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UK\Research\Private\WEATHER\STAGE_ABALDO\scripts\src\dashboard\"/>
    </mc:Choice>
  </mc:AlternateContent>
  <bookViews>
    <workbookView xWindow="0" yWindow="420" windowWidth="15312" windowHeight="3444" firstSheet="3" activeTab="7"/>
  </bookViews>
  <sheets>
    <sheet name="EU7" sheetId="1" r:id="rId1"/>
    <sheet name="Models" sheetId="5" r:id="rId2"/>
    <sheet name="Distirbution comparison" sheetId="2" r:id="rId3"/>
    <sheet name="Hydro NordPool" sheetId="3" r:id="rId4"/>
    <sheet name="WindGenx" sheetId="4" r:id="rId5"/>
    <sheet name="Thresholded Distributions" sheetId="7" r:id="rId6"/>
    <sheet name="Extra Regimes" sheetId="8" r:id="rId7"/>
    <sheet name="Summer Regimes" sheetId="9" r:id="rId8"/>
  </sheets>
  <calcPr calcId="162913"/>
</workbook>
</file>

<file path=xl/calcChain.xml><?xml version="1.0" encoding="utf-8"?>
<calcChain xmlns="http://schemas.openxmlformats.org/spreadsheetml/2006/main">
  <c r="N132" i="9" l="1"/>
  <c r="M132" i="9"/>
  <c r="L132" i="9"/>
  <c r="K132" i="9"/>
  <c r="N131" i="9"/>
  <c r="M131" i="9"/>
  <c r="L131" i="9"/>
  <c r="K131" i="9"/>
  <c r="N130" i="9"/>
  <c r="M130" i="9"/>
  <c r="L130" i="9"/>
  <c r="K130" i="9"/>
  <c r="N129" i="9"/>
  <c r="M129" i="9"/>
  <c r="L129" i="9"/>
  <c r="K129" i="9"/>
  <c r="N128" i="9"/>
  <c r="M128" i="9"/>
  <c r="L128" i="9"/>
  <c r="K128" i="9"/>
  <c r="N127" i="9"/>
  <c r="M127" i="9"/>
  <c r="L127" i="9"/>
  <c r="K127" i="9"/>
  <c r="N126" i="9"/>
  <c r="M126" i="9"/>
  <c r="L126" i="9"/>
  <c r="K126" i="9"/>
  <c r="N122" i="9"/>
  <c r="M122" i="9"/>
  <c r="L122" i="9"/>
  <c r="K122" i="9"/>
  <c r="N121" i="9"/>
  <c r="M121" i="9"/>
  <c r="L121" i="9"/>
  <c r="K121" i="9"/>
  <c r="N120" i="9"/>
  <c r="M120" i="9"/>
  <c r="L120" i="9"/>
  <c r="K120" i="9"/>
  <c r="N119" i="9"/>
  <c r="M119" i="9"/>
  <c r="L119" i="9"/>
  <c r="K119" i="9"/>
  <c r="N118" i="9"/>
  <c r="M118" i="9"/>
  <c r="L118" i="9"/>
  <c r="K118" i="9"/>
  <c r="N117" i="9"/>
  <c r="M117" i="9"/>
  <c r="L117" i="9"/>
  <c r="K117" i="9"/>
  <c r="N116" i="9"/>
  <c r="M116" i="9"/>
  <c r="L116" i="9"/>
  <c r="K116" i="9"/>
  <c r="N112" i="9"/>
  <c r="M112" i="9"/>
  <c r="L112" i="9"/>
  <c r="K112" i="9"/>
  <c r="N111" i="9"/>
  <c r="M111" i="9"/>
  <c r="L111" i="9"/>
  <c r="K111" i="9"/>
  <c r="N110" i="9"/>
  <c r="M110" i="9"/>
  <c r="L110" i="9"/>
  <c r="K110" i="9"/>
  <c r="N109" i="9"/>
  <c r="M109" i="9"/>
  <c r="L109" i="9"/>
  <c r="K109" i="9"/>
  <c r="N108" i="9"/>
  <c r="M108" i="9"/>
  <c r="L108" i="9"/>
  <c r="K108" i="9"/>
  <c r="N107" i="9"/>
  <c r="M107" i="9"/>
  <c r="L107" i="9"/>
  <c r="K107" i="9"/>
  <c r="N106" i="9"/>
  <c r="M106" i="9"/>
  <c r="L106" i="9"/>
  <c r="K106" i="9"/>
  <c r="N102" i="9"/>
  <c r="M102" i="9"/>
  <c r="L102" i="9"/>
  <c r="K102" i="9"/>
  <c r="N101" i="9"/>
  <c r="M101" i="9"/>
  <c r="L101" i="9"/>
  <c r="K101" i="9"/>
  <c r="N100" i="9"/>
  <c r="M100" i="9"/>
  <c r="L100" i="9"/>
  <c r="K100" i="9"/>
  <c r="N99" i="9"/>
  <c r="M99" i="9"/>
  <c r="L99" i="9"/>
  <c r="K99" i="9"/>
  <c r="N98" i="9"/>
  <c r="M98" i="9"/>
  <c r="L98" i="9"/>
  <c r="K98" i="9"/>
  <c r="N97" i="9"/>
  <c r="M97" i="9"/>
  <c r="L97" i="9"/>
  <c r="K97" i="9"/>
  <c r="N96" i="9"/>
  <c r="M96" i="9"/>
  <c r="L96" i="9"/>
  <c r="K96" i="9"/>
  <c r="N89" i="9" l="1"/>
  <c r="M89" i="9"/>
  <c r="L89" i="9"/>
  <c r="K89" i="9"/>
  <c r="N88" i="9"/>
  <c r="M88" i="9"/>
  <c r="L88" i="9"/>
  <c r="K88" i="9"/>
  <c r="N87" i="9"/>
  <c r="M87" i="9"/>
  <c r="L87" i="9"/>
  <c r="K87" i="9"/>
  <c r="N86" i="9"/>
  <c r="M86" i="9"/>
  <c r="L86" i="9"/>
  <c r="K86" i="9"/>
  <c r="N85" i="9"/>
  <c r="M85" i="9"/>
  <c r="L85" i="9"/>
  <c r="K85" i="9"/>
  <c r="N84" i="9"/>
  <c r="M84" i="9"/>
  <c r="L84" i="9"/>
  <c r="K84" i="9"/>
  <c r="N83" i="9"/>
  <c r="M83" i="9"/>
  <c r="L83" i="9"/>
  <c r="K83" i="9"/>
  <c r="N79" i="9"/>
  <c r="M79" i="9"/>
  <c r="L79" i="9"/>
  <c r="K79" i="9"/>
  <c r="N78" i="9"/>
  <c r="M78" i="9"/>
  <c r="L78" i="9"/>
  <c r="K78" i="9"/>
  <c r="N77" i="9"/>
  <c r="M77" i="9"/>
  <c r="L77" i="9"/>
  <c r="K77" i="9"/>
  <c r="N76" i="9"/>
  <c r="M76" i="9"/>
  <c r="L76" i="9"/>
  <c r="K76" i="9"/>
  <c r="N75" i="9"/>
  <c r="M75" i="9"/>
  <c r="L75" i="9"/>
  <c r="K75" i="9"/>
  <c r="N74" i="9"/>
  <c r="M74" i="9"/>
  <c r="L74" i="9"/>
  <c r="K74" i="9"/>
  <c r="N73" i="9"/>
  <c r="M73" i="9"/>
  <c r="L73" i="9"/>
  <c r="K73" i="9"/>
  <c r="N69" i="9"/>
  <c r="M69" i="9"/>
  <c r="L69" i="9"/>
  <c r="K69" i="9"/>
  <c r="N68" i="9"/>
  <c r="M68" i="9"/>
  <c r="L68" i="9"/>
  <c r="K68" i="9"/>
  <c r="N67" i="9"/>
  <c r="M67" i="9"/>
  <c r="L67" i="9"/>
  <c r="K67" i="9"/>
  <c r="N66" i="9"/>
  <c r="M66" i="9"/>
  <c r="L66" i="9"/>
  <c r="K66" i="9"/>
  <c r="N65" i="9"/>
  <c r="M65" i="9"/>
  <c r="L65" i="9"/>
  <c r="K65" i="9"/>
  <c r="N64" i="9"/>
  <c r="M64" i="9"/>
  <c r="L64" i="9"/>
  <c r="K64" i="9"/>
  <c r="N63" i="9"/>
  <c r="M63" i="9"/>
  <c r="L63" i="9"/>
  <c r="K63" i="9"/>
  <c r="N59" i="9"/>
  <c r="M59" i="9"/>
  <c r="L59" i="9"/>
  <c r="K59" i="9"/>
  <c r="N58" i="9"/>
  <c r="M58" i="9"/>
  <c r="L58" i="9"/>
  <c r="K58" i="9"/>
  <c r="N57" i="9"/>
  <c r="M57" i="9"/>
  <c r="L57" i="9"/>
  <c r="K57" i="9"/>
  <c r="N56" i="9"/>
  <c r="M56" i="9"/>
  <c r="L56" i="9"/>
  <c r="K56" i="9"/>
  <c r="N55" i="9"/>
  <c r="M55" i="9"/>
  <c r="L55" i="9"/>
  <c r="K55" i="9"/>
  <c r="N54" i="9"/>
  <c r="M54" i="9"/>
  <c r="L54" i="9"/>
  <c r="K54" i="9"/>
  <c r="N53" i="9"/>
  <c r="M53" i="9"/>
  <c r="L53" i="9"/>
  <c r="K53" i="9"/>
  <c r="L40" i="9" l="1"/>
  <c r="M40" i="9"/>
  <c r="N40" i="9"/>
  <c r="L41" i="9"/>
  <c r="M41" i="9"/>
  <c r="N41" i="9"/>
  <c r="L42" i="9"/>
  <c r="M42" i="9"/>
  <c r="N42" i="9"/>
  <c r="L43" i="9"/>
  <c r="M43" i="9"/>
  <c r="N43" i="9"/>
  <c r="L44" i="9"/>
  <c r="M44" i="9"/>
  <c r="N44" i="9"/>
  <c r="L45" i="9"/>
  <c r="M45" i="9"/>
  <c r="N45" i="9"/>
  <c r="L46" i="9"/>
  <c r="M46" i="9"/>
  <c r="N46" i="9"/>
  <c r="K41" i="9"/>
  <c r="K42" i="9"/>
  <c r="K43" i="9"/>
  <c r="K44" i="9"/>
  <c r="K45" i="9"/>
  <c r="K46" i="9"/>
  <c r="K40" i="9"/>
  <c r="K30" i="9"/>
  <c r="L30" i="9" l="1"/>
  <c r="M30" i="9"/>
  <c r="N30" i="9"/>
  <c r="K31" i="9"/>
  <c r="L31" i="9"/>
  <c r="M31" i="9"/>
  <c r="N31" i="9"/>
  <c r="K32" i="9"/>
  <c r="L32" i="9"/>
  <c r="M32" i="9"/>
  <c r="N32" i="9"/>
  <c r="K10" i="9"/>
  <c r="K33" i="9"/>
  <c r="L33" i="9"/>
  <c r="M33" i="9"/>
  <c r="N33" i="9"/>
  <c r="K34" i="9"/>
  <c r="L34" i="9"/>
  <c r="M34" i="9"/>
  <c r="N34" i="9"/>
  <c r="K35" i="9"/>
  <c r="L35" i="9"/>
  <c r="M35" i="9"/>
  <c r="N35" i="9"/>
  <c r="K36" i="9"/>
  <c r="L36" i="9"/>
  <c r="M36" i="9"/>
  <c r="N36" i="9"/>
  <c r="K21" i="9"/>
  <c r="L21" i="9"/>
  <c r="M21" i="9"/>
  <c r="N21" i="9"/>
  <c r="K22" i="9"/>
  <c r="L22" i="9"/>
  <c r="M22" i="9"/>
  <c r="N22" i="9"/>
  <c r="K23" i="9"/>
  <c r="L23" i="9"/>
  <c r="M23" i="9"/>
  <c r="N23" i="9"/>
  <c r="K24" i="9"/>
  <c r="L24" i="9"/>
  <c r="M24" i="9"/>
  <c r="N24" i="9"/>
  <c r="K25" i="9"/>
  <c r="L25" i="9"/>
  <c r="M25" i="9"/>
  <c r="N25" i="9"/>
  <c r="K26" i="9"/>
  <c r="L26" i="9"/>
  <c r="M26" i="9"/>
  <c r="N26" i="9"/>
  <c r="L20" i="9"/>
  <c r="M20" i="9"/>
  <c r="N20" i="9"/>
  <c r="K20" i="9"/>
  <c r="K11" i="9"/>
  <c r="L11" i="9"/>
  <c r="M11" i="9"/>
  <c r="N11" i="9"/>
  <c r="K12" i="9"/>
  <c r="L12" i="9"/>
  <c r="M12" i="9"/>
  <c r="N12" i="9"/>
  <c r="K13" i="9"/>
  <c r="L13" i="9"/>
  <c r="M13" i="9"/>
  <c r="N13" i="9"/>
  <c r="K14" i="9"/>
  <c r="L14" i="9"/>
  <c r="M14" i="9"/>
  <c r="N14" i="9"/>
  <c r="K15" i="9"/>
  <c r="L15" i="9"/>
  <c r="M15" i="9"/>
  <c r="N15" i="9"/>
  <c r="K16" i="9"/>
  <c r="L16" i="9"/>
  <c r="M16" i="9"/>
  <c r="N16" i="9"/>
  <c r="L10" i="9"/>
  <c r="M10" i="9"/>
  <c r="N10" i="9"/>
  <c r="AI34" i="7" l="1"/>
  <c r="O37" i="7"/>
  <c r="Z36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Y36" i="7"/>
  <c r="X36" i="7"/>
  <c r="W36" i="7"/>
  <c r="AL35" i="7"/>
  <c r="AK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W35" i="7"/>
  <c r="AL34" i="7"/>
  <c r="AK34" i="7"/>
  <c r="AJ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D37" i="7"/>
  <c r="E37" i="7"/>
  <c r="F37" i="7"/>
  <c r="G37" i="7"/>
  <c r="H37" i="7"/>
  <c r="I37" i="7"/>
  <c r="J37" i="7"/>
  <c r="K37" i="7"/>
  <c r="L37" i="7"/>
  <c r="M37" i="7"/>
  <c r="N37" i="7"/>
  <c r="P37" i="7"/>
  <c r="Q37" i="7"/>
  <c r="R37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C37" i="7"/>
  <c r="C36" i="7"/>
  <c r="C35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C34" i="7"/>
  <c r="D8" i="4" l="1"/>
  <c r="F8" i="4"/>
  <c r="H8" i="4"/>
  <c r="D6" i="4"/>
  <c r="F6" i="4"/>
  <c r="H6" i="4"/>
  <c r="D4" i="4"/>
  <c r="F4" i="4"/>
  <c r="H4" i="4"/>
  <c r="C17" i="4"/>
  <c r="D17" i="4"/>
  <c r="E17" i="4"/>
  <c r="F17" i="4"/>
  <c r="G17" i="4"/>
  <c r="H17" i="4"/>
  <c r="I17" i="4"/>
  <c r="B17" i="4"/>
  <c r="B15" i="4" l="1"/>
  <c r="C15" i="4"/>
  <c r="D15" i="4"/>
  <c r="E15" i="4"/>
  <c r="D16" i="4" s="1"/>
  <c r="F15" i="4"/>
  <c r="G15" i="4"/>
  <c r="H15" i="4"/>
  <c r="I15" i="4"/>
  <c r="B18" i="4"/>
  <c r="D13" i="4"/>
  <c r="E13" i="4"/>
  <c r="F13" i="4"/>
  <c r="G13" i="4"/>
  <c r="H13" i="4"/>
  <c r="I13" i="4"/>
  <c r="C13" i="4"/>
  <c r="B13" i="4"/>
  <c r="B8" i="4"/>
  <c r="B6" i="4"/>
  <c r="B4" i="4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C13" i="3"/>
  <c r="K12" i="3"/>
  <c r="L12" i="3"/>
  <c r="M12" i="3"/>
  <c r="N12" i="3"/>
  <c r="O12" i="3"/>
  <c r="P12" i="3"/>
  <c r="Q12" i="3"/>
  <c r="R12" i="3"/>
  <c r="S12" i="3"/>
  <c r="T12" i="3"/>
  <c r="U12" i="3"/>
  <c r="V12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B11" i="3"/>
  <c r="AL19" i="2"/>
  <c r="AD19" i="2"/>
  <c r="AO19" i="2"/>
  <c r="AO20" i="2"/>
  <c r="AO21" i="2"/>
  <c r="AO22" i="2"/>
  <c r="AK19" i="2"/>
  <c r="AK20" i="2"/>
  <c r="AK21" i="2"/>
  <c r="AK22" i="2"/>
  <c r="AG19" i="2"/>
  <c r="AG20" i="2"/>
  <c r="AG21" i="2"/>
  <c r="AG22" i="2"/>
  <c r="AO11" i="2"/>
  <c r="AO12" i="2"/>
  <c r="AO13" i="2"/>
  <c r="AO14" i="2"/>
  <c r="AK11" i="2"/>
  <c r="AK12" i="2"/>
  <c r="AK13" i="2"/>
  <c r="AK14" i="2"/>
  <c r="AG11" i="2"/>
  <c r="AG12" i="2"/>
  <c r="AG13" i="2"/>
  <c r="AG14" i="2"/>
  <c r="AN4" i="2"/>
  <c r="AO4" i="2"/>
  <c r="AN5" i="2"/>
  <c r="AO5" i="2"/>
  <c r="AN6" i="2"/>
  <c r="AO6" i="2"/>
  <c r="AO3" i="2"/>
  <c r="AJ4" i="2"/>
  <c r="AK4" i="2"/>
  <c r="AJ5" i="2"/>
  <c r="AK5" i="2"/>
  <c r="AJ6" i="2"/>
  <c r="AK6" i="2"/>
  <c r="AK3" i="2"/>
  <c r="AG4" i="2"/>
  <c r="AG5" i="2"/>
  <c r="AG6" i="2"/>
  <c r="AG3" i="2"/>
  <c r="F14" i="4" l="1"/>
  <c r="D14" i="4"/>
  <c r="B14" i="4"/>
  <c r="B16" i="4"/>
  <c r="H16" i="4"/>
  <c r="F16" i="4"/>
  <c r="H18" i="4"/>
  <c r="D18" i="4"/>
  <c r="F18" i="4"/>
  <c r="H14" i="4"/>
  <c r="AH19" i="2"/>
  <c r="AE19" i="2"/>
  <c r="AF19" i="2"/>
  <c r="AI19" i="2"/>
  <c r="AJ19" i="2"/>
  <c r="AM19" i="2"/>
  <c r="AN19" i="2"/>
  <c r="AE20" i="2"/>
  <c r="AF20" i="2"/>
  <c r="AH20" i="2"/>
  <c r="AI20" i="2"/>
  <c r="AJ20" i="2"/>
  <c r="AL20" i="2"/>
  <c r="AM20" i="2"/>
  <c r="AN20" i="2"/>
  <c r="AE21" i="2"/>
  <c r="AF21" i="2"/>
  <c r="AH21" i="2"/>
  <c r="AI21" i="2"/>
  <c r="AJ21" i="2"/>
  <c r="AL21" i="2"/>
  <c r="AM21" i="2"/>
  <c r="AN21" i="2"/>
  <c r="AE22" i="2"/>
  <c r="AF22" i="2"/>
  <c r="AH22" i="2"/>
  <c r="AI22" i="2"/>
  <c r="AJ22" i="2"/>
  <c r="AL22" i="2"/>
  <c r="AM22" i="2"/>
  <c r="AN22" i="2"/>
  <c r="AD20" i="2"/>
  <c r="AD21" i="2"/>
  <c r="AD22" i="2"/>
  <c r="AE11" i="2"/>
  <c r="AF11" i="2"/>
  <c r="AH11" i="2"/>
  <c r="AI11" i="2"/>
  <c r="AJ11" i="2"/>
  <c r="AL11" i="2"/>
  <c r="AM11" i="2"/>
  <c r="AN11" i="2"/>
  <c r="AE12" i="2"/>
  <c r="AF12" i="2"/>
  <c r="AH12" i="2"/>
  <c r="AI12" i="2"/>
  <c r="AJ12" i="2"/>
  <c r="AL12" i="2"/>
  <c r="AM12" i="2"/>
  <c r="AN12" i="2"/>
  <c r="AE13" i="2"/>
  <c r="AF13" i="2"/>
  <c r="AH13" i="2"/>
  <c r="AI13" i="2"/>
  <c r="AJ13" i="2"/>
  <c r="AL13" i="2"/>
  <c r="AM13" i="2"/>
  <c r="AN13" i="2"/>
  <c r="AE14" i="2"/>
  <c r="AF14" i="2"/>
  <c r="AH14" i="2"/>
  <c r="AI14" i="2"/>
  <c r="AJ14" i="2"/>
  <c r="AL14" i="2"/>
  <c r="AM14" i="2"/>
  <c r="AN14" i="2"/>
  <c r="AD12" i="2"/>
  <c r="AD13" i="2"/>
  <c r="AD14" i="2"/>
  <c r="AD11" i="2"/>
  <c r="AL3" i="2"/>
  <c r="AM3" i="2"/>
  <c r="AN3" i="2"/>
  <c r="AL4" i="2"/>
  <c r="AM4" i="2"/>
  <c r="AL5" i="2"/>
  <c r="AM5" i="2"/>
  <c r="AL6" i="2"/>
  <c r="AM6" i="2"/>
  <c r="AH4" i="2"/>
  <c r="AI4" i="2"/>
  <c r="AH5" i="2"/>
  <c r="AI5" i="2"/>
  <c r="AH6" i="2"/>
  <c r="AI6" i="2"/>
  <c r="AH3" i="2"/>
  <c r="AI3" i="2"/>
  <c r="AJ3" i="2"/>
  <c r="AE3" i="2"/>
  <c r="AF3" i="2"/>
  <c r="AE4" i="2"/>
  <c r="AF4" i="2"/>
  <c r="AE5" i="2"/>
  <c r="AF5" i="2"/>
  <c r="AE6" i="2"/>
  <c r="AF6" i="2"/>
  <c r="AD4" i="2"/>
  <c r="AD5" i="2"/>
  <c r="AD6" i="2"/>
  <c r="AD3" i="2"/>
</calcChain>
</file>

<file path=xl/sharedStrings.xml><?xml version="1.0" encoding="utf-8"?>
<sst xmlns="http://schemas.openxmlformats.org/spreadsheetml/2006/main" count="1114" uniqueCount="79">
  <si>
    <t>AR</t>
  </si>
  <si>
    <t>NAO+</t>
  </si>
  <si>
    <t>NAO-</t>
  </si>
  <si>
    <t>SB</t>
  </si>
  <si>
    <t>BE</t>
  </si>
  <si>
    <t>ES</t>
  </si>
  <si>
    <t>FR</t>
  </si>
  <si>
    <t>GE</t>
  </si>
  <si>
    <t>IT</t>
  </si>
  <si>
    <t>NE</t>
  </si>
  <si>
    <t>UK</t>
  </si>
  <si>
    <t>Mean</t>
  </si>
  <si>
    <t>Deviation</t>
  </si>
  <si>
    <r>
      <rPr>
        <b/>
        <sz val="11"/>
        <color theme="1"/>
        <rFont val="Calibri"/>
        <family val="2"/>
        <scheme val="minor"/>
      </rPr>
      <t>Wind L.F</t>
    </r>
    <r>
      <rPr>
        <sz val="11"/>
        <color theme="1"/>
        <rFont val="Calibri"/>
        <family val="2"/>
        <scheme val="minor"/>
      </rPr>
      <t>.</t>
    </r>
  </si>
  <si>
    <t>Solar L.F.</t>
  </si>
  <si>
    <r>
      <rPr>
        <b/>
        <sz val="11"/>
        <color theme="1"/>
        <rFont val="Calibri"/>
        <family val="2"/>
        <scheme val="minor"/>
      </rPr>
      <t>Wind L.F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>Anomaly</t>
    </r>
  </si>
  <si>
    <r>
      <rPr>
        <b/>
        <sz val="11"/>
        <color theme="1"/>
        <rFont val="Calibri"/>
        <family val="2"/>
        <scheme val="minor"/>
      </rPr>
      <t>Solar L.F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>Anomaly</t>
    </r>
  </si>
  <si>
    <t>Load Bdays</t>
  </si>
  <si>
    <t>Load Holidays</t>
  </si>
  <si>
    <t>Load</t>
  </si>
  <si>
    <t>Wind L. F.</t>
  </si>
  <si>
    <t>Solar L. F.</t>
  </si>
  <si>
    <t>St. Dev.</t>
  </si>
  <si>
    <t>Skewness</t>
  </si>
  <si>
    <t>Kurtosis</t>
  </si>
  <si>
    <t>True</t>
  </si>
  <si>
    <t>Synthetic</t>
  </si>
  <si>
    <t>Mapped</t>
  </si>
  <si>
    <t>Distributions Common Period</t>
  </si>
  <si>
    <t>Distributions All History</t>
  </si>
  <si>
    <t>Mean GE</t>
  </si>
  <si>
    <t>Mean FR</t>
  </si>
  <si>
    <t>Mean UK</t>
  </si>
  <si>
    <t>Normal</t>
  </si>
  <si>
    <t>Anomaly GE</t>
  </si>
  <si>
    <t>Anomaly FR</t>
  </si>
  <si>
    <t>Anomaly UK</t>
  </si>
  <si>
    <t>Mapped Distinct</t>
  </si>
  <si>
    <t>Water Reservoir Filling</t>
  </si>
  <si>
    <t>Inflow</t>
  </si>
  <si>
    <t>Snow and Groundwater</t>
  </si>
  <si>
    <t>Anomaly (GW)</t>
  </si>
  <si>
    <t>GE    0.300843</t>
  </si>
  <si>
    <t>UK    0.388966</t>
  </si>
  <si>
    <t>ES    0.175343</t>
  </si>
  <si>
    <t>Capacity</t>
  </si>
  <si>
    <t>Wind Generation Anomaly (GW)</t>
  </si>
  <si>
    <t xml:space="preserve">K-Means </t>
  </si>
  <si>
    <t>Bayesian GMM</t>
  </si>
  <si>
    <t>GMM</t>
  </si>
  <si>
    <t>Van Der Wiel</t>
  </si>
  <si>
    <t>Cassou</t>
  </si>
  <si>
    <t>Frequencies</t>
  </si>
  <si>
    <t>Wind Load Factor</t>
  </si>
  <si>
    <t>Solar Load Factor</t>
  </si>
  <si>
    <t>Temperature</t>
  </si>
  <si>
    <t>Mean Values</t>
  </si>
  <si>
    <t>Std Values</t>
  </si>
  <si>
    <t>Deviation Max-Min Thresh</t>
  </si>
  <si>
    <t>Nr. Days</t>
  </si>
  <si>
    <t>AR NAO+</t>
  </si>
  <si>
    <t>NAO+ NAO-</t>
  </si>
  <si>
    <t>NAO- SB</t>
  </si>
  <si>
    <t>AR SB</t>
  </si>
  <si>
    <t>NAO+ SB</t>
  </si>
  <si>
    <t>AR NAO-</t>
  </si>
  <si>
    <t>Country</t>
  </si>
  <si>
    <t>Wind L.F.</t>
  </si>
  <si>
    <t>Wind L.F Anomaly</t>
  </si>
  <si>
    <t>Solar L.F. Anomaly</t>
  </si>
  <si>
    <t>Load Anomaly</t>
  </si>
  <si>
    <t>Meteo France</t>
  </si>
  <si>
    <t>Cassou*</t>
  </si>
  <si>
    <t>AL</t>
  </si>
  <si>
    <t>Zonal</t>
  </si>
  <si>
    <t>METEO-FRANCE</t>
  </si>
  <si>
    <r>
      <rPr>
        <b/>
        <sz val="11"/>
        <color theme="1"/>
        <rFont val="Calibri"/>
        <family val="2"/>
        <scheme val="minor"/>
      </rPr>
      <t>Wind L.F</t>
    </r>
    <r>
      <rPr>
        <sz val="11"/>
        <color theme="1"/>
        <rFont val="Calibri"/>
        <family val="2"/>
        <scheme val="minor"/>
      </rPr>
      <t xml:space="preserve">. </t>
    </r>
  </si>
  <si>
    <r>
      <rPr>
        <b/>
        <sz val="11"/>
        <color theme="1"/>
        <rFont val="Calibri"/>
        <family val="2"/>
        <scheme val="minor"/>
      </rPr>
      <t>Solar L.F</t>
    </r>
    <r>
      <rPr>
        <sz val="11"/>
        <color theme="1"/>
        <rFont val="Calibri"/>
        <family val="2"/>
        <scheme val="minor"/>
      </rPr>
      <t xml:space="preserve">. </t>
    </r>
  </si>
  <si>
    <t>GMM-2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</si>
</sst>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%"/>
    <numFmt numFmtId="165" formatCode="0.0000"/>
    <numFmt numFmtId="166" formatCode="0.000"/>
    <numFmt numFmtId="167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BC1C3"/>
        <bgColor indexed="64"/>
      </patternFill>
    </fill>
    <fill>
      <patternFill patternType="solid">
        <fgColor rgb="FFFCFCFF"/>
        <bgColor indexed="64"/>
      </patternFill>
    </fill>
    <fill>
      <patternFill patternType="solid">
        <fgColor rgb="FFF8696B"/>
        <bgColor indexed="64"/>
      </patternFill>
    </fill>
    <fill>
      <patternFill patternType="solid">
        <fgColor rgb="FFF9787A"/>
        <bgColor indexed="64"/>
      </patternFill>
    </fill>
    <fill>
      <patternFill patternType="solid">
        <fgColor rgb="FFFA9496"/>
        <bgColor indexed="64"/>
      </patternFill>
    </fill>
    <fill>
      <patternFill patternType="solid">
        <fgColor rgb="FFFCDFE2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12">
    <xf numFmtId="0" fontId="0" fillId="0" borderId="0" xfId="0"/>
    <xf numFmtId="0" fontId="0" fillId="33" borderId="10" xfId="0" applyFill="1" applyBorder="1"/>
    <xf numFmtId="0" fontId="0" fillId="33" borderId="12" xfId="0" applyFill="1" applyBorder="1"/>
    <xf numFmtId="0" fontId="0" fillId="33" borderId="11" xfId="0" applyFill="1" applyBorder="1"/>
    <xf numFmtId="0" fontId="0" fillId="33" borderId="12" xfId="0" applyFont="1" applyFill="1" applyBorder="1" applyAlignment="1">
      <alignment horizontal="center" vertical="center"/>
    </xf>
    <xf numFmtId="0" fontId="0" fillId="33" borderId="13" xfId="0" applyFill="1" applyBorder="1" applyAlignment="1">
      <alignment horizontal="center" vertical="center"/>
    </xf>
    <xf numFmtId="2" fontId="0" fillId="0" borderId="16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2" fontId="0" fillId="0" borderId="19" xfId="0" applyNumberFormat="1" applyBorder="1"/>
    <xf numFmtId="2" fontId="0" fillId="0" borderId="20" xfId="0" applyNumberFormat="1" applyBorder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9" fontId="0" fillId="0" borderId="16" xfId="42" applyFont="1" applyBorder="1"/>
    <xf numFmtId="9" fontId="0" fillId="0" borderId="17" xfId="42" applyFont="1" applyBorder="1"/>
    <xf numFmtId="9" fontId="0" fillId="0" borderId="18" xfId="42" applyFont="1" applyBorder="1"/>
    <xf numFmtId="9" fontId="0" fillId="0" borderId="19" xfId="42" applyFont="1" applyBorder="1"/>
    <xf numFmtId="9" fontId="0" fillId="0" borderId="20" xfId="42" applyFont="1" applyBorder="1"/>
    <xf numFmtId="9" fontId="0" fillId="0" borderId="21" xfId="42" applyFont="1" applyBorder="1"/>
    <xf numFmtId="0" fontId="0" fillId="33" borderId="15" xfId="0" applyFill="1" applyBorder="1" applyAlignment="1">
      <alignment horizontal="center" vertical="center"/>
    </xf>
    <xf numFmtId="0" fontId="0" fillId="33" borderId="26" xfId="0" applyFill="1" applyBorder="1"/>
    <xf numFmtId="0" fontId="0" fillId="33" borderId="27" xfId="0" applyFill="1" applyBorder="1"/>
    <xf numFmtId="0" fontId="0" fillId="33" borderId="28" xfId="0" applyFill="1" applyBorder="1"/>
    <xf numFmtId="49" fontId="0" fillId="33" borderId="10" xfId="0" applyNumberFormat="1" applyFill="1" applyBorder="1" applyAlignment="1">
      <alignment horizontal="center" vertical="center"/>
    </xf>
    <xf numFmtId="0" fontId="0" fillId="33" borderId="24" xfId="0" applyFill="1" applyBorder="1" applyAlignment="1">
      <alignment horizontal="center" vertical="center"/>
    </xf>
    <xf numFmtId="0" fontId="0" fillId="33" borderId="25" xfId="0" applyFill="1" applyBorder="1" applyAlignment="1">
      <alignment horizontal="center" vertical="center"/>
    </xf>
    <xf numFmtId="0" fontId="16" fillId="0" borderId="0" xfId="0" applyFont="1"/>
    <xf numFmtId="2" fontId="0" fillId="0" borderId="0" xfId="0" applyNumberFormat="1"/>
    <xf numFmtId="164" fontId="0" fillId="0" borderId="0" xfId="42" applyNumberFormat="1" applyFont="1"/>
    <xf numFmtId="49" fontId="0" fillId="33" borderId="14" xfId="0" applyNumberFormat="1" applyFill="1" applyBorder="1" applyAlignment="1">
      <alignment horizontal="center" vertical="center"/>
    </xf>
    <xf numFmtId="0" fontId="0" fillId="33" borderId="29" xfId="0" applyFill="1" applyBorder="1" applyAlignment="1">
      <alignment horizontal="center" vertical="center"/>
    </xf>
    <xf numFmtId="0" fontId="0" fillId="33" borderId="30" xfId="0" applyFill="1" applyBorder="1"/>
    <xf numFmtId="0" fontId="0" fillId="33" borderId="25" xfId="0" applyFill="1" applyBorder="1"/>
    <xf numFmtId="0" fontId="0" fillId="33" borderId="13" xfId="0" applyFill="1" applyBorder="1"/>
    <xf numFmtId="0" fontId="0" fillId="0" borderId="0" xfId="0" applyBorder="1"/>
    <xf numFmtId="0" fontId="0" fillId="0" borderId="10" xfId="0" applyBorder="1"/>
    <xf numFmtId="0" fontId="0" fillId="0" borderId="24" xfId="0" applyBorder="1"/>
    <xf numFmtId="0" fontId="0" fillId="0" borderId="25" xfId="0" applyBorder="1"/>
    <xf numFmtId="0" fontId="0" fillId="0" borderId="12" xfId="0" applyBorder="1"/>
    <xf numFmtId="0" fontId="0" fillId="0" borderId="13" xfId="0" applyBorder="1"/>
    <xf numFmtId="0" fontId="0" fillId="0" borderId="11" xfId="0" applyBorder="1"/>
    <xf numFmtId="0" fontId="0" fillId="0" borderId="31" xfId="0" applyBorder="1"/>
    <xf numFmtId="0" fontId="0" fillId="0" borderId="30" xfId="0" applyBorder="1"/>
    <xf numFmtId="165" fontId="0" fillId="0" borderId="25" xfId="0" applyNumberFormat="1" applyBorder="1"/>
    <xf numFmtId="165" fontId="0" fillId="0" borderId="13" xfId="0" applyNumberFormat="1" applyBorder="1"/>
    <xf numFmtId="165" fontId="0" fillId="0" borderId="30" xfId="0" applyNumberFormat="1" applyBorder="1"/>
    <xf numFmtId="166" fontId="0" fillId="0" borderId="25" xfId="0" applyNumberFormat="1" applyBorder="1"/>
    <xf numFmtId="166" fontId="0" fillId="0" borderId="13" xfId="0" applyNumberFormat="1" applyBorder="1"/>
    <xf numFmtId="2" fontId="0" fillId="0" borderId="0" xfId="0" applyNumberFormat="1" applyBorder="1"/>
    <xf numFmtId="2" fontId="0" fillId="0" borderId="10" xfId="0" applyNumberFormat="1" applyBorder="1"/>
    <xf numFmtId="2" fontId="0" fillId="0" borderId="24" xfId="0" applyNumberFormat="1" applyBorder="1"/>
    <xf numFmtId="2" fontId="0" fillId="0" borderId="12" xfId="0" applyNumberFormat="1" applyBorder="1"/>
    <xf numFmtId="2" fontId="0" fillId="0" borderId="11" xfId="0" applyNumberFormat="1" applyBorder="1"/>
    <xf numFmtId="2" fontId="0" fillId="0" borderId="31" xfId="0" applyNumberFormat="1" applyBorder="1"/>
    <xf numFmtId="2" fontId="0" fillId="0" borderId="25" xfId="0" applyNumberFormat="1" applyBorder="1"/>
    <xf numFmtId="2" fontId="0" fillId="0" borderId="13" xfId="0" applyNumberFormat="1" applyBorder="1"/>
    <xf numFmtId="2" fontId="0" fillId="0" borderId="30" xfId="0" applyNumberFormat="1" applyBorder="1"/>
    <xf numFmtId="9" fontId="0" fillId="0" borderId="10" xfId="42" applyFont="1" applyBorder="1"/>
    <xf numFmtId="9" fontId="0" fillId="0" borderId="24" xfId="42" applyFont="1" applyBorder="1"/>
    <xf numFmtId="9" fontId="0" fillId="0" borderId="25" xfId="42" applyFont="1" applyBorder="1"/>
    <xf numFmtId="9" fontId="0" fillId="0" borderId="12" xfId="42" applyFont="1" applyBorder="1"/>
    <xf numFmtId="9" fontId="0" fillId="0" borderId="0" xfId="42" applyFont="1" applyBorder="1"/>
    <xf numFmtId="9" fontId="0" fillId="0" borderId="13" xfId="42" applyFont="1" applyBorder="1"/>
    <xf numFmtId="9" fontId="0" fillId="0" borderId="11" xfId="42" applyFont="1" applyBorder="1"/>
    <xf numFmtId="9" fontId="0" fillId="0" borderId="31" xfId="42" applyFont="1" applyBorder="1"/>
    <xf numFmtId="9" fontId="0" fillId="0" borderId="30" xfId="42" applyFont="1" applyBorder="1"/>
    <xf numFmtId="164" fontId="0" fillId="0" borderId="10" xfId="42" applyNumberFormat="1" applyFont="1" applyBorder="1"/>
    <xf numFmtId="164" fontId="0" fillId="0" borderId="24" xfId="42" applyNumberFormat="1" applyFont="1" applyBorder="1"/>
    <xf numFmtId="164" fontId="0" fillId="0" borderId="25" xfId="42" applyNumberFormat="1" applyFont="1" applyBorder="1"/>
    <xf numFmtId="164" fontId="0" fillId="0" borderId="12" xfId="42" applyNumberFormat="1" applyFont="1" applyBorder="1"/>
    <xf numFmtId="164" fontId="0" fillId="0" borderId="0" xfId="42" applyNumberFormat="1" applyFont="1" applyBorder="1"/>
    <xf numFmtId="164" fontId="0" fillId="0" borderId="13" xfId="42" applyNumberFormat="1" applyFont="1" applyBorder="1"/>
    <xf numFmtId="164" fontId="0" fillId="0" borderId="11" xfId="42" applyNumberFormat="1" applyFont="1" applyBorder="1"/>
    <xf numFmtId="164" fontId="0" fillId="0" borderId="31" xfId="42" applyNumberFormat="1" applyFont="1" applyBorder="1"/>
    <xf numFmtId="164" fontId="0" fillId="0" borderId="30" xfId="42" applyNumberFormat="1" applyFont="1" applyBorder="1"/>
    <xf numFmtId="0" fontId="0" fillId="33" borderId="14" xfId="0" applyFill="1" applyBorder="1"/>
    <xf numFmtId="0" fontId="0" fillId="33" borderId="29" xfId="0" applyFill="1" applyBorder="1"/>
    <xf numFmtId="0" fontId="0" fillId="33" borderId="15" xfId="0" applyFill="1" applyBorder="1"/>
    <xf numFmtId="0" fontId="0" fillId="33" borderId="26" xfId="0" applyFill="1" applyBorder="1" applyAlignment="1">
      <alignment vertical="center"/>
    </xf>
    <xf numFmtId="0" fontId="0" fillId="33" borderId="27" xfId="0" applyFill="1" applyBorder="1" applyAlignment="1">
      <alignment vertical="center"/>
    </xf>
    <xf numFmtId="0" fontId="0" fillId="33" borderId="28" xfId="0" applyFill="1" applyBorder="1" applyAlignment="1">
      <alignment vertical="center"/>
    </xf>
    <xf numFmtId="166" fontId="0" fillId="0" borderId="10" xfId="0" applyNumberFormat="1" applyBorder="1"/>
    <xf numFmtId="166" fontId="0" fillId="0" borderId="12" xfId="0" applyNumberFormat="1" applyBorder="1"/>
    <xf numFmtId="0" fontId="0" fillId="37" borderId="26" xfId="0" applyFill="1" applyBorder="1"/>
    <xf numFmtId="0" fontId="0" fillId="37" borderId="27" xfId="0" applyFill="1" applyBorder="1"/>
    <xf numFmtId="0" fontId="0" fillId="37" borderId="28" xfId="0" applyFill="1" applyBorder="1"/>
    <xf numFmtId="0" fontId="0" fillId="33" borderId="32" xfId="0" applyFill="1" applyBorder="1" applyAlignment="1">
      <alignment horizontal="center"/>
    </xf>
    <xf numFmtId="0" fontId="16" fillId="35" borderId="32" xfId="0" applyFont="1" applyFill="1" applyBorder="1" applyAlignment="1">
      <alignment vertical="center"/>
    </xf>
    <xf numFmtId="0" fontId="16" fillId="33" borderId="10" xfId="0" applyFont="1" applyFill="1" applyBorder="1" applyAlignment="1">
      <alignment horizontal="center" vertical="center"/>
    </xf>
    <xf numFmtId="0" fontId="16" fillId="33" borderId="12" xfId="0" applyFont="1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  <xf numFmtId="0" fontId="16" fillId="33" borderId="24" xfId="0" applyFont="1" applyFill="1" applyBorder="1" applyAlignment="1">
      <alignment horizontal="center" vertical="center"/>
    </xf>
    <xf numFmtId="0" fontId="16" fillId="33" borderId="25" xfId="0" applyFont="1" applyFill="1" applyBorder="1" applyAlignment="1">
      <alignment horizontal="center" vertical="center"/>
    </xf>
    <xf numFmtId="0" fontId="16" fillId="36" borderId="10" xfId="0" applyFont="1" applyFill="1" applyBorder="1" applyAlignment="1">
      <alignment horizontal="center" vertical="center"/>
    </xf>
    <xf numFmtId="0" fontId="16" fillId="36" borderId="25" xfId="0" applyFont="1" applyFill="1" applyBorder="1" applyAlignment="1">
      <alignment horizontal="center" vertic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37" borderId="14" xfId="0" applyFill="1" applyBorder="1"/>
    <xf numFmtId="0" fontId="0" fillId="37" borderId="29" xfId="0" applyFill="1" applyBorder="1"/>
    <xf numFmtId="0" fontId="0" fillId="37" borderId="15" xfId="0" applyFill="1" applyBorder="1"/>
    <xf numFmtId="0" fontId="0" fillId="37" borderId="26" xfId="0" applyFill="1" applyBorder="1" applyAlignment="1">
      <alignment horizontal="center"/>
    </xf>
    <xf numFmtId="0" fontId="0" fillId="37" borderId="27" xfId="0" applyFill="1" applyBorder="1" applyAlignment="1">
      <alignment horizontal="center"/>
    </xf>
    <xf numFmtId="0" fontId="0" fillId="37" borderId="28" xfId="0" applyFill="1" applyBorder="1" applyAlignment="1">
      <alignment horizontal="center"/>
    </xf>
    <xf numFmtId="0" fontId="0" fillId="33" borderId="31" xfId="0" applyFill="1" applyBorder="1"/>
    <xf numFmtId="167" fontId="0" fillId="0" borderId="32" xfId="0" applyNumberFormat="1" applyBorder="1"/>
    <xf numFmtId="0" fontId="16" fillId="35" borderId="0" xfId="0" applyFont="1" applyFill="1"/>
    <xf numFmtId="0" fontId="0" fillId="33" borderId="32" xfId="0" applyFill="1" applyBorder="1"/>
    <xf numFmtId="164" fontId="0" fillId="0" borderId="32" xfId="42" applyNumberFormat="1" applyFont="1" applyBorder="1"/>
    <xf numFmtId="0" fontId="0" fillId="0" borderId="0" xfId="0"/>
    <xf numFmtId="0" fontId="0" fillId="33" borderId="10" xfId="0" applyFill="1" applyBorder="1"/>
    <xf numFmtId="0" fontId="0" fillId="33" borderId="12" xfId="0" applyFill="1" applyBorder="1"/>
    <xf numFmtId="0" fontId="0" fillId="33" borderId="11" xfId="0" applyFill="1" applyBorder="1"/>
    <xf numFmtId="2" fontId="0" fillId="0" borderId="16" xfId="0" applyNumberFormat="1" applyBorder="1"/>
    <xf numFmtId="2" fontId="0" fillId="0" borderId="22" xfId="0" applyNumberFormat="1" applyBorder="1"/>
    <xf numFmtId="9" fontId="0" fillId="0" borderId="16" xfId="42" applyFont="1" applyBorder="1"/>
    <xf numFmtId="9" fontId="0" fillId="0" borderId="18" xfId="42" applyFont="1" applyBorder="1"/>
    <xf numFmtId="9" fontId="0" fillId="0" borderId="20" xfId="42" applyFont="1" applyBorder="1"/>
    <xf numFmtId="0" fontId="0" fillId="33" borderId="26" xfId="0" applyFill="1" applyBorder="1"/>
    <xf numFmtId="0" fontId="0" fillId="33" borderId="27" xfId="0" applyFill="1" applyBorder="1"/>
    <xf numFmtId="0" fontId="0" fillId="33" borderId="28" xfId="0" applyFill="1" applyBorder="1"/>
    <xf numFmtId="0" fontId="18" fillId="38" borderId="36" xfId="0" applyFont="1" applyFill="1" applyBorder="1" applyAlignment="1">
      <alignment horizontal="center" vertical="center" wrapText="1" readingOrder="1"/>
    </xf>
    <xf numFmtId="0" fontId="18" fillId="37" borderId="36" xfId="0" applyFont="1" applyFill="1" applyBorder="1" applyAlignment="1">
      <alignment horizontal="center" vertical="center" wrapText="1" readingOrder="1"/>
    </xf>
    <xf numFmtId="0" fontId="18" fillId="39" borderId="38" xfId="0" applyFont="1" applyFill="1" applyBorder="1" applyAlignment="1">
      <alignment horizontal="center" vertical="center" wrapText="1" readingOrder="1"/>
    </xf>
    <xf numFmtId="0" fontId="18" fillId="37" borderId="39" xfId="0" applyFont="1" applyFill="1" applyBorder="1" applyAlignment="1">
      <alignment horizontal="center" vertical="center" wrapText="1" readingOrder="1"/>
    </xf>
    <xf numFmtId="10" fontId="19" fillId="40" borderId="39" xfId="0" applyNumberFormat="1" applyFont="1" applyFill="1" applyBorder="1" applyAlignment="1">
      <alignment horizontal="right" wrapText="1" readingOrder="1"/>
    </xf>
    <xf numFmtId="0" fontId="18" fillId="37" borderId="40" xfId="0" applyFont="1" applyFill="1" applyBorder="1" applyAlignment="1">
      <alignment horizontal="center" vertical="center" wrapText="1" readingOrder="1"/>
    </xf>
    <xf numFmtId="10" fontId="19" fillId="41" borderId="40" xfId="0" applyNumberFormat="1" applyFont="1" applyFill="1" applyBorder="1" applyAlignment="1">
      <alignment horizontal="right" wrapText="1" readingOrder="1"/>
    </xf>
    <xf numFmtId="10" fontId="19" fillId="42" borderId="40" xfId="0" applyNumberFormat="1" applyFont="1" applyFill="1" applyBorder="1" applyAlignment="1">
      <alignment horizontal="right" wrapText="1" readingOrder="1"/>
    </xf>
    <xf numFmtId="0" fontId="18" fillId="37" borderId="41" xfId="0" applyFont="1" applyFill="1" applyBorder="1" applyAlignment="1">
      <alignment horizontal="center" vertical="center" wrapText="1" readingOrder="1"/>
    </xf>
    <xf numFmtId="10" fontId="19" fillId="44" borderId="41" xfId="0" applyNumberFormat="1" applyFont="1" applyFill="1" applyBorder="1" applyAlignment="1">
      <alignment horizontal="right" wrapText="1" readingOrder="1"/>
    </xf>
    <xf numFmtId="2" fontId="0" fillId="0" borderId="16" xfId="42" applyNumberFormat="1" applyFont="1" applyBorder="1"/>
    <xf numFmtId="2" fontId="0" fillId="0" borderId="18" xfId="42" applyNumberFormat="1" applyFont="1" applyBorder="1"/>
    <xf numFmtId="2" fontId="0" fillId="0" borderId="20" xfId="42" applyNumberFormat="1" applyFont="1" applyBorder="1"/>
    <xf numFmtId="9" fontId="0" fillId="0" borderId="16" xfId="42" applyNumberFormat="1" applyFont="1" applyBorder="1"/>
    <xf numFmtId="0" fontId="18" fillId="37" borderId="37" xfId="0" applyFont="1" applyFill="1" applyBorder="1" applyAlignment="1">
      <alignment horizontal="center" vertical="center" wrapText="1" readingOrder="1"/>
    </xf>
    <xf numFmtId="10" fontId="19" fillId="40" borderId="42" xfId="0" applyNumberFormat="1" applyFont="1" applyFill="1" applyBorder="1" applyAlignment="1">
      <alignment horizontal="right" wrapText="1" readingOrder="1"/>
    </xf>
    <xf numFmtId="10" fontId="19" fillId="41" borderId="43" xfId="0" applyNumberFormat="1" applyFont="1" applyFill="1" applyBorder="1" applyAlignment="1">
      <alignment horizontal="right" wrapText="1" readingOrder="1"/>
    </xf>
    <xf numFmtId="10" fontId="19" fillId="42" borderId="43" xfId="0" applyNumberFormat="1" applyFont="1" applyFill="1" applyBorder="1" applyAlignment="1">
      <alignment horizontal="right" wrapText="1" readingOrder="1"/>
    </xf>
    <xf numFmtId="10" fontId="19" fillId="44" borderId="44" xfId="0" applyNumberFormat="1" applyFont="1" applyFill="1" applyBorder="1" applyAlignment="1">
      <alignment horizontal="right" wrapText="1" readingOrder="1"/>
    </xf>
    <xf numFmtId="10" fontId="19" fillId="41" borderId="45" xfId="0" applyNumberFormat="1" applyFont="1" applyFill="1" applyBorder="1" applyAlignment="1">
      <alignment horizontal="right" wrapText="1" readingOrder="1"/>
    </xf>
    <xf numFmtId="10" fontId="19" fillId="42" borderId="46" xfId="0" applyNumberFormat="1" applyFont="1" applyFill="1" applyBorder="1" applyAlignment="1">
      <alignment horizontal="right" wrapText="1" readingOrder="1"/>
    </xf>
    <xf numFmtId="10" fontId="19" fillId="43" borderId="46" xfId="0" applyNumberFormat="1" applyFont="1" applyFill="1" applyBorder="1" applyAlignment="1">
      <alignment horizontal="right" wrapText="1" readingOrder="1"/>
    </xf>
    <xf numFmtId="10" fontId="19" fillId="43" borderId="47" xfId="0" applyNumberFormat="1" applyFont="1" applyFill="1" applyBorder="1" applyAlignment="1">
      <alignment horizontal="right" wrapText="1" readingOrder="1"/>
    </xf>
    <xf numFmtId="0" fontId="18" fillId="39" borderId="48" xfId="0" applyFont="1" applyFill="1" applyBorder="1" applyAlignment="1">
      <alignment horizontal="center" vertical="center" wrapText="1" readingOrder="1"/>
    </xf>
    <xf numFmtId="10" fontId="19" fillId="41" borderId="49" xfId="0" applyNumberFormat="1" applyFont="1" applyFill="1" applyBorder="1" applyAlignment="1">
      <alignment horizontal="right" wrapText="1" readingOrder="1"/>
    </xf>
    <xf numFmtId="10" fontId="19" fillId="42" borderId="27" xfId="0" applyNumberFormat="1" applyFont="1" applyFill="1" applyBorder="1" applyAlignment="1">
      <alignment horizontal="right" wrapText="1" readingOrder="1"/>
    </xf>
    <xf numFmtId="10" fontId="19" fillId="45" borderId="28" xfId="0" applyNumberFormat="1" applyFont="1" applyFill="1" applyBorder="1" applyAlignment="1">
      <alignment horizontal="right" wrapText="1" readingOrder="1"/>
    </xf>
    <xf numFmtId="9" fontId="0" fillId="0" borderId="0" xfId="42" applyNumberFormat="1" applyFont="1" applyBorder="1"/>
    <xf numFmtId="0" fontId="0" fillId="37" borderId="33" xfId="0" applyFill="1" applyBorder="1" applyAlignment="1">
      <alignment horizontal="center" vertical="center"/>
    </xf>
    <xf numFmtId="0" fontId="0" fillId="37" borderId="35" xfId="0" applyFill="1" applyBorder="1" applyAlignment="1">
      <alignment horizontal="center" vertical="center"/>
    </xf>
    <xf numFmtId="0" fontId="0" fillId="34" borderId="0" xfId="0" applyFill="1" applyBorder="1" applyAlignment="1">
      <alignment horizontal="center" vertical="center" wrapText="1"/>
    </xf>
    <xf numFmtId="0" fontId="0" fillId="37" borderId="34" xfId="0" applyFill="1" applyBorder="1" applyAlignment="1">
      <alignment horizontal="center" vertical="center"/>
    </xf>
    <xf numFmtId="0" fontId="0" fillId="34" borderId="0" xfId="0" applyFill="1" applyAlignment="1">
      <alignment horizontal="center" vertical="center" wrapText="1"/>
    </xf>
    <xf numFmtId="0" fontId="16" fillId="34" borderId="0" xfId="0" applyFont="1" applyFill="1" applyAlignment="1">
      <alignment horizontal="center" vertical="center" wrapText="1"/>
    </xf>
    <xf numFmtId="0" fontId="0" fillId="33" borderId="14" xfId="0" applyFill="1" applyBorder="1" applyAlignment="1">
      <alignment horizontal="center" vertical="center"/>
    </xf>
    <xf numFmtId="0" fontId="0" fillId="33" borderId="15" xfId="0" applyFill="1" applyBorder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6" fillId="34" borderId="0" xfId="0" applyFont="1" applyFill="1" applyAlignment="1">
      <alignment horizontal="center" vertical="center"/>
    </xf>
    <xf numFmtId="0" fontId="0" fillId="34" borderId="0" xfId="0" applyFont="1" applyFill="1" applyAlignment="1">
      <alignment horizontal="center" vertical="center" wrapText="1"/>
    </xf>
    <xf numFmtId="0" fontId="0" fillId="33" borderId="29" xfId="0" applyFill="1" applyBorder="1" applyAlignment="1">
      <alignment horizontal="center" vertical="center"/>
    </xf>
    <xf numFmtId="0" fontId="16" fillId="35" borderId="13" xfId="0" applyFont="1" applyFill="1" applyBorder="1" applyAlignment="1">
      <alignment horizontal="center" vertical="center" wrapText="1"/>
    </xf>
    <xf numFmtId="0" fontId="16" fillId="35" borderId="30" xfId="0" applyFont="1" applyFill="1" applyBorder="1" applyAlignment="1">
      <alignment horizontal="center" vertical="center" wrapText="1"/>
    </xf>
    <xf numFmtId="166" fontId="0" fillId="0" borderId="11" xfId="0" applyNumberFormat="1" applyBorder="1" applyAlignment="1">
      <alignment horizontal="center"/>
    </xf>
    <xf numFmtId="166" fontId="0" fillId="0" borderId="30" xfId="0" applyNumberFormat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33" borderId="15" xfId="0" applyFill="1" applyBorder="1" applyAlignment="1">
      <alignment horizontal="center"/>
    </xf>
    <xf numFmtId="0" fontId="0" fillId="33" borderId="27" xfId="0" applyFill="1" applyBorder="1" applyAlignment="1">
      <alignment horizontal="center" vertical="center"/>
    </xf>
    <xf numFmtId="0" fontId="0" fillId="33" borderId="28" xfId="0" applyFill="1" applyBorder="1" applyAlignment="1">
      <alignment horizontal="center" vertical="center"/>
    </xf>
    <xf numFmtId="166" fontId="0" fillId="36" borderId="25" xfId="0" applyNumberFormat="1" applyFill="1" applyBorder="1" applyAlignment="1">
      <alignment horizontal="center" vertical="center"/>
    </xf>
    <xf numFmtId="166" fontId="0" fillId="36" borderId="13" xfId="0" applyNumberFormat="1" applyFill="1" applyBorder="1" applyAlignment="1">
      <alignment horizontal="center" vertical="center"/>
    </xf>
    <xf numFmtId="166" fontId="0" fillId="36" borderId="30" xfId="0" applyNumberFormat="1" applyFill="1" applyBorder="1" applyAlignment="1">
      <alignment horizontal="center" vertical="center"/>
    </xf>
    <xf numFmtId="0" fontId="0" fillId="33" borderId="26" xfId="0" applyFill="1" applyBorder="1" applyAlignment="1">
      <alignment horizontal="center" vertical="center"/>
    </xf>
    <xf numFmtId="0" fontId="0" fillId="35" borderId="30" xfId="0" applyFill="1" applyBorder="1" applyAlignment="1">
      <alignment horizontal="center" vertical="center" wrapText="1"/>
    </xf>
    <xf numFmtId="166" fontId="0" fillId="36" borderId="10" xfId="0" applyNumberFormat="1" applyFill="1" applyBorder="1" applyAlignment="1">
      <alignment horizontal="center" vertical="center"/>
    </xf>
    <xf numFmtId="166" fontId="0" fillId="36" borderId="12" xfId="0" applyNumberFormat="1" applyFill="1" applyBorder="1" applyAlignment="1">
      <alignment horizontal="center" vertical="center"/>
    </xf>
    <xf numFmtId="166" fontId="0" fillId="36" borderId="11" xfId="0" applyNumberFormat="1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3" borderId="12" xfId="0" applyFill="1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37" borderId="26" xfId="0" applyFill="1" applyBorder="1" applyAlignment="1">
      <alignment horizontal="center" vertical="center"/>
    </xf>
    <xf numFmtId="0" fontId="0" fillId="37" borderId="27" xfId="0" applyFill="1" applyBorder="1" applyAlignment="1">
      <alignment horizontal="center" vertical="center"/>
    </xf>
    <xf numFmtId="0" fontId="0" fillId="37" borderId="28" xfId="0" applyFill="1" applyBorder="1" applyAlignment="1">
      <alignment horizontal="center" vertical="center"/>
    </xf>
    <xf numFmtId="0" fontId="0" fillId="37" borderId="14" xfId="0" applyFill="1" applyBorder="1" applyAlignment="1">
      <alignment horizontal="center"/>
    </xf>
    <xf numFmtId="0" fontId="0" fillId="37" borderId="29" xfId="0" applyFill="1" applyBorder="1" applyAlignment="1">
      <alignment horizontal="center"/>
    </xf>
    <xf numFmtId="0" fontId="0" fillId="37" borderId="15" xfId="0" applyFill="1" applyBorder="1" applyAlignment="1">
      <alignment horizontal="center"/>
    </xf>
    <xf numFmtId="0" fontId="16" fillId="35" borderId="0" xfId="0" applyFont="1" applyFill="1" applyAlignment="1">
      <alignment horizontal="center" vertical="center"/>
    </xf>
    <xf numFmtId="0" fontId="16" fillId="35" borderId="13" xfId="0" applyFont="1" applyFill="1" applyBorder="1" applyAlignment="1">
      <alignment horizontal="center" vertical="center"/>
    </xf>
    <xf numFmtId="0" fontId="16" fillId="35" borderId="31" xfId="0" applyFont="1" applyFill="1" applyBorder="1" applyAlignment="1">
      <alignment horizontal="center" vertical="center"/>
    </xf>
    <xf numFmtId="0" fontId="16" fillId="35" borderId="30" xfId="0" applyFont="1" applyFill="1" applyBorder="1" applyAlignment="1">
      <alignment horizontal="center" vertical="center"/>
    </xf>
    <xf numFmtId="0" fontId="16" fillId="35" borderId="0" xfId="0" applyFont="1" applyFill="1" applyAlignment="1">
      <alignment horizontal="center" vertical="center" wrapText="1"/>
    </xf>
    <xf numFmtId="0" fontId="0" fillId="35" borderId="13" xfId="0" applyFont="1" applyFill="1" applyBorder="1" applyAlignment="1">
      <alignment horizontal="center" vertical="center" wrapText="1"/>
    </xf>
    <xf numFmtId="0" fontId="0" fillId="35" borderId="31" xfId="0" applyFont="1" applyFill="1" applyBorder="1" applyAlignment="1">
      <alignment horizontal="center" vertical="center" wrapText="1"/>
    </xf>
    <xf numFmtId="0" fontId="0" fillId="35" borderId="30" xfId="0" applyFont="1" applyFill="1" applyBorder="1" applyAlignment="1">
      <alignment horizontal="center" vertical="center" wrapText="1"/>
    </xf>
    <xf numFmtId="0" fontId="0" fillId="37" borderId="11" xfId="0" applyFill="1" applyBorder="1" applyAlignment="1">
      <alignment horizontal="center"/>
    </xf>
    <xf numFmtId="0" fontId="0" fillId="37" borderId="30" xfId="0" applyFill="1" applyBorder="1" applyAlignment="1">
      <alignment horizontal="center"/>
    </xf>
    <xf numFmtId="0" fontId="16" fillId="35" borderId="31" xfId="0" applyFont="1" applyFill="1" applyBorder="1" applyAlignment="1">
      <alignment horizontal="center" vertical="center" wrapText="1"/>
    </xf>
    <xf numFmtId="0" fontId="0" fillId="37" borderId="10" xfId="0" applyFill="1" applyBorder="1" applyAlignment="1">
      <alignment horizontal="center"/>
    </xf>
    <xf numFmtId="0" fontId="0" fillId="37" borderId="25" xfId="0" applyFill="1" applyBorder="1" applyAlignment="1">
      <alignment horizontal="center"/>
    </xf>
    <xf numFmtId="0" fontId="0" fillId="37" borderId="12" xfId="0" applyFill="1" applyBorder="1" applyAlignment="1">
      <alignment horizontal="center"/>
    </xf>
    <xf numFmtId="0" fontId="0" fillId="37" borderId="13" xfId="0" applyFill="1" applyBorder="1" applyAlignment="1">
      <alignment horizontal="center"/>
    </xf>
    <xf numFmtId="0" fontId="0" fillId="33" borderId="29" xfId="0" applyFill="1" applyBorder="1" applyAlignment="1">
      <alignment horizontal="center"/>
    </xf>
    <xf numFmtId="0" fontId="0" fillId="37" borderId="26" xfId="0" applyFill="1" applyBorder="1" applyAlignment="1">
      <alignment horizontal="center" vertical="center" wrapText="1"/>
    </xf>
    <xf numFmtId="0" fontId="0" fillId="37" borderId="28" xfId="0" applyFill="1" applyBorder="1" applyAlignment="1">
      <alignment horizontal="center" vertical="center" wrapText="1"/>
    </xf>
    <xf numFmtId="0" fontId="16" fillId="36" borderId="0" xfId="0" applyFont="1" applyFill="1" applyAlignment="1">
      <alignment horizontal="center" vertical="center" wrapText="1"/>
    </xf>
    <xf numFmtId="0" fontId="16" fillId="36" borderId="31" xfId="0" applyFont="1" applyFill="1" applyBorder="1" applyAlignment="1">
      <alignment horizontal="center" vertical="center" wrapText="1"/>
    </xf>
    <xf numFmtId="0" fontId="0" fillId="37" borderId="10" xfId="0" applyFill="1" applyBorder="1" applyAlignment="1">
      <alignment horizontal="center" vertical="center" wrapText="1"/>
    </xf>
    <xf numFmtId="0" fontId="0" fillId="37" borderId="11" xfId="0" applyFill="1" applyBorder="1" applyAlignment="1">
      <alignment horizontal="center" vertical="center" wrapText="1"/>
    </xf>
    <xf numFmtId="0" fontId="16" fillId="34" borderId="13" xfId="0" applyFont="1" applyFill="1" applyBorder="1" applyAlignment="1">
      <alignment horizontal="center" vertical="center" wrapText="1"/>
    </xf>
    <xf numFmtId="0" fontId="16" fillId="34" borderId="30" xfId="0" applyFont="1" applyFill="1" applyBorder="1" applyAlignment="1">
      <alignment horizontal="center" vertical="center" wrapText="1"/>
    </xf>
    <xf numFmtId="2" fontId="16" fillId="0" borderId="0" xfId="0" applyNumberFormat="1" applyFont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D0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topLeftCell="G1" zoomScale="102" zoomScaleNormal="102" workbookViewId="0">
      <selection activeCell="U1" sqref="U1:Y29"/>
    </sheetView>
  </sheetViews>
  <sheetFormatPr defaultRowHeight="14.4" x14ac:dyDescent="0.3"/>
  <cols>
    <col min="2" max="9" width="9.5546875" bestFit="1" customWidth="1"/>
  </cols>
  <sheetData>
    <row r="1" spans="1:25" ht="15" thickBot="1" x14ac:dyDescent="0.35">
      <c r="A1" s="158" t="s">
        <v>13</v>
      </c>
      <c r="B1" s="156" t="s">
        <v>0</v>
      </c>
      <c r="C1" s="157"/>
      <c r="D1" s="156" t="s">
        <v>1</v>
      </c>
      <c r="E1" s="157" t="s">
        <v>1</v>
      </c>
      <c r="F1" s="156" t="s">
        <v>2</v>
      </c>
      <c r="G1" s="157" t="s">
        <v>2</v>
      </c>
      <c r="H1" s="156" t="s">
        <v>3</v>
      </c>
      <c r="I1" s="157" t="s">
        <v>3</v>
      </c>
      <c r="K1" s="154" t="s">
        <v>15</v>
      </c>
      <c r="L1" s="156" t="s">
        <v>0</v>
      </c>
      <c r="M1" s="157" t="s">
        <v>0</v>
      </c>
      <c r="N1" s="156" t="s">
        <v>1</v>
      </c>
      <c r="O1" s="157" t="s">
        <v>1</v>
      </c>
      <c r="P1" s="156" t="s">
        <v>2</v>
      </c>
      <c r="Q1" s="157" t="s">
        <v>2</v>
      </c>
      <c r="R1" s="156" t="s">
        <v>3</v>
      </c>
      <c r="S1" s="157" t="s">
        <v>3</v>
      </c>
      <c r="U1" s="152" t="s">
        <v>15</v>
      </c>
      <c r="V1" s="150" t="s">
        <v>0</v>
      </c>
      <c r="W1" s="150" t="s">
        <v>1</v>
      </c>
      <c r="X1" s="150" t="s">
        <v>2</v>
      </c>
      <c r="Y1" s="150" t="s">
        <v>3</v>
      </c>
    </row>
    <row r="2" spans="1:25" ht="15" thickBot="1" x14ac:dyDescent="0.35">
      <c r="A2" s="158"/>
      <c r="B2" s="4" t="s">
        <v>11</v>
      </c>
      <c r="C2" s="5" t="s">
        <v>12</v>
      </c>
      <c r="D2" s="4" t="s">
        <v>11</v>
      </c>
      <c r="E2" s="5" t="s">
        <v>12</v>
      </c>
      <c r="F2" s="4" t="s">
        <v>11</v>
      </c>
      <c r="G2" s="5" t="s">
        <v>12</v>
      </c>
      <c r="H2" s="4" t="s">
        <v>11</v>
      </c>
      <c r="I2" s="5" t="s">
        <v>12</v>
      </c>
      <c r="K2" s="154"/>
      <c r="L2" s="4" t="s">
        <v>11</v>
      </c>
      <c r="M2" s="5" t="s">
        <v>12</v>
      </c>
      <c r="N2" s="4" t="s">
        <v>11</v>
      </c>
      <c r="O2" s="5" t="s">
        <v>12</v>
      </c>
      <c r="P2" s="4" t="s">
        <v>11</v>
      </c>
      <c r="Q2" s="5" t="s">
        <v>12</v>
      </c>
      <c r="R2" s="4" t="s">
        <v>11</v>
      </c>
      <c r="S2" s="5" t="s">
        <v>12</v>
      </c>
      <c r="U2" s="152"/>
      <c r="V2" s="153"/>
      <c r="W2" s="153"/>
      <c r="X2" s="153"/>
      <c r="Y2" s="153"/>
    </row>
    <row r="3" spans="1:25" x14ac:dyDescent="0.3">
      <c r="A3" s="1" t="s">
        <v>4</v>
      </c>
      <c r="B3" s="6">
        <v>0.5329970751441</v>
      </c>
      <c r="C3" s="7">
        <v>0.2905556347996</v>
      </c>
      <c r="D3" s="6">
        <v>0.64438880921744501</v>
      </c>
      <c r="E3" s="7">
        <v>0.32260065831392498</v>
      </c>
      <c r="F3" s="6">
        <v>0.49207454384098898</v>
      </c>
      <c r="G3" s="7">
        <v>0.28885507809255501</v>
      </c>
      <c r="H3" s="6">
        <v>0.37604403205751902</v>
      </c>
      <c r="I3" s="7">
        <v>0.31441191013054998</v>
      </c>
      <c r="K3" s="1" t="s">
        <v>4</v>
      </c>
      <c r="L3" s="14">
        <v>-2.4445579229981302E-3</v>
      </c>
      <c r="M3" s="15">
        <v>0.2905556347996</v>
      </c>
      <c r="N3" s="14">
        <v>0.10894717615034601</v>
      </c>
      <c r="O3" s="15">
        <v>0.32260065831392498</v>
      </c>
      <c r="P3" s="14">
        <v>-4.3367089226109101E-2</v>
      </c>
      <c r="Q3" s="15">
        <v>0.28885507809255501</v>
      </c>
      <c r="R3" s="14">
        <v>-0.159397601009579</v>
      </c>
      <c r="S3" s="15">
        <v>0.31441191013054998</v>
      </c>
      <c r="U3" s="119" t="s">
        <v>4</v>
      </c>
      <c r="V3" s="116">
        <v>-2.4445579229981302E-3</v>
      </c>
      <c r="W3" s="116">
        <v>0.10894717615034601</v>
      </c>
      <c r="X3" s="116">
        <v>-4.3367089226109101E-2</v>
      </c>
      <c r="Y3" s="116">
        <v>-0.159397601009579</v>
      </c>
    </row>
    <row r="4" spans="1:25" x14ac:dyDescent="0.3">
      <c r="A4" s="2" t="s">
        <v>5</v>
      </c>
      <c r="B4" s="8">
        <v>0.242082125558337</v>
      </c>
      <c r="C4" s="9">
        <v>0.34965922563063501</v>
      </c>
      <c r="D4" s="8">
        <v>0.24860327294131099</v>
      </c>
      <c r="E4" s="9">
        <v>0.34549696085447601</v>
      </c>
      <c r="F4" s="8">
        <v>0.248355362468511</v>
      </c>
      <c r="G4" s="9">
        <v>0.34565386196852899</v>
      </c>
      <c r="H4" s="8">
        <v>0.178803441375502</v>
      </c>
      <c r="I4" s="9">
        <v>0.39338922272010901</v>
      </c>
      <c r="K4" s="2" t="s">
        <v>5</v>
      </c>
      <c r="L4" s="16">
        <v>1.40631566147258E-2</v>
      </c>
      <c r="M4" s="17">
        <v>0.34965922563063501</v>
      </c>
      <c r="N4" s="16">
        <v>2.0584303997699699E-2</v>
      </c>
      <c r="O4" s="17">
        <v>0.34549696085447601</v>
      </c>
      <c r="P4" s="16">
        <v>2.0336393524899798E-2</v>
      </c>
      <c r="Q4" s="17">
        <v>0.34565386196852899</v>
      </c>
      <c r="R4" s="16">
        <v>-4.9215527568109797E-2</v>
      </c>
      <c r="S4" s="17">
        <v>0.39338922272010901</v>
      </c>
      <c r="U4" s="120" t="s">
        <v>5</v>
      </c>
      <c r="V4" s="117">
        <v>1.40631566147258E-2</v>
      </c>
      <c r="W4" s="117">
        <v>2.0584303997699699E-2</v>
      </c>
      <c r="X4" s="117">
        <v>2.0336393524899798E-2</v>
      </c>
      <c r="Y4" s="117">
        <v>-4.9215527568109797E-2</v>
      </c>
    </row>
    <row r="5" spans="1:25" x14ac:dyDescent="0.3">
      <c r="A5" s="2" t="s">
        <v>6</v>
      </c>
      <c r="B5" s="8">
        <v>0.38076016173701499</v>
      </c>
      <c r="C5" s="9">
        <v>0.27231967058965501</v>
      </c>
      <c r="D5" s="8">
        <v>0.417252629111447</v>
      </c>
      <c r="E5" s="9">
        <v>0.26415939848548098</v>
      </c>
      <c r="F5" s="8">
        <v>0.34520972897312202</v>
      </c>
      <c r="G5" s="9">
        <v>0.284576814519368</v>
      </c>
      <c r="H5" s="8">
        <v>0.255098290248023</v>
      </c>
      <c r="I5" s="9">
        <v>0.33107345781336101</v>
      </c>
      <c r="K5" s="2" t="s">
        <v>6</v>
      </c>
      <c r="L5" s="16">
        <v>2.8131562963982702E-2</v>
      </c>
      <c r="M5" s="17">
        <v>0.27231967058965501</v>
      </c>
      <c r="N5" s="16">
        <v>6.4624030338414795E-2</v>
      </c>
      <c r="O5" s="17">
        <v>0.26415939848548098</v>
      </c>
      <c r="P5" s="16">
        <v>-7.4188697999104597E-3</v>
      </c>
      <c r="Q5" s="17">
        <v>0.284576814519368</v>
      </c>
      <c r="R5" s="16">
        <v>-9.7530308525009796E-2</v>
      </c>
      <c r="S5" s="17">
        <v>0.33107345781336101</v>
      </c>
      <c r="U5" s="120" t="s">
        <v>6</v>
      </c>
      <c r="V5" s="117">
        <v>2.8131562963982702E-2</v>
      </c>
      <c r="W5" s="117">
        <v>6.4624030338414795E-2</v>
      </c>
      <c r="X5" s="117">
        <v>-7.4188697999104597E-3</v>
      </c>
      <c r="Y5" s="117">
        <v>-9.7530308525009796E-2</v>
      </c>
    </row>
    <row r="6" spans="1:25" x14ac:dyDescent="0.3">
      <c r="A6" s="2" t="s">
        <v>7</v>
      </c>
      <c r="B6" s="8">
        <v>0.46655468301782899</v>
      </c>
      <c r="C6" s="9">
        <v>0.28636938355389802</v>
      </c>
      <c r="D6" s="8">
        <v>0.50159401524796998</v>
      </c>
      <c r="E6" s="9">
        <v>0.28455962770267401</v>
      </c>
      <c r="F6" s="8">
        <v>0.37262623231085601</v>
      </c>
      <c r="G6" s="9">
        <v>0.31127308938047199</v>
      </c>
      <c r="H6" s="8">
        <v>0.296332042365896</v>
      </c>
      <c r="I6" s="9">
        <v>0.34923802089504702</v>
      </c>
      <c r="K6" s="2" t="s">
        <v>7</v>
      </c>
      <c r="L6" s="16">
        <v>5.4289848471186598E-2</v>
      </c>
      <c r="M6" s="17">
        <v>0.28636938355389802</v>
      </c>
      <c r="N6" s="16">
        <v>8.9329180701326602E-2</v>
      </c>
      <c r="O6" s="17">
        <v>0.28455962770267401</v>
      </c>
      <c r="P6" s="16">
        <v>-3.9638602235787003E-2</v>
      </c>
      <c r="Q6" s="17">
        <v>0.31127308938047199</v>
      </c>
      <c r="R6" s="16">
        <v>-0.11593279218074599</v>
      </c>
      <c r="S6" s="17">
        <v>0.34923802089504702</v>
      </c>
      <c r="U6" s="120" t="s">
        <v>7</v>
      </c>
      <c r="V6" s="117">
        <v>5.4289848471186598E-2</v>
      </c>
      <c r="W6" s="117">
        <v>8.9329180701326602E-2</v>
      </c>
      <c r="X6" s="117">
        <v>-3.9638602235787003E-2</v>
      </c>
      <c r="Y6" s="117">
        <v>-0.11593279218074599</v>
      </c>
    </row>
    <row r="7" spans="1:25" x14ac:dyDescent="0.3">
      <c r="A7" s="2" t="s">
        <v>8</v>
      </c>
      <c r="B7" s="8">
        <v>0.14731478457570099</v>
      </c>
      <c r="C7" s="9">
        <v>0.24742356051568301</v>
      </c>
      <c r="D7" s="8">
        <v>0.11831153573948699</v>
      </c>
      <c r="E7" s="9">
        <v>0.26795281288309403</v>
      </c>
      <c r="F7" s="8">
        <v>0.12590864436766599</v>
      </c>
      <c r="G7" s="9">
        <v>0.26242081555061503</v>
      </c>
      <c r="H7" s="8">
        <v>0.12095217513128</v>
      </c>
      <c r="I7" s="9">
        <v>0.26601841863581499</v>
      </c>
      <c r="K7" s="2" t="s">
        <v>8</v>
      </c>
      <c r="L7" s="16">
        <v>2.36622426147708E-2</v>
      </c>
      <c r="M7" s="17">
        <v>0.24742356051568301</v>
      </c>
      <c r="N7" s="16">
        <v>-5.3410062214432896E-3</v>
      </c>
      <c r="O7" s="17">
        <v>0.26795281288309403</v>
      </c>
      <c r="P7" s="16">
        <v>2.25610240673539E-3</v>
      </c>
      <c r="Q7" s="17">
        <v>0.26242081555061503</v>
      </c>
      <c r="R7" s="16">
        <v>-2.7003668296506399E-3</v>
      </c>
      <c r="S7" s="17">
        <v>0.26601841863581499</v>
      </c>
      <c r="U7" s="120" t="s">
        <v>8</v>
      </c>
      <c r="V7" s="117">
        <v>2.36622426147708E-2</v>
      </c>
      <c r="W7" s="117">
        <v>-5.3410062214432896E-3</v>
      </c>
      <c r="X7" s="117">
        <v>2.25610240673539E-3</v>
      </c>
      <c r="Y7" s="117">
        <v>-2.7003668296506399E-3</v>
      </c>
    </row>
    <row r="8" spans="1:25" x14ac:dyDescent="0.3">
      <c r="A8" s="2" t="s">
        <v>9</v>
      </c>
      <c r="B8" s="8">
        <v>0.54008935732071495</v>
      </c>
      <c r="C8" s="9">
        <v>0.27806395831291297</v>
      </c>
      <c r="D8" s="8">
        <v>0.62191926421973098</v>
      </c>
      <c r="E8" s="9">
        <v>0.30934019239791499</v>
      </c>
      <c r="F8" s="8">
        <v>0.47391678009542598</v>
      </c>
      <c r="G8" s="9">
        <v>0.26880613495573003</v>
      </c>
      <c r="H8" s="8">
        <v>0.38868279885783402</v>
      </c>
      <c r="I8" s="9">
        <v>0.28042916737330098</v>
      </c>
      <c r="K8" s="2" t="s">
        <v>9</v>
      </c>
      <c r="L8" s="16">
        <v>1.2812633973063399E-2</v>
      </c>
      <c r="M8" s="17">
        <v>0.27806395831291297</v>
      </c>
      <c r="N8" s="16">
        <v>9.46425408720796E-2</v>
      </c>
      <c r="O8" s="17">
        <v>0.30934019239791499</v>
      </c>
      <c r="P8" s="16">
        <v>-5.3359943252224998E-2</v>
      </c>
      <c r="Q8" s="17">
        <v>0.26880613495573003</v>
      </c>
      <c r="R8" s="16">
        <v>-0.138593924489817</v>
      </c>
      <c r="S8" s="17">
        <v>0.28042916737330098</v>
      </c>
      <c r="U8" s="120" t="s">
        <v>9</v>
      </c>
      <c r="V8" s="117">
        <v>1.2812633973063399E-2</v>
      </c>
      <c r="W8" s="117">
        <v>9.46425408720796E-2</v>
      </c>
      <c r="X8" s="117">
        <v>-5.3359943252224998E-2</v>
      </c>
      <c r="Y8" s="117">
        <v>-0.138593924489817</v>
      </c>
    </row>
    <row r="9" spans="1:25" ht="15" thickBot="1" x14ac:dyDescent="0.35">
      <c r="A9" s="3" t="s">
        <v>10</v>
      </c>
      <c r="B9" s="10">
        <v>0.519062763937023</v>
      </c>
      <c r="C9" s="11">
        <v>0.24989504031903301</v>
      </c>
      <c r="D9" s="10">
        <v>0.56701213274689999</v>
      </c>
      <c r="E9" s="11">
        <v>0.27364886747967598</v>
      </c>
      <c r="F9" s="10">
        <v>0.44209081337925799</v>
      </c>
      <c r="G9" s="11">
        <v>0.2282531192585</v>
      </c>
      <c r="H9" s="10">
        <v>0.42864933669827499</v>
      </c>
      <c r="I9" s="11">
        <v>0.22695311306554999</v>
      </c>
      <c r="K9" s="3" t="s">
        <v>10</v>
      </c>
      <c r="L9" s="18">
        <v>2.4779408353574499E-2</v>
      </c>
      <c r="M9" s="19">
        <v>0.24989504031903301</v>
      </c>
      <c r="N9" s="18">
        <v>7.2728777163451303E-2</v>
      </c>
      <c r="O9" s="19">
        <v>0.27364886747967598</v>
      </c>
      <c r="P9" s="18">
        <v>-5.2192542204190499E-2</v>
      </c>
      <c r="Q9" s="19">
        <v>0.2282531192585</v>
      </c>
      <c r="R9" s="18">
        <v>-6.5634018885173201E-2</v>
      </c>
      <c r="S9" s="19">
        <v>0.22695311306554999</v>
      </c>
      <c r="U9" s="121" t="s">
        <v>10</v>
      </c>
      <c r="V9" s="118">
        <v>2.4779408353574499E-2</v>
      </c>
      <c r="W9" s="118">
        <v>7.2728777163451303E-2</v>
      </c>
      <c r="X9" s="118">
        <v>-5.2192542204190499E-2</v>
      </c>
      <c r="Y9" s="118">
        <v>-6.5634018885173201E-2</v>
      </c>
    </row>
    <row r="10" spans="1:25" ht="15" thickBot="1" x14ac:dyDescent="0.35">
      <c r="U10" s="110"/>
      <c r="V10" s="110"/>
      <c r="W10" s="110"/>
      <c r="X10" s="110"/>
      <c r="Y10" s="110"/>
    </row>
    <row r="11" spans="1:25" ht="15" thickBot="1" x14ac:dyDescent="0.35">
      <c r="A11" s="159" t="s">
        <v>14</v>
      </c>
      <c r="B11" s="156" t="s">
        <v>0</v>
      </c>
      <c r="C11" s="157" t="s">
        <v>0</v>
      </c>
      <c r="D11" s="156" t="s">
        <v>1</v>
      </c>
      <c r="E11" s="157" t="s">
        <v>1</v>
      </c>
      <c r="F11" s="156" t="s">
        <v>2</v>
      </c>
      <c r="G11" s="157" t="s">
        <v>2</v>
      </c>
      <c r="H11" s="156" t="s">
        <v>3</v>
      </c>
      <c r="I11" s="157" t="s">
        <v>3</v>
      </c>
      <c r="K11" s="154" t="s">
        <v>16</v>
      </c>
      <c r="L11" s="156" t="s">
        <v>0</v>
      </c>
      <c r="M11" s="157" t="s">
        <v>0</v>
      </c>
      <c r="N11" s="156" t="s">
        <v>1</v>
      </c>
      <c r="O11" s="157" t="s">
        <v>1</v>
      </c>
      <c r="P11" s="156" t="s">
        <v>2</v>
      </c>
      <c r="Q11" s="157" t="s">
        <v>2</v>
      </c>
      <c r="R11" s="156" t="s">
        <v>3</v>
      </c>
      <c r="S11" s="157" t="s">
        <v>3</v>
      </c>
      <c r="U11" s="154" t="s">
        <v>16</v>
      </c>
      <c r="V11" s="150" t="s">
        <v>0</v>
      </c>
      <c r="W11" s="150" t="s">
        <v>1</v>
      </c>
      <c r="X11" s="150" t="s">
        <v>2</v>
      </c>
      <c r="Y11" s="150" t="s">
        <v>3</v>
      </c>
    </row>
    <row r="12" spans="1:25" ht="15" thickBot="1" x14ac:dyDescent="0.35">
      <c r="A12" s="159"/>
      <c r="B12" s="4" t="s">
        <v>11</v>
      </c>
      <c r="C12" s="5" t="s">
        <v>12</v>
      </c>
      <c r="D12" s="4" t="s">
        <v>11</v>
      </c>
      <c r="E12" s="5" t="s">
        <v>12</v>
      </c>
      <c r="F12" s="4" t="s">
        <v>11</v>
      </c>
      <c r="G12" s="5" t="s">
        <v>12</v>
      </c>
      <c r="H12" s="4" t="s">
        <v>11</v>
      </c>
      <c r="I12" s="5" t="s">
        <v>12</v>
      </c>
      <c r="K12" s="154"/>
      <c r="L12" s="4" t="s">
        <v>11</v>
      </c>
      <c r="M12" s="5" t="s">
        <v>12</v>
      </c>
      <c r="N12" s="4" t="s">
        <v>11</v>
      </c>
      <c r="O12" s="5" t="s">
        <v>12</v>
      </c>
      <c r="P12" s="4" t="s">
        <v>11</v>
      </c>
      <c r="Q12" s="5" t="s">
        <v>12</v>
      </c>
      <c r="R12" s="4" t="s">
        <v>11</v>
      </c>
      <c r="S12" s="5" t="s">
        <v>12</v>
      </c>
      <c r="U12" s="154"/>
      <c r="V12" s="153"/>
      <c r="W12" s="153"/>
      <c r="X12" s="153"/>
      <c r="Y12" s="153"/>
    </row>
    <row r="13" spans="1:25" x14ac:dyDescent="0.3">
      <c r="A13" s="1" t="s">
        <v>4</v>
      </c>
      <c r="B13" s="6">
        <v>0.10634773136126</v>
      </c>
      <c r="C13" s="7">
        <v>0.12817178634405099</v>
      </c>
      <c r="D13" s="6">
        <v>9.9550672700493101E-2</v>
      </c>
      <c r="E13" s="7">
        <v>0.13230237201230999</v>
      </c>
      <c r="F13" s="6">
        <v>0.117042686578175</v>
      </c>
      <c r="G13" s="7">
        <v>0.122156341298144</v>
      </c>
      <c r="H13" s="6">
        <v>0.137326921944568</v>
      </c>
      <c r="I13" s="7">
        <v>0.112670174679145</v>
      </c>
      <c r="K13" s="1" t="s">
        <v>4</v>
      </c>
      <c r="L13" s="14">
        <v>-6.9670866608382001E-3</v>
      </c>
      <c r="M13" s="15">
        <v>0.12817178634405099</v>
      </c>
      <c r="N13" s="14">
        <v>-1.3764145321605E-2</v>
      </c>
      <c r="O13" s="15">
        <v>0.13230237201230999</v>
      </c>
      <c r="P13" s="14">
        <v>3.7278685560773401E-3</v>
      </c>
      <c r="Q13" s="15">
        <v>0.122156341298144</v>
      </c>
      <c r="R13" s="14">
        <v>2.40121039224706E-2</v>
      </c>
      <c r="S13" s="15">
        <v>0.112670174679145</v>
      </c>
      <c r="U13" s="111" t="s">
        <v>4</v>
      </c>
      <c r="V13" s="116">
        <v>-6.9670866608382001E-3</v>
      </c>
      <c r="W13" s="116">
        <v>-1.3764145321605E-2</v>
      </c>
      <c r="X13" s="116">
        <v>3.7278685560773401E-3</v>
      </c>
      <c r="Y13" s="116">
        <v>2.40121039224706E-2</v>
      </c>
    </row>
    <row r="14" spans="1:25" x14ac:dyDescent="0.3">
      <c r="A14" s="2" t="s">
        <v>5</v>
      </c>
      <c r="B14" s="8">
        <v>0.22756036107741001</v>
      </c>
      <c r="C14" s="9">
        <v>0.101489310772324</v>
      </c>
      <c r="D14" s="8">
        <v>0.20635154629803401</v>
      </c>
      <c r="E14" s="9">
        <v>9.7944491317046606E-2</v>
      </c>
      <c r="F14" s="8">
        <v>0.19263982501541799</v>
      </c>
      <c r="G14" s="9">
        <v>9.8055540557906204E-2</v>
      </c>
      <c r="H14" s="8">
        <v>0.22185710223141999</v>
      </c>
      <c r="I14" s="9">
        <v>0.100107643868786</v>
      </c>
      <c r="K14" s="2" t="s">
        <v>5</v>
      </c>
      <c r="L14" s="16">
        <v>1.7340794217880401E-2</v>
      </c>
      <c r="M14" s="17">
        <v>0.101489310772324</v>
      </c>
      <c r="N14" s="16">
        <v>-3.8680205614958999E-3</v>
      </c>
      <c r="O14" s="17">
        <v>9.7944491317046606E-2</v>
      </c>
      <c r="P14" s="16">
        <v>-1.7579741844111402E-2</v>
      </c>
      <c r="Q14" s="17">
        <v>9.8055540557906204E-2</v>
      </c>
      <c r="R14" s="16">
        <v>1.16375353718905E-2</v>
      </c>
      <c r="S14" s="17">
        <v>0.100107643868786</v>
      </c>
      <c r="U14" s="112" t="s">
        <v>5</v>
      </c>
      <c r="V14" s="117">
        <v>1.7340794217880401E-2</v>
      </c>
      <c r="W14" s="117">
        <v>-3.8680205614958999E-3</v>
      </c>
      <c r="X14" s="117">
        <v>-1.7579741844111402E-2</v>
      </c>
      <c r="Y14" s="117">
        <v>1.16375353718905E-2</v>
      </c>
    </row>
    <row r="15" spans="1:25" x14ac:dyDescent="0.3">
      <c r="A15" s="2" t="s">
        <v>6</v>
      </c>
      <c r="B15" s="8">
        <v>0.14149841439583599</v>
      </c>
      <c r="C15" s="9">
        <v>0.115782053275024</v>
      </c>
      <c r="D15" s="8">
        <v>0.13378161425103299</v>
      </c>
      <c r="E15" s="9">
        <v>0.119523438873864</v>
      </c>
      <c r="F15" s="8">
        <v>0.146649505072624</v>
      </c>
      <c r="G15" s="9">
        <v>0.113508180609375</v>
      </c>
      <c r="H15" s="8">
        <v>0.17634527531800601</v>
      </c>
      <c r="I15" s="9">
        <v>0.104466268680448</v>
      </c>
      <c r="K15" s="2" t="s">
        <v>6</v>
      </c>
      <c r="L15" s="16">
        <v>-7.1608461907558801E-3</v>
      </c>
      <c r="M15" s="17">
        <v>0.115782053275024</v>
      </c>
      <c r="N15" s="16">
        <v>-1.4877646335559E-2</v>
      </c>
      <c r="O15" s="17">
        <v>0.119523438873864</v>
      </c>
      <c r="P15" s="16">
        <v>-2.0097555139683399E-3</v>
      </c>
      <c r="Q15" s="17">
        <v>0.113508180609375</v>
      </c>
      <c r="R15" s="16">
        <v>2.7686014731413602E-2</v>
      </c>
      <c r="S15" s="17">
        <v>0.104466268680448</v>
      </c>
      <c r="U15" s="112" t="s">
        <v>6</v>
      </c>
      <c r="V15" s="117">
        <v>-7.1608461907558801E-3</v>
      </c>
      <c r="W15" s="117">
        <v>-1.4877646335559E-2</v>
      </c>
      <c r="X15" s="117">
        <v>-2.0097555139683399E-3</v>
      </c>
      <c r="Y15" s="117">
        <v>2.7686014731413602E-2</v>
      </c>
    </row>
    <row r="16" spans="1:25" x14ac:dyDescent="0.3">
      <c r="A16" s="2" t="s">
        <v>7</v>
      </c>
      <c r="B16" s="8">
        <v>0.10549280688399799</v>
      </c>
      <c r="C16" s="9">
        <v>0.137450394677329</v>
      </c>
      <c r="D16" s="8">
        <v>0.10566516907404699</v>
      </c>
      <c r="E16" s="9">
        <v>0.137342161890219</v>
      </c>
      <c r="F16" s="8">
        <v>0.11644882772868299</v>
      </c>
      <c r="G16" s="9">
        <v>0.13084443364943199</v>
      </c>
      <c r="H16" s="8">
        <v>0.13172526726886</v>
      </c>
      <c r="I16" s="9">
        <v>0.12267741913785001</v>
      </c>
      <c r="K16" s="2" t="s">
        <v>7</v>
      </c>
      <c r="L16" s="16">
        <v>-8.9241621212676203E-3</v>
      </c>
      <c r="M16" s="17">
        <v>0.137450394677329</v>
      </c>
      <c r="N16" s="16">
        <v>-8.7517999312187005E-3</v>
      </c>
      <c r="O16" s="17">
        <v>0.137342161890219</v>
      </c>
      <c r="P16" s="16">
        <v>2.0318587234170299E-3</v>
      </c>
      <c r="Q16" s="17">
        <v>0.13084443364943199</v>
      </c>
      <c r="R16" s="16">
        <v>1.7308298263594198E-2</v>
      </c>
      <c r="S16" s="17">
        <v>0.12267741913785001</v>
      </c>
      <c r="U16" s="112" t="s">
        <v>7</v>
      </c>
      <c r="V16" s="117">
        <v>-8.9241621212676203E-3</v>
      </c>
      <c r="W16" s="117">
        <v>-8.7517999312187005E-3</v>
      </c>
      <c r="X16" s="117">
        <v>2.0318587234170299E-3</v>
      </c>
      <c r="Y16" s="117">
        <v>1.7308298263594198E-2</v>
      </c>
    </row>
    <row r="17" spans="1:25" x14ac:dyDescent="0.3">
      <c r="A17" s="2" t="s">
        <v>8</v>
      </c>
      <c r="B17" s="8">
        <v>0.210855269091551</v>
      </c>
      <c r="C17" s="9">
        <v>9.5620259039344305E-2</v>
      </c>
      <c r="D17" s="8">
        <v>0.20265677539941801</v>
      </c>
      <c r="E17" s="9">
        <v>9.4764153719559693E-2</v>
      </c>
      <c r="F17" s="8">
        <v>0.19345831066765801</v>
      </c>
      <c r="G17" s="9">
        <v>9.4643548292311003E-2</v>
      </c>
      <c r="H17" s="8">
        <v>0.220427697450783</v>
      </c>
      <c r="I17" s="9">
        <v>9.7486656822920195E-2</v>
      </c>
      <c r="K17" s="2" t="s">
        <v>8</v>
      </c>
      <c r="L17" s="16">
        <v>4.9285020844020396E-3</v>
      </c>
      <c r="M17" s="17">
        <v>9.5620259039344305E-2</v>
      </c>
      <c r="N17" s="16">
        <v>-3.2699916077311899E-3</v>
      </c>
      <c r="O17" s="17">
        <v>9.4764153719559693E-2</v>
      </c>
      <c r="P17" s="16">
        <v>-1.24684563394917E-2</v>
      </c>
      <c r="Q17" s="17">
        <v>9.4643548292311003E-2</v>
      </c>
      <c r="R17" s="16">
        <v>1.4500930443633901E-2</v>
      </c>
      <c r="S17" s="17">
        <v>9.7486656822920195E-2</v>
      </c>
      <c r="U17" s="112" t="s">
        <v>8</v>
      </c>
      <c r="V17" s="117">
        <v>4.9285020844020396E-3</v>
      </c>
      <c r="W17" s="117">
        <v>-3.2699916077311899E-3</v>
      </c>
      <c r="X17" s="117">
        <v>-1.24684563394917E-2</v>
      </c>
      <c r="Y17" s="117">
        <v>1.4500930443633901E-2</v>
      </c>
    </row>
    <row r="18" spans="1:25" x14ac:dyDescent="0.3">
      <c r="A18" s="2" t="s">
        <v>9</v>
      </c>
      <c r="B18" s="8">
        <v>0.10155333936296</v>
      </c>
      <c r="C18" s="9">
        <v>0.12563968060564901</v>
      </c>
      <c r="D18" s="8">
        <v>9.6260928092017195E-2</v>
      </c>
      <c r="E18" s="9">
        <v>0.12886557789103201</v>
      </c>
      <c r="F18" s="8">
        <v>0.106921243592375</v>
      </c>
      <c r="G18" s="9">
        <v>0.122514627315989</v>
      </c>
      <c r="H18" s="8">
        <v>0.118666603330926</v>
      </c>
      <c r="I18" s="9">
        <v>0.116249712565962</v>
      </c>
      <c r="K18" s="2" t="s">
        <v>9</v>
      </c>
      <c r="L18" s="16">
        <v>-2.8242131445907598E-3</v>
      </c>
      <c r="M18" s="17">
        <v>0.12563968060564901</v>
      </c>
      <c r="N18" s="16">
        <v>-8.1166244155344795E-3</v>
      </c>
      <c r="O18" s="17">
        <v>0.12886557789103201</v>
      </c>
      <c r="P18" s="16">
        <v>2.5436910848239099E-3</v>
      </c>
      <c r="Q18" s="17">
        <v>0.122514627315989</v>
      </c>
      <c r="R18" s="16">
        <v>1.4289050823375201E-2</v>
      </c>
      <c r="S18" s="17">
        <v>0.116249712565962</v>
      </c>
      <c r="U18" s="112" t="s">
        <v>9</v>
      </c>
      <c r="V18" s="117">
        <v>-2.8242131445907598E-3</v>
      </c>
      <c r="W18" s="117">
        <v>-8.1166244155344795E-3</v>
      </c>
      <c r="X18" s="117">
        <v>2.5436910848239099E-3</v>
      </c>
      <c r="Y18" s="117">
        <v>1.4289050823375201E-2</v>
      </c>
    </row>
    <row r="19" spans="1:25" ht="15" thickBot="1" x14ac:dyDescent="0.35">
      <c r="A19" s="3" t="s">
        <v>10</v>
      </c>
      <c r="B19" s="10">
        <v>0.107206541613313</v>
      </c>
      <c r="C19" s="11">
        <v>9.5739801280695397E-2</v>
      </c>
      <c r="D19" s="10">
        <v>9.4980800123137393E-2</v>
      </c>
      <c r="E19" s="11">
        <v>0.10193023696966</v>
      </c>
      <c r="F19" s="10">
        <v>9.7116624623008699E-2</v>
      </c>
      <c r="G19" s="11">
        <v>0.10076929160435601</v>
      </c>
      <c r="H19" s="10">
        <v>9.4488926867099504E-2</v>
      </c>
      <c r="I19" s="11">
        <v>0.102202053906444</v>
      </c>
      <c r="K19" s="3" t="s">
        <v>10</v>
      </c>
      <c r="L19" s="18">
        <v>9.7665231250275708E-3</v>
      </c>
      <c r="M19" s="19">
        <v>9.5739801280695397E-2</v>
      </c>
      <c r="N19" s="18">
        <v>-2.4592183651480702E-3</v>
      </c>
      <c r="O19" s="19">
        <v>0.10193023696966</v>
      </c>
      <c r="P19" s="18">
        <v>-3.23393865276772E-4</v>
      </c>
      <c r="Q19" s="19">
        <v>0.10076929160435601</v>
      </c>
      <c r="R19" s="18">
        <v>-2.95109162118602E-3</v>
      </c>
      <c r="S19" s="19">
        <v>0.102202053906444</v>
      </c>
      <c r="U19" s="113" t="s">
        <v>10</v>
      </c>
      <c r="V19" s="118">
        <v>9.7665231250275708E-3</v>
      </c>
      <c r="W19" s="118">
        <v>-2.4592183651480702E-3</v>
      </c>
      <c r="X19" s="118">
        <v>-3.23393865276772E-4</v>
      </c>
      <c r="Y19" s="118">
        <v>-2.95109162118602E-3</v>
      </c>
    </row>
    <row r="20" spans="1:25" ht="15" thickBot="1" x14ac:dyDescent="0.35">
      <c r="U20" s="110"/>
      <c r="V20" s="110"/>
      <c r="W20" s="110"/>
      <c r="X20" s="110"/>
      <c r="Y20" s="110"/>
    </row>
    <row r="21" spans="1:25" ht="15" customHeight="1" thickBot="1" x14ac:dyDescent="0.35">
      <c r="A21" s="155" t="s">
        <v>17</v>
      </c>
      <c r="B21" s="156" t="s">
        <v>0</v>
      </c>
      <c r="C21" s="157" t="s">
        <v>0</v>
      </c>
      <c r="D21" s="156" t="s">
        <v>1</v>
      </c>
      <c r="E21" s="157" t="s">
        <v>1</v>
      </c>
      <c r="F21" s="156" t="s">
        <v>2</v>
      </c>
      <c r="G21" s="157" t="s">
        <v>2</v>
      </c>
      <c r="H21" s="156" t="s">
        <v>3</v>
      </c>
      <c r="I21" s="157" t="s">
        <v>3</v>
      </c>
      <c r="K21" s="155" t="s">
        <v>18</v>
      </c>
      <c r="L21" s="156" t="s">
        <v>0</v>
      </c>
      <c r="M21" s="157" t="s">
        <v>0</v>
      </c>
      <c r="N21" s="156" t="s">
        <v>1</v>
      </c>
      <c r="O21" s="157" t="s">
        <v>1</v>
      </c>
      <c r="P21" s="156" t="s">
        <v>2</v>
      </c>
      <c r="Q21" s="157" t="s">
        <v>2</v>
      </c>
      <c r="R21" s="156" t="s">
        <v>3</v>
      </c>
      <c r="S21" s="157" t="s">
        <v>3</v>
      </c>
      <c r="U21" s="155" t="s">
        <v>17</v>
      </c>
      <c r="V21" s="150" t="s">
        <v>0</v>
      </c>
      <c r="W21" s="150" t="s">
        <v>1</v>
      </c>
      <c r="X21" s="150" t="s">
        <v>2</v>
      </c>
      <c r="Y21" s="150" t="s">
        <v>3</v>
      </c>
    </row>
    <row r="22" spans="1:25" ht="15" thickBot="1" x14ac:dyDescent="0.35">
      <c r="A22" s="155"/>
      <c r="B22" s="4" t="s">
        <v>11</v>
      </c>
      <c r="C22" s="5" t="s">
        <v>12</v>
      </c>
      <c r="D22" s="4" t="s">
        <v>11</v>
      </c>
      <c r="E22" s="5" t="s">
        <v>12</v>
      </c>
      <c r="F22" s="4" t="s">
        <v>11</v>
      </c>
      <c r="G22" s="5" t="s">
        <v>12</v>
      </c>
      <c r="H22" s="4" t="s">
        <v>11</v>
      </c>
      <c r="I22" s="5" t="s">
        <v>12</v>
      </c>
      <c r="K22" s="160"/>
      <c r="L22" s="4" t="s">
        <v>11</v>
      </c>
      <c r="M22" s="5" t="s">
        <v>12</v>
      </c>
      <c r="N22" s="4" t="s">
        <v>11</v>
      </c>
      <c r="O22" s="5" t="s">
        <v>12</v>
      </c>
      <c r="P22" s="4" t="s">
        <v>11</v>
      </c>
      <c r="Q22" s="5" t="s">
        <v>12</v>
      </c>
      <c r="R22" s="4" t="s">
        <v>11</v>
      </c>
      <c r="S22" s="5" t="s">
        <v>12</v>
      </c>
      <c r="U22" s="155"/>
      <c r="V22" s="151"/>
      <c r="W22" s="151"/>
      <c r="X22" s="151"/>
      <c r="Y22" s="151"/>
    </row>
    <row r="23" spans="1:25" ht="15" thickBot="1" x14ac:dyDescent="0.35">
      <c r="A23" s="1" t="s">
        <v>4</v>
      </c>
      <c r="B23" s="6">
        <v>11.12714087</v>
      </c>
      <c r="C23" s="7">
        <v>1.776563211</v>
      </c>
      <c r="D23" s="6">
        <v>10.85218862</v>
      </c>
      <c r="E23" s="7">
        <v>1.735918641</v>
      </c>
      <c r="F23" s="6">
        <v>11.08404065</v>
      </c>
      <c r="G23" s="7">
        <v>1.7674289430000001</v>
      </c>
      <c r="H23" s="6">
        <v>11.03113593</v>
      </c>
      <c r="I23" s="7">
        <v>1.7575973439999999</v>
      </c>
      <c r="K23" s="1" t="s">
        <v>4</v>
      </c>
      <c r="L23" s="6">
        <v>9.84953608494801</v>
      </c>
      <c r="M23" s="7">
        <v>1.1325194508738099</v>
      </c>
      <c r="N23" s="6">
        <v>9.6133059729371606</v>
      </c>
      <c r="O23" s="7">
        <v>1.1616758321451199</v>
      </c>
      <c r="P23" s="6">
        <v>9.8765352454825397</v>
      </c>
      <c r="Q23" s="7">
        <v>1.1322818771218499</v>
      </c>
      <c r="R23" s="6">
        <v>9.7798003337968709</v>
      </c>
      <c r="S23" s="7">
        <v>1.1361055976793399</v>
      </c>
      <c r="U23" s="111" t="s">
        <v>4</v>
      </c>
      <c r="V23" s="114">
        <v>11.12714087</v>
      </c>
      <c r="W23" s="114">
        <v>10.85218862</v>
      </c>
      <c r="X23" s="114">
        <v>11.08404065</v>
      </c>
      <c r="Y23" s="114">
        <v>11.03113593</v>
      </c>
    </row>
    <row r="24" spans="1:25" ht="15" thickBot="1" x14ac:dyDescent="0.35">
      <c r="A24" s="2" t="s">
        <v>5</v>
      </c>
      <c r="B24" s="6">
        <v>31.616195210000001</v>
      </c>
      <c r="C24" s="7">
        <v>5.4447142719999997</v>
      </c>
      <c r="D24" s="6">
        <v>30.775669700000002</v>
      </c>
      <c r="E24" s="7">
        <v>5.2053785020000003</v>
      </c>
      <c r="F24" s="6">
        <v>30.900114689999999</v>
      </c>
      <c r="G24" s="7">
        <v>5.2329953409999996</v>
      </c>
      <c r="H24" s="6">
        <v>31.310853730000002</v>
      </c>
      <c r="I24" s="7">
        <v>5.3437376219999999</v>
      </c>
      <c r="K24" s="2" t="s">
        <v>5</v>
      </c>
      <c r="L24" s="6">
        <v>27.472679024278499</v>
      </c>
      <c r="M24" s="7">
        <v>3.33406482750109</v>
      </c>
      <c r="N24" s="6">
        <v>26.526331031275699</v>
      </c>
      <c r="O24" s="7">
        <v>3.51972133404306</v>
      </c>
      <c r="P24" s="6">
        <v>26.971304981033001</v>
      </c>
      <c r="Q24" s="7">
        <v>3.4010340166786301</v>
      </c>
      <c r="R24" s="6">
        <v>27.051624900729799</v>
      </c>
      <c r="S24" s="7">
        <v>3.3854034124107502</v>
      </c>
      <c r="U24" s="112" t="s">
        <v>5</v>
      </c>
      <c r="V24" s="114">
        <v>31.616195210000001</v>
      </c>
      <c r="W24" s="114">
        <v>30.775669700000002</v>
      </c>
      <c r="X24" s="114">
        <v>30.900114689999999</v>
      </c>
      <c r="Y24" s="114">
        <v>31.310853730000002</v>
      </c>
    </row>
    <row r="25" spans="1:25" ht="15" thickBot="1" x14ac:dyDescent="0.35">
      <c r="A25" s="2" t="s">
        <v>6</v>
      </c>
      <c r="B25" s="6">
        <v>73.518146130000005</v>
      </c>
      <c r="C25" s="7">
        <v>16.146707419999998</v>
      </c>
      <c r="D25" s="6">
        <v>68.980529290000007</v>
      </c>
      <c r="E25" s="7">
        <v>17.445850780000001</v>
      </c>
      <c r="F25" s="6">
        <v>72.329217409999998</v>
      </c>
      <c r="G25" s="7">
        <v>16.37588465</v>
      </c>
      <c r="H25" s="6">
        <v>72.66125658</v>
      </c>
      <c r="I25" s="7">
        <v>16.30348158</v>
      </c>
      <c r="K25" s="2" t="s">
        <v>6</v>
      </c>
      <c r="L25" s="6">
        <v>66.234954601522801</v>
      </c>
      <c r="M25" s="7">
        <v>12.1574084477369</v>
      </c>
      <c r="N25" s="6">
        <v>61.7931847269275</v>
      </c>
      <c r="O25" s="7">
        <v>13.8903045069858</v>
      </c>
      <c r="P25" s="6">
        <v>65.586545387671194</v>
      </c>
      <c r="Q25" s="7">
        <v>12.3260767794659</v>
      </c>
      <c r="R25" s="6">
        <v>65.4768216156329</v>
      </c>
      <c r="S25" s="7">
        <v>12.3577571890999</v>
      </c>
      <c r="U25" s="112" t="s">
        <v>6</v>
      </c>
      <c r="V25" s="114">
        <v>73.518146130000005</v>
      </c>
      <c r="W25" s="114">
        <v>68.980529290000007</v>
      </c>
      <c r="X25" s="114">
        <v>72.329217409999998</v>
      </c>
      <c r="Y25" s="114">
        <v>72.66125658</v>
      </c>
    </row>
    <row r="26" spans="1:25" ht="15" thickBot="1" x14ac:dyDescent="0.35">
      <c r="A26" s="2" t="s">
        <v>7</v>
      </c>
      <c r="B26" s="6">
        <v>67.295565080000003</v>
      </c>
      <c r="C26" s="7">
        <v>14.05820243</v>
      </c>
      <c r="D26" s="6">
        <v>65.627816989999999</v>
      </c>
      <c r="E26" s="7">
        <v>13.0433732</v>
      </c>
      <c r="F26" s="6">
        <v>66.849900669999997</v>
      </c>
      <c r="G26" s="7">
        <v>13.77457057</v>
      </c>
      <c r="H26" s="6">
        <v>66.713070149999993</v>
      </c>
      <c r="I26" s="7">
        <v>13.68922038</v>
      </c>
      <c r="K26" s="2" t="s">
        <v>7</v>
      </c>
      <c r="L26" s="6">
        <v>55.787131207545301</v>
      </c>
      <c r="M26" s="7">
        <v>6.7381414516457196</v>
      </c>
      <c r="N26" s="6">
        <v>54.6275446179582</v>
      </c>
      <c r="O26" s="7">
        <v>6.5019271961498299</v>
      </c>
      <c r="P26" s="6">
        <v>56.097030877231298</v>
      </c>
      <c r="Q26" s="7">
        <v>6.8332837227927801</v>
      </c>
      <c r="R26" s="6">
        <v>55.449845404513603</v>
      </c>
      <c r="S26" s="7">
        <v>6.6494747503556102</v>
      </c>
      <c r="U26" s="112" t="s">
        <v>7</v>
      </c>
      <c r="V26" s="114">
        <v>67.295565080000003</v>
      </c>
      <c r="W26" s="114">
        <v>65.627816989999999</v>
      </c>
      <c r="X26" s="114">
        <v>66.849900669999997</v>
      </c>
      <c r="Y26" s="114">
        <v>66.713070149999993</v>
      </c>
    </row>
    <row r="27" spans="1:25" ht="15" thickBot="1" x14ac:dyDescent="0.35">
      <c r="A27" s="2" t="s">
        <v>8</v>
      </c>
      <c r="B27" s="6">
        <v>38.791173550000003</v>
      </c>
      <c r="C27" s="7">
        <v>9.3332702100000002</v>
      </c>
      <c r="D27" s="6">
        <v>37.912070880000002</v>
      </c>
      <c r="E27" s="7">
        <v>8.7392235469999999</v>
      </c>
      <c r="F27" s="6">
        <v>38.099117939999999</v>
      </c>
      <c r="G27" s="7">
        <v>8.8616513349999995</v>
      </c>
      <c r="H27" s="6">
        <v>38.473178400000002</v>
      </c>
      <c r="I27" s="7">
        <v>9.1130695759999991</v>
      </c>
      <c r="K27" s="2" t="s">
        <v>8</v>
      </c>
      <c r="L27" s="6">
        <v>31.706788551909401</v>
      </c>
      <c r="M27" s="7">
        <v>3.5839349914925398</v>
      </c>
      <c r="N27" s="6">
        <v>31.076615096166801</v>
      </c>
      <c r="O27" s="7">
        <v>3.5597906187705899</v>
      </c>
      <c r="P27" s="6">
        <v>31.509951364821202</v>
      </c>
      <c r="Q27" s="7">
        <v>3.5644660574728899</v>
      </c>
      <c r="R27" s="6">
        <v>31.3659610692795</v>
      </c>
      <c r="S27" s="7">
        <v>3.5570616016958598</v>
      </c>
      <c r="U27" s="112" t="s">
        <v>8</v>
      </c>
      <c r="V27" s="114">
        <v>38.791173550000003</v>
      </c>
      <c r="W27" s="114">
        <v>37.912070880000002</v>
      </c>
      <c r="X27" s="114">
        <v>38.099117939999999</v>
      </c>
      <c r="Y27" s="114">
        <v>38.473178400000002</v>
      </c>
    </row>
    <row r="28" spans="1:25" ht="15" thickBot="1" x14ac:dyDescent="0.35">
      <c r="A28" s="2" t="s">
        <v>9</v>
      </c>
      <c r="B28" s="6">
        <v>14.32222374</v>
      </c>
      <c r="C28" s="7">
        <v>1.8960574960000001</v>
      </c>
      <c r="D28" s="6">
        <v>14.1263649</v>
      </c>
      <c r="E28" s="7">
        <v>1.7957194729999999</v>
      </c>
      <c r="F28" s="6">
        <v>14.3649994</v>
      </c>
      <c r="G28" s="7">
        <v>1.9199330459999999</v>
      </c>
      <c r="H28" s="6">
        <v>14.27944512</v>
      </c>
      <c r="I28" s="7">
        <v>1.872853106</v>
      </c>
      <c r="K28" s="2" t="s">
        <v>9</v>
      </c>
      <c r="L28" s="6">
        <v>12.383141294755401</v>
      </c>
      <c r="M28" s="7">
        <v>0.84292592909679698</v>
      </c>
      <c r="N28" s="6">
        <v>12.235034903175301</v>
      </c>
      <c r="O28" s="7">
        <v>0.872956963895125</v>
      </c>
      <c r="P28" s="6">
        <v>12.5090254027279</v>
      </c>
      <c r="Q28" s="7">
        <v>0.83738706349390102</v>
      </c>
      <c r="R28" s="6">
        <v>12.3697990983857</v>
      </c>
      <c r="S28" s="7">
        <v>0.84461123558504103</v>
      </c>
      <c r="U28" s="112" t="s">
        <v>9</v>
      </c>
      <c r="V28" s="114">
        <v>14.32222374</v>
      </c>
      <c r="W28" s="114">
        <v>14.1263649</v>
      </c>
      <c r="X28" s="114">
        <v>14.3649994</v>
      </c>
      <c r="Y28" s="114">
        <v>14.27944512</v>
      </c>
    </row>
    <row r="29" spans="1:25" ht="15" thickBot="1" x14ac:dyDescent="0.35">
      <c r="A29" s="3" t="s">
        <v>10</v>
      </c>
      <c r="B29" s="12">
        <v>45.948714109999997</v>
      </c>
      <c r="C29" s="13">
        <v>11.379656219999999</v>
      </c>
      <c r="D29" s="12">
        <v>45.118137320000002</v>
      </c>
      <c r="E29" s="13">
        <v>10.912763590000001</v>
      </c>
      <c r="F29" s="12">
        <v>46.43788472</v>
      </c>
      <c r="G29" s="13">
        <v>11.67356318</v>
      </c>
      <c r="H29" s="12">
        <v>45.656022530000001</v>
      </c>
      <c r="I29" s="13">
        <v>11.210323349999999</v>
      </c>
      <c r="K29" s="3" t="s">
        <v>10</v>
      </c>
      <c r="L29" s="12">
        <v>40.851319647626902</v>
      </c>
      <c r="M29" s="13">
        <v>5.5792660827162504</v>
      </c>
      <c r="N29" s="12">
        <v>40.243963043044303</v>
      </c>
      <c r="O29" s="13">
        <v>5.4691187686939999</v>
      </c>
      <c r="P29" s="12">
        <v>41.868989538357901</v>
      </c>
      <c r="Q29" s="13">
        <v>5.9009353582753103</v>
      </c>
      <c r="R29" s="12">
        <v>40.729740736021199</v>
      </c>
      <c r="S29" s="13">
        <v>5.5520756603110604</v>
      </c>
      <c r="U29" s="113" t="s">
        <v>10</v>
      </c>
      <c r="V29" s="115">
        <v>45.948714109999997</v>
      </c>
      <c r="W29" s="115">
        <v>45.118137320000002</v>
      </c>
      <c r="X29" s="115">
        <v>46.43788472</v>
      </c>
      <c r="Y29" s="115">
        <v>45.656022530000001</v>
      </c>
    </row>
  </sheetData>
  <mergeCells count="45">
    <mergeCell ref="K21:K22"/>
    <mergeCell ref="L21:M21"/>
    <mergeCell ref="N21:O21"/>
    <mergeCell ref="P21:Q21"/>
    <mergeCell ref="R21:S21"/>
    <mergeCell ref="K11:K12"/>
    <mergeCell ref="L11:M11"/>
    <mergeCell ref="N11:O11"/>
    <mergeCell ref="P11:Q11"/>
    <mergeCell ref="R11:S11"/>
    <mergeCell ref="K1:K2"/>
    <mergeCell ref="L1:M1"/>
    <mergeCell ref="N1:O1"/>
    <mergeCell ref="P1:Q1"/>
    <mergeCell ref="R1:S1"/>
    <mergeCell ref="A21:A22"/>
    <mergeCell ref="B21:C21"/>
    <mergeCell ref="D21:E21"/>
    <mergeCell ref="F21:G21"/>
    <mergeCell ref="H21:I21"/>
    <mergeCell ref="B11:C11"/>
    <mergeCell ref="D11:E11"/>
    <mergeCell ref="F11:G11"/>
    <mergeCell ref="H11:I11"/>
    <mergeCell ref="A11:A12"/>
    <mergeCell ref="B1:C1"/>
    <mergeCell ref="D1:E1"/>
    <mergeCell ref="F1:G1"/>
    <mergeCell ref="H1:I1"/>
    <mergeCell ref="A1:A2"/>
    <mergeCell ref="W21:W22"/>
    <mergeCell ref="X21:X22"/>
    <mergeCell ref="Y21:Y22"/>
    <mergeCell ref="U1:U2"/>
    <mergeCell ref="V1:V2"/>
    <mergeCell ref="W1:W2"/>
    <mergeCell ref="X1:X2"/>
    <mergeCell ref="Y1:Y2"/>
    <mergeCell ref="U11:U12"/>
    <mergeCell ref="V11:V12"/>
    <mergeCell ref="W11:W12"/>
    <mergeCell ref="X11:X12"/>
    <mergeCell ref="Y11:Y12"/>
    <mergeCell ref="U21:U22"/>
    <mergeCell ref="V21:V22"/>
  </mergeCells>
  <conditionalFormatting sqref="B3:B9 D3:D9 F3:F9 H3:H9">
    <cfRule type="colorScale" priority="79">
      <colorScale>
        <cfvo type="min"/>
        <cfvo type="max"/>
        <color rgb="FFFCFCFF"/>
        <color rgb="FFF8696B"/>
      </colorScale>
    </cfRule>
  </conditionalFormatting>
  <conditionalFormatting sqref="C3:C9 E3:E9 G3:G9 I3:I9">
    <cfRule type="colorScale" priority="78">
      <colorScale>
        <cfvo type="min"/>
        <cfvo type="max"/>
        <color rgb="FFFCFCFF"/>
        <color rgb="FF63BE7B"/>
      </colorScale>
    </cfRule>
  </conditionalFormatting>
  <conditionalFormatting sqref="B13:B19 D13:D19 F13:F19 H13:H19">
    <cfRule type="colorScale" priority="77">
      <colorScale>
        <cfvo type="min"/>
        <cfvo type="max"/>
        <color rgb="FFFCFCFF"/>
        <color rgb="FFF8696B"/>
      </colorScale>
    </cfRule>
  </conditionalFormatting>
  <conditionalFormatting sqref="C13:C19 E13:E19 G13:G19 I13:I19">
    <cfRule type="colorScale" priority="76">
      <colorScale>
        <cfvo type="min"/>
        <cfvo type="max"/>
        <color rgb="FFFCFCFF"/>
        <color rgb="FF63BE7B"/>
      </colorScale>
    </cfRule>
  </conditionalFormatting>
  <conditionalFormatting sqref="L3:L9 N3:N9 P3:P9 R3:R9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9">
      <colorScale>
        <cfvo type="min"/>
        <cfvo type="max"/>
        <color rgb="FFFCFCFF"/>
        <color rgb="FFF8696B"/>
      </colorScale>
    </cfRule>
  </conditionalFormatting>
  <conditionalFormatting sqref="M3:M9 O3:O9 Q3:Q9 S3:S9">
    <cfRule type="colorScale" priority="58">
      <colorScale>
        <cfvo type="min"/>
        <cfvo type="max"/>
        <color rgb="FFFCFCFF"/>
        <color rgb="FF63BE7B"/>
      </colorScale>
    </cfRule>
  </conditionalFormatting>
  <conditionalFormatting sqref="L13:L19 N13:N19 P13:P19 R13:R19">
    <cfRule type="colorScale" priority="57">
      <colorScale>
        <cfvo type="min"/>
        <cfvo type="max"/>
        <color rgb="FFFCFCFF"/>
        <color rgb="FFF8696B"/>
      </colorScale>
    </cfRule>
  </conditionalFormatting>
  <conditionalFormatting sqref="M13:M19 O13:O19 Q13:Q19 S13:S19">
    <cfRule type="colorScale" priority="56">
      <colorScale>
        <cfvo type="min"/>
        <cfvo type="max"/>
        <color rgb="FFFCFCFF"/>
        <color rgb="FF63BE7B"/>
      </colorScale>
    </cfRule>
  </conditionalFormatting>
  <conditionalFormatting sqref="B23 D23 F23 H23">
    <cfRule type="colorScale" priority="41">
      <colorScale>
        <cfvo type="min"/>
        <cfvo type="max"/>
        <color rgb="FFFCFCFF"/>
        <color rgb="FFF8696B"/>
      </colorScale>
    </cfRule>
  </conditionalFormatting>
  <conditionalFormatting sqref="C23 E23 G23 I23">
    <cfRule type="colorScale" priority="40">
      <colorScale>
        <cfvo type="min"/>
        <cfvo type="max"/>
        <color rgb="FFFCFCFF"/>
        <color rgb="FF63BE7B"/>
      </colorScale>
    </cfRule>
  </conditionalFormatting>
  <conditionalFormatting sqref="B24 D24 F24 H24">
    <cfRule type="colorScale" priority="39">
      <colorScale>
        <cfvo type="min"/>
        <cfvo type="max"/>
        <color rgb="FFFCFCFF"/>
        <color rgb="FFF8696B"/>
      </colorScale>
    </cfRule>
  </conditionalFormatting>
  <conditionalFormatting sqref="C24 E24 G24 I24">
    <cfRule type="colorScale" priority="38">
      <colorScale>
        <cfvo type="min"/>
        <cfvo type="max"/>
        <color rgb="FFFCFCFF"/>
        <color rgb="FF63BE7B"/>
      </colorScale>
    </cfRule>
  </conditionalFormatting>
  <conditionalFormatting sqref="B25 D25 F25 H25">
    <cfRule type="colorScale" priority="37">
      <colorScale>
        <cfvo type="min"/>
        <cfvo type="max"/>
        <color rgb="FFFCFCFF"/>
        <color rgb="FFF8696B"/>
      </colorScale>
    </cfRule>
  </conditionalFormatting>
  <conditionalFormatting sqref="E25 C25 G25 I2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26 B26 F26 H26">
    <cfRule type="colorScale" priority="35">
      <colorScale>
        <cfvo type="min"/>
        <cfvo type="max"/>
        <color rgb="FFFCFCFF"/>
        <color rgb="FFF8696B"/>
      </colorScale>
    </cfRule>
  </conditionalFormatting>
  <conditionalFormatting sqref="E26 C26 G26 I26">
    <cfRule type="colorScale" priority="34">
      <colorScale>
        <cfvo type="min"/>
        <cfvo type="max"/>
        <color rgb="FFFCFCFF"/>
        <color rgb="FF63BE7B"/>
      </colorScale>
    </cfRule>
  </conditionalFormatting>
  <conditionalFormatting sqref="D27 B27 F27 H27">
    <cfRule type="colorScale" priority="33">
      <colorScale>
        <cfvo type="min"/>
        <cfvo type="max"/>
        <color rgb="FFFCFCFF"/>
        <color rgb="FFF8696B"/>
      </colorScale>
    </cfRule>
  </conditionalFormatting>
  <conditionalFormatting sqref="E27 C27 G27 I27">
    <cfRule type="colorScale" priority="32">
      <colorScale>
        <cfvo type="min"/>
        <cfvo type="max"/>
        <color rgb="FFFCFCFF"/>
        <color rgb="FF63BE7B"/>
      </colorScale>
    </cfRule>
  </conditionalFormatting>
  <conditionalFormatting sqref="D28 B28 F28 H28">
    <cfRule type="colorScale" priority="31">
      <colorScale>
        <cfvo type="min"/>
        <cfvo type="max"/>
        <color rgb="FFFCFCFF"/>
        <color rgb="FFF8696B"/>
      </colorScale>
    </cfRule>
  </conditionalFormatting>
  <conditionalFormatting sqref="E28 C28 G28 I28">
    <cfRule type="colorScale" priority="30">
      <colorScale>
        <cfvo type="min"/>
        <cfvo type="max"/>
        <color rgb="FFFCFCFF"/>
        <color rgb="FF63BE7B"/>
      </colorScale>
    </cfRule>
  </conditionalFormatting>
  <conditionalFormatting sqref="B29 D29 F29 H29">
    <cfRule type="colorScale" priority="29">
      <colorScale>
        <cfvo type="min"/>
        <cfvo type="max"/>
        <color rgb="FFFCFCFF"/>
        <color rgb="FFF8696B"/>
      </colorScale>
    </cfRule>
  </conditionalFormatting>
  <conditionalFormatting sqref="C29 E29 G29 I29">
    <cfRule type="colorScale" priority="28">
      <colorScale>
        <cfvo type="min"/>
        <cfvo type="max"/>
        <color rgb="FFFCFCFF"/>
        <color rgb="FF63BE7B"/>
      </colorScale>
    </cfRule>
  </conditionalFormatting>
  <conditionalFormatting sqref="L13:L19 N13:N19 P13:P19 R13:R19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23 N23 P23 R23">
    <cfRule type="colorScale" priority="25">
      <colorScale>
        <cfvo type="min"/>
        <cfvo type="max"/>
        <color rgb="FFFCFCFF"/>
        <color rgb="FFF8696B"/>
      </colorScale>
    </cfRule>
  </conditionalFormatting>
  <conditionalFormatting sqref="M23 O23 Q23 S23">
    <cfRule type="colorScale" priority="24">
      <colorScale>
        <cfvo type="min"/>
        <cfvo type="max"/>
        <color rgb="FFFCFCFF"/>
        <color rgb="FF63BE7B"/>
      </colorScale>
    </cfRule>
  </conditionalFormatting>
  <conditionalFormatting sqref="N24 L24 P24 R24">
    <cfRule type="colorScale" priority="23">
      <colorScale>
        <cfvo type="min"/>
        <cfvo type="max"/>
        <color rgb="FFFCFCFF"/>
        <color rgb="FFF8696B"/>
      </colorScale>
    </cfRule>
  </conditionalFormatting>
  <conditionalFormatting sqref="M24 O24 Q24 S24">
    <cfRule type="colorScale" priority="22">
      <colorScale>
        <cfvo type="min"/>
        <cfvo type="max"/>
        <color rgb="FFFCFCFF"/>
        <color rgb="FF63BE7B"/>
      </colorScale>
    </cfRule>
  </conditionalFormatting>
  <conditionalFormatting sqref="N25 L25 P25 R25">
    <cfRule type="colorScale" priority="21">
      <colorScale>
        <cfvo type="min"/>
        <cfvo type="max"/>
        <color rgb="FFFCFCFF"/>
        <color rgb="FFF8696B"/>
      </colorScale>
    </cfRule>
  </conditionalFormatting>
  <conditionalFormatting sqref="M25 O25 Q25 S25">
    <cfRule type="colorScale" priority="20">
      <colorScale>
        <cfvo type="min"/>
        <cfvo type="max"/>
        <color rgb="FFFCFCFF"/>
        <color rgb="FF63BE7B"/>
      </colorScale>
    </cfRule>
  </conditionalFormatting>
  <conditionalFormatting sqref="N26 L26 P26 R26">
    <cfRule type="colorScale" priority="19">
      <colorScale>
        <cfvo type="min"/>
        <cfvo type="max"/>
        <color rgb="FFFCFCFF"/>
        <color rgb="FFF8696B"/>
      </colorScale>
    </cfRule>
  </conditionalFormatting>
  <conditionalFormatting sqref="M26 O26 Q26 S26">
    <cfRule type="colorScale" priority="18">
      <colorScale>
        <cfvo type="min"/>
        <cfvo type="max"/>
        <color rgb="FFFCFCFF"/>
        <color rgb="FF63BE7B"/>
      </colorScale>
    </cfRule>
  </conditionalFormatting>
  <conditionalFormatting sqref="L27 N27 P27 R27">
    <cfRule type="colorScale" priority="17">
      <colorScale>
        <cfvo type="min"/>
        <cfvo type="max"/>
        <color rgb="FFFCFCFF"/>
        <color rgb="FFF8696B"/>
      </colorScale>
    </cfRule>
  </conditionalFormatting>
  <conditionalFormatting sqref="M27 O27 Q27 S27">
    <cfRule type="colorScale" priority="16">
      <colorScale>
        <cfvo type="min"/>
        <cfvo type="max"/>
        <color rgb="FFFCFCFF"/>
        <color rgb="FF63BE7B"/>
      </colorScale>
    </cfRule>
  </conditionalFormatting>
  <conditionalFormatting sqref="N28 L28 P28 R28">
    <cfRule type="colorScale" priority="15">
      <colorScale>
        <cfvo type="min"/>
        <cfvo type="max"/>
        <color rgb="FFFCFCFF"/>
        <color rgb="FFF8696B"/>
      </colorScale>
    </cfRule>
  </conditionalFormatting>
  <conditionalFormatting sqref="O28 M28 Q28 S28">
    <cfRule type="colorScale" priority="14">
      <colorScale>
        <cfvo type="min"/>
        <cfvo type="max"/>
        <color rgb="FFFCFCFF"/>
        <color rgb="FF63BE7B"/>
      </colorScale>
    </cfRule>
  </conditionalFormatting>
  <conditionalFormatting sqref="L29 N29 P29 R29">
    <cfRule type="colorScale" priority="13">
      <colorScale>
        <cfvo type="min"/>
        <cfvo type="max"/>
        <color rgb="FFFCFCFF"/>
        <color rgb="FFF8696B"/>
      </colorScale>
    </cfRule>
  </conditionalFormatting>
  <conditionalFormatting sqref="O29 M29 Q29 S29">
    <cfRule type="colorScale" priority="12">
      <colorScale>
        <cfvo type="min"/>
        <cfvo type="max"/>
        <color rgb="FFFCFCFF"/>
        <color rgb="FF63BE7B"/>
      </colorScale>
    </cfRule>
  </conditionalFormatting>
  <conditionalFormatting sqref="V3:Y9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">
      <colorScale>
        <cfvo type="min"/>
        <cfvo type="max"/>
        <color rgb="FFFCFCFF"/>
        <color rgb="FFF8696B"/>
      </colorScale>
    </cfRule>
  </conditionalFormatting>
  <conditionalFormatting sqref="V13:Y19">
    <cfRule type="colorScale" priority="9">
      <colorScale>
        <cfvo type="min"/>
        <cfvo type="max"/>
        <color rgb="FFFCFCFF"/>
        <color rgb="FFF8696B"/>
      </colorScale>
    </cfRule>
  </conditionalFormatting>
  <conditionalFormatting sqref="V13:Y19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23:Y23">
    <cfRule type="colorScale" priority="7">
      <colorScale>
        <cfvo type="min"/>
        <cfvo type="max"/>
        <color rgb="FFFCFCFF"/>
        <color rgb="FFF8696B"/>
      </colorScale>
    </cfRule>
  </conditionalFormatting>
  <conditionalFormatting sqref="V24:Y24">
    <cfRule type="colorScale" priority="6">
      <colorScale>
        <cfvo type="min"/>
        <cfvo type="max"/>
        <color rgb="FFFCFCFF"/>
        <color rgb="FFF8696B"/>
      </colorScale>
    </cfRule>
  </conditionalFormatting>
  <conditionalFormatting sqref="V25:Y25">
    <cfRule type="colorScale" priority="5">
      <colorScale>
        <cfvo type="min"/>
        <cfvo type="max"/>
        <color rgb="FFFCFCFF"/>
        <color rgb="FFF8696B"/>
      </colorScale>
    </cfRule>
  </conditionalFormatting>
  <conditionalFormatting sqref="V26:Y26">
    <cfRule type="colorScale" priority="4">
      <colorScale>
        <cfvo type="min"/>
        <cfvo type="max"/>
        <color rgb="FFFCFCFF"/>
        <color rgb="FFF8696B"/>
      </colorScale>
    </cfRule>
  </conditionalFormatting>
  <conditionalFormatting sqref="V27:Y27">
    <cfRule type="colorScale" priority="3">
      <colorScale>
        <cfvo type="min"/>
        <cfvo type="max"/>
        <color rgb="FFFCFCFF"/>
        <color rgb="FFF8696B"/>
      </colorScale>
    </cfRule>
  </conditionalFormatting>
  <conditionalFormatting sqref="V28:Y28">
    <cfRule type="colorScale" priority="2">
      <colorScale>
        <cfvo type="min"/>
        <cfvo type="max"/>
        <color rgb="FFFCFCFF"/>
        <color rgb="FFF8696B"/>
      </colorScale>
    </cfRule>
  </conditionalFormatting>
  <conditionalFormatting sqref="V29:Y2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13" sqref="B13"/>
    </sheetView>
  </sheetViews>
  <sheetFormatPr defaultRowHeight="14.4" x14ac:dyDescent="0.3"/>
  <cols>
    <col min="1" max="1" width="17.5546875" customWidth="1"/>
    <col min="2" max="2" width="8.5546875" bestFit="1" customWidth="1"/>
    <col min="3" max="3" width="13.33203125" bestFit="1" customWidth="1"/>
    <col min="4" max="4" width="7" bestFit="1" customWidth="1"/>
    <col min="5" max="5" width="11.5546875" bestFit="1" customWidth="1"/>
  </cols>
  <sheetData>
    <row r="1" spans="1:6" ht="15" thickBot="1" x14ac:dyDescent="0.35">
      <c r="A1" s="88" t="s">
        <v>52</v>
      </c>
      <c r="B1" s="89" t="s">
        <v>47</v>
      </c>
      <c r="C1" s="92" t="s">
        <v>48</v>
      </c>
      <c r="D1" s="93" t="s">
        <v>49</v>
      </c>
      <c r="E1" s="94" t="s">
        <v>50</v>
      </c>
      <c r="F1" s="95" t="s">
        <v>51</v>
      </c>
    </row>
    <row r="2" spans="1:6" x14ac:dyDescent="0.3">
      <c r="A2" s="89" t="s">
        <v>0</v>
      </c>
      <c r="B2" s="67">
        <v>0.32883116883116897</v>
      </c>
      <c r="C2" s="68">
        <v>0.24909999999999999</v>
      </c>
      <c r="D2" s="68">
        <v>0.17730000000000001</v>
      </c>
      <c r="E2" s="67">
        <v>0.2</v>
      </c>
      <c r="F2" s="69">
        <v>0.23499999999999999</v>
      </c>
    </row>
    <row r="3" spans="1:6" x14ac:dyDescent="0.3">
      <c r="A3" s="90" t="s">
        <v>1</v>
      </c>
      <c r="B3" s="70">
        <v>0.20961038961038961</v>
      </c>
      <c r="C3" s="71">
        <v>0.32279999999999998</v>
      </c>
      <c r="D3" s="71">
        <v>0.31630000000000003</v>
      </c>
      <c r="E3" s="70">
        <v>0.33</v>
      </c>
      <c r="F3" s="72">
        <v>0.29899999999999999</v>
      </c>
    </row>
    <row r="4" spans="1:6" x14ac:dyDescent="0.3">
      <c r="A4" s="90" t="s">
        <v>2</v>
      </c>
      <c r="B4" s="70">
        <v>0.26363636363636361</v>
      </c>
      <c r="C4" s="71">
        <v>0.18049999999999999</v>
      </c>
      <c r="D4" s="71">
        <v>0.26889999999999997</v>
      </c>
      <c r="E4" s="70">
        <v>0.2</v>
      </c>
      <c r="F4" s="72">
        <v>0.224</v>
      </c>
    </row>
    <row r="5" spans="1:6" ht="15" thickBot="1" x14ac:dyDescent="0.35">
      <c r="A5" s="91" t="s">
        <v>3</v>
      </c>
      <c r="B5" s="73">
        <v>0.19792207792207792</v>
      </c>
      <c r="C5" s="74">
        <v>0.2475</v>
      </c>
      <c r="D5" s="74">
        <v>0.2374</v>
      </c>
      <c r="E5" s="73">
        <v>0.28000000000000003</v>
      </c>
      <c r="F5" s="75">
        <v>0.245</v>
      </c>
    </row>
  </sheetData>
  <conditionalFormatting sqref="B2:B5">
    <cfRule type="colorScale" priority="7">
      <colorScale>
        <cfvo type="min"/>
        <cfvo type="max"/>
        <color rgb="FFFCFCFF"/>
        <color rgb="FFF8696B"/>
      </colorScale>
    </cfRule>
  </conditionalFormatting>
  <conditionalFormatting sqref="C2:C5">
    <cfRule type="colorScale" priority="6">
      <colorScale>
        <cfvo type="min"/>
        <cfvo type="max"/>
        <color rgb="FFFCFCFF"/>
        <color rgb="FFF8696B"/>
      </colorScale>
    </cfRule>
  </conditionalFormatting>
  <conditionalFormatting sqref="D2:D5">
    <cfRule type="colorScale" priority="5">
      <colorScale>
        <cfvo type="min"/>
        <cfvo type="max"/>
        <color rgb="FFFCFCFF"/>
        <color rgb="FFF8696B"/>
      </colorScale>
    </cfRule>
  </conditionalFormatting>
  <conditionalFormatting sqref="E2:E5">
    <cfRule type="colorScale" priority="4">
      <colorScale>
        <cfvo type="min"/>
        <cfvo type="max"/>
        <color rgb="FFFCFCFF"/>
        <color rgb="FFF8696B"/>
      </colorScale>
    </cfRule>
  </conditionalFormatting>
  <conditionalFormatting sqref="F2:F5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3"/>
  <sheetViews>
    <sheetView topLeftCell="X1" workbookViewId="0">
      <selection activeCell="Q3" sqref="Q3"/>
    </sheetView>
  </sheetViews>
  <sheetFormatPr defaultRowHeight="14.4" x14ac:dyDescent="0.3"/>
  <cols>
    <col min="1" max="1" width="11.5546875" bestFit="1" customWidth="1"/>
    <col min="5" max="5" width="14.33203125" bestFit="1" customWidth="1"/>
    <col min="9" max="9" width="14.33203125" bestFit="1" customWidth="1"/>
    <col min="13" max="13" width="14.33203125" bestFit="1" customWidth="1"/>
    <col min="14" max="14" width="8.88671875" style="35"/>
    <col min="16" max="18" width="9.5546875" bestFit="1" customWidth="1"/>
    <col min="19" max="19" width="14.33203125" bestFit="1" customWidth="1"/>
    <col min="23" max="23" width="14.33203125" bestFit="1" customWidth="1"/>
    <col min="27" max="27" width="14.33203125" bestFit="1" customWidth="1"/>
    <col min="33" max="33" width="14.33203125" bestFit="1" customWidth="1"/>
    <col min="37" max="37" width="14.33203125" bestFit="1" customWidth="1"/>
    <col min="41" max="41" width="14.33203125" bestFit="1" customWidth="1"/>
  </cols>
  <sheetData>
    <row r="1" spans="1:41" ht="31.95" customHeight="1" thickBot="1" x14ac:dyDescent="0.35">
      <c r="A1" s="155" t="s">
        <v>28</v>
      </c>
      <c r="B1" s="156" t="s">
        <v>19</v>
      </c>
      <c r="C1" s="161"/>
      <c r="D1" s="161"/>
      <c r="E1" s="157"/>
      <c r="F1" s="156" t="s">
        <v>20</v>
      </c>
      <c r="G1" s="161"/>
      <c r="H1" s="161"/>
      <c r="I1" s="157"/>
      <c r="J1" s="156" t="s">
        <v>21</v>
      </c>
      <c r="K1" s="161"/>
      <c r="L1" s="161"/>
      <c r="M1" s="157"/>
      <c r="O1" s="155" t="s">
        <v>30</v>
      </c>
      <c r="P1" s="156" t="s">
        <v>19</v>
      </c>
      <c r="Q1" s="161"/>
      <c r="R1" s="161"/>
      <c r="S1" s="157"/>
      <c r="T1" s="156" t="s">
        <v>20</v>
      </c>
      <c r="U1" s="161"/>
      <c r="V1" s="161"/>
      <c r="W1" s="157"/>
      <c r="X1" s="156" t="s">
        <v>21</v>
      </c>
      <c r="Y1" s="161"/>
      <c r="Z1" s="161"/>
      <c r="AA1" s="157"/>
      <c r="AC1" s="155" t="s">
        <v>34</v>
      </c>
      <c r="AD1" s="156" t="s">
        <v>19</v>
      </c>
      <c r="AE1" s="161"/>
      <c r="AF1" s="161"/>
      <c r="AG1" s="157"/>
      <c r="AH1" s="156" t="s">
        <v>20</v>
      </c>
      <c r="AI1" s="161"/>
      <c r="AJ1" s="161"/>
      <c r="AK1" s="157"/>
      <c r="AL1" s="156" t="s">
        <v>21</v>
      </c>
      <c r="AM1" s="161"/>
      <c r="AN1" s="161"/>
      <c r="AO1" s="157"/>
    </row>
    <row r="2" spans="1:41" ht="13.2" customHeight="1" thickBot="1" x14ac:dyDescent="0.35">
      <c r="A2" s="155"/>
      <c r="B2" s="24" t="s">
        <v>25</v>
      </c>
      <c r="C2" s="25" t="s">
        <v>26</v>
      </c>
      <c r="D2" s="25" t="s">
        <v>27</v>
      </c>
      <c r="E2" s="26" t="s">
        <v>37</v>
      </c>
      <c r="F2" s="24" t="s">
        <v>25</v>
      </c>
      <c r="G2" s="25" t="s">
        <v>26</v>
      </c>
      <c r="H2" s="25" t="s">
        <v>27</v>
      </c>
      <c r="I2" s="26" t="s">
        <v>37</v>
      </c>
      <c r="J2" s="24" t="s">
        <v>25</v>
      </c>
      <c r="K2" s="25" t="s">
        <v>26</v>
      </c>
      <c r="L2" s="25" t="s">
        <v>27</v>
      </c>
      <c r="M2" s="26" t="s">
        <v>37</v>
      </c>
      <c r="O2" s="155"/>
      <c r="P2" s="24" t="s">
        <v>25</v>
      </c>
      <c r="Q2" s="25" t="s">
        <v>26</v>
      </c>
      <c r="R2" s="25" t="s">
        <v>27</v>
      </c>
      <c r="S2" s="26" t="s">
        <v>37</v>
      </c>
      <c r="T2" s="24" t="s">
        <v>25</v>
      </c>
      <c r="U2" s="25" t="s">
        <v>26</v>
      </c>
      <c r="V2" s="25" t="s">
        <v>27</v>
      </c>
      <c r="W2" s="26" t="s">
        <v>37</v>
      </c>
      <c r="X2" s="24" t="s">
        <v>25</v>
      </c>
      <c r="Y2" s="25" t="s">
        <v>26</v>
      </c>
      <c r="Z2" s="25" t="s">
        <v>27</v>
      </c>
      <c r="AA2" s="26" t="s">
        <v>37</v>
      </c>
      <c r="AC2" s="155"/>
      <c r="AD2" s="24" t="s">
        <v>25</v>
      </c>
      <c r="AE2" s="25" t="s">
        <v>26</v>
      </c>
      <c r="AF2" s="25" t="s">
        <v>27</v>
      </c>
      <c r="AG2" s="26" t="s">
        <v>37</v>
      </c>
      <c r="AH2" s="24" t="s">
        <v>25</v>
      </c>
      <c r="AI2" s="25" t="s">
        <v>26</v>
      </c>
      <c r="AJ2" s="25" t="s">
        <v>27</v>
      </c>
      <c r="AK2" s="26" t="s">
        <v>37</v>
      </c>
      <c r="AL2" s="24" t="s">
        <v>25</v>
      </c>
      <c r="AM2" s="25" t="s">
        <v>26</v>
      </c>
      <c r="AN2" s="25" t="s">
        <v>27</v>
      </c>
      <c r="AO2" s="26" t="s">
        <v>37</v>
      </c>
    </row>
    <row r="3" spans="1:41" x14ac:dyDescent="0.3">
      <c r="A3" s="1" t="s">
        <v>11</v>
      </c>
      <c r="B3" s="36">
        <v>36.487499999999997</v>
      </c>
      <c r="C3" s="37">
        <v>39.554000000000002</v>
      </c>
      <c r="D3" s="37">
        <v>37.570399999999999</v>
      </c>
      <c r="E3" s="44">
        <v>37.614517719176597</v>
      </c>
      <c r="F3" s="36">
        <v>0.25600000000000001</v>
      </c>
      <c r="G3" s="37">
        <v>0.27129999999999999</v>
      </c>
      <c r="H3" s="37">
        <v>0.24759999999999999</v>
      </c>
      <c r="I3" s="44">
        <v>0.24752424791677599</v>
      </c>
      <c r="J3" s="36">
        <v>0.12590000000000001</v>
      </c>
      <c r="K3" s="37">
        <v>0.21029999999999999</v>
      </c>
      <c r="L3" s="37">
        <v>0.1762</v>
      </c>
      <c r="M3" s="44">
        <v>0.176222838680519</v>
      </c>
      <c r="O3" s="33" t="s">
        <v>0</v>
      </c>
      <c r="P3" s="50">
        <v>58.704505489637903</v>
      </c>
      <c r="Q3" s="51">
        <v>67.295565082130096</v>
      </c>
      <c r="R3" s="51">
        <v>63.528915079833503</v>
      </c>
      <c r="S3" s="55">
        <v>63.266688148664599</v>
      </c>
      <c r="T3" s="67">
        <v>0.30298854677166698</v>
      </c>
      <c r="U3" s="68">
        <v>0.46655468301782899</v>
      </c>
      <c r="V3" s="68">
        <v>0.37404553020922698</v>
      </c>
      <c r="W3" s="69">
        <v>0.38284660205760501</v>
      </c>
      <c r="X3" s="67">
        <v>6.3014421174734006E-2</v>
      </c>
      <c r="Y3" s="68">
        <v>0.10549280688399799</v>
      </c>
      <c r="Z3" s="68">
        <v>4.6273821075416298E-2</v>
      </c>
      <c r="AA3" s="69">
        <v>4.4687882155783502E-2</v>
      </c>
      <c r="AC3" s="1" t="s">
        <v>0</v>
      </c>
      <c r="AD3" s="50">
        <f>P3-P$7</f>
        <v>-9.9244167638097736E-2</v>
      </c>
      <c r="AE3" s="51">
        <f>Q3-Q$7</f>
        <v>0.78074290837510318</v>
      </c>
      <c r="AF3" s="51">
        <f>R3-R$7</f>
        <v>0.78891088994200231</v>
      </c>
      <c r="AG3" s="51">
        <f>S3-S$7</f>
        <v>1.1013465190334983</v>
      </c>
      <c r="AH3" s="58">
        <f t="shared" ref="AH3" si="0">T3-T$7</f>
        <v>1.9913720375176969E-2</v>
      </c>
      <c r="AI3" s="59">
        <f t="shared" ref="AI3" si="1">U3-U$7</f>
        <v>5.4289848471186009E-2</v>
      </c>
      <c r="AJ3" s="59">
        <f t="shared" ref="AJ3:AK3" si="2">V3-V$7</f>
        <v>3.5475287890695983E-2</v>
      </c>
      <c r="AK3" s="60">
        <f t="shared" si="2"/>
        <v>4.4754165790674039E-2</v>
      </c>
      <c r="AL3" s="58">
        <f t="shared" ref="AL3:AL6" si="3">X3-X$7</f>
        <v>-2.5398682586896953E-3</v>
      </c>
      <c r="AM3" s="59">
        <f t="shared" ref="AM3:AM6" si="4">Y3-Y$7</f>
        <v>-8.9241621212680089E-3</v>
      </c>
      <c r="AN3" s="59">
        <f t="shared" ref="AN3:AO3" si="5">Z3-Z$7</f>
        <v>-6.1091185951886035E-3</v>
      </c>
      <c r="AO3" s="60">
        <f t="shared" si="5"/>
        <v>-7.6284972564529957E-3</v>
      </c>
    </row>
    <row r="4" spans="1:41" x14ac:dyDescent="0.3">
      <c r="A4" s="2" t="s">
        <v>22</v>
      </c>
      <c r="B4" s="39">
        <v>15.2925</v>
      </c>
      <c r="C4" s="35">
        <v>16.238700000000001</v>
      </c>
      <c r="D4" s="35">
        <v>15.8323</v>
      </c>
      <c r="E4" s="45">
        <v>15.840291701566599</v>
      </c>
      <c r="F4" s="39">
        <v>0.16539999999999999</v>
      </c>
      <c r="G4" s="35">
        <v>0.2177</v>
      </c>
      <c r="H4" s="35">
        <v>0.20860000000000001</v>
      </c>
      <c r="I4" s="45">
        <v>0.20855704974334799</v>
      </c>
      <c r="J4" s="39">
        <v>7.85E-2</v>
      </c>
      <c r="K4" s="35">
        <v>8.7300000000000003E-2</v>
      </c>
      <c r="L4" s="35">
        <v>9.9900000000000003E-2</v>
      </c>
      <c r="M4" s="45">
        <v>9.9964451072948907E-2</v>
      </c>
      <c r="O4" s="34" t="s">
        <v>1</v>
      </c>
      <c r="P4" s="52">
        <v>59.646373514909897</v>
      </c>
      <c r="Q4" s="49">
        <v>65.627816986253706</v>
      </c>
      <c r="R4" s="49">
        <v>61.899280977070298</v>
      </c>
      <c r="S4" s="56">
        <v>61.220013379738198</v>
      </c>
      <c r="T4" s="70">
        <v>0.31579656728654898</v>
      </c>
      <c r="U4" s="71">
        <v>0.50159401524796998</v>
      </c>
      <c r="V4" s="71">
        <v>0.404798201881574</v>
      </c>
      <c r="W4" s="72">
        <v>0.41179804466623499</v>
      </c>
      <c r="X4" s="70">
        <v>6.9053284587343305E-2</v>
      </c>
      <c r="Y4" s="71">
        <v>0.10566516907404699</v>
      </c>
      <c r="Z4" s="71">
        <v>4.7561752003628999E-2</v>
      </c>
      <c r="AA4" s="72">
        <v>4.5657514395585498E-2</v>
      </c>
      <c r="AC4" s="2" t="s">
        <v>1</v>
      </c>
      <c r="AD4" s="52">
        <f t="shared" ref="AD4:AD6" si="6">P4-P$7</f>
        <v>0.84262385763389602</v>
      </c>
      <c r="AE4" s="49">
        <f t="shared" ref="AE4:AF6" si="7">Q4-Q$7</f>
        <v>-0.88700518750128765</v>
      </c>
      <c r="AF4" s="49">
        <f t="shared" si="7"/>
        <v>-0.84072321282120299</v>
      </c>
      <c r="AG4" s="49">
        <f t="shared" ref="AG4:AG6" si="8">S4-S$7</f>
        <v>-0.94532824989290276</v>
      </c>
      <c r="AH4" s="61">
        <f t="shared" ref="AH4:AH6" si="9">T4-T$7</f>
        <v>3.272174089005897E-2</v>
      </c>
      <c r="AI4" s="62">
        <f t="shared" ref="AI4:AI6" si="10">U4-U$7</f>
        <v>8.9329180701327004E-2</v>
      </c>
      <c r="AJ4" s="62">
        <f t="shared" ref="AJ4:AJ6" si="11">V4-V$7</f>
        <v>6.6227959563043004E-2</v>
      </c>
      <c r="AK4" s="63">
        <f t="shared" ref="AK4:AK6" si="12">W4-W$7</f>
        <v>7.3705608399304012E-2</v>
      </c>
      <c r="AL4" s="61">
        <f t="shared" si="3"/>
        <v>3.498995153919604E-3</v>
      </c>
      <c r="AM4" s="62">
        <f t="shared" si="4"/>
        <v>-8.7517999312190092E-3</v>
      </c>
      <c r="AN4" s="62">
        <f t="shared" ref="AN4:AN6" si="13">Z4-Z$7</f>
        <v>-4.8211876669759027E-3</v>
      </c>
      <c r="AO4" s="63">
        <f t="shared" ref="AO4:AO6" si="14">AA4-AA$7</f>
        <v>-6.6588650166509999E-3</v>
      </c>
    </row>
    <row r="5" spans="1:41" x14ac:dyDescent="0.3">
      <c r="A5" s="2" t="s">
        <v>23</v>
      </c>
      <c r="B5" s="39">
        <v>0.51470000000000005</v>
      </c>
      <c r="C5" s="35">
        <v>0.2034</v>
      </c>
      <c r="D5" s="35">
        <v>0.35539999999999999</v>
      </c>
      <c r="E5" s="45">
        <v>0.34039312130162802</v>
      </c>
      <c r="F5" s="39">
        <v>0.93310000000000004</v>
      </c>
      <c r="G5" s="35">
        <v>1.0193000000000001</v>
      </c>
      <c r="H5" s="35">
        <v>1.1556999999999999</v>
      </c>
      <c r="I5" s="45">
        <v>1.15586994499122</v>
      </c>
      <c r="J5" s="39">
        <v>0.72750000000000004</v>
      </c>
      <c r="K5" s="35">
        <v>-0.2707</v>
      </c>
      <c r="L5" s="35">
        <v>-2.92E-2</v>
      </c>
      <c r="M5" s="45">
        <v>-2.91306347203317E-2</v>
      </c>
      <c r="O5" s="34" t="s">
        <v>2</v>
      </c>
      <c r="P5" s="52">
        <v>58.446144276281601</v>
      </c>
      <c r="Q5" s="49">
        <v>66.849900668326697</v>
      </c>
      <c r="R5" s="49">
        <v>62.844409846347297</v>
      </c>
      <c r="S5" s="56">
        <v>62.4906144706204</v>
      </c>
      <c r="T5" s="70">
        <v>0.25744748423630598</v>
      </c>
      <c r="U5" s="71">
        <v>0.37262623231085601</v>
      </c>
      <c r="V5" s="71">
        <v>0.30625770151436998</v>
      </c>
      <c r="W5" s="72">
        <v>0.30914275091551802</v>
      </c>
      <c r="X5" s="70">
        <v>5.9683016909213599E-2</v>
      </c>
      <c r="Y5" s="71">
        <v>0.11644882772868299</v>
      </c>
      <c r="Z5" s="71">
        <v>5.5630589492865597E-2</v>
      </c>
      <c r="AA5" s="72">
        <v>5.3717747281024901E-2</v>
      </c>
      <c r="AC5" s="2" t="s">
        <v>2</v>
      </c>
      <c r="AD5" s="52">
        <f t="shared" si="6"/>
        <v>-0.35760538099439998</v>
      </c>
      <c r="AE5" s="49">
        <f t="shared" si="7"/>
        <v>0.3350784945717038</v>
      </c>
      <c r="AF5" s="49">
        <f t="shared" si="7"/>
        <v>0.10440565645579625</v>
      </c>
      <c r="AG5" s="49">
        <f t="shared" si="8"/>
        <v>0.32527284098929954</v>
      </c>
      <c r="AH5" s="61">
        <f t="shared" si="9"/>
        <v>-2.562734216018403E-2</v>
      </c>
      <c r="AI5" s="62">
        <f t="shared" si="10"/>
        <v>-3.9638602235786968E-2</v>
      </c>
      <c r="AJ5" s="62">
        <f t="shared" si="11"/>
        <v>-3.2312540804161016E-2</v>
      </c>
      <c r="AK5" s="63">
        <f t="shared" si="12"/>
        <v>-2.8949685351412957E-2</v>
      </c>
      <c r="AL5" s="61">
        <f t="shared" si="3"/>
        <v>-5.8712725242101027E-3</v>
      </c>
      <c r="AM5" s="62">
        <f t="shared" si="4"/>
        <v>2.0318587234169905E-3</v>
      </c>
      <c r="AN5" s="62">
        <f t="shared" si="13"/>
        <v>3.2476498222606953E-3</v>
      </c>
      <c r="AO5" s="63">
        <f t="shared" si="14"/>
        <v>1.4013678687884029E-3</v>
      </c>
    </row>
    <row r="6" spans="1:41" ht="15" thickBot="1" x14ac:dyDescent="0.35">
      <c r="A6" s="3" t="s">
        <v>24</v>
      </c>
      <c r="B6" s="41">
        <v>2.7181999999999999</v>
      </c>
      <c r="C6" s="42">
        <v>2.4298999999999999</v>
      </c>
      <c r="D6" s="42">
        <v>2.4984999999999999</v>
      </c>
      <c r="E6" s="46">
        <v>2.4715887093950601</v>
      </c>
      <c r="F6" s="41">
        <v>3.2793000000000001</v>
      </c>
      <c r="G6" s="42">
        <v>3.2294</v>
      </c>
      <c r="H6" s="42">
        <v>3.5617999999999999</v>
      </c>
      <c r="I6" s="46">
        <v>3.5658254539474901</v>
      </c>
      <c r="J6" s="41">
        <v>3.343</v>
      </c>
      <c r="K6" s="42">
        <v>2.1739999999999999</v>
      </c>
      <c r="L6" s="42">
        <v>1.8737999999999999</v>
      </c>
      <c r="M6" s="46">
        <v>1.87407251375338</v>
      </c>
      <c r="O6" s="32" t="s">
        <v>3</v>
      </c>
      <c r="P6" s="53">
        <v>58.0756334121617</v>
      </c>
      <c r="Q6" s="54">
        <v>66.7130701547201</v>
      </c>
      <c r="R6" s="54">
        <v>62.7653344896245</v>
      </c>
      <c r="S6" s="57">
        <v>62.271441641768703</v>
      </c>
      <c r="T6" s="73">
        <v>0.24070235656002001</v>
      </c>
      <c r="U6" s="74">
        <v>0.296332042365896</v>
      </c>
      <c r="V6" s="74">
        <v>0.24501311456705399</v>
      </c>
      <c r="W6" s="75">
        <v>0.246251038226765</v>
      </c>
      <c r="X6" s="73">
        <v>6.8773667242710307E-2</v>
      </c>
      <c r="Y6" s="74">
        <v>0.13172526726886</v>
      </c>
      <c r="Z6" s="74">
        <v>7.1052679551166106E-2</v>
      </c>
      <c r="AA6" s="75">
        <v>6.8617914306009997E-2</v>
      </c>
      <c r="AC6" s="3" t="s">
        <v>3</v>
      </c>
      <c r="AD6" s="53">
        <f t="shared" si="6"/>
        <v>-0.7281162451143004</v>
      </c>
      <c r="AE6" s="54">
        <f t="shared" si="7"/>
        <v>0.19824798096510676</v>
      </c>
      <c r="AF6" s="54">
        <f t="shared" si="7"/>
        <v>2.5330299732999606E-2</v>
      </c>
      <c r="AG6" s="54">
        <f t="shared" si="8"/>
        <v>0.10610001213760256</v>
      </c>
      <c r="AH6" s="64">
        <f t="shared" si="9"/>
        <v>-4.237246983647E-2</v>
      </c>
      <c r="AI6" s="65">
        <f t="shared" si="10"/>
        <v>-0.11593279218074698</v>
      </c>
      <c r="AJ6" s="65">
        <f t="shared" si="11"/>
        <v>-9.3557127751477009E-2</v>
      </c>
      <c r="AK6" s="66">
        <f t="shared" si="12"/>
        <v>-9.1841398040165972E-2</v>
      </c>
      <c r="AL6" s="64">
        <f t="shared" si="3"/>
        <v>3.2193778092866054E-3</v>
      </c>
      <c r="AM6" s="65">
        <f t="shared" si="4"/>
        <v>1.7308298263593994E-2</v>
      </c>
      <c r="AN6" s="65">
        <f t="shared" si="13"/>
        <v>1.8669739880561205E-2</v>
      </c>
      <c r="AO6" s="66">
        <f t="shared" si="14"/>
        <v>1.6301534893773499E-2</v>
      </c>
    </row>
    <row r="7" spans="1:41" x14ac:dyDescent="0.3">
      <c r="O7" s="27" t="s">
        <v>33</v>
      </c>
      <c r="P7" s="28">
        <v>58.803749657276001</v>
      </c>
      <c r="Q7" s="28">
        <v>66.514822173754993</v>
      </c>
      <c r="R7" s="28">
        <v>62.740004189891501</v>
      </c>
      <c r="S7" s="28">
        <v>62.165341629631101</v>
      </c>
      <c r="T7" s="29">
        <v>0.28307482639649001</v>
      </c>
      <c r="U7" s="29">
        <v>0.41226483454664298</v>
      </c>
      <c r="V7" s="29">
        <v>0.338570242318531</v>
      </c>
      <c r="W7" s="29">
        <v>0.33809243626693097</v>
      </c>
      <c r="X7" s="29">
        <v>6.5554289433423701E-2</v>
      </c>
      <c r="Y7" s="29">
        <v>0.114416969005266</v>
      </c>
      <c r="Z7" s="29">
        <v>5.2382939670604901E-2</v>
      </c>
      <c r="AA7" s="29">
        <v>5.2316379412236498E-2</v>
      </c>
    </row>
    <row r="8" spans="1:41" ht="15" thickBot="1" x14ac:dyDescent="0.35"/>
    <row r="9" spans="1:41" ht="15" thickBot="1" x14ac:dyDescent="0.35">
      <c r="A9" s="155" t="s">
        <v>29</v>
      </c>
      <c r="B9" s="156" t="s">
        <v>19</v>
      </c>
      <c r="C9" s="161"/>
      <c r="D9" s="161"/>
      <c r="E9" s="157"/>
      <c r="F9" s="156" t="s">
        <v>20</v>
      </c>
      <c r="G9" s="161"/>
      <c r="H9" s="161"/>
      <c r="I9" s="157"/>
      <c r="J9" s="156" t="s">
        <v>21</v>
      </c>
      <c r="K9" s="161"/>
      <c r="L9" s="161"/>
      <c r="M9" s="157"/>
      <c r="O9" s="155" t="s">
        <v>31</v>
      </c>
      <c r="P9" s="156" t="s">
        <v>19</v>
      </c>
      <c r="Q9" s="161"/>
      <c r="R9" s="161"/>
      <c r="S9" s="157"/>
      <c r="T9" s="156" t="s">
        <v>20</v>
      </c>
      <c r="U9" s="161"/>
      <c r="V9" s="161"/>
      <c r="W9" s="157"/>
      <c r="X9" s="156" t="s">
        <v>21</v>
      </c>
      <c r="Y9" s="161"/>
      <c r="Z9" s="161"/>
      <c r="AA9" s="157"/>
      <c r="AC9" s="155" t="s">
        <v>35</v>
      </c>
      <c r="AD9" s="156" t="s">
        <v>19</v>
      </c>
      <c r="AE9" s="161"/>
      <c r="AF9" s="161"/>
      <c r="AG9" s="157"/>
      <c r="AH9" s="156" t="s">
        <v>20</v>
      </c>
      <c r="AI9" s="161"/>
      <c r="AJ9" s="161"/>
      <c r="AK9" s="157"/>
      <c r="AL9" s="156" t="s">
        <v>21</v>
      </c>
      <c r="AM9" s="161"/>
      <c r="AN9" s="161"/>
      <c r="AO9" s="157"/>
    </row>
    <row r="10" spans="1:41" ht="15" thickBot="1" x14ac:dyDescent="0.35">
      <c r="A10" s="155"/>
      <c r="B10" s="30" t="s">
        <v>25</v>
      </c>
      <c r="C10" s="31" t="s">
        <v>26</v>
      </c>
      <c r="D10" s="31" t="s">
        <v>27</v>
      </c>
      <c r="E10" s="20" t="s">
        <v>37</v>
      </c>
      <c r="F10" s="30" t="s">
        <v>25</v>
      </c>
      <c r="G10" s="31" t="s">
        <v>26</v>
      </c>
      <c r="H10" s="31" t="s">
        <v>27</v>
      </c>
      <c r="I10" s="20" t="s">
        <v>37</v>
      </c>
      <c r="J10" s="24" t="s">
        <v>25</v>
      </c>
      <c r="K10" s="25" t="s">
        <v>26</v>
      </c>
      <c r="L10" s="25" t="s">
        <v>27</v>
      </c>
      <c r="M10" s="26" t="s">
        <v>37</v>
      </c>
      <c r="O10" s="155"/>
      <c r="P10" s="24" t="s">
        <v>25</v>
      </c>
      <c r="Q10" s="25" t="s">
        <v>26</v>
      </c>
      <c r="R10" s="25" t="s">
        <v>27</v>
      </c>
      <c r="S10" s="26" t="s">
        <v>37</v>
      </c>
      <c r="T10" s="24" t="s">
        <v>25</v>
      </c>
      <c r="U10" s="25" t="s">
        <v>26</v>
      </c>
      <c r="V10" s="25" t="s">
        <v>27</v>
      </c>
      <c r="W10" s="26" t="s">
        <v>37</v>
      </c>
      <c r="X10" s="24" t="s">
        <v>25</v>
      </c>
      <c r="Y10" s="25" t="s">
        <v>26</v>
      </c>
      <c r="Z10" s="25" t="s">
        <v>27</v>
      </c>
      <c r="AA10" s="26" t="s">
        <v>37</v>
      </c>
      <c r="AC10" s="155"/>
      <c r="AD10" s="24" t="s">
        <v>25</v>
      </c>
      <c r="AE10" s="25" t="s">
        <v>26</v>
      </c>
      <c r="AF10" s="25" t="s">
        <v>27</v>
      </c>
      <c r="AG10" s="26" t="s">
        <v>37</v>
      </c>
      <c r="AH10" s="24" t="s">
        <v>25</v>
      </c>
      <c r="AI10" s="25" t="s">
        <v>26</v>
      </c>
      <c r="AJ10" s="25" t="s">
        <v>27</v>
      </c>
      <c r="AK10" s="26" t="s">
        <v>37</v>
      </c>
      <c r="AL10" s="24" t="s">
        <v>25</v>
      </c>
      <c r="AM10" s="25" t="s">
        <v>26</v>
      </c>
      <c r="AN10" s="25" t="s">
        <v>27</v>
      </c>
      <c r="AO10" s="26" t="s">
        <v>37</v>
      </c>
    </row>
    <row r="11" spans="1:41" x14ac:dyDescent="0.3">
      <c r="A11" s="1" t="s">
        <v>11</v>
      </c>
      <c r="B11" s="36">
        <v>36.487499999999997</v>
      </c>
      <c r="C11" s="37">
        <v>38.397100000000002</v>
      </c>
      <c r="D11" s="37">
        <v>36.606099999999998</v>
      </c>
      <c r="E11" s="44">
        <v>36.657270321727502</v>
      </c>
      <c r="F11" s="36">
        <v>0.25600000000000001</v>
      </c>
      <c r="G11" s="37">
        <v>0.27179999999999999</v>
      </c>
      <c r="H11" s="37">
        <v>0.24990000000000001</v>
      </c>
      <c r="I11" s="44">
        <v>0.24981270333491801</v>
      </c>
      <c r="J11" s="36">
        <v>0.12590000000000001</v>
      </c>
      <c r="K11" s="37">
        <v>0.20730000000000001</v>
      </c>
      <c r="L11" s="37">
        <v>0.17649999999999999</v>
      </c>
      <c r="M11" s="44">
        <v>0.176491352097744</v>
      </c>
      <c r="O11" s="33" t="s">
        <v>0</v>
      </c>
      <c r="P11" s="50">
        <v>61.843024398960303</v>
      </c>
      <c r="Q11" s="51">
        <v>73.518146133239597</v>
      </c>
      <c r="R11" s="51">
        <v>73.518146133239597</v>
      </c>
      <c r="S11" s="55">
        <v>73.518146133239597</v>
      </c>
      <c r="T11" s="67">
        <v>0.28880812843176801</v>
      </c>
      <c r="U11" s="68">
        <v>0.38076016173701499</v>
      </c>
      <c r="V11" s="68">
        <v>0.35521383723839101</v>
      </c>
      <c r="W11" s="69">
        <v>0.35443263970702199</v>
      </c>
      <c r="X11" s="67">
        <v>9.9379494921585099E-2</v>
      </c>
      <c r="Y11" s="68">
        <v>0.14149841439583599</v>
      </c>
      <c r="Z11" s="68">
        <v>8.17481072424429E-2</v>
      </c>
      <c r="AA11" s="69">
        <v>8.1658112210975797E-2</v>
      </c>
      <c r="AC11" s="21" t="s">
        <v>0</v>
      </c>
      <c r="AD11" s="50">
        <f t="shared" ref="AD11:AK11" si="15">P11-P$15</f>
        <v>-0.7256289905540001</v>
      </c>
      <c r="AE11" s="51">
        <f t="shared" si="15"/>
        <v>1.934052530913192</v>
      </c>
      <c r="AF11" s="51">
        <f t="shared" si="15"/>
        <v>1.934052530913192</v>
      </c>
      <c r="AG11" s="55">
        <f t="shared" si="15"/>
        <v>1.934052530913192</v>
      </c>
      <c r="AH11" s="58">
        <f t="shared" si="15"/>
        <v>5.5431961796330032E-3</v>
      </c>
      <c r="AI11" s="59">
        <f t="shared" si="15"/>
        <v>2.8131562963983003E-2</v>
      </c>
      <c r="AJ11" s="59">
        <f t="shared" si="15"/>
        <v>2.4646077613428019E-2</v>
      </c>
      <c r="AK11" s="60">
        <f t="shared" si="15"/>
        <v>2.3901776484343995E-2</v>
      </c>
      <c r="AL11" s="58">
        <f t="shared" ref="AL11:AO14" si="16">X11-X$15</f>
        <v>-1.5576410276009062E-3</v>
      </c>
      <c r="AM11" s="59">
        <f t="shared" si="16"/>
        <v>-7.1608461907560206E-3</v>
      </c>
      <c r="AN11" s="59">
        <f t="shared" si="16"/>
        <v>-4.8657041666508999E-3</v>
      </c>
      <c r="AO11" s="60">
        <f t="shared" si="16"/>
        <v>-4.9833049732105061E-3</v>
      </c>
    </row>
    <row r="12" spans="1:41" x14ac:dyDescent="0.3">
      <c r="A12" s="2" t="s">
        <v>22</v>
      </c>
      <c r="B12" s="39">
        <v>15.2925</v>
      </c>
      <c r="C12" s="35">
        <v>17.135999999999999</v>
      </c>
      <c r="D12" s="35">
        <v>16.516500000000001</v>
      </c>
      <c r="E12" s="45">
        <v>16.532413037406599</v>
      </c>
      <c r="F12" s="39">
        <v>0.16539999999999999</v>
      </c>
      <c r="G12" s="35">
        <v>0.22589999999999999</v>
      </c>
      <c r="H12" s="35">
        <v>0.2165</v>
      </c>
      <c r="I12" s="45">
        <v>0.216340110512481</v>
      </c>
      <c r="J12" s="39">
        <v>7.85E-2</v>
      </c>
      <c r="K12" s="35">
        <v>8.5999999999999993E-2</v>
      </c>
      <c r="L12" s="35">
        <v>9.8400000000000001E-2</v>
      </c>
      <c r="M12" s="45">
        <v>9.8416608620670795E-2</v>
      </c>
      <c r="O12" s="34" t="s">
        <v>1</v>
      </c>
      <c r="P12" s="52">
        <v>62.666853354612797</v>
      </c>
      <c r="Q12" s="49">
        <v>68.980529294211607</v>
      </c>
      <c r="R12" s="49">
        <v>68.980529294211607</v>
      </c>
      <c r="S12" s="56">
        <v>68.980529294211607</v>
      </c>
      <c r="T12" s="70">
        <v>0.31043508214328502</v>
      </c>
      <c r="U12" s="71">
        <v>0.417252629111447</v>
      </c>
      <c r="V12" s="71">
        <v>0.39167322862196602</v>
      </c>
      <c r="W12" s="72">
        <v>0.39142229780651799</v>
      </c>
      <c r="X12" s="70">
        <v>0.102022186383031</v>
      </c>
      <c r="Y12" s="71">
        <v>0.13378161425103299</v>
      </c>
      <c r="Z12" s="71">
        <v>7.51302262237874E-2</v>
      </c>
      <c r="AA12" s="72">
        <v>7.5076017031599704E-2</v>
      </c>
      <c r="AC12" s="22" t="s">
        <v>1</v>
      </c>
      <c r="AD12" s="52">
        <f t="shared" ref="AD12:AD14" si="17">P12-P$15</f>
        <v>9.8199965098494602E-2</v>
      </c>
      <c r="AE12" s="49">
        <f t="shared" ref="AE12:AK14" si="18">Q12-Q$15</f>
        <v>-2.6035643081147981</v>
      </c>
      <c r="AF12" s="49">
        <f t="shared" si="18"/>
        <v>-2.6035643081147981</v>
      </c>
      <c r="AG12" s="56">
        <f t="shared" si="18"/>
        <v>-2.6035643081147981</v>
      </c>
      <c r="AH12" s="61">
        <f t="shared" si="18"/>
        <v>2.7170149891150019E-2</v>
      </c>
      <c r="AI12" s="62">
        <f t="shared" si="18"/>
        <v>6.4624030338415017E-2</v>
      </c>
      <c r="AJ12" s="62">
        <f t="shared" si="18"/>
        <v>6.1105468997003032E-2</v>
      </c>
      <c r="AK12" s="63">
        <f t="shared" si="18"/>
        <v>6.0891434583839998E-2</v>
      </c>
      <c r="AL12" s="61">
        <f t="shared" si="16"/>
        <v>1.0850504338449918E-3</v>
      </c>
      <c r="AM12" s="62">
        <f t="shared" si="16"/>
        <v>-1.4877646335559019E-2</v>
      </c>
      <c r="AN12" s="62">
        <f t="shared" si="16"/>
        <v>-1.14835851853064E-2</v>
      </c>
      <c r="AO12" s="63">
        <f t="shared" si="16"/>
        <v>-1.15654001525866E-2</v>
      </c>
    </row>
    <row r="13" spans="1:41" x14ac:dyDescent="0.3">
      <c r="A13" s="2" t="s">
        <v>23</v>
      </c>
      <c r="B13" s="39">
        <v>0.51470000000000005</v>
      </c>
      <c r="C13" s="35">
        <v>0.23630000000000001</v>
      </c>
      <c r="D13" s="35">
        <v>0.36370000000000002</v>
      </c>
      <c r="E13" s="45">
        <v>0.35019904874176999</v>
      </c>
      <c r="F13" s="39">
        <v>0.93310000000000004</v>
      </c>
      <c r="G13" s="35">
        <v>1.0327</v>
      </c>
      <c r="H13" s="35">
        <v>1.1599999999999999</v>
      </c>
      <c r="I13" s="45">
        <v>1.1595264464358399</v>
      </c>
      <c r="J13" s="39">
        <v>0.72750000000000004</v>
      </c>
      <c r="K13" s="35">
        <v>-0.25919999999999999</v>
      </c>
      <c r="L13" s="35">
        <v>-3.4200000000000001E-2</v>
      </c>
      <c r="M13" s="45">
        <v>-3.4307738911304397E-2</v>
      </c>
      <c r="O13" s="34" t="s">
        <v>2</v>
      </c>
      <c r="P13" s="52">
        <v>62.7666849744842</v>
      </c>
      <c r="Q13" s="49">
        <v>72.329217414137105</v>
      </c>
      <c r="R13" s="49">
        <v>72.329217414137105</v>
      </c>
      <c r="S13" s="56">
        <v>72.329217414137105</v>
      </c>
      <c r="T13" s="70">
        <v>0.26542011976678098</v>
      </c>
      <c r="U13" s="71">
        <v>0.34520972897312202</v>
      </c>
      <c r="V13" s="71">
        <v>0.32399998738011399</v>
      </c>
      <c r="W13" s="72">
        <v>0.323325059571058</v>
      </c>
      <c r="X13" s="70">
        <v>9.5428903502163806E-2</v>
      </c>
      <c r="Y13" s="71">
        <v>0.146649505072624</v>
      </c>
      <c r="Z13" s="71">
        <v>8.6552608573866693E-2</v>
      </c>
      <c r="AA13" s="72">
        <v>8.6484755460932899E-2</v>
      </c>
      <c r="AC13" s="22" t="s">
        <v>2</v>
      </c>
      <c r="AD13" s="52">
        <f t="shared" si="17"/>
        <v>0.19803158496989681</v>
      </c>
      <c r="AE13" s="49">
        <f t="shared" si="18"/>
        <v>0.74512381181069998</v>
      </c>
      <c r="AF13" s="49">
        <f t="shared" si="18"/>
        <v>0.74512381181069998</v>
      </c>
      <c r="AG13" s="56">
        <f t="shared" si="18"/>
        <v>0.74512381181069998</v>
      </c>
      <c r="AH13" s="61">
        <f t="shared" si="18"/>
        <v>-1.7844812485354022E-2</v>
      </c>
      <c r="AI13" s="62">
        <f t="shared" si="18"/>
        <v>-7.4188697999099662E-3</v>
      </c>
      <c r="AJ13" s="62">
        <f t="shared" si="18"/>
        <v>-6.5677722448490017E-3</v>
      </c>
      <c r="AK13" s="63">
        <f t="shared" si="18"/>
        <v>-7.2058036516199908E-3</v>
      </c>
      <c r="AL13" s="61">
        <f t="shared" si="16"/>
        <v>-5.5082324470221988E-3</v>
      </c>
      <c r="AM13" s="62">
        <f t="shared" si="16"/>
        <v>-2.009755513968009E-3</v>
      </c>
      <c r="AN13" s="62">
        <f t="shared" si="16"/>
        <v>-6.1202835227106012E-5</v>
      </c>
      <c r="AO13" s="63">
        <f t="shared" si="16"/>
        <v>-1.5666172325340399E-4</v>
      </c>
    </row>
    <row r="14" spans="1:41" ht="15" thickBot="1" x14ac:dyDescent="0.35">
      <c r="A14" s="3" t="s">
        <v>24</v>
      </c>
      <c r="B14" s="41">
        <v>2.7181999999999999</v>
      </c>
      <c r="C14" s="42">
        <v>2.3574999999999999</v>
      </c>
      <c r="D14" s="42">
        <v>2.4889000000000001</v>
      </c>
      <c r="E14" s="46">
        <v>2.4636591131194998</v>
      </c>
      <c r="F14" s="41">
        <v>3.2793000000000001</v>
      </c>
      <c r="G14" s="42">
        <v>3.2256</v>
      </c>
      <c r="H14" s="42">
        <v>3.5537999999999998</v>
      </c>
      <c r="I14" s="46">
        <v>3.55514638925519</v>
      </c>
      <c r="J14" s="41">
        <v>3.343</v>
      </c>
      <c r="K14" s="42">
        <v>2.1886000000000001</v>
      </c>
      <c r="L14" s="42">
        <v>1.8896999999999999</v>
      </c>
      <c r="M14" s="46">
        <v>1.8899028099212201</v>
      </c>
      <c r="O14" s="32" t="s">
        <v>3</v>
      </c>
      <c r="P14" s="53">
        <v>63.050972003125601</v>
      </c>
      <c r="Q14" s="54">
        <v>72.661256584171298</v>
      </c>
      <c r="R14" s="54">
        <v>72.661256584171298</v>
      </c>
      <c r="S14" s="57">
        <v>72.661256584171298</v>
      </c>
      <c r="T14" s="73">
        <v>0.25315102878668599</v>
      </c>
      <c r="U14" s="74">
        <v>0.255098290248023</v>
      </c>
      <c r="V14" s="74">
        <v>0.23762505387784899</v>
      </c>
      <c r="W14" s="75">
        <v>0.236637658093096</v>
      </c>
      <c r="X14" s="73">
        <v>0.104645143692613</v>
      </c>
      <c r="Y14" s="74">
        <v>0.17634527531800601</v>
      </c>
      <c r="Z14" s="74">
        <v>0.112434159290658</v>
      </c>
      <c r="AA14" s="75">
        <v>0.11242397494562401</v>
      </c>
      <c r="AC14" s="23" t="s">
        <v>3</v>
      </c>
      <c r="AD14" s="53">
        <f t="shared" si="17"/>
        <v>0.48231861361129802</v>
      </c>
      <c r="AE14" s="54">
        <f t="shared" si="18"/>
        <v>1.0771629818448929</v>
      </c>
      <c r="AF14" s="54">
        <f t="shared" si="18"/>
        <v>1.0771629818448929</v>
      </c>
      <c r="AG14" s="57">
        <f t="shared" si="18"/>
        <v>1.0771629818448929</v>
      </c>
      <c r="AH14" s="64">
        <f t="shared" si="18"/>
        <v>-3.011390346544901E-2</v>
      </c>
      <c r="AI14" s="65">
        <f t="shared" si="18"/>
        <v>-9.7530308525008991E-2</v>
      </c>
      <c r="AJ14" s="65">
        <f t="shared" si="18"/>
        <v>-9.2942705747113996E-2</v>
      </c>
      <c r="AK14" s="66">
        <f t="shared" si="18"/>
        <v>-9.3893205129581991E-2</v>
      </c>
      <c r="AL14" s="64">
        <f t="shared" si="16"/>
        <v>3.7080077434269998E-3</v>
      </c>
      <c r="AM14" s="65">
        <f t="shared" si="16"/>
        <v>2.7686014731413994E-2</v>
      </c>
      <c r="AN14" s="65">
        <f t="shared" si="16"/>
        <v>2.5820347881564204E-2</v>
      </c>
      <c r="AO14" s="66">
        <f t="shared" si="16"/>
        <v>2.5782557761437702E-2</v>
      </c>
    </row>
    <row r="15" spans="1:41" x14ac:dyDescent="0.3">
      <c r="O15" s="27" t="s">
        <v>33</v>
      </c>
      <c r="P15" s="28">
        <v>62.568653389514303</v>
      </c>
      <c r="Q15" s="28">
        <v>71.584093602326405</v>
      </c>
      <c r="R15" s="28">
        <v>71.584093602326405</v>
      </c>
      <c r="S15" s="28">
        <v>71.584093602326405</v>
      </c>
      <c r="T15" s="29">
        <v>0.283264932252135</v>
      </c>
      <c r="U15" s="29">
        <v>0.35262859877303199</v>
      </c>
      <c r="V15" s="29">
        <v>0.33056775962496299</v>
      </c>
      <c r="W15" s="29">
        <v>0.330530863222678</v>
      </c>
      <c r="X15" s="29">
        <v>0.100937135949186</v>
      </c>
      <c r="Y15" s="29">
        <v>0.14865926058659201</v>
      </c>
      <c r="Z15" s="29">
        <v>8.6613811409093799E-2</v>
      </c>
      <c r="AA15" s="29">
        <v>8.6641417184186303E-2</v>
      </c>
    </row>
    <row r="16" spans="1:41" ht="15" thickBot="1" x14ac:dyDescent="0.35"/>
    <row r="17" spans="15:41" ht="15" thickBot="1" x14ac:dyDescent="0.35">
      <c r="O17" s="155" t="s">
        <v>32</v>
      </c>
      <c r="P17" s="156" t="s">
        <v>19</v>
      </c>
      <c r="Q17" s="161"/>
      <c r="R17" s="161"/>
      <c r="S17" s="157"/>
      <c r="T17" s="156" t="s">
        <v>20</v>
      </c>
      <c r="U17" s="161"/>
      <c r="V17" s="161"/>
      <c r="W17" s="157"/>
      <c r="X17" s="156" t="s">
        <v>21</v>
      </c>
      <c r="Y17" s="161"/>
      <c r="Z17" s="161"/>
      <c r="AA17" s="157"/>
      <c r="AC17" s="155" t="s">
        <v>36</v>
      </c>
      <c r="AD17" s="156" t="s">
        <v>19</v>
      </c>
      <c r="AE17" s="161"/>
      <c r="AF17" s="161"/>
      <c r="AG17" s="157"/>
      <c r="AH17" s="156" t="s">
        <v>20</v>
      </c>
      <c r="AI17" s="161"/>
      <c r="AJ17" s="161"/>
      <c r="AK17" s="157"/>
      <c r="AL17" s="156" t="s">
        <v>21</v>
      </c>
      <c r="AM17" s="161"/>
      <c r="AN17" s="161"/>
      <c r="AO17" s="157"/>
    </row>
    <row r="18" spans="15:41" ht="15" thickBot="1" x14ac:dyDescent="0.35">
      <c r="O18" s="155"/>
      <c r="P18" s="24" t="s">
        <v>25</v>
      </c>
      <c r="Q18" s="25" t="s">
        <v>26</v>
      </c>
      <c r="R18" s="25" t="s">
        <v>27</v>
      </c>
      <c r="S18" s="26" t="s">
        <v>37</v>
      </c>
      <c r="T18" s="24" t="s">
        <v>25</v>
      </c>
      <c r="U18" s="25" t="s">
        <v>26</v>
      </c>
      <c r="V18" s="25" t="s">
        <v>27</v>
      </c>
      <c r="W18" s="26" t="s">
        <v>37</v>
      </c>
      <c r="X18" s="24" t="s">
        <v>25</v>
      </c>
      <c r="Y18" s="25" t="s">
        <v>26</v>
      </c>
      <c r="Z18" s="25" t="s">
        <v>27</v>
      </c>
      <c r="AA18" s="26" t="s">
        <v>37</v>
      </c>
      <c r="AC18" s="155"/>
      <c r="AD18" s="24" t="s">
        <v>25</v>
      </c>
      <c r="AE18" s="25" t="s">
        <v>26</v>
      </c>
      <c r="AF18" s="25" t="s">
        <v>27</v>
      </c>
      <c r="AG18" s="26" t="s">
        <v>37</v>
      </c>
      <c r="AH18" s="24" t="s">
        <v>25</v>
      </c>
      <c r="AI18" s="25" t="s">
        <v>26</v>
      </c>
      <c r="AJ18" s="25" t="s">
        <v>27</v>
      </c>
      <c r="AK18" s="26" t="s">
        <v>37</v>
      </c>
      <c r="AL18" s="24" t="s">
        <v>25</v>
      </c>
      <c r="AM18" s="25" t="s">
        <v>26</v>
      </c>
      <c r="AN18" s="25" t="s">
        <v>27</v>
      </c>
      <c r="AO18" s="26" t="s">
        <v>37</v>
      </c>
    </row>
    <row r="19" spans="15:41" x14ac:dyDescent="0.3">
      <c r="O19" s="33" t="s">
        <v>0</v>
      </c>
      <c r="P19" s="50">
        <v>34.960572507043501</v>
      </c>
      <c r="Q19" s="51">
        <v>45.948714106634498</v>
      </c>
      <c r="R19" s="51">
        <v>40.611919292202003</v>
      </c>
      <c r="S19" s="55">
        <v>40.447293653019202</v>
      </c>
      <c r="T19" s="67">
        <v>0.37722708744533701</v>
      </c>
      <c r="U19" s="68">
        <v>0.519062763937023</v>
      </c>
      <c r="V19" s="68">
        <v>0.46854739549136798</v>
      </c>
      <c r="W19" s="69">
        <v>0.47486352205733001</v>
      </c>
      <c r="X19" s="67">
        <v>6.4810852773157304E-2</v>
      </c>
      <c r="Y19" s="68">
        <v>0.107206541613313</v>
      </c>
      <c r="Z19" s="68">
        <v>5.71610801028926E-2</v>
      </c>
      <c r="AA19" s="69">
        <v>5.6335240325820997E-2</v>
      </c>
      <c r="AC19" s="21" t="s">
        <v>0</v>
      </c>
      <c r="AD19" s="50">
        <f t="shared" ref="AD19:AL19" si="19">P19-P$23</f>
        <v>-0.1293731620421994</v>
      </c>
      <c r="AE19" s="51">
        <f t="shared" si="19"/>
        <v>0.19628022804489831</v>
      </c>
      <c r="AF19" s="51">
        <f t="shared" si="19"/>
        <v>0.26497924478510271</v>
      </c>
      <c r="AG19" s="55">
        <f t="shared" si="19"/>
        <v>0.32371676224639856</v>
      </c>
      <c r="AH19" s="58">
        <f t="shared" si="19"/>
        <v>-6.2257965502339752E-3</v>
      </c>
      <c r="AI19" s="59">
        <f t="shared" si="19"/>
        <v>2.4779408353575005E-2</v>
      </c>
      <c r="AJ19" s="59">
        <f t="shared" si="19"/>
        <v>2.3506174095632992E-2</v>
      </c>
      <c r="AK19" s="60">
        <f t="shared" si="19"/>
        <v>3.0592168884647997E-2</v>
      </c>
      <c r="AL19" s="58">
        <f t="shared" si="19"/>
        <v>5.2216838886380568E-4</v>
      </c>
      <c r="AM19" s="59">
        <f t="shared" ref="AL19:AO22" si="20">Y19-Y$23</f>
        <v>9.7665231250275014E-3</v>
      </c>
      <c r="AN19" s="59">
        <f t="shared" si="20"/>
        <v>9.0510407498406026E-3</v>
      </c>
      <c r="AO19" s="60">
        <f t="shared" si="20"/>
        <v>8.2563686377751938E-3</v>
      </c>
    </row>
    <row r="20" spans="15:41" x14ac:dyDescent="0.3">
      <c r="O20" s="34" t="s">
        <v>1</v>
      </c>
      <c r="P20" s="52">
        <v>35.195375918689898</v>
      </c>
      <c r="Q20" s="49">
        <v>45.118137319351</v>
      </c>
      <c r="R20" s="49">
        <v>39.715430327624098</v>
      </c>
      <c r="S20" s="56">
        <v>39.432830093490203</v>
      </c>
      <c r="T20" s="70">
        <v>0.42164927973890798</v>
      </c>
      <c r="U20" s="71">
        <v>0.56701213274689999</v>
      </c>
      <c r="V20" s="71">
        <v>0.52243514878249997</v>
      </c>
      <c r="W20" s="72">
        <v>0.526365734899638</v>
      </c>
      <c r="X20" s="70">
        <v>6.9817040344583997E-2</v>
      </c>
      <c r="Y20" s="71">
        <v>9.4980800123137393E-2</v>
      </c>
      <c r="Z20" s="71">
        <v>4.96263586443998E-2</v>
      </c>
      <c r="AA20" s="72">
        <v>4.8470381678208302E-2</v>
      </c>
      <c r="AC20" s="22" t="s">
        <v>1</v>
      </c>
      <c r="AD20" s="52">
        <f t="shared" ref="AD20:AD22" si="21">P20-P$23</f>
        <v>0.105430249604197</v>
      </c>
      <c r="AE20" s="49">
        <f t="shared" ref="AE20:AK22" si="22">Q20-Q$23</f>
        <v>-0.6342965592385994</v>
      </c>
      <c r="AF20" s="49">
        <f t="shared" si="22"/>
        <v>-0.63150971979280257</v>
      </c>
      <c r="AG20" s="56">
        <f t="shared" si="22"/>
        <v>-0.6907467972825998</v>
      </c>
      <c r="AH20" s="61">
        <f t="shared" si="22"/>
        <v>3.8196395743336997E-2</v>
      </c>
      <c r="AI20" s="62">
        <f t="shared" si="22"/>
        <v>7.2728777163451996E-2</v>
      </c>
      <c r="AJ20" s="62">
        <f t="shared" si="22"/>
        <v>7.7393927386764982E-2</v>
      </c>
      <c r="AK20" s="63">
        <f t="shared" si="22"/>
        <v>8.2094381726955989E-2</v>
      </c>
      <c r="AL20" s="61">
        <f t="shared" si="20"/>
        <v>5.5283559602904986E-3</v>
      </c>
      <c r="AM20" s="62">
        <f t="shared" si="20"/>
        <v>-2.4592183651481053E-3</v>
      </c>
      <c r="AN20" s="62">
        <f t="shared" si="20"/>
        <v>1.5163192913478021E-3</v>
      </c>
      <c r="AO20" s="63">
        <f t="shared" si="20"/>
        <v>3.9150999016249882E-4</v>
      </c>
    </row>
    <row r="21" spans="15:41" x14ac:dyDescent="0.3">
      <c r="O21" s="34" t="s">
        <v>2</v>
      </c>
      <c r="P21" s="52">
        <v>35.309565647227203</v>
      </c>
      <c r="Q21" s="49">
        <v>46.437884723875399</v>
      </c>
      <c r="R21" s="49">
        <v>40.958945140599099</v>
      </c>
      <c r="S21" s="56">
        <v>40.778844392799499</v>
      </c>
      <c r="T21" s="70">
        <v>0.36050459395236201</v>
      </c>
      <c r="U21" s="71">
        <v>0.44209081337925799</v>
      </c>
      <c r="V21" s="71">
        <v>0.38639436798682503</v>
      </c>
      <c r="W21" s="72">
        <v>0.388911087113049</v>
      </c>
      <c r="X21" s="70">
        <v>5.83897238144159E-2</v>
      </c>
      <c r="Y21" s="71">
        <v>9.7116624623008699E-2</v>
      </c>
      <c r="Z21" s="71">
        <v>5.1682360478098197E-2</v>
      </c>
      <c r="AA21" s="72">
        <v>5.0593343374011397E-2</v>
      </c>
      <c r="AC21" s="22" t="s">
        <v>2</v>
      </c>
      <c r="AD21" s="52">
        <f t="shared" si="21"/>
        <v>0.2196199781415018</v>
      </c>
      <c r="AE21" s="49">
        <f t="shared" si="22"/>
        <v>0.68545084528579991</v>
      </c>
      <c r="AF21" s="49">
        <f t="shared" si="22"/>
        <v>0.61200509318219787</v>
      </c>
      <c r="AG21" s="56">
        <f t="shared" si="22"/>
        <v>0.65526750202669604</v>
      </c>
      <c r="AH21" s="61">
        <f t="shared" si="22"/>
        <v>-2.2948290043208974E-2</v>
      </c>
      <c r="AI21" s="62">
        <f t="shared" si="22"/>
        <v>-5.2192542204190007E-2</v>
      </c>
      <c r="AJ21" s="62">
        <f t="shared" si="22"/>
        <v>-5.864685340890996E-2</v>
      </c>
      <c r="AK21" s="63">
        <f t="shared" si="22"/>
        <v>-5.5360266059633012E-2</v>
      </c>
      <c r="AL21" s="61">
        <f t="shared" si="20"/>
        <v>-5.8989605698775982E-3</v>
      </c>
      <c r="AM21" s="62">
        <f t="shared" si="20"/>
        <v>-3.2339386527679981E-4</v>
      </c>
      <c r="AN21" s="62">
        <f t="shared" si="20"/>
        <v>3.5723211250461989E-3</v>
      </c>
      <c r="AO21" s="63">
        <f t="shared" si="20"/>
        <v>2.5144716859655941E-3</v>
      </c>
    </row>
    <row r="22" spans="15:41" ht="15" thickBot="1" x14ac:dyDescent="0.35">
      <c r="O22" s="32" t="s">
        <v>3</v>
      </c>
      <c r="P22" s="53">
        <v>34.746165874294697</v>
      </c>
      <c r="Q22" s="54">
        <v>45.656022533982799</v>
      </c>
      <c r="R22" s="54">
        <v>40.240362870475501</v>
      </c>
      <c r="S22" s="57">
        <v>40.016773083042899</v>
      </c>
      <c r="T22" s="73">
        <v>0.35178183856342199</v>
      </c>
      <c r="U22" s="74">
        <v>0.42864933669827499</v>
      </c>
      <c r="V22" s="74">
        <v>0.37049093357747498</v>
      </c>
      <c r="W22" s="75">
        <v>0.37202318240111498</v>
      </c>
      <c r="X22" s="73">
        <v>6.6328912232042098E-2</v>
      </c>
      <c r="Y22" s="74">
        <v>9.4488926867099504E-2</v>
      </c>
      <c r="Z22" s="74">
        <v>4.86787832491795E-2</v>
      </c>
      <c r="AA22" s="75">
        <v>4.7701022637581997E-2</v>
      </c>
      <c r="AC22" s="23" t="s">
        <v>3</v>
      </c>
      <c r="AD22" s="53">
        <f t="shared" si="21"/>
        <v>-0.34377979479100418</v>
      </c>
      <c r="AE22" s="54">
        <f t="shared" si="22"/>
        <v>-9.6411344606799787E-2</v>
      </c>
      <c r="AF22" s="54">
        <f t="shared" si="22"/>
        <v>-0.1065771769413999</v>
      </c>
      <c r="AG22" s="57">
        <f t="shared" si="22"/>
        <v>-0.10680380772990361</v>
      </c>
      <c r="AH22" s="64">
        <f t="shared" si="22"/>
        <v>-3.1671045432148992E-2</v>
      </c>
      <c r="AI22" s="65">
        <f t="shared" si="22"/>
        <v>-6.5634018885173007E-2</v>
      </c>
      <c r="AJ22" s="65">
        <f t="shared" si="22"/>
        <v>-7.4550287818260008E-2</v>
      </c>
      <c r="AK22" s="66">
        <f t="shared" si="22"/>
        <v>-7.2248170771567033E-2</v>
      </c>
      <c r="AL22" s="64">
        <f t="shared" si="20"/>
        <v>2.0402278477485991E-3</v>
      </c>
      <c r="AM22" s="65">
        <f t="shared" si="20"/>
        <v>-2.9510916211859944E-3</v>
      </c>
      <c r="AN22" s="65">
        <f t="shared" si="20"/>
        <v>5.6874389612750209E-4</v>
      </c>
      <c r="AO22" s="66">
        <f t="shared" si="20"/>
        <v>-3.7784905046380629E-4</v>
      </c>
    </row>
    <row r="23" spans="15:41" x14ac:dyDescent="0.3">
      <c r="O23" s="27" t="s">
        <v>33</v>
      </c>
      <c r="P23" s="28">
        <v>35.089945669085701</v>
      </c>
      <c r="Q23" s="28">
        <v>45.752433878589599</v>
      </c>
      <c r="R23" s="28">
        <v>40.346940047416901</v>
      </c>
      <c r="S23" s="28">
        <v>40.123576890772803</v>
      </c>
      <c r="T23" s="29">
        <v>0.38345288399557098</v>
      </c>
      <c r="U23" s="29">
        <v>0.49428335558344799</v>
      </c>
      <c r="V23" s="29">
        <v>0.44504122139573499</v>
      </c>
      <c r="W23" s="29">
        <v>0.44427135317268202</v>
      </c>
      <c r="X23" s="29">
        <v>6.4288684384293499E-2</v>
      </c>
      <c r="Y23" s="29">
        <v>9.7440018488285499E-2</v>
      </c>
      <c r="Z23" s="29">
        <v>4.8110039353051998E-2</v>
      </c>
      <c r="AA23" s="29">
        <v>4.8078871688045803E-2</v>
      </c>
    </row>
  </sheetData>
  <mergeCells count="32">
    <mergeCell ref="AD17:AG17"/>
    <mergeCell ref="AH17:AK17"/>
    <mergeCell ref="AL17:AO17"/>
    <mergeCell ref="P1:S1"/>
    <mergeCell ref="T1:W1"/>
    <mergeCell ref="X1:AA1"/>
    <mergeCell ref="P9:S9"/>
    <mergeCell ref="T9:W9"/>
    <mergeCell ref="X9:AA9"/>
    <mergeCell ref="AD1:AG1"/>
    <mergeCell ref="AH1:AK1"/>
    <mergeCell ref="AL1:AO1"/>
    <mergeCell ref="AD9:AG9"/>
    <mergeCell ref="AH9:AK9"/>
    <mergeCell ref="AL9:AO9"/>
    <mergeCell ref="A9:A10"/>
    <mergeCell ref="A1:A2"/>
    <mergeCell ref="B1:E1"/>
    <mergeCell ref="F1:I1"/>
    <mergeCell ref="J1:M1"/>
    <mergeCell ref="B9:E9"/>
    <mergeCell ref="F9:I9"/>
    <mergeCell ref="J9:M9"/>
    <mergeCell ref="O17:O18"/>
    <mergeCell ref="AC1:AC2"/>
    <mergeCell ref="AC17:AC18"/>
    <mergeCell ref="O1:O2"/>
    <mergeCell ref="O9:O10"/>
    <mergeCell ref="P17:S17"/>
    <mergeCell ref="T17:W17"/>
    <mergeCell ref="X17:AA17"/>
    <mergeCell ref="AC9:AC10"/>
  </mergeCells>
  <conditionalFormatting sqref="B3:E3">
    <cfRule type="colorScale" priority="181">
      <colorScale>
        <cfvo type="min"/>
        <cfvo type="max"/>
        <color rgb="FFFFEF9C"/>
        <color rgb="FF63BE7B"/>
      </colorScale>
    </cfRule>
  </conditionalFormatting>
  <conditionalFormatting sqref="B4:E4">
    <cfRule type="colorScale" priority="180">
      <colorScale>
        <cfvo type="min"/>
        <cfvo type="max"/>
        <color rgb="FFFFEF9C"/>
        <color rgb="FF63BE7B"/>
      </colorScale>
    </cfRule>
  </conditionalFormatting>
  <conditionalFormatting sqref="B5:E5">
    <cfRule type="colorScale" priority="179">
      <colorScale>
        <cfvo type="min"/>
        <cfvo type="max"/>
        <color rgb="FFFFEF9C"/>
        <color rgb="FF63BE7B"/>
      </colorScale>
    </cfRule>
  </conditionalFormatting>
  <conditionalFormatting sqref="B6:E6">
    <cfRule type="colorScale" priority="178">
      <colorScale>
        <cfvo type="min"/>
        <cfvo type="max"/>
        <color rgb="FFFFEF9C"/>
        <color rgb="FF63BE7B"/>
      </colorScale>
    </cfRule>
  </conditionalFormatting>
  <conditionalFormatting sqref="F3:I3">
    <cfRule type="colorScale" priority="177">
      <colorScale>
        <cfvo type="min"/>
        <cfvo type="max"/>
        <color rgb="FFFFEF9C"/>
        <color rgb="FF63BE7B"/>
      </colorScale>
    </cfRule>
  </conditionalFormatting>
  <conditionalFormatting sqref="F4:I4">
    <cfRule type="colorScale" priority="176">
      <colorScale>
        <cfvo type="min"/>
        <cfvo type="max"/>
        <color rgb="FFFFEF9C"/>
        <color rgb="FF63BE7B"/>
      </colorScale>
    </cfRule>
  </conditionalFormatting>
  <conditionalFormatting sqref="F5:I5">
    <cfRule type="colorScale" priority="175">
      <colorScale>
        <cfvo type="min"/>
        <cfvo type="max"/>
        <color rgb="FFFFEF9C"/>
        <color rgb="FF63BE7B"/>
      </colorScale>
    </cfRule>
  </conditionalFormatting>
  <conditionalFormatting sqref="F6:I6">
    <cfRule type="colorScale" priority="174">
      <colorScale>
        <cfvo type="min"/>
        <cfvo type="max"/>
        <color rgb="FFFFEF9C"/>
        <color rgb="FF63BE7B"/>
      </colorScale>
    </cfRule>
  </conditionalFormatting>
  <conditionalFormatting sqref="J3:L3">
    <cfRule type="colorScale" priority="173">
      <colorScale>
        <cfvo type="min"/>
        <cfvo type="max"/>
        <color rgb="FFFFEF9C"/>
        <color rgb="FF63BE7B"/>
      </colorScale>
    </cfRule>
  </conditionalFormatting>
  <conditionalFormatting sqref="J4:L4">
    <cfRule type="colorScale" priority="172">
      <colorScale>
        <cfvo type="min"/>
        <cfvo type="max"/>
        <color rgb="FFFFEF9C"/>
        <color rgb="FF63BE7B"/>
      </colorScale>
    </cfRule>
  </conditionalFormatting>
  <conditionalFormatting sqref="J5:L5">
    <cfRule type="colorScale" priority="171">
      <colorScale>
        <cfvo type="min"/>
        <cfvo type="max"/>
        <color rgb="FFFFEF9C"/>
        <color rgb="FF63BE7B"/>
      </colorScale>
    </cfRule>
  </conditionalFormatting>
  <conditionalFormatting sqref="J6:L6">
    <cfRule type="colorScale" priority="170">
      <colorScale>
        <cfvo type="min"/>
        <cfvo type="max"/>
        <color rgb="FFFFEF9C"/>
        <color rgb="FF63BE7B"/>
      </colorScale>
    </cfRule>
  </conditionalFormatting>
  <conditionalFormatting sqref="P3:S3">
    <cfRule type="colorScale" priority="157">
      <colorScale>
        <cfvo type="min"/>
        <cfvo type="max"/>
        <color rgb="FFFFEF9C"/>
        <color rgb="FF63BE7B"/>
      </colorScale>
    </cfRule>
  </conditionalFormatting>
  <conditionalFormatting sqref="P4:S4">
    <cfRule type="colorScale" priority="156">
      <colorScale>
        <cfvo type="min"/>
        <cfvo type="max"/>
        <color rgb="FFFFEF9C"/>
        <color rgb="FF63BE7B"/>
      </colorScale>
    </cfRule>
  </conditionalFormatting>
  <conditionalFormatting sqref="P5:S5">
    <cfRule type="colorScale" priority="155">
      <colorScale>
        <cfvo type="min"/>
        <cfvo type="max"/>
        <color rgb="FFFFEF9C"/>
        <color rgb="FF63BE7B"/>
      </colorScale>
    </cfRule>
  </conditionalFormatting>
  <conditionalFormatting sqref="P6:S6">
    <cfRule type="colorScale" priority="154">
      <colorScale>
        <cfvo type="min"/>
        <cfvo type="max"/>
        <color rgb="FFFFEF9C"/>
        <color rgb="FF63BE7B"/>
      </colorScale>
    </cfRule>
  </conditionalFormatting>
  <conditionalFormatting sqref="AD3:AO6">
    <cfRule type="colorScale" priority="121">
      <colorScale>
        <cfvo type="min"/>
        <cfvo type="max"/>
        <color rgb="FFFFEF9C"/>
        <color rgb="FF63BE7B"/>
      </colorScale>
    </cfRule>
  </conditionalFormatting>
  <conditionalFormatting sqref="AD3:AG6">
    <cfRule type="colorScale" priority="8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H3:AK6">
    <cfRule type="colorScale" priority="8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3:AO6">
    <cfRule type="colorScale" priority="8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6">
    <cfRule type="colorScale" priority="73">
      <colorScale>
        <cfvo type="min"/>
        <cfvo type="max"/>
        <color rgb="FFFFEF9C"/>
        <color rgb="FF63BE7B"/>
      </colorScale>
    </cfRule>
  </conditionalFormatting>
  <conditionalFormatting sqref="M5:N5">
    <cfRule type="colorScale" priority="72">
      <colorScale>
        <cfvo type="min"/>
        <cfvo type="max"/>
        <color rgb="FFFFEF9C"/>
        <color rgb="FF63BE7B"/>
      </colorScale>
    </cfRule>
  </conditionalFormatting>
  <conditionalFormatting sqref="M4:N4">
    <cfRule type="colorScale" priority="71">
      <colorScale>
        <cfvo type="min"/>
        <cfvo type="max"/>
        <color rgb="FFFFEF9C"/>
        <color rgb="FF63BE7B"/>
      </colorScale>
    </cfRule>
  </conditionalFormatting>
  <conditionalFormatting sqref="M3:N3">
    <cfRule type="colorScale" priority="70">
      <colorScale>
        <cfvo type="min"/>
        <cfvo type="max"/>
        <color rgb="FFFFEF9C"/>
        <color rgb="FF63BE7B"/>
      </colorScale>
    </cfRule>
  </conditionalFormatting>
  <conditionalFormatting sqref="B11:E11">
    <cfRule type="colorScale" priority="57">
      <colorScale>
        <cfvo type="min"/>
        <cfvo type="max"/>
        <color rgb="FFFFEF9C"/>
        <color rgb="FF63BE7B"/>
      </colorScale>
    </cfRule>
  </conditionalFormatting>
  <conditionalFormatting sqref="B12:E12">
    <cfRule type="colorScale" priority="56">
      <colorScale>
        <cfvo type="min"/>
        <cfvo type="max"/>
        <color rgb="FFFFEF9C"/>
        <color rgb="FF63BE7B"/>
      </colorScale>
    </cfRule>
  </conditionalFormatting>
  <conditionalFormatting sqref="B13:E13">
    <cfRule type="colorScale" priority="55">
      <colorScale>
        <cfvo type="min"/>
        <cfvo type="max"/>
        <color rgb="FFFFEF9C"/>
        <color rgb="FF63BE7B"/>
      </colorScale>
    </cfRule>
  </conditionalFormatting>
  <conditionalFormatting sqref="B14:E14">
    <cfRule type="colorScale" priority="54">
      <colorScale>
        <cfvo type="min"/>
        <cfvo type="max"/>
        <color rgb="FFFFEF9C"/>
        <color rgb="FF63BE7B"/>
      </colorScale>
    </cfRule>
  </conditionalFormatting>
  <conditionalFormatting sqref="F11:I11">
    <cfRule type="colorScale" priority="53">
      <colorScale>
        <cfvo type="min"/>
        <cfvo type="max"/>
        <color rgb="FFFFEF9C"/>
        <color rgb="FF63BE7B"/>
      </colorScale>
    </cfRule>
  </conditionalFormatting>
  <conditionalFormatting sqref="F12:I12">
    <cfRule type="colorScale" priority="52">
      <colorScale>
        <cfvo type="min"/>
        <cfvo type="max"/>
        <color rgb="FFFFEF9C"/>
        <color rgb="FF63BE7B"/>
      </colorScale>
    </cfRule>
  </conditionalFormatting>
  <conditionalFormatting sqref="F13:I13">
    <cfRule type="colorScale" priority="51">
      <colorScale>
        <cfvo type="min"/>
        <cfvo type="max"/>
        <color rgb="FFFFEF9C"/>
        <color rgb="FF63BE7B"/>
      </colorScale>
    </cfRule>
  </conditionalFormatting>
  <conditionalFormatting sqref="F14:I14">
    <cfRule type="colorScale" priority="50">
      <colorScale>
        <cfvo type="min"/>
        <cfvo type="max"/>
        <color rgb="FFFFEF9C"/>
        <color rgb="FF63BE7B"/>
      </colorScale>
    </cfRule>
  </conditionalFormatting>
  <conditionalFormatting sqref="J11:M11">
    <cfRule type="colorScale" priority="49">
      <colorScale>
        <cfvo type="min"/>
        <cfvo type="max"/>
        <color rgb="FFFFEF9C"/>
        <color rgb="FF63BE7B"/>
      </colorScale>
    </cfRule>
  </conditionalFormatting>
  <conditionalFormatting sqref="J12:M12">
    <cfRule type="colorScale" priority="48">
      <colorScale>
        <cfvo type="min"/>
        <cfvo type="max"/>
        <color rgb="FFFFEF9C"/>
        <color rgb="FF63BE7B"/>
      </colorScale>
    </cfRule>
  </conditionalFormatting>
  <conditionalFormatting sqref="J13:M13">
    <cfRule type="colorScale" priority="47">
      <colorScale>
        <cfvo type="min"/>
        <cfvo type="max"/>
        <color rgb="FFFFEF9C"/>
        <color rgb="FF63BE7B"/>
      </colorScale>
    </cfRule>
  </conditionalFormatting>
  <conditionalFormatting sqref="J14:M14">
    <cfRule type="colorScale" priority="46">
      <colorScale>
        <cfvo type="min"/>
        <cfvo type="max"/>
        <color rgb="FFFFEF9C"/>
        <color rgb="FF63BE7B"/>
      </colorScale>
    </cfRule>
  </conditionalFormatting>
  <conditionalFormatting sqref="T3:W3">
    <cfRule type="colorScale" priority="45">
      <colorScale>
        <cfvo type="min"/>
        <cfvo type="max"/>
        <color rgb="FFFFEF9C"/>
        <color rgb="FF63BE7B"/>
      </colorScale>
    </cfRule>
  </conditionalFormatting>
  <conditionalFormatting sqref="T4:W4">
    <cfRule type="colorScale" priority="44">
      <colorScale>
        <cfvo type="min"/>
        <cfvo type="max"/>
        <color rgb="FFFFEF9C"/>
        <color rgb="FF63BE7B"/>
      </colorScale>
    </cfRule>
  </conditionalFormatting>
  <conditionalFormatting sqref="T5:W5">
    <cfRule type="colorScale" priority="43">
      <colorScale>
        <cfvo type="min"/>
        <cfvo type="max"/>
        <color rgb="FFFFEF9C"/>
        <color rgb="FF63BE7B"/>
      </colorScale>
    </cfRule>
  </conditionalFormatting>
  <conditionalFormatting sqref="T6:W6">
    <cfRule type="colorScale" priority="42">
      <colorScale>
        <cfvo type="min"/>
        <cfvo type="max"/>
        <color rgb="FFFFEF9C"/>
        <color rgb="FF63BE7B"/>
      </colorScale>
    </cfRule>
  </conditionalFormatting>
  <conditionalFormatting sqref="X3:AA3">
    <cfRule type="colorScale" priority="41">
      <colorScale>
        <cfvo type="min"/>
        <cfvo type="max"/>
        <color rgb="FFFFEF9C"/>
        <color rgb="FF63BE7B"/>
      </colorScale>
    </cfRule>
  </conditionalFormatting>
  <conditionalFormatting sqref="X4:AA4">
    <cfRule type="colorScale" priority="40">
      <colorScale>
        <cfvo type="min"/>
        <cfvo type="max"/>
        <color rgb="FFFFEF9C"/>
        <color rgb="FF63BE7B"/>
      </colorScale>
    </cfRule>
  </conditionalFormatting>
  <conditionalFormatting sqref="X5:AA5">
    <cfRule type="colorScale" priority="39">
      <colorScale>
        <cfvo type="min"/>
        <cfvo type="max"/>
        <color rgb="FFFFEF9C"/>
        <color rgb="FF63BE7B"/>
      </colorScale>
    </cfRule>
  </conditionalFormatting>
  <conditionalFormatting sqref="X6:AA6">
    <cfRule type="colorScale" priority="38">
      <colorScale>
        <cfvo type="min"/>
        <cfvo type="max"/>
        <color rgb="FFFFEF9C"/>
        <color rgb="FF63BE7B"/>
      </colorScale>
    </cfRule>
  </conditionalFormatting>
  <conditionalFormatting sqref="X11:AA11">
    <cfRule type="colorScale" priority="37">
      <colorScale>
        <cfvo type="min"/>
        <cfvo type="max"/>
        <color rgb="FFFFEF9C"/>
        <color rgb="FF63BE7B"/>
      </colorScale>
    </cfRule>
  </conditionalFormatting>
  <conditionalFormatting sqref="X12:AA12">
    <cfRule type="colorScale" priority="36">
      <colorScale>
        <cfvo type="min"/>
        <cfvo type="max"/>
        <color rgb="FFFFEF9C"/>
        <color rgb="FF63BE7B"/>
      </colorScale>
    </cfRule>
  </conditionalFormatting>
  <conditionalFormatting sqref="X13:AA13">
    <cfRule type="colorScale" priority="35">
      <colorScale>
        <cfvo type="min"/>
        <cfvo type="max"/>
        <color rgb="FFFFEF9C"/>
        <color rgb="FF63BE7B"/>
      </colorScale>
    </cfRule>
  </conditionalFormatting>
  <conditionalFormatting sqref="X14:AA14">
    <cfRule type="colorScale" priority="34">
      <colorScale>
        <cfvo type="min"/>
        <cfvo type="max"/>
        <color rgb="FFFFEF9C"/>
        <color rgb="FF63BE7B"/>
      </colorScale>
    </cfRule>
  </conditionalFormatting>
  <conditionalFormatting sqref="X19:AA19">
    <cfRule type="colorScale" priority="33">
      <colorScale>
        <cfvo type="min"/>
        <cfvo type="max"/>
        <color rgb="FFFFEF9C"/>
        <color rgb="FF63BE7B"/>
      </colorScale>
    </cfRule>
  </conditionalFormatting>
  <conditionalFormatting sqref="X20:AA20">
    <cfRule type="colorScale" priority="32">
      <colorScale>
        <cfvo type="min"/>
        <cfvo type="max"/>
        <color rgb="FFFFEF9C"/>
        <color rgb="FF63BE7B"/>
      </colorScale>
    </cfRule>
  </conditionalFormatting>
  <conditionalFormatting sqref="X21:AA21">
    <cfRule type="colorScale" priority="31">
      <colorScale>
        <cfvo type="min"/>
        <cfvo type="max"/>
        <color rgb="FFFFEF9C"/>
        <color rgb="FF63BE7B"/>
      </colorScale>
    </cfRule>
  </conditionalFormatting>
  <conditionalFormatting sqref="X22:AA22">
    <cfRule type="colorScale" priority="30">
      <colorScale>
        <cfvo type="min"/>
        <cfvo type="max"/>
        <color rgb="FFFFEF9C"/>
        <color rgb="FF63BE7B"/>
      </colorScale>
    </cfRule>
  </conditionalFormatting>
  <conditionalFormatting sqref="T19:W19">
    <cfRule type="colorScale" priority="29">
      <colorScale>
        <cfvo type="min"/>
        <cfvo type="max"/>
        <color rgb="FFFFEF9C"/>
        <color rgb="FF63BE7B"/>
      </colorScale>
    </cfRule>
  </conditionalFormatting>
  <conditionalFormatting sqref="T20:W20">
    <cfRule type="colorScale" priority="28">
      <colorScale>
        <cfvo type="min"/>
        <cfvo type="max"/>
        <color rgb="FFFFEF9C"/>
        <color rgb="FF63BE7B"/>
      </colorScale>
    </cfRule>
  </conditionalFormatting>
  <conditionalFormatting sqref="T21:W21">
    <cfRule type="colorScale" priority="27">
      <colorScale>
        <cfvo type="min"/>
        <cfvo type="max"/>
        <color rgb="FFFFEF9C"/>
        <color rgb="FF63BE7B"/>
      </colorScale>
    </cfRule>
  </conditionalFormatting>
  <conditionalFormatting sqref="T22:W22">
    <cfRule type="colorScale" priority="26">
      <colorScale>
        <cfvo type="min"/>
        <cfvo type="max"/>
        <color rgb="FFFFEF9C"/>
        <color rgb="FF63BE7B"/>
      </colorScale>
    </cfRule>
  </conditionalFormatting>
  <conditionalFormatting sqref="T11:W11">
    <cfRule type="colorScale" priority="25">
      <colorScale>
        <cfvo type="min"/>
        <cfvo type="max"/>
        <color rgb="FFFFEF9C"/>
        <color rgb="FF63BE7B"/>
      </colorScale>
    </cfRule>
  </conditionalFormatting>
  <conditionalFormatting sqref="T12:W12">
    <cfRule type="colorScale" priority="24">
      <colorScale>
        <cfvo type="min"/>
        <cfvo type="max"/>
        <color rgb="FFFFEF9C"/>
        <color rgb="FF63BE7B"/>
      </colorScale>
    </cfRule>
  </conditionalFormatting>
  <conditionalFormatting sqref="T13:W13">
    <cfRule type="colorScale" priority="23">
      <colorScale>
        <cfvo type="min"/>
        <cfvo type="max"/>
        <color rgb="FFFFEF9C"/>
        <color rgb="FF63BE7B"/>
      </colorScale>
    </cfRule>
  </conditionalFormatting>
  <conditionalFormatting sqref="T14:W14">
    <cfRule type="colorScale" priority="22">
      <colorScale>
        <cfvo type="min"/>
        <cfvo type="max"/>
        <color rgb="FFFFEF9C"/>
        <color rgb="FF63BE7B"/>
      </colorScale>
    </cfRule>
  </conditionalFormatting>
  <conditionalFormatting sqref="P11:S11">
    <cfRule type="colorScale" priority="21">
      <colorScale>
        <cfvo type="min"/>
        <cfvo type="max"/>
        <color rgb="FFFFEF9C"/>
        <color rgb="FF63BE7B"/>
      </colorScale>
    </cfRule>
  </conditionalFormatting>
  <conditionalFormatting sqref="P12:S12">
    <cfRule type="colorScale" priority="20">
      <colorScale>
        <cfvo type="min"/>
        <cfvo type="max"/>
        <color rgb="FFFFEF9C"/>
        <color rgb="FF63BE7B"/>
      </colorScale>
    </cfRule>
  </conditionalFormatting>
  <conditionalFormatting sqref="P13:S13">
    <cfRule type="colorScale" priority="19">
      <colorScale>
        <cfvo type="min"/>
        <cfvo type="max"/>
        <color rgb="FFFFEF9C"/>
        <color rgb="FF63BE7B"/>
      </colorScale>
    </cfRule>
  </conditionalFormatting>
  <conditionalFormatting sqref="P14:S14">
    <cfRule type="colorScale" priority="18">
      <colorScale>
        <cfvo type="min"/>
        <cfvo type="max"/>
        <color rgb="FFFFEF9C"/>
        <color rgb="FF63BE7B"/>
      </colorScale>
    </cfRule>
  </conditionalFormatting>
  <conditionalFormatting sqref="P19:S19">
    <cfRule type="colorScale" priority="17">
      <colorScale>
        <cfvo type="min"/>
        <cfvo type="max"/>
        <color rgb="FFFFEF9C"/>
        <color rgb="FF63BE7B"/>
      </colorScale>
    </cfRule>
  </conditionalFormatting>
  <conditionalFormatting sqref="P20:S20">
    <cfRule type="colorScale" priority="16">
      <colorScale>
        <cfvo type="min"/>
        <cfvo type="max"/>
        <color rgb="FFFFEF9C"/>
        <color rgb="FF63BE7B"/>
      </colorScale>
    </cfRule>
  </conditionalFormatting>
  <conditionalFormatting sqref="P21:S21">
    <cfRule type="colorScale" priority="15">
      <colorScale>
        <cfvo type="min"/>
        <cfvo type="max"/>
        <color rgb="FFFFEF9C"/>
        <color rgb="FF63BE7B"/>
      </colorScale>
    </cfRule>
  </conditionalFormatting>
  <conditionalFormatting sqref="P22:S22">
    <cfRule type="colorScale" priority="14">
      <colorScale>
        <cfvo type="min"/>
        <cfvo type="max"/>
        <color rgb="FFFFEF9C"/>
        <color rgb="FF63BE7B"/>
      </colorScale>
    </cfRule>
  </conditionalFormatting>
  <conditionalFormatting sqref="AD11:AG14">
    <cfRule type="colorScale" priority="13">
      <colorScale>
        <cfvo type="min"/>
        <cfvo type="max"/>
        <color rgb="FFFFEF9C"/>
        <color rgb="FF63BE7B"/>
      </colorScale>
    </cfRule>
  </conditionalFormatting>
  <conditionalFormatting sqref="AD11:AG14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D19:AG22">
    <cfRule type="colorScale" priority="11">
      <colorScale>
        <cfvo type="min"/>
        <cfvo type="max"/>
        <color rgb="FFFFEF9C"/>
        <color rgb="FF63BE7B"/>
      </colorScale>
    </cfRule>
  </conditionalFormatting>
  <conditionalFormatting sqref="AD19:AG22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3:AO6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11:AO14">
    <cfRule type="colorScale" priority="8">
      <colorScale>
        <cfvo type="min"/>
        <cfvo type="max"/>
        <color rgb="FFFFEF9C"/>
        <color rgb="FF63BE7B"/>
      </colorScale>
    </cfRule>
  </conditionalFormatting>
  <conditionalFormatting sqref="AL11:AO14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H11:AK14">
    <cfRule type="colorScale" priority="6">
      <colorScale>
        <cfvo type="min"/>
        <cfvo type="max"/>
        <color rgb="FFFFEF9C"/>
        <color rgb="FF63BE7B"/>
      </colorScale>
    </cfRule>
  </conditionalFormatting>
  <conditionalFormatting sqref="AH11:AK14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H19:AK22">
    <cfRule type="colorScale" priority="4">
      <colorScale>
        <cfvo type="min"/>
        <cfvo type="max"/>
        <color rgb="FFFFEF9C"/>
        <color rgb="FF63BE7B"/>
      </colorScale>
    </cfRule>
  </conditionalFormatting>
  <conditionalFormatting sqref="AH19:AK22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19:AO22">
    <cfRule type="colorScale" priority="2">
      <colorScale>
        <cfvo type="min"/>
        <cfvo type="max"/>
        <color rgb="FFFFEF9C"/>
        <color rgb="FF63BE7B"/>
      </colorScale>
    </cfRule>
  </conditionalFormatting>
  <conditionalFormatting sqref="AL19:AO2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Q10" sqref="Q10"/>
    </sheetView>
  </sheetViews>
  <sheetFormatPr defaultRowHeight="14.4" x14ac:dyDescent="0.3"/>
  <cols>
    <col min="1" max="1" width="20.33203125" bestFit="1" customWidth="1"/>
  </cols>
  <sheetData>
    <row r="1" spans="1:22" ht="15" thickBot="1" x14ac:dyDescent="0.35">
      <c r="B1" s="76">
        <v>2001</v>
      </c>
      <c r="C1" s="77">
        <v>2002</v>
      </c>
      <c r="D1" s="77">
        <v>2003</v>
      </c>
      <c r="E1" s="77">
        <v>2004</v>
      </c>
      <c r="F1" s="77">
        <v>2005</v>
      </c>
      <c r="G1" s="77">
        <v>2006</v>
      </c>
      <c r="H1" s="77">
        <v>2007</v>
      </c>
      <c r="I1" s="77">
        <v>2008</v>
      </c>
      <c r="J1" s="77">
        <v>2009</v>
      </c>
      <c r="K1" s="77">
        <v>2010</v>
      </c>
      <c r="L1" s="77">
        <v>2011</v>
      </c>
      <c r="M1" s="77">
        <v>2012</v>
      </c>
      <c r="N1" s="77">
        <v>2013</v>
      </c>
      <c r="O1" s="77">
        <v>2014</v>
      </c>
      <c r="P1" s="77">
        <v>2015</v>
      </c>
      <c r="Q1" s="77">
        <v>2016</v>
      </c>
      <c r="R1" s="77">
        <v>2017</v>
      </c>
      <c r="S1" s="77">
        <v>2018</v>
      </c>
      <c r="T1" s="77">
        <v>2019</v>
      </c>
      <c r="U1" s="77">
        <v>2020</v>
      </c>
      <c r="V1" s="78">
        <v>2021</v>
      </c>
    </row>
    <row r="2" spans="1:22" x14ac:dyDescent="0.3">
      <c r="A2" s="21" t="s">
        <v>1</v>
      </c>
      <c r="B2" s="36">
        <v>31.181999999999999</v>
      </c>
      <c r="C2" s="37">
        <v>31.672999999999998</v>
      </c>
      <c r="D2" s="37">
        <v>24.707999999999998</v>
      </c>
      <c r="E2" s="37">
        <v>14.5</v>
      </c>
      <c r="F2" s="37">
        <v>14.997</v>
      </c>
      <c r="G2" s="37">
        <v>15.955</v>
      </c>
      <c r="H2" s="37">
        <v>33.512</v>
      </c>
      <c r="I2" s="37">
        <v>36.39</v>
      </c>
      <c r="J2" s="37">
        <v>31.021000000000001</v>
      </c>
      <c r="K2" s="37">
        <v>6.1710000000000003</v>
      </c>
      <c r="L2" s="37">
        <v>25.091999999999999</v>
      </c>
      <c r="M2" s="37">
        <v>19.254999999999999</v>
      </c>
      <c r="N2" s="37">
        <v>20.666</v>
      </c>
      <c r="O2" s="37">
        <v>66.225999999999999</v>
      </c>
      <c r="P2" s="37">
        <v>28.181999999999999</v>
      </c>
      <c r="Q2" s="37">
        <v>33.212000000000003</v>
      </c>
      <c r="R2" s="37">
        <v>14.904999999999999</v>
      </c>
      <c r="S2" s="37">
        <v>34.639000000000003</v>
      </c>
      <c r="T2" s="37">
        <v>30.36</v>
      </c>
      <c r="U2" s="37">
        <v>47.076999999999998</v>
      </c>
      <c r="V2" s="38">
        <v>10.125</v>
      </c>
    </row>
    <row r="3" spans="1:22" x14ac:dyDescent="0.3">
      <c r="A3" s="22" t="s">
        <v>2</v>
      </c>
      <c r="B3" s="39">
        <v>28.916</v>
      </c>
      <c r="C3" s="35">
        <v>22.593</v>
      </c>
      <c r="D3" s="35">
        <v>25.038</v>
      </c>
      <c r="E3" s="35">
        <v>37.436</v>
      </c>
      <c r="F3" s="35">
        <v>13.055999999999999</v>
      </c>
      <c r="G3" s="35">
        <v>20.515000000000001</v>
      </c>
      <c r="H3" s="35">
        <v>26.863</v>
      </c>
      <c r="I3" s="35">
        <v>15.605</v>
      </c>
      <c r="J3" s="35">
        <v>20.37</v>
      </c>
      <c r="K3" s="35">
        <v>70.349000000000004</v>
      </c>
      <c r="L3" s="35">
        <v>42.393000000000001</v>
      </c>
      <c r="M3" s="35">
        <v>7.4039999999999999</v>
      </c>
      <c r="N3" s="35">
        <v>39.805</v>
      </c>
      <c r="O3" s="35">
        <v>5.1230000000000002</v>
      </c>
      <c r="P3" s="35">
        <v>8.1999999999999993</v>
      </c>
      <c r="Q3" s="35">
        <v>37.353999999999999</v>
      </c>
      <c r="R3" s="35">
        <v>23.707999999999998</v>
      </c>
      <c r="S3" s="35">
        <v>7.117</v>
      </c>
      <c r="T3" s="35">
        <v>18.835999999999999</v>
      </c>
      <c r="U3" s="35">
        <v>19.167000000000002</v>
      </c>
      <c r="V3" s="40">
        <v>48.539000000000001</v>
      </c>
    </row>
    <row r="4" spans="1:22" x14ac:dyDescent="0.3">
      <c r="A4" s="22" t="s">
        <v>38</v>
      </c>
      <c r="B4" s="39">
        <v>58.927154000000002</v>
      </c>
      <c r="C4" s="35">
        <v>62.602364999999999</v>
      </c>
      <c r="D4" s="35">
        <v>60.333294000000002</v>
      </c>
      <c r="E4" s="35">
        <v>59.581643999999997</v>
      </c>
      <c r="F4" s="35">
        <v>63.425592999999999</v>
      </c>
      <c r="G4" s="35">
        <v>44.530303000000004</v>
      </c>
      <c r="H4" s="35">
        <v>67.319877000000005</v>
      </c>
      <c r="I4" s="35">
        <v>61.437344000000003</v>
      </c>
      <c r="J4" s="35">
        <v>57.641336000000003</v>
      </c>
      <c r="K4" s="35">
        <v>55.634695999999998</v>
      </c>
      <c r="L4" s="35">
        <v>73.867660000000001</v>
      </c>
      <c r="M4" s="35">
        <v>58.263804</v>
      </c>
      <c r="N4" s="35">
        <v>61.409294000000003</v>
      </c>
      <c r="O4" s="35">
        <v>56.666207</v>
      </c>
      <c r="P4" s="35">
        <v>61.040205</v>
      </c>
      <c r="Q4" s="35">
        <v>48.65652</v>
      </c>
      <c r="R4" s="35">
        <v>61.749218999999997</v>
      </c>
      <c r="S4" s="35">
        <v>50.133960000000002</v>
      </c>
      <c r="T4" s="35">
        <v>59.566116000000001</v>
      </c>
      <c r="U4" s="35">
        <v>69.259906999999998</v>
      </c>
      <c r="V4" s="40">
        <v>44.874485999999997</v>
      </c>
    </row>
    <row r="5" spans="1:22" x14ac:dyDescent="0.3">
      <c r="A5" s="22" t="s">
        <v>39</v>
      </c>
      <c r="B5" s="39"/>
      <c r="C5" s="35"/>
      <c r="D5" s="35"/>
      <c r="E5" s="35"/>
      <c r="F5" s="35"/>
      <c r="G5" s="35"/>
      <c r="H5" s="35"/>
      <c r="I5" s="35"/>
      <c r="J5" s="35"/>
      <c r="K5" s="35">
        <v>110.689503</v>
      </c>
      <c r="L5" s="35">
        <v>137.275766</v>
      </c>
      <c r="M5" s="35">
        <v>137.71499600000001</v>
      </c>
      <c r="N5" s="35">
        <v>117.051658</v>
      </c>
      <c r="O5" s="35">
        <v>128.063042</v>
      </c>
      <c r="P5" s="35">
        <v>138.26113000000001</v>
      </c>
      <c r="Q5" s="35">
        <v>116.46636599999999</v>
      </c>
      <c r="R5" s="35">
        <v>128.465585</v>
      </c>
      <c r="S5" s="35">
        <v>105.720544</v>
      </c>
      <c r="T5" s="35">
        <v>123.04130600000001</v>
      </c>
      <c r="U5" s="35">
        <v>138.370902</v>
      </c>
      <c r="V5" s="40">
        <v>113.181263</v>
      </c>
    </row>
    <row r="6" spans="1:22" ht="15" thickBot="1" x14ac:dyDescent="0.35">
      <c r="A6" s="23" t="s">
        <v>40</v>
      </c>
      <c r="B6" s="41"/>
      <c r="C6" s="42">
        <v>3540.1985460000001</v>
      </c>
      <c r="D6" s="42">
        <v>2799.4463380000002</v>
      </c>
      <c r="E6" s="42">
        <v>2888.929564</v>
      </c>
      <c r="F6" s="42">
        <v>3766.0451760000001</v>
      </c>
      <c r="G6" s="42">
        <v>2392.0730210000002</v>
      </c>
      <c r="H6" s="42">
        <v>4543.7054019999996</v>
      </c>
      <c r="I6" s="42">
        <v>3542.592568</v>
      </c>
      <c r="J6" s="42">
        <v>3345.497406</v>
      </c>
      <c r="K6" s="42">
        <v>2036.3103900000001</v>
      </c>
      <c r="L6" s="42">
        <v>2405.4096300000001</v>
      </c>
      <c r="M6" s="42">
        <v>2737.5416890000001</v>
      </c>
      <c r="N6" s="42">
        <v>2793.0614390000001</v>
      </c>
      <c r="O6" s="42">
        <v>3625.3950020000002</v>
      </c>
      <c r="P6" s="42">
        <v>3447.6908629999998</v>
      </c>
      <c r="Q6" s="42">
        <v>2951.0178999999998</v>
      </c>
      <c r="R6" s="42">
        <v>3121.3250079999998</v>
      </c>
      <c r="S6" s="42">
        <v>3923.7332470000001</v>
      </c>
      <c r="T6" s="42">
        <v>2399.6580429999999</v>
      </c>
      <c r="U6" s="42">
        <v>4084.1166370000001</v>
      </c>
      <c r="V6" s="43">
        <v>2875.9074959999998</v>
      </c>
    </row>
    <row r="7" spans="1:22" ht="15" thickBot="1" x14ac:dyDescent="0.35"/>
    <row r="8" spans="1:22" ht="15" thickBot="1" x14ac:dyDescent="0.35">
      <c r="B8" s="76">
        <v>2001</v>
      </c>
      <c r="C8" s="77">
        <v>2002</v>
      </c>
      <c r="D8" s="77">
        <v>2003</v>
      </c>
      <c r="E8" s="77">
        <v>2004</v>
      </c>
      <c r="F8" s="77">
        <v>2005</v>
      </c>
      <c r="G8" s="77">
        <v>2006</v>
      </c>
      <c r="H8" s="77">
        <v>2007</v>
      </c>
      <c r="I8" s="77">
        <v>2008</v>
      </c>
      <c r="J8" s="77">
        <v>2009</v>
      </c>
      <c r="K8" s="77">
        <v>2010</v>
      </c>
      <c r="L8" s="77">
        <v>2011</v>
      </c>
      <c r="M8" s="77">
        <v>2012</v>
      </c>
      <c r="N8" s="77">
        <v>2013</v>
      </c>
      <c r="O8" s="77">
        <v>2014</v>
      </c>
      <c r="P8" s="77">
        <v>2015</v>
      </c>
      <c r="Q8" s="77">
        <v>2016</v>
      </c>
      <c r="R8" s="77">
        <v>2017</v>
      </c>
      <c r="S8" s="77">
        <v>2018</v>
      </c>
      <c r="T8" s="77">
        <v>2019</v>
      </c>
      <c r="U8" s="77">
        <v>2020</v>
      </c>
      <c r="V8" s="78">
        <v>2021</v>
      </c>
    </row>
    <row r="9" spans="1:22" ht="15" thickBot="1" x14ac:dyDescent="0.35">
      <c r="A9" s="79" t="s">
        <v>1</v>
      </c>
      <c r="B9" s="36">
        <v>31.181999999999999</v>
      </c>
      <c r="C9" s="37">
        <v>31.672999999999998</v>
      </c>
      <c r="D9" s="37">
        <v>24.707999999999998</v>
      </c>
      <c r="E9" s="37">
        <v>14.5</v>
      </c>
      <c r="F9" s="37">
        <v>14.997</v>
      </c>
      <c r="G9" s="37">
        <v>15.955</v>
      </c>
      <c r="H9" s="37">
        <v>33.512</v>
      </c>
      <c r="I9" s="37">
        <v>36.39</v>
      </c>
      <c r="J9" s="37">
        <v>31.021000000000001</v>
      </c>
      <c r="K9" s="37">
        <v>6.1710000000000003</v>
      </c>
      <c r="L9" s="37">
        <v>25.091999999999999</v>
      </c>
      <c r="M9" s="37">
        <v>19.254999999999999</v>
      </c>
      <c r="N9" s="37">
        <v>20.666</v>
      </c>
      <c r="O9" s="37">
        <v>66.225999999999999</v>
      </c>
      <c r="P9" s="37">
        <v>28.181999999999999</v>
      </c>
      <c r="Q9" s="37">
        <v>33.212000000000003</v>
      </c>
      <c r="R9" s="37">
        <v>14.904999999999999</v>
      </c>
      <c r="S9" s="37">
        <v>34.639000000000003</v>
      </c>
      <c r="T9" s="37">
        <v>30.36</v>
      </c>
      <c r="U9" s="37">
        <v>47.076999999999998</v>
      </c>
      <c r="V9" s="38">
        <v>10.125</v>
      </c>
    </row>
    <row r="10" spans="1:22" x14ac:dyDescent="0.3">
      <c r="A10" s="80" t="s">
        <v>2</v>
      </c>
      <c r="B10" s="36">
        <v>28.916</v>
      </c>
      <c r="C10" s="37">
        <v>22.593</v>
      </c>
      <c r="D10" s="37">
        <v>25.038</v>
      </c>
      <c r="E10" s="37">
        <v>37.436</v>
      </c>
      <c r="F10" s="37">
        <v>13.055999999999999</v>
      </c>
      <c r="G10" s="37">
        <v>20.515000000000001</v>
      </c>
      <c r="H10" s="37">
        <v>26.863</v>
      </c>
      <c r="I10" s="37">
        <v>15.605</v>
      </c>
      <c r="J10" s="37">
        <v>20.37</v>
      </c>
      <c r="K10" s="37">
        <v>70.349000000000004</v>
      </c>
      <c r="L10" s="37">
        <v>42.393000000000001</v>
      </c>
      <c r="M10" s="37">
        <v>7.4039999999999999</v>
      </c>
      <c r="N10" s="37">
        <v>39.805</v>
      </c>
      <c r="O10" s="37">
        <v>5.1230000000000002</v>
      </c>
      <c r="P10" s="37">
        <v>8.1999999999999993</v>
      </c>
      <c r="Q10" s="37">
        <v>37.353999999999999</v>
      </c>
      <c r="R10" s="37">
        <v>23.707999999999998</v>
      </c>
      <c r="S10" s="37">
        <v>7.117</v>
      </c>
      <c r="T10" s="37">
        <v>18.835999999999999</v>
      </c>
      <c r="U10" s="37">
        <v>19.167000000000002</v>
      </c>
      <c r="V10" s="38">
        <v>48.539000000000001</v>
      </c>
    </row>
    <row r="11" spans="1:22" x14ac:dyDescent="0.3">
      <c r="A11" s="80" t="s">
        <v>38</v>
      </c>
      <c r="B11" s="39">
        <f>B4-AVERAGE($B4:$V4)</f>
        <v>2.6154761904756185E-2</v>
      </c>
      <c r="C11" s="35">
        <f t="shared" ref="C11:V11" si="0">C4-AVERAGE($B4:$V4)</f>
        <v>3.7013657619047535</v>
      </c>
      <c r="D11" s="35">
        <f t="shared" si="0"/>
        <v>1.4322947619047568</v>
      </c>
      <c r="E11" s="35">
        <f t="shared" si="0"/>
        <v>0.68064476190475176</v>
      </c>
      <c r="F11" s="35">
        <f t="shared" si="0"/>
        <v>4.5245937619047538</v>
      </c>
      <c r="G11" s="35">
        <f t="shared" si="0"/>
        <v>-14.370696238095242</v>
      </c>
      <c r="H11" s="35">
        <f t="shared" si="0"/>
        <v>8.4188777619047599</v>
      </c>
      <c r="I11" s="35">
        <f t="shared" si="0"/>
        <v>2.5363447619047577</v>
      </c>
      <c r="J11" s="35">
        <f t="shared" si="0"/>
        <v>-1.2596632380952428</v>
      </c>
      <c r="K11" s="35">
        <f t="shared" si="0"/>
        <v>-3.2663032380952473</v>
      </c>
      <c r="L11" s="35">
        <f t="shared" si="0"/>
        <v>14.966660761904755</v>
      </c>
      <c r="M11" s="35">
        <f t="shared" si="0"/>
        <v>-0.63719523809524503</v>
      </c>
      <c r="N11" s="35">
        <f t="shared" si="0"/>
        <v>2.5082947619047573</v>
      </c>
      <c r="O11" s="35">
        <f t="shared" si="0"/>
        <v>-2.2347922380952454</v>
      </c>
      <c r="P11" s="35">
        <f t="shared" si="0"/>
        <v>2.1392057619047549</v>
      </c>
      <c r="Q11" s="35">
        <f t="shared" si="0"/>
        <v>-10.244479238095245</v>
      </c>
      <c r="R11" s="35">
        <f t="shared" si="0"/>
        <v>2.8482197619047511</v>
      </c>
      <c r="S11" s="35">
        <f t="shared" si="0"/>
        <v>-8.7670392380952435</v>
      </c>
      <c r="T11" s="35">
        <f t="shared" si="0"/>
        <v>0.66511676190475555</v>
      </c>
      <c r="U11" s="35">
        <f t="shared" si="0"/>
        <v>10.358907761904753</v>
      </c>
      <c r="V11" s="40">
        <f t="shared" si="0"/>
        <v>-14.026513238095248</v>
      </c>
    </row>
    <row r="12" spans="1:22" x14ac:dyDescent="0.3">
      <c r="A12" s="80" t="s">
        <v>39</v>
      </c>
      <c r="B12" s="39"/>
      <c r="C12" s="35"/>
      <c r="D12" s="35"/>
      <c r="E12" s="35"/>
      <c r="F12" s="35"/>
      <c r="G12" s="35"/>
      <c r="H12" s="35"/>
      <c r="I12" s="35"/>
      <c r="J12" s="35"/>
      <c r="K12" s="35">
        <f t="shared" ref="K12:V12" si="1">K5-AVERAGE($B5:$V5)</f>
        <v>-13.835668749999982</v>
      </c>
      <c r="L12" s="35">
        <f t="shared" si="1"/>
        <v>12.75059425000002</v>
      </c>
      <c r="M12" s="35">
        <f t="shared" si="1"/>
        <v>13.189824250000029</v>
      </c>
      <c r="N12" s="35">
        <f t="shared" si="1"/>
        <v>-7.4735137499999809</v>
      </c>
      <c r="O12" s="35">
        <f t="shared" si="1"/>
        <v>3.5378702500000117</v>
      </c>
      <c r="P12" s="35">
        <f t="shared" si="1"/>
        <v>13.735958250000024</v>
      </c>
      <c r="Q12" s="35">
        <f t="shared" si="1"/>
        <v>-8.0588057499999906</v>
      </c>
      <c r="R12" s="35">
        <f t="shared" si="1"/>
        <v>3.9404132500000202</v>
      </c>
      <c r="S12" s="35">
        <f t="shared" si="1"/>
        <v>-18.80462774999998</v>
      </c>
      <c r="T12" s="35">
        <f t="shared" si="1"/>
        <v>-1.4838657499999783</v>
      </c>
      <c r="U12" s="35">
        <f t="shared" si="1"/>
        <v>13.845730250000017</v>
      </c>
      <c r="V12" s="40">
        <f t="shared" si="1"/>
        <v>-11.343908749999983</v>
      </c>
    </row>
    <row r="13" spans="1:22" ht="15" thickBot="1" x14ac:dyDescent="0.35">
      <c r="A13" s="81" t="s">
        <v>40</v>
      </c>
      <c r="B13" s="41"/>
      <c r="C13" s="42">
        <f t="shared" ref="C13:V13" si="2">C6-AVERAGE($B6:$V6)</f>
        <v>379.21577775000014</v>
      </c>
      <c r="D13" s="42">
        <f t="shared" si="2"/>
        <v>-361.53643024999974</v>
      </c>
      <c r="E13" s="42">
        <f t="shared" si="2"/>
        <v>-272.05320424999991</v>
      </c>
      <c r="F13" s="42">
        <f t="shared" si="2"/>
        <v>605.06240775000015</v>
      </c>
      <c r="G13" s="42">
        <f t="shared" si="2"/>
        <v>-768.90974724999978</v>
      </c>
      <c r="H13" s="42">
        <f t="shared" si="2"/>
        <v>1382.7226337499997</v>
      </c>
      <c r="I13" s="42">
        <f t="shared" si="2"/>
        <v>381.60979975000009</v>
      </c>
      <c r="J13" s="42">
        <f t="shared" si="2"/>
        <v>184.51463775000002</v>
      </c>
      <c r="K13" s="42">
        <f t="shared" si="2"/>
        <v>-1124.6723782499998</v>
      </c>
      <c r="L13" s="42">
        <f t="shared" si="2"/>
        <v>-755.57313824999983</v>
      </c>
      <c r="M13" s="42">
        <f t="shared" si="2"/>
        <v>-423.4410792499998</v>
      </c>
      <c r="N13" s="42">
        <f t="shared" si="2"/>
        <v>-367.92132924999987</v>
      </c>
      <c r="O13" s="42">
        <f t="shared" si="2"/>
        <v>464.41223375000027</v>
      </c>
      <c r="P13" s="42">
        <f t="shared" si="2"/>
        <v>286.70809474999987</v>
      </c>
      <c r="Q13" s="42">
        <f t="shared" si="2"/>
        <v>-209.96486825000011</v>
      </c>
      <c r="R13" s="42">
        <f t="shared" si="2"/>
        <v>-39.657760250000138</v>
      </c>
      <c r="S13" s="42">
        <f t="shared" si="2"/>
        <v>762.75047875000018</v>
      </c>
      <c r="T13" s="42">
        <f t="shared" si="2"/>
        <v>-761.32472525000003</v>
      </c>
      <c r="U13" s="42">
        <f t="shared" si="2"/>
        <v>923.13386875000015</v>
      </c>
      <c r="V13" s="43">
        <f t="shared" si="2"/>
        <v>-285.07527225000013</v>
      </c>
    </row>
  </sheetData>
  <conditionalFormatting sqref="B9:V9">
    <cfRule type="colorScale" priority="5">
      <colorScale>
        <cfvo type="min"/>
        <cfvo type="max"/>
        <color rgb="FFFFEF9C"/>
        <color rgb="FF63BE7B"/>
      </colorScale>
    </cfRule>
  </conditionalFormatting>
  <conditionalFormatting sqref="B10:V10">
    <cfRule type="colorScale" priority="4">
      <colorScale>
        <cfvo type="min"/>
        <cfvo type="max"/>
        <color rgb="FFFFEF9C"/>
        <color rgb="FF63BE7B"/>
      </colorScale>
    </cfRule>
  </conditionalFormatting>
  <conditionalFormatting sqref="B11:V11 C12:C13 D13:V1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2:V12 B1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1:V1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A22" sqref="A22:I26"/>
    </sheetView>
  </sheetViews>
  <sheetFormatPr defaultRowHeight="14.4" x14ac:dyDescent="0.3"/>
  <cols>
    <col min="1" max="1" width="13.44140625" bestFit="1" customWidth="1"/>
    <col min="9" max="9" width="11.44140625" customWidth="1"/>
  </cols>
  <sheetData>
    <row r="1" spans="1:20" ht="15" thickBot="1" x14ac:dyDescent="0.35">
      <c r="A1" s="162" t="s">
        <v>20</v>
      </c>
      <c r="B1" s="166" t="s">
        <v>0</v>
      </c>
      <c r="C1" s="167"/>
      <c r="D1" s="166" t="s">
        <v>1</v>
      </c>
      <c r="E1" s="167"/>
      <c r="F1" s="166" t="s">
        <v>2</v>
      </c>
      <c r="G1" s="167"/>
      <c r="H1" s="166" t="s">
        <v>3</v>
      </c>
      <c r="I1" s="167"/>
    </row>
    <row r="2" spans="1:20" ht="15" thickBot="1" x14ac:dyDescent="0.35">
      <c r="A2" s="174"/>
      <c r="B2" s="1">
        <v>2012</v>
      </c>
      <c r="C2" s="33">
        <v>2015</v>
      </c>
      <c r="D2" s="1">
        <v>2014</v>
      </c>
      <c r="E2" s="33">
        <v>2020</v>
      </c>
      <c r="F2" s="1">
        <v>2010</v>
      </c>
      <c r="G2" s="33">
        <v>2021</v>
      </c>
      <c r="H2" s="1">
        <v>2006</v>
      </c>
      <c r="I2" s="33">
        <v>2017</v>
      </c>
      <c r="J2" s="1" t="s">
        <v>33</v>
      </c>
      <c r="K2" s="33" t="s">
        <v>45</v>
      </c>
    </row>
    <row r="3" spans="1:20" x14ac:dyDescent="0.3">
      <c r="A3" s="178" t="s">
        <v>7</v>
      </c>
      <c r="B3" s="82">
        <v>0.507544</v>
      </c>
      <c r="C3" s="47">
        <v>0.426591</v>
      </c>
      <c r="D3" s="82">
        <v>0.424902</v>
      </c>
      <c r="E3" s="47">
        <v>0.51357699999999995</v>
      </c>
      <c r="F3" s="82">
        <v>0.31238199999999999</v>
      </c>
      <c r="G3" s="47">
        <v>0.33371400000000001</v>
      </c>
      <c r="H3" s="82">
        <v>0.31836700000000001</v>
      </c>
      <c r="I3" s="47">
        <v>0.341167</v>
      </c>
      <c r="J3" s="175">
        <v>0.41163899999999998</v>
      </c>
      <c r="K3" s="170">
        <v>63.143000000000001</v>
      </c>
    </row>
    <row r="4" spans="1:20" ht="15" thickBot="1" x14ac:dyDescent="0.35">
      <c r="A4" s="179"/>
      <c r="B4" s="164">
        <f>AVERAGE(B$3,C$3)</f>
        <v>0.46706749999999997</v>
      </c>
      <c r="C4" s="165"/>
      <c r="D4" s="164">
        <f t="shared" ref="D4" si="0">AVERAGE(D$3,E$3)</f>
        <v>0.46923949999999998</v>
      </c>
      <c r="E4" s="165"/>
      <c r="F4" s="164">
        <f t="shared" ref="F4" si="1">AVERAGE(F$3,G$3)</f>
        <v>0.323048</v>
      </c>
      <c r="G4" s="165"/>
      <c r="H4" s="164">
        <f t="shared" ref="H4" si="2">AVERAGE(H$3,I$3)</f>
        <v>0.32976700000000003</v>
      </c>
      <c r="I4" s="165"/>
      <c r="J4" s="176"/>
      <c r="K4" s="171"/>
      <c r="O4" t="s">
        <v>44</v>
      </c>
      <c r="R4" t="s">
        <v>5</v>
      </c>
      <c r="S4">
        <v>2006</v>
      </c>
      <c r="T4">
        <v>0.17820900000000001</v>
      </c>
    </row>
    <row r="5" spans="1:20" x14ac:dyDescent="0.3">
      <c r="A5" s="179" t="s">
        <v>10</v>
      </c>
      <c r="B5" s="82">
        <v>0.53699300000000005</v>
      </c>
      <c r="C5" s="47">
        <v>0.54409799999999997</v>
      </c>
      <c r="D5" s="82">
        <v>0.58926599999999996</v>
      </c>
      <c r="E5" s="47">
        <v>0.56201299999999998</v>
      </c>
      <c r="F5" s="82">
        <v>0.37543900000000002</v>
      </c>
      <c r="G5" s="47">
        <v>0.48661199999999999</v>
      </c>
      <c r="H5" s="82">
        <v>0.424618</v>
      </c>
      <c r="I5" s="47">
        <v>0.46046700000000002</v>
      </c>
      <c r="J5" s="176">
        <v>0.49390200000000001</v>
      </c>
      <c r="K5" s="171">
        <v>24.068000000000001</v>
      </c>
      <c r="O5" t="s">
        <v>42</v>
      </c>
      <c r="S5">
        <v>2010</v>
      </c>
      <c r="T5">
        <v>0.30576500000000001</v>
      </c>
    </row>
    <row r="6" spans="1:20" ht="15" thickBot="1" x14ac:dyDescent="0.35">
      <c r="A6" s="179" t="s">
        <v>10</v>
      </c>
      <c r="B6" s="164">
        <f>AVERAGE(B$5,C$5)</f>
        <v>0.54054550000000001</v>
      </c>
      <c r="C6" s="165"/>
      <c r="D6" s="164">
        <f t="shared" ref="D6" si="3">AVERAGE(D$5,E$5)</f>
        <v>0.57563949999999997</v>
      </c>
      <c r="E6" s="165"/>
      <c r="F6" s="164">
        <f t="shared" ref="F6" si="4">AVERAGE(F$5,G$5)</f>
        <v>0.43102550000000001</v>
      </c>
      <c r="G6" s="165"/>
      <c r="H6" s="164">
        <f t="shared" ref="H6" si="5">AVERAGE(H$5,I$5)</f>
        <v>0.44254250000000001</v>
      </c>
      <c r="I6" s="165"/>
      <c r="J6" s="176"/>
      <c r="K6" s="171"/>
      <c r="O6" t="s">
        <v>43</v>
      </c>
      <c r="S6">
        <v>2012</v>
      </c>
      <c r="T6">
        <v>0.18528500000000001</v>
      </c>
    </row>
    <row r="7" spans="1:20" x14ac:dyDescent="0.3">
      <c r="A7" s="179" t="s">
        <v>5</v>
      </c>
      <c r="B7" s="82">
        <v>0.18528500000000001</v>
      </c>
      <c r="C7" s="47">
        <v>0.25509599999999999</v>
      </c>
      <c r="D7" s="82">
        <v>0.30645699999999998</v>
      </c>
      <c r="E7" s="47">
        <v>0.20516899999999999</v>
      </c>
      <c r="F7" s="82">
        <v>0.30576500000000001</v>
      </c>
      <c r="G7" s="47">
        <v>0.295991</v>
      </c>
      <c r="H7" s="83">
        <v>0.17820900000000001</v>
      </c>
      <c r="I7" s="48">
        <v>0.195851</v>
      </c>
      <c r="J7" s="176">
        <v>0.22886699999999999</v>
      </c>
      <c r="K7" s="171">
        <v>27.966000000000001</v>
      </c>
      <c r="S7">
        <v>2014</v>
      </c>
      <c r="T7">
        <v>0.30645699999999998</v>
      </c>
    </row>
    <row r="8" spans="1:20" ht="15" thickBot="1" x14ac:dyDescent="0.35">
      <c r="A8" s="180" t="s">
        <v>5</v>
      </c>
      <c r="B8" s="164">
        <f>AVERAGE(B$7,C$7)</f>
        <v>0.22019050000000001</v>
      </c>
      <c r="C8" s="165"/>
      <c r="D8" s="164">
        <f t="shared" ref="D8" si="6">AVERAGE(D$7,E$7)</f>
        <v>0.25581299999999996</v>
      </c>
      <c r="E8" s="165"/>
      <c r="F8" s="164">
        <f t="shared" ref="F8" si="7">AVERAGE(F$7,G$7)</f>
        <v>0.30087799999999998</v>
      </c>
      <c r="G8" s="165"/>
      <c r="H8" s="164">
        <f t="shared" ref="H8" si="8">AVERAGE(H$7,I$7)</f>
        <v>0.18703</v>
      </c>
      <c r="I8" s="165"/>
      <c r="J8" s="177"/>
      <c r="K8" s="172"/>
      <c r="S8">
        <v>2015</v>
      </c>
      <c r="T8">
        <v>0.25509599999999999</v>
      </c>
    </row>
    <row r="9" spans="1:20" x14ac:dyDescent="0.3">
      <c r="S9">
        <v>2017</v>
      </c>
      <c r="T9">
        <v>0.195851</v>
      </c>
    </row>
    <row r="10" spans="1:20" ht="15" thickBot="1" x14ac:dyDescent="0.35">
      <c r="S10">
        <v>2020</v>
      </c>
      <c r="T10">
        <v>0.20516899999999999</v>
      </c>
    </row>
    <row r="11" spans="1:20" ht="15" customHeight="1" thickBot="1" x14ac:dyDescent="0.35">
      <c r="A11" s="162" t="s">
        <v>41</v>
      </c>
      <c r="B11" s="166" t="s">
        <v>0</v>
      </c>
      <c r="C11" s="167"/>
      <c r="D11" s="166" t="s">
        <v>1</v>
      </c>
      <c r="E11" s="167"/>
      <c r="F11" s="166" t="s">
        <v>2</v>
      </c>
      <c r="G11" s="167"/>
      <c r="H11" s="166" t="s">
        <v>3</v>
      </c>
      <c r="I11" s="167"/>
      <c r="S11">
        <v>2021</v>
      </c>
      <c r="T11">
        <v>0.295991</v>
      </c>
    </row>
    <row r="12" spans="1:20" ht="15" customHeight="1" thickBot="1" x14ac:dyDescent="0.35">
      <c r="A12" s="163"/>
      <c r="B12" s="1">
        <v>2012</v>
      </c>
      <c r="C12" s="33">
        <v>2015</v>
      </c>
      <c r="D12" s="1">
        <v>2014</v>
      </c>
      <c r="E12" s="33">
        <v>2020</v>
      </c>
      <c r="F12" s="1">
        <v>2010</v>
      </c>
      <c r="G12" s="33">
        <v>2021</v>
      </c>
      <c r="H12" s="1">
        <v>2006</v>
      </c>
      <c r="I12" s="33">
        <v>2017</v>
      </c>
      <c r="R12" t="s">
        <v>7</v>
      </c>
      <c r="S12">
        <v>2006</v>
      </c>
      <c r="T12">
        <v>0.31836700000000001</v>
      </c>
    </row>
    <row r="13" spans="1:20" x14ac:dyDescent="0.3">
      <c r="A13" s="173" t="s">
        <v>7</v>
      </c>
      <c r="B13" s="82">
        <f>(B3-$J$3)*$K$3</f>
        <v>6.0557294150000009</v>
      </c>
      <c r="C13" s="47">
        <f>(C3-$J$3)*$K$3</f>
        <v>0.94411413600000138</v>
      </c>
      <c r="D13" s="82">
        <f t="shared" ref="D13:I13" si="9">(D3-$J$3)*$K$3</f>
        <v>0.83746560900000155</v>
      </c>
      <c r="E13" s="47">
        <f t="shared" si="9"/>
        <v>6.4366711339999982</v>
      </c>
      <c r="F13" s="82">
        <f t="shared" si="9"/>
        <v>-6.2673847509999989</v>
      </c>
      <c r="G13" s="47">
        <f t="shared" si="9"/>
        <v>-4.9204182749999976</v>
      </c>
      <c r="H13" s="82">
        <f t="shared" si="9"/>
        <v>-5.8894738959999975</v>
      </c>
      <c r="I13" s="47">
        <f t="shared" si="9"/>
        <v>-4.4498134959999991</v>
      </c>
      <c r="S13">
        <v>2010</v>
      </c>
      <c r="T13">
        <v>0.31238199999999999</v>
      </c>
    </row>
    <row r="14" spans="1:20" ht="15" thickBot="1" x14ac:dyDescent="0.35">
      <c r="A14" s="168"/>
      <c r="B14" s="164">
        <f>AVERAGE(B$13,C$13)</f>
        <v>3.4999217755000012</v>
      </c>
      <c r="C14" s="165"/>
      <c r="D14" s="164">
        <f t="shared" ref="D14" si="10">AVERAGE(D$13,E$13)</f>
        <v>3.6370683714999998</v>
      </c>
      <c r="E14" s="165"/>
      <c r="F14" s="164">
        <f t="shared" ref="F14" si="11">AVERAGE(F$13,G$13)</f>
        <v>-5.5939015129999987</v>
      </c>
      <c r="G14" s="165"/>
      <c r="H14" s="164">
        <f t="shared" ref="H14" si="12">AVERAGE(H$13,I$13)</f>
        <v>-5.1696436959999978</v>
      </c>
      <c r="I14" s="165"/>
      <c r="S14">
        <v>2012</v>
      </c>
      <c r="T14">
        <v>0.507544</v>
      </c>
    </row>
    <row r="15" spans="1:20" x14ac:dyDescent="0.3">
      <c r="A15" s="168" t="s">
        <v>10</v>
      </c>
      <c r="B15" s="82">
        <f>(B5-$J$5)*$K$5</f>
        <v>1.0371141880000012</v>
      </c>
      <c r="C15" s="47">
        <f t="shared" ref="C15:I15" si="13">(C5-$J$5)*$K$5</f>
        <v>1.2081173279999993</v>
      </c>
      <c r="D15" s="82">
        <f t="shared" si="13"/>
        <v>2.2952207519999988</v>
      </c>
      <c r="E15" s="47">
        <f t="shared" si="13"/>
        <v>1.6392955479999995</v>
      </c>
      <c r="F15" s="82">
        <f t="shared" si="13"/>
        <v>-2.8511674839999999</v>
      </c>
      <c r="G15" s="47">
        <f t="shared" si="13"/>
        <v>-0.17545572000000045</v>
      </c>
      <c r="H15" s="82">
        <f t="shared" si="13"/>
        <v>-1.6675273120000005</v>
      </c>
      <c r="I15" s="47">
        <f t="shared" si="13"/>
        <v>-0.80471357999999982</v>
      </c>
      <c r="S15">
        <v>2014</v>
      </c>
      <c r="T15">
        <v>0.424902</v>
      </c>
    </row>
    <row r="16" spans="1:20" ht="15" thickBot="1" x14ac:dyDescent="0.35">
      <c r="A16" s="168" t="s">
        <v>10</v>
      </c>
      <c r="B16" s="164">
        <f>AVERAGE(B$15,C$15)</f>
        <v>1.1226157580000002</v>
      </c>
      <c r="C16" s="165"/>
      <c r="D16" s="164">
        <f t="shared" ref="D16" si="14">AVERAGE(D$15,E$15)</f>
        <v>1.9672581499999993</v>
      </c>
      <c r="E16" s="165"/>
      <c r="F16" s="164">
        <f t="shared" ref="F16" si="15">AVERAGE(F$15,G$15)</f>
        <v>-1.5133116020000001</v>
      </c>
      <c r="G16" s="165"/>
      <c r="H16" s="164">
        <f t="shared" ref="H16" si="16">AVERAGE(H$15,I$15)</f>
        <v>-1.2361204460000002</v>
      </c>
      <c r="I16" s="165"/>
      <c r="S16">
        <v>2015</v>
      </c>
      <c r="T16">
        <v>0.426591</v>
      </c>
    </row>
    <row r="17" spans="1:20" x14ac:dyDescent="0.3">
      <c r="A17" s="168" t="s">
        <v>5</v>
      </c>
      <c r="B17" s="82">
        <f>(B7-$J$7)*$K$7</f>
        <v>-1.2188142119999996</v>
      </c>
      <c r="C17" s="47">
        <f t="shared" ref="C17:I17" si="17">(C7-$J$7)*$K$7</f>
        <v>0.73352021400000011</v>
      </c>
      <c r="D17" s="82">
        <f t="shared" si="17"/>
        <v>2.1698819399999998</v>
      </c>
      <c r="E17" s="47">
        <f t="shared" si="17"/>
        <v>-0.66273826799999991</v>
      </c>
      <c r="F17" s="82">
        <f t="shared" si="17"/>
        <v>2.1505294680000007</v>
      </c>
      <c r="G17" s="47">
        <f t="shared" si="17"/>
        <v>1.8771897840000005</v>
      </c>
      <c r="H17" s="82">
        <f t="shared" si="17"/>
        <v>-1.4167016279999995</v>
      </c>
      <c r="I17" s="47">
        <f t="shared" si="17"/>
        <v>-0.92332545599999971</v>
      </c>
      <c r="S17">
        <v>2017</v>
      </c>
      <c r="T17">
        <v>0.341167</v>
      </c>
    </row>
    <row r="18" spans="1:20" ht="15" thickBot="1" x14ac:dyDescent="0.35">
      <c r="A18" s="169" t="s">
        <v>5</v>
      </c>
      <c r="B18" s="164">
        <f>AVERAGE(B$17,C$17)</f>
        <v>-0.24264699899999975</v>
      </c>
      <c r="C18" s="165"/>
      <c r="D18" s="164">
        <f t="shared" ref="D18" si="18">AVERAGE(D$17,E$17)</f>
        <v>0.75357183599999988</v>
      </c>
      <c r="E18" s="165"/>
      <c r="F18" s="164">
        <f t="shared" ref="F18" si="19">AVERAGE(F$17,G$17)</f>
        <v>2.0138596260000003</v>
      </c>
      <c r="G18" s="165"/>
      <c r="H18" s="164">
        <f t="shared" ref="H18" si="20">AVERAGE(H$17,I$17)</f>
        <v>-1.1700135419999995</v>
      </c>
      <c r="I18" s="165"/>
      <c r="S18">
        <v>2020</v>
      </c>
      <c r="T18">
        <v>0.51357699999999995</v>
      </c>
    </row>
    <row r="19" spans="1:20" x14ac:dyDescent="0.3">
      <c r="S19">
        <v>2021</v>
      </c>
      <c r="T19">
        <v>0.33371400000000001</v>
      </c>
    </row>
    <row r="20" spans="1:20" x14ac:dyDescent="0.3">
      <c r="R20" t="s">
        <v>10</v>
      </c>
      <c r="S20">
        <v>2006</v>
      </c>
      <c r="T20">
        <v>0.424618</v>
      </c>
    </row>
    <row r="21" spans="1:20" ht="15" thickBot="1" x14ac:dyDescent="0.35">
      <c r="S21">
        <v>2010</v>
      </c>
      <c r="T21">
        <v>0.37543900000000002</v>
      </c>
    </row>
    <row r="22" spans="1:20" ht="31.2" customHeight="1" thickBot="1" x14ac:dyDescent="0.35">
      <c r="A22" s="162" t="s">
        <v>46</v>
      </c>
      <c r="B22" s="156" t="s">
        <v>0</v>
      </c>
      <c r="C22" s="157"/>
      <c r="D22" s="156" t="s">
        <v>1</v>
      </c>
      <c r="E22" s="157"/>
      <c r="F22" s="156" t="s">
        <v>2</v>
      </c>
      <c r="G22" s="157"/>
      <c r="H22" s="156" t="s">
        <v>3</v>
      </c>
      <c r="I22" s="157"/>
      <c r="S22">
        <v>2012</v>
      </c>
      <c r="T22">
        <v>0.53699300000000005</v>
      </c>
    </row>
    <row r="23" spans="1:20" ht="15" thickBot="1" x14ac:dyDescent="0.35">
      <c r="A23" s="163"/>
      <c r="B23" s="87">
        <v>2012</v>
      </c>
      <c r="C23" s="87">
        <v>2015</v>
      </c>
      <c r="D23" s="87">
        <v>2014</v>
      </c>
      <c r="E23" s="87">
        <v>2020</v>
      </c>
      <c r="F23" s="87">
        <v>2010</v>
      </c>
      <c r="G23" s="87">
        <v>2021</v>
      </c>
      <c r="H23" s="87">
        <v>2006</v>
      </c>
      <c r="I23" s="87">
        <v>2017</v>
      </c>
      <c r="S23">
        <v>2014</v>
      </c>
      <c r="T23">
        <v>0.58926599999999996</v>
      </c>
    </row>
    <row r="24" spans="1:20" ht="15" thickBot="1" x14ac:dyDescent="0.35">
      <c r="A24" s="84" t="s">
        <v>7</v>
      </c>
      <c r="B24" s="164">
        <v>3.4999217754999998</v>
      </c>
      <c r="C24" s="165"/>
      <c r="D24" s="164">
        <v>3.6370683714999998</v>
      </c>
      <c r="E24" s="165"/>
      <c r="F24" s="164">
        <v>-5.5939015129999987</v>
      </c>
      <c r="G24" s="165"/>
      <c r="H24" s="164">
        <v>-5.1696436959999978</v>
      </c>
      <c r="I24" s="165"/>
      <c r="S24">
        <v>2017</v>
      </c>
      <c r="T24">
        <v>0.46046700000000002</v>
      </c>
    </row>
    <row r="25" spans="1:20" ht="15" thickBot="1" x14ac:dyDescent="0.35">
      <c r="A25" s="85" t="s">
        <v>10</v>
      </c>
      <c r="B25" s="164">
        <v>1.1226157580000002</v>
      </c>
      <c r="C25" s="165"/>
      <c r="D25" s="164">
        <v>1.9672581499999993</v>
      </c>
      <c r="E25" s="165"/>
      <c r="F25" s="164">
        <v>-1.5133116020000001</v>
      </c>
      <c r="G25" s="165"/>
      <c r="H25" s="164">
        <v>-1.2361204460000002</v>
      </c>
      <c r="I25" s="165"/>
      <c r="S25">
        <v>2021</v>
      </c>
      <c r="T25">
        <v>0.48661199999999999</v>
      </c>
    </row>
    <row r="26" spans="1:20" ht="15" thickBot="1" x14ac:dyDescent="0.35">
      <c r="A26" s="86" t="s">
        <v>5</v>
      </c>
      <c r="B26" s="164">
        <v>-0.242646999</v>
      </c>
      <c r="C26" s="165"/>
      <c r="D26" s="164">
        <v>0.75357183599999988</v>
      </c>
      <c r="E26" s="165"/>
      <c r="F26" s="164">
        <v>2.0138596260000003</v>
      </c>
      <c r="G26" s="165"/>
      <c r="H26" s="164">
        <v>-1.1700135419999995</v>
      </c>
      <c r="I26" s="165"/>
      <c r="R26" t="s">
        <v>5</v>
      </c>
      <c r="S26">
        <v>0.22886699999999999</v>
      </c>
    </row>
    <row r="27" spans="1:20" x14ac:dyDescent="0.3">
      <c r="R27" t="s">
        <v>7</v>
      </c>
      <c r="S27">
        <v>0.41163899999999998</v>
      </c>
    </row>
    <row r="28" spans="1:20" x14ac:dyDescent="0.3">
      <c r="R28" t="s">
        <v>10</v>
      </c>
      <c r="S28">
        <v>0.49390200000000001</v>
      </c>
    </row>
  </sheetData>
  <mergeCells count="63">
    <mergeCell ref="A11:A12"/>
    <mergeCell ref="A1:A2"/>
    <mergeCell ref="J3:J4"/>
    <mergeCell ref="J5:J6"/>
    <mergeCell ref="J7:J8"/>
    <mergeCell ref="A3:A4"/>
    <mergeCell ref="A5:A6"/>
    <mergeCell ref="A7:A8"/>
    <mergeCell ref="F8:G8"/>
    <mergeCell ref="K3:K4"/>
    <mergeCell ref="K5:K6"/>
    <mergeCell ref="K7:K8"/>
    <mergeCell ref="A15:A16"/>
    <mergeCell ref="B16:C16"/>
    <mergeCell ref="D16:E16"/>
    <mergeCell ref="F16:G16"/>
    <mergeCell ref="H16:I16"/>
    <mergeCell ref="H8:I8"/>
    <mergeCell ref="B11:C11"/>
    <mergeCell ref="D11:E11"/>
    <mergeCell ref="F11:G11"/>
    <mergeCell ref="H11:I11"/>
    <mergeCell ref="A13:A14"/>
    <mergeCell ref="B14:C14"/>
    <mergeCell ref="D14:E14"/>
    <mergeCell ref="A17:A18"/>
    <mergeCell ref="B18:C18"/>
    <mergeCell ref="D18:E18"/>
    <mergeCell ref="F18:G18"/>
    <mergeCell ref="H18:I18"/>
    <mergeCell ref="F14:G14"/>
    <mergeCell ref="H14:I14"/>
    <mergeCell ref="H1:I1"/>
    <mergeCell ref="B4:C4"/>
    <mergeCell ref="D4:E4"/>
    <mergeCell ref="F4:G4"/>
    <mergeCell ref="H4:I4"/>
    <mergeCell ref="B6:C6"/>
    <mergeCell ref="D6:E6"/>
    <mergeCell ref="F6:G6"/>
    <mergeCell ref="H6:I6"/>
    <mergeCell ref="B1:C1"/>
    <mergeCell ref="D1:E1"/>
    <mergeCell ref="F1:G1"/>
    <mergeCell ref="B8:C8"/>
    <mergeCell ref="D8:E8"/>
    <mergeCell ref="B24:C24"/>
    <mergeCell ref="D24:E24"/>
    <mergeCell ref="F24:G24"/>
    <mergeCell ref="H24:I24"/>
    <mergeCell ref="D25:E25"/>
    <mergeCell ref="F25:G25"/>
    <mergeCell ref="H25:I25"/>
    <mergeCell ref="D26:E26"/>
    <mergeCell ref="F26:G26"/>
    <mergeCell ref="H26:I26"/>
    <mergeCell ref="B25:C25"/>
    <mergeCell ref="B26:C26"/>
    <mergeCell ref="B22:C22"/>
    <mergeCell ref="D22:E22"/>
    <mergeCell ref="F22:G22"/>
    <mergeCell ref="H22:I22"/>
    <mergeCell ref="A22:A23"/>
  </mergeCells>
  <conditionalFormatting sqref="B4:C4">
    <cfRule type="colorScale" priority="30">
      <colorScale>
        <cfvo type="min"/>
        <cfvo type="max"/>
        <color rgb="FFFFEF9C"/>
        <color rgb="FF63BE7B"/>
      </colorScale>
    </cfRule>
  </conditionalFormatting>
  <conditionalFormatting sqref="B13:I14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7">
      <colorScale>
        <cfvo type="min"/>
        <cfvo type="max"/>
        <color rgb="FFFFEF9C"/>
        <color rgb="FF63BE7B"/>
      </colorScale>
    </cfRule>
  </conditionalFormatting>
  <conditionalFormatting sqref="B15:I16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3">
      <colorScale>
        <cfvo type="min"/>
        <cfvo type="max"/>
        <color rgb="FFFFEF9C"/>
        <color rgb="FF63BE7B"/>
      </colorScale>
    </cfRule>
  </conditionalFormatting>
  <conditionalFormatting sqref="B17:I18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9">
      <colorScale>
        <cfvo type="min"/>
        <cfvo type="max"/>
        <color rgb="FFFFEF9C"/>
        <color rgb="FF63BE7B"/>
      </colorScale>
    </cfRule>
  </conditionalFormatting>
  <conditionalFormatting sqref="D4:I4">
    <cfRule type="colorScale" priority="17">
      <colorScale>
        <cfvo type="min"/>
        <cfvo type="max"/>
        <color rgb="FFFFEF9C"/>
        <color rgb="FF63BE7B"/>
      </colorScale>
    </cfRule>
  </conditionalFormatting>
  <conditionalFormatting sqref="B3:I4">
    <cfRule type="colorScale" priority="14">
      <colorScale>
        <cfvo type="min"/>
        <cfvo type="max"/>
        <color rgb="FFFFEF9C"/>
        <color rgb="FF63BE7B"/>
      </colorScale>
    </cfRule>
  </conditionalFormatting>
  <conditionalFormatting sqref="B6:C6">
    <cfRule type="colorScale" priority="13">
      <colorScale>
        <cfvo type="min"/>
        <cfvo type="max"/>
        <color rgb="FFFFEF9C"/>
        <color rgb="FF63BE7B"/>
      </colorScale>
    </cfRule>
  </conditionalFormatting>
  <conditionalFormatting sqref="D6:I6">
    <cfRule type="colorScale" priority="12">
      <colorScale>
        <cfvo type="min"/>
        <cfvo type="max"/>
        <color rgb="FFFFEF9C"/>
        <color rgb="FF63BE7B"/>
      </colorScale>
    </cfRule>
  </conditionalFormatting>
  <conditionalFormatting sqref="B5:I6">
    <cfRule type="colorScale" priority="11">
      <colorScale>
        <cfvo type="min"/>
        <cfvo type="max"/>
        <color rgb="FFFFEF9C"/>
        <color rgb="FF63BE7B"/>
      </colorScale>
    </cfRule>
  </conditionalFormatting>
  <conditionalFormatting sqref="B8:C8">
    <cfRule type="colorScale" priority="10">
      <colorScale>
        <cfvo type="min"/>
        <cfvo type="max"/>
        <color rgb="FFFFEF9C"/>
        <color rgb="FF63BE7B"/>
      </colorScale>
    </cfRule>
  </conditionalFormatting>
  <conditionalFormatting sqref="D8:I8">
    <cfRule type="colorScale" priority="9">
      <colorScale>
        <cfvo type="min"/>
        <cfvo type="max"/>
        <color rgb="FFFFEF9C"/>
        <color rgb="FF63BE7B"/>
      </colorScale>
    </cfRule>
  </conditionalFormatting>
  <conditionalFormatting sqref="B8:I8 B7:G7">
    <cfRule type="colorScale" priority="8">
      <colorScale>
        <cfvo type="min"/>
        <cfvo type="max"/>
        <color rgb="FFFFEF9C"/>
        <color rgb="FF63BE7B"/>
      </colorScale>
    </cfRule>
  </conditionalFormatting>
  <conditionalFormatting sqref="B7:I8">
    <cfRule type="colorScale" priority="7">
      <colorScale>
        <cfvo type="min"/>
        <cfvo type="max"/>
        <color rgb="FFFFEF9C"/>
        <color rgb="FF63BE7B"/>
      </colorScale>
    </cfRule>
  </conditionalFormatting>
  <conditionalFormatting sqref="B24:I24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">
      <colorScale>
        <cfvo type="min"/>
        <cfvo type="max"/>
        <color rgb="FFFFEF9C"/>
        <color rgb="FF63BE7B"/>
      </colorScale>
    </cfRule>
  </conditionalFormatting>
  <conditionalFormatting sqref="B25:I2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">
      <colorScale>
        <cfvo type="min"/>
        <cfvo type="max"/>
        <color rgb="FFFFEF9C"/>
        <color rgb="FF63BE7B"/>
      </colorScale>
    </cfRule>
  </conditionalFormatting>
  <conditionalFormatting sqref="B26:I2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6"/>
  <sheetViews>
    <sheetView zoomScale="90" zoomScaleNormal="90" workbookViewId="0">
      <selection activeCell="D7" sqref="D7"/>
    </sheetView>
  </sheetViews>
  <sheetFormatPr defaultRowHeight="14.4" x14ac:dyDescent="0.3"/>
  <sheetData>
    <row r="1" spans="1:38" ht="15" thickBot="1" x14ac:dyDescent="0.35">
      <c r="A1" s="187" t="s">
        <v>56</v>
      </c>
      <c r="B1" s="188"/>
      <c r="C1" s="184" t="s">
        <v>53</v>
      </c>
      <c r="D1" s="185"/>
      <c r="E1" s="185"/>
      <c r="F1" s="186"/>
      <c r="G1" s="184" t="s">
        <v>54</v>
      </c>
      <c r="H1" s="185" t="s">
        <v>54</v>
      </c>
      <c r="I1" s="185" t="s">
        <v>54</v>
      </c>
      <c r="J1" s="186" t="s">
        <v>54</v>
      </c>
      <c r="K1" s="184" t="s">
        <v>19</v>
      </c>
      <c r="L1" s="185" t="s">
        <v>19</v>
      </c>
      <c r="M1" s="185" t="s">
        <v>19</v>
      </c>
      <c r="N1" s="186" t="s">
        <v>19</v>
      </c>
      <c r="O1" s="184" t="s">
        <v>55</v>
      </c>
      <c r="P1" s="185" t="s">
        <v>55</v>
      </c>
      <c r="Q1" s="185" t="s">
        <v>55</v>
      </c>
      <c r="R1" s="186" t="s">
        <v>55</v>
      </c>
      <c r="U1" s="187" t="s">
        <v>57</v>
      </c>
      <c r="V1" s="188"/>
      <c r="W1" s="184" t="s">
        <v>53</v>
      </c>
      <c r="X1" s="185" t="s">
        <v>53</v>
      </c>
      <c r="Y1" s="185" t="s">
        <v>53</v>
      </c>
      <c r="Z1" s="186" t="s">
        <v>53</v>
      </c>
      <c r="AA1" s="184" t="s">
        <v>54</v>
      </c>
      <c r="AB1" s="185" t="s">
        <v>54</v>
      </c>
      <c r="AC1" s="185" t="s">
        <v>54</v>
      </c>
      <c r="AD1" s="186" t="s">
        <v>54</v>
      </c>
      <c r="AE1" s="184" t="s">
        <v>19</v>
      </c>
      <c r="AF1" s="185" t="s">
        <v>19</v>
      </c>
      <c r="AG1" s="185" t="s">
        <v>19</v>
      </c>
      <c r="AH1" s="186" t="s">
        <v>19</v>
      </c>
      <c r="AI1" s="184" t="s">
        <v>55</v>
      </c>
      <c r="AJ1" s="185" t="s">
        <v>55</v>
      </c>
      <c r="AK1" s="185" t="s">
        <v>55</v>
      </c>
      <c r="AL1" s="186" t="s">
        <v>55</v>
      </c>
    </row>
    <row r="2" spans="1:38" ht="15" thickBot="1" x14ac:dyDescent="0.35">
      <c r="A2" s="189"/>
      <c r="B2" s="190"/>
      <c r="C2" s="99" t="s">
        <v>0</v>
      </c>
      <c r="D2" s="100" t="s">
        <v>1</v>
      </c>
      <c r="E2" s="100" t="s">
        <v>2</v>
      </c>
      <c r="F2" s="100" t="s">
        <v>3</v>
      </c>
      <c r="G2" s="99" t="s">
        <v>0</v>
      </c>
      <c r="H2" s="100" t="s">
        <v>1</v>
      </c>
      <c r="I2" s="100" t="s">
        <v>2</v>
      </c>
      <c r="J2" s="101" t="s">
        <v>3</v>
      </c>
      <c r="K2" s="99" t="s">
        <v>0</v>
      </c>
      <c r="L2" s="100" t="s">
        <v>1</v>
      </c>
      <c r="M2" s="100" t="s">
        <v>2</v>
      </c>
      <c r="N2" s="101" t="s">
        <v>3</v>
      </c>
      <c r="O2" s="99" t="s">
        <v>0</v>
      </c>
      <c r="P2" s="100" t="s">
        <v>1</v>
      </c>
      <c r="Q2" s="100" t="s">
        <v>2</v>
      </c>
      <c r="R2" s="101" t="s">
        <v>3</v>
      </c>
      <c r="U2" s="189"/>
      <c r="V2" s="190"/>
      <c r="W2" s="99" t="s">
        <v>0</v>
      </c>
      <c r="X2" s="100" t="s">
        <v>1</v>
      </c>
      <c r="Y2" s="100" t="s">
        <v>2</v>
      </c>
      <c r="Z2" s="100" t="s">
        <v>3</v>
      </c>
      <c r="AA2" s="99" t="s">
        <v>0</v>
      </c>
      <c r="AB2" s="100" t="s">
        <v>1</v>
      </c>
      <c r="AC2" s="100" t="s">
        <v>2</v>
      </c>
      <c r="AD2" s="101" t="s">
        <v>3</v>
      </c>
      <c r="AE2" s="99" t="s">
        <v>0</v>
      </c>
      <c r="AF2" s="100" t="s">
        <v>1</v>
      </c>
      <c r="AG2" s="100" t="s">
        <v>2</v>
      </c>
      <c r="AH2" s="101" t="s">
        <v>3</v>
      </c>
      <c r="AI2" s="99" t="s">
        <v>0</v>
      </c>
      <c r="AJ2" s="100" t="s">
        <v>1</v>
      </c>
      <c r="AK2" s="100" t="s">
        <v>2</v>
      </c>
      <c r="AL2" s="101" t="s">
        <v>3</v>
      </c>
    </row>
    <row r="3" spans="1:38" x14ac:dyDescent="0.3">
      <c r="A3" s="181" t="s">
        <v>7</v>
      </c>
      <c r="B3" s="102">
        <v>0</v>
      </c>
      <c r="C3" s="51">
        <v>0.46578458150515001</v>
      </c>
      <c r="D3" s="51">
        <v>0.50013467135969403</v>
      </c>
      <c r="E3" s="51">
        <v>0.37833019196752099</v>
      </c>
      <c r="F3" s="55">
        <v>0.30225868725244498</v>
      </c>
      <c r="G3" s="51">
        <v>0.10648414259655201</v>
      </c>
      <c r="H3" s="51">
        <v>0.106660941371641</v>
      </c>
      <c r="I3" s="51">
        <v>0.117299672419359</v>
      </c>
      <c r="J3" s="55">
        <v>0.13310528665615501</v>
      </c>
      <c r="K3" s="51">
        <v>64.068196473395204</v>
      </c>
      <c r="L3" s="51">
        <v>62.334226887252697</v>
      </c>
      <c r="M3" s="51">
        <v>63.823978890896903</v>
      </c>
      <c r="N3" s="55">
        <v>63.549724396741802</v>
      </c>
      <c r="O3" s="51">
        <v>0.85523203667343695</v>
      </c>
      <c r="P3" s="51">
        <v>3.0199779389743902</v>
      </c>
      <c r="Q3" s="51">
        <v>0.24858601418110199</v>
      </c>
      <c r="R3" s="55">
        <v>0.342542646596732</v>
      </c>
      <c r="U3" s="181" t="s">
        <v>7</v>
      </c>
      <c r="V3" s="102">
        <v>0</v>
      </c>
      <c r="W3" s="51">
        <v>0.28645716877025101</v>
      </c>
      <c r="X3" s="51">
        <v>0.28454913494066503</v>
      </c>
      <c r="Y3" s="51">
        <v>0.30900466253564601</v>
      </c>
      <c r="Z3" s="55">
        <v>0.34583549716849199</v>
      </c>
      <c r="AA3" s="51">
        <v>0.136829694158733</v>
      </c>
      <c r="AB3" s="51">
        <v>0.13671945513625899</v>
      </c>
      <c r="AC3" s="51">
        <v>0.130355940720492</v>
      </c>
      <c r="AD3" s="55">
        <v>0.12200693533200201</v>
      </c>
      <c r="AE3" s="51">
        <v>12.224678199225799</v>
      </c>
      <c r="AF3" s="51">
        <v>11.495840387126901</v>
      </c>
      <c r="AG3" s="51">
        <v>12.109664766299399</v>
      </c>
      <c r="AH3" s="55">
        <v>11.985122838411201</v>
      </c>
      <c r="AI3" s="51">
        <v>8.4947585635670801</v>
      </c>
      <c r="AJ3" s="51">
        <v>9.4362195461442298</v>
      </c>
      <c r="AK3" s="51">
        <v>8.3133251677815903</v>
      </c>
      <c r="AL3" s="55">
        <v>8.3387957877057399</v>
      </c>
    </row>
    <row r="4" spans="1:38" x14ac:dyDescent="0.3">
      <c r="A4" s="182"/>
      <c r="B4" s="103">
        <v>0.3</v>
      </c>
      <c r="C4" s="49">
        <v>0.47130107033292801</v>
      </c>
      <c r="D4" s="49">
        <v>0.50522991272621898</v>
      </c>
      <c r="E4" s="49">
        <v>0.37857834096952098</v>
      </c>
      <c r="F4" s="56">
        <v>0.27538929825685099</v>
      </c>
      <c r="G4" s="49">
        <v>0.106024778489112</v>
      </c>
      <c r="H4" s="49">
        <v>0.106478598789429</v>
      </c>
      <c r="I4" s="49">
        <v>0.11652095462805299</v>
      </c>
      <c r="J4" s="56">
        <v>0.13645293339233699</v>
      </c>
      <c r="K4" s="49">
        <v>64.200086922611206</v>
      </c>
      <c r="L4" s="49">
        <v>62.285177211111098</v>
      </c>
      <c r="M4" s="49">
        <v>63.898391885876997</v>
      </c>
      <c r="N4" s="56">
        <v>63.675904470286703</v>
      </c>
      <c r="O4" s="49">
        <v>0.78056047228211001</v>
      </c>
      <c r="P4" s="49">
        <v>3.0843513021248601</v>
      </c>
      <c r="Q4" s="49">
        <v>8.0223335049036101E-2</v>
      </c>
      <c r="R4" s="56">
        <v>3.7269709173106298E-2</v>
      </c>
      <c r="U4" s="182" t="s">
        <v>7</v>
      </c>
      <c r="V4" s="103">
        <v>0.3</v>
      </c>
      <c r="W4" s="49">
        <v>0.28587353848899</v>
      </c>
      <c r="X4" s="49">
        <v>0.284618315127459</v>
      </c>
      <c r="Y4" s="49">
        <v>0.30890798791641999</v>
      </c>
      <c r="Z4" s="56">
        <v>0.361783129726371</v>
      </c>
      <c r="AA4" s="49">
        <v>0.13711677196060301</v>
      </c>
      <c r="AB4" s="49">
        <v>0.136833153136529</v>
      </c>
      <c r="AC4" s="49">
        <v>0.13080287971799501</v>
      </c>
      <c r="AD4" s="56">
        <v>0.12043068593312101</v>
      </c>
      <c r="AE4" s="49">
        <v>12.288362372943499</v>
      </c>
      <c r="AF4" s="49">
        <v>11.478360365785401</v>
      </c>
      <c r="AG4" s="49">
        <v>12.144304469836401</v>
      </c>
      <c r="AH4" s="56">
        <v>12.041806772078001</v>
      </c>
      <c r="AI4" s="49">
        <v>8.4702912197161506</v>
      </c>
      <c r="AJ4" s="49">
        <v>9.47036099520869</v>
      </c>
      <c r="AK4" s="49">
        <v>8.2701581522399703</v>
      </c>
      <c r="AL4" s="56">
        <v>8.25965850384841</v>
      </c>
    </row>
    <row r="5" spans="1:38" x14ac:dyDescent="0.3">
      <c r="A5" s="182"/>
      <c r="B5" s="103">
        <v>0.5</v>
      </c>
      <c r="C5" s="49">
        <v>0.47370547889067</v>
      </c>
      <c r="D5" s="49">
        <v>0.51091232430060995</v>
      </c>
      <c r="E5" s="49">
        <v>0.38001452978600497</v>
      </c>
      <c r="F5" s="56">
        <v>0.26525554739183799</v>
      </c>
      <c r="G5" s="49">
        <v>0.105528368321538</v>
      </c>
      <c r="H5" s="49">
        <v>0.105834341471501</v>
      </c>
      <c r="I5" s="49">
        <v>0.117133371818892</v>
      </c>
      <c r="J5" s="56">
        <v>0.13838759429000599</v>
      </c>
      <c r="K5" s="49">
        <v>64.194223664331403</v>
      </c>
      <c r="L5" s="49">
        <v>62.275330404767402</v>
      </c>
      <c r="M5" s="49">
        <v>63.945284123722899</v>
      </c>
      <c r="N5" s="56">
        <v>63.762420002893798</v>
      </c>
      <c r="O5" s="49">
        <v>0.73587513314939201</v>
      </c>
      <c r="P5" s="49">
        <v>3.1390877922963698</v>
      </c>
      <c r="Q5" s="49">
        <v>1.07122144245655E-2</v>
      </c>
      <c r="R5" s="56">
        <v>-0.14361501714296199</v>
      </c>
      <c r="U5" s="182" t="s">
        <v>7</v>
      </c>
      <c r="V5" s="103">
        <v>0.5</v>
      </c>
      <c r="W5" s="49">
        <v>0.28565212316789601</v>
      </c>
      <c r="X5" s="49">
        <v>0.28480298632962497</v>
      </c>
      <c r="Y5" s="49">
        <v>0.30835180043740801</v>
      </c>
      <c r="Z5" s="56">
        <v>0.36812779737293599</v>
      </c>
      <c r="AA5" s="49">
        <v>0.13742805357509399</v>
      </c>
      <c r="AB5" s="49">
        <v>0.13723605959808899</v>
      </c>
      <c r="AC5" s="49">
        <v>0.13045112588173999</v>
      </c>
      <c r="AD5" s="56">
        <v>0.119553014440532</v>
      </c>
      <c r="AE5" s="49">
        <v>12.2855081983685</v>
      </c>
      <c r="AF5" s="49">
        <v>11.474873282371201</v>
      </c>
      <c r="AG5" s="49">
        <v>12.1663162083578</v>
      </c>
      <c r="AH5" s="56">
        <v>12.0812800795242</v>
      </c>
      <c r="AI5" s="49">
        <v>8.4559308622560394</v>
      </c>
      <c r="AJ5" s="49">
        <v>9.4996380048008593</v>
      </c>
      <c r="AK5" s="49">
        <v>8.2532719053726407</v>
      </c>
      <c r="AL5" s="56">
        <v>8.2177594020515397</v>
      </c>
    </row>
    <row r="6" spans="1:38" x14ac:dyDescent="0.3">
      <c r="A6" s="182"/>
      <c r="B6" s="103">
        <v>0.7</v>
      </c>
      <c r="C6" s="49">
        <v>0.48014150128490701</v>
      </c>
      <c r="D6" s="49">
        <v>0.51891006795281502</v>
      </c>
      <c r="E6" s="49">
        <v>0.38027718149518303</v>
      </c>
      <c r="F6" s="56">
        <v>0.25532228919257599</v>
      </c>
      <c r="G6" s="49">
        <v>0.106590746991417</v>
      </c>
      <c r="H6" s="49">
        <v>0.10468437033587601</v>
      </c>
      <c r="I6" s="49">
        <v>0.11677543895511799</v>
      </c>
      <c r="J6" s="56">
        <v>0.141162633384283</v>
      </c>
      <c r="K6" s="49">
        <v>64.293891680143602</v>
      </c>
      <c r="L6" s="49">
        <v>62.260857300447199</v>
      </c>
      <c r="M6" s="49">
        <v>63.9779254960348</v>
      </c>
      <c r="N6" s="56">
        <v>63.938165989707201</v>
      </c>
      <c r="O6" s="49">
        <v>0.67966565518342204</v>
      </c>
      <c r="P6" s="49">
        <v>3.2041892980778202</v>
      </c>
      <c r="Q6" s="49">
        <v>1.28402999878411E-3</v>
      </c>
      <c r="R6" s="56">
        <v>-0.261710531421874</v>
      </c>
      <c r="U6" s="182" t="s">
        <v>7</v>
      </c>
      <c r="V6" s="103">
        <v>0.7</v>
      </c>
      <c r="W6" s="49">
        <v>0.28515838308463298</v>
      </c>
      <c r="X6" s="49">
        <v>0.28525454147019502</v>
      </c>
      <c r="Y6" s="49">
        <v>0.30825069951150003</v>
      </c>
      <c r="Z6" s="56">
        <v>0.37450877786395498</v>
      </c>
      <c r="AA6" s="49">
        <v>0.136763206590686</v>
      </c>
      <c r="AB6" s="49">
        <v>0.13795978339263901</v>
      </c>
      <c r="AC6" s="49">
        <v>0.13065647806616601</v>
      </c>
      <c r="AD6" s="56">
        <v>0.118337964734054</v>
      </c>
      <c r="AE6" s="49">
        <v>12.3343147676296</v>
      </c>
      <c r="AF6" s="49">
        <v>11.469761291866</v>
      </c>
      <c r="AG6" s="49">
        <v>12.181721509428099</v>
      </c>
      <c r="AH6" s="56">
        <v>12.162965803009101</v>
      </c>
      <c r="AI6" s="49">
        <v>8.4381683829895007</v>
      </c>
      <c r="AJ6" s="49">
        <v>9.5347510469718308</v>
      </c>
      <c r="AK6" s="49">
        <v>8.2510239679358204</v>
      </c>
      <c r="AL6" s="56">
        <v>8.1924439924211399</v>
      </c>
    </row>
    <row r="7" spans="1:38" x14ac:dyDescent="0.3">
      <c r="A7" s="182"/>
      <c r="B7" s="103">
        <v>0.9</v>
      </c>
      <c r="C7" s="49">
        <v>0.49040973519513498</v>
      </c>
      <c r="D7" s="49">
        <v>0.53535936660961103</v>
      </c>
      <c r="E7" s="49">
        <v>0.37768626632435298</v>
      </c>
      <c r="F7" s="56">
        <v>0.24032790386095701</v>
      </c>
      <c r="G7" s="49">
        <v>0.107470363515399</v>
      </c>
      <c r="H7" s="49">
        <v>0.103178136363214</v>
      </c>
      <c r="I7" s="49">
        <v>0.117396369691559</v>
      </c>
      <c r="J7" s="56">
        <v>0.14497640416063501</v>
      </c>
      <c r="K7" s="49">
        <v>64.147425673590206</v>
      </c>
      <c r="L7" s="49">
        <v>62.001450535134303</v>
      </c>
      <c r="M7" s="49">
        <v>63.977330816174501</v>
      </c>
      <c r="N7" s="56">
        <v>63.820343574552602</v>
      </c>
      <c r="O7" s="49">
        <v>0.58655189232213201</v>
      </c>
      <c r="P7" s="49">
        <v>3.2577608211310798</v>
      </c>
      <c r="Q7" s="49">
        <v>-0.10162083587375099</v>
      </c>
      <c r="R7" s="56">
        <v>-0.64573296530236102</v>
      </c>
      <c r="U7" s="182" t="s">
        <v>7</v>
      </c>
      <c r="V7" s="103">
        <v>0.9</v>
      </c>
      <c r="W7" s="49">
        <v>0.284670305643549</v>
      </c>
      <c r="X7" s="49">
        <v>0.286882765511353</v>
      </c>
      <c r="Y7" s="49">
        <v>0.309256312755744</v>
      </c>
      <c r="Z7" s="56">
        <v>0.384426592170102</v>
      </c>
      <c r="AA7" s="49">
        <v>0.136216548556267</v>
      </c>
      <c r="AB7" s="49">
        <v>0.138916414964388</v>
      </c>
      <c r="AC7" s="49">
        <v>0.130300659901739</v>
      </c>
      <c r="AD7" s="56">
        <v>0.116755119664033</v>
      </c>
      <c r="AE7" s="49">
        <v>12.26280408523</v>
      </c>
      <c r="AF7" s="49">
        <v>11.3808694424176</v>
      </c>
      <c r="AG7" s="49">
        <v>12.1814402385272</v>
      </c>
      <c r="AH7" s="56">
        <v>12.1079816820574</v>
      </c>
      <c r="AI7" s="49">
        <v>8.40948813177285</v>
      </c>
      <c r="AJ7" s="49">
        <v>9.5638809804477596</v>
      </c>
      <c r="AK7" s="49">
        <v>8.2271512471690205</v>
      </c>
      <c r="AL7" s="56">
        <v>8.1214571660060209</v>
      </c>
    </row>
    <row r="8" spans="1:38" x14ac:dyDescent="0.3">
      <c r="A8" s="182"/>
      <c r="B8" s="103">
        <v>0.95</v>
      </c>
      <c r="C8" s="49">
        <v>0.49821951716208102</v>
      </c>
      <c r="D8" s="49">
        <v>0.55230269669176701</v>
      </c>
      <c r="E8" s="49">
        <v>0.37920036454978201</v>
      </c>
      <c r="F8" s="56">
        <v>0.22758718878806999</v>
      </c>
      <c r="G8" s="49">
        <v>0.10622027479776899</v>
      </c>
      <c r="H8" s="49">
        <v>0.101006431736939</v>
      </c>
      <c r="I8" s="49">
        <v>0.11801881286814001</v>
      </c>
      <c r="J8" s="56">
        <v>0.14349991959146999</v>
      </c>
      <c r="K8" s="49">
        <v>64.045203006464703</v>
      </c>
      <c r="L8" s="49">
        <v>61.601675248527698</v>
      </c>
      <c r="M8" s="49">
        <v>63.896426597319298</v>
      </c>
      <c r="N8" s="56">
        <v>63.2280700632842</v>
      </c>
      <c r="O8" s="49">
        <v>0.62301391781830195</v>
      </c>
      <c r="P8" s="49">
        <v>3.4600228481360098</v>
      </c>
      <c r="Q8" s="49">
        <v>-0.19181765213947299</v>
      </c>
      <c r="R8" s="56">
        <v>-0.68145029080260799</v>
      </c>
      <c r="U8" s="182" t="s">
        <v>7</v>
      </c>
      <c r="V8" s="103">
        <v>0.95</v>
      </c>
      <c r="W8" s="49">
        <v>0.284546720621004</v>
      </c>
      <c r="X8" s="49">
        <v>0.28952901325376001</v>
      </c>
      <c r="Y8" s="49">
        <v>0.30866640184917599</v>
      </c>
      <c r="Z8" s="56">
        <v>0.39310664920004501</v>
      </c>
      <c r="AA8" s="49">
        <v>0.13699448256479299</v>
      </c>
      <c r="AB8" s="49">
        <v>0.14031267962437399</v>
      </c>
      <c r="AC8" s="49">
        <v>0.129945975089647</v>
      </c>
      <c r="AD8" s="56">
        <v>0.117355741423149</v>
      </c>
      <c r="AE8" s="49">
        <v>12.213687453098901</v>
      </c>
      <c r="AF8" s="49">
        <v>11.254214783799901</v>
      </c>
      <c r="AG8" s="49">
        <v>12.143385023910801</v>
      </c>
      <c r="AH8" s="56">
        <v>11.8454801435263</v>
      </c>
      <c r="AI8" s="49">
        <v>8.4206078937818205</v>
      </c>
      <c r="AJ8" s="49">
        <v>9.6757460726808802</v>
      </c>
      <c r="AK8" s="49">
        <v>8.2072306861223101</v>
      </c>
      <c r="AL8" s="56">
        <v>8.1157469163536504</v>
      </c>
    </row>
    <row r="9" spans="1:38" ht="15" thickBot="1" x14ac:dyDescent="0.35">
      <c r="A9" s="183"/>
      <c r="B9" s="104">
        <v>0.97</v>
      </c>
      <c r="C9" s="54">
        <v>0.49861958729104799</v>
      </c>
      <c r="D9" s="54">
        <v>0.53110577771248002</v>
      </c>
      <c r="E9" s="54">
        <v>0.37363176085725502</v>
      </c>
      <c r="F9" s="57">
        <v>0.201536759076891</v>
      </c>
      <c r="G9" s="54">
        <v>0.108128539181416</v>
      </c>
      <c r="H9" s="54">
        <v>0.103539034238307</v>
      </c>
      <c r="I9" s="54">
        <v>0.118438106314344</v>
      </c>
      <c r="J9" s="57">
        <v>0.13888386408322301</v>
      </c>
      <c r="K9" s="54">
        <v>64.237402627202101</v>
      </c>
      <c r="L9" s="54">
        <v>61.842141284952</v>
      </c>
      <c r="M9" s="54">
        <v>63.8526233014761</v>
      </c>
      <c r="N9" s="57">
        <v>62.164198712674001</v>
      </c>
      <c r="O9" s="54">
        <v>0.60791677964514101</v>
      </c>
      <c r="P9" s="54">
        <v>2.9455706856388599</v>
      </c>
      <c r="Q9" s="54">
        <v>-0.36792248346786999</v>
      </c>
      <c r="R9" s="57">
        <v>-0.54847480846627505</v>
      </c>
      <c r="U9" s="183" t="s">
        <v>7</v>
      </c>
      <c r="V9" s="104">
        <v>0.97</v>
      </c>
      <c r="W9" s="54">
        <v>0.28454615986964599</v>
      </c>
      <c r="X9" s="54">
        <v>0.28637205434797303</v>
      </c>
      <c r="Y9" s="54">
        <v>0.310866800483447</v>
      </c>
      <c r="Z9" s="57">
        <v>0.41151286831884998</v>
      </c>
      <c r="AA9" s="54">
        <v>0.13580979718260999</v>
      </c>
      <c r="AB9" s="54">
        <v>0.13868631425011299</v>
      </c>
      <c r="AC9" s="54">
        <v>0.129708187480776</v>
      </c>
      <c r="AD9" s="57">
        <v>0.119331892990389</v>
      </c>
      <c r="AE9" s="54">
        <v>12.306577229688401</v>
      </c>
      <c r="AF9" s="54">
        <v>11.3288770021499</v>
      </c>
      <c r="AG9" s="54">
        <v>12.1229565599383</v>
      </c>
      <c r="AH9" s="57">
        <v>11.436031942337699</v>
      </c>
      <c r="AI9" s="54">
        <v>8.4159863646024906</v>
      </c>
      <c r="AJ9" s="54">
        <v>9.3971513570774103</v>
      </c>
      <c r="AK9" s="54">
        <v>8.1710669521004906</v>
      </c>
      <c r="AL9" s="57">
        <v>8.1377805071306106</v>
      </c>
    </row>
    <row r="10" spans="1:38" x14ac:dyDescent="0.3">
      <c r="A10" s="181" t="s">
        <v>6</v>
      </c>
      <c r="B10" s="102">
        <v>0</v>
      </c>
      <c r="C10" s="51">
        <v>0.38218861058412501</v>
      </c>
      <c r="D10" s="51">
        <v>0.418371064409719</v>
      </c>
      <c r="E10" s="51">
        <v>0.34815515818602599</v>
      </c>
      <c r="F10" s="55">
        <v>0.25817496685915298</v>
      </c>
      <c r="G10" s="51">
        <v>0.14184198111086299</v>
      </c>
      <c r="H10" s="51">
        <v>0.134044611657514</v>
      </c>
      <c r="I10" s="51">
        <v>0.14701853971680101</v>
      </c>
      <c r="J10" s="55">
        <v>0.17637659997678701</v>
      </c>
      <c r="K10" s="51">
        <v>71.481488997344698</v>
      </c>
      <c r="L10" s="51">
        <v>66.838148758357605</v>
      </c>
      <c r="M10" s="51">
        <v>70.458500299409195</v>
      </c>
      <c r="N10" s="55">
        <v>70.676646365731997</v>
      </c>
      <c r="O10" s="51">
        <v>3.3855090736072002</v>
      </c>
      <c r="P10" s="51">
        <v>5.8368388802177602</v>
      </c>
      <c r="Q10" s="51">
        <v>3.85509352070151</v>
      </c>
      <c r="R10" s="55">
        <v>3.2105563300304598</v>
      </c>
      <c r="U10" s="181" t="s">
        <v>6</v>
      </c>
      <c r="V10" s="102">
        <v>0</v>
      </c>
      <c r="W10" s="51">
        <v>0.27191276562677902</v>
      </c>
      <c r="X10" s="51">
        <v>0.26398499993594698</v>
      </c>
      <c r="Y10" s="51">
        <v>0.28341203617669902</v>
      </c>
      <c r="Z10" s="55">
        <v>0.32918762097663501</v>
      </c>
      <c r="AA10" s="51">
        <v>0.115624640279888</v>
      </c>
      <c r="AB10" s="51">
        <v>0.11938964836928199</v>
      </c>
      <c r="AC10" s="51">
        <v>0.113352510715561</v>
      </c>
      <c r="AD10" s="55">
        <v>0.10446077478245901</v>
      </c>
      <c r="AE10" s="51">
        <v>16.589471678101098</v>
      </c>
      <c r="AF10" s="51">
        <v>18.4193819618141</v>
      </c>
      <c r="AG10" s="51">
        <v>16.900323183107702</v>
      </c>
      <c r="AH10" s="55">
        <v>16.829302019846001</v>
      </c>
      <c r="AI10" s="51">
        <v>7.8679943360804403</v>
      </c>
      <c r="AJ10" s="51">
        <v>8.9059709508305502</v>
      </c>
      <c r="AK10" s="51">
        <v>8.0193541428830493</v>
      </c>
      <c r="AL10" s="55">
        <v>7.8180674606405596</v>
      </c>
    </row>
    <row r="11" spans="1:38" x14ac:dyDescent="0.3">
      <c r="A11" s="182" t="s">
        <v>6</v>
      </c>
      <c r="B11" s="103">
        <v>0.3</v>
      </c>
      <c r="C11" s="49">
        <v>0.38885523617180601</v>
      </c>
      <c r="D11" s="49">
        <v>0.42291288248991499</v>
      </c>
      <c r="E11" s="49">
        <v>0.35222602355083998</v>
      </c>
      <c r="F11" s="56">
        <v>0.24100649410581099</v>
      </c>
      <c r="G11" s="49">
        <v>0.14078588199158801</v>
      </c>
      <c r="H11" s="49">
        <v>0.13352620830579001</v>
      </c>
      <c r="I11" s="49">
        <v>0.14552981176090099</v>
      </c>
      <c r="J11" s="56">
        <v>0.18146927154050199</v>
      </c>
      <c r="K11" s="49">
        <v>71.712957852065202</v>
      </c>
      <c r="L11" s="49">
        <v>66.743253480609496</v>
      </c>
      <c r="M11" s="49">
        <v>70.676173956311501</v>
      </c>
      <c r="N11" s="56">
        <v>71.079059823686194</v>
      </c>
      <c r="O11" s="49">
        <v>3.3134491970678299</v>
      </c>
      <c r="P11" s="49">
        <v>5.8910857982123197</v>
      </c>
      <c r="Q11" s="49">
        <v>3.77057732494126</v>
      </c>
      <c r="R11" s="56">
        <v>2.9191268937746999</v>
      </c>
      <c r="U11" s="182" t="s">
        <v>6</v>
      </c>
      <c r="V11" s="103">
        <v>0.3</v>
      </c>
      <c r="W11" s="49">
        <v>0.270105533429571</v>
      </c>
      <c r="X11" s="49">
        <v>0.26332442188382899</v>
      </c>
      <c r="Y11" s="49">
        <v>0.28184495056559999</v>
      </c>
      <c r="Z11" s="56">
        <v>0.33993320146462602</v>
      </c>
      <c r="AA11" s="49">
        <v>0.11611107662647301</v>
      </c>
      <c r="AB11" s="49">
        <v>0.119653777589506</v>
      </c>
      <c r="AC11" s="49">
        <v>0.11398651185384</v>
      </c>
      <c r="AD11" s="56">
        <v>0.10368962554469401</v>
      </c>
      <c r="AE11" s="49">
        <v>16.527111552866099</v>
      </c>
      <c r="AF11" s="49">
        <v>18.467065701290899</v>
      </c>
      <c r="AG11" s="49">
        <v>16.8294530894986</v>
      </c>
      <c r="AH11" s="56">
        <v>16.704973027577001</v>
      </c>
      <c r="AI11" s="49">
        <v>7.8469964053591701</v>
      </c>
      <c r="AJ11" s="49">
        <v>8.9351852965333496</v>
      </c>
      <c r="AK11" s="49">
        <v>7.9902875666887496</v>
      </c>
      <c r="AL11" s="56">
        <v>7.7429674929817098</v>
      </c>
    </row>
    <row r="12" spans="1:38" x14ac:dyDescent="0.3">
      <c r="A12" s="182" t="s">
        <v>6</v>
      </c>
      <c r="B12" s="103">
        <v>0.5</v>
      </c>
      <c r="C12" s="49">
        <v>0.39183712769512602</v>
      </c>
      <c r="D12" s="49">
        <v>0.42867261106085502</v>
      </c>
      <c r="E12" s="49">
        <v>0.35563089401919101</v>
      </c>
      <c r="F12" s="56">
        <v>0.236048811668916</v>
      </c>
      <c r="G12" s="49">
        <v>0.14060761594126001</v>
      </c>
      <c r="H12" s="49">
        <v>0.13272798592086901</v>
      </c>
      <c r="I12" s="49">
        <v>0.14525621814515</v>
      </c>
      <c r="J12" s="56">
        <v>0.184332969302727</v>
      </c>
      <c r="K12" s="49">
        <v>71.848923475063799</v>
      </c>
      <c r="L12" s="49">
        <v>66.712769896914807</v>
      </c>
      <c r="M12" s="49">
        <v>70.792415905547699</v>
      </c>
      <c r="N12" s="56">
        <v>71.320804007901202</v>
      </c>
      <c r="O12" s="49">
        <v>3.2456930169253702</v>
      </c>
      <c r="P12" s="49">
        <v>5.9262872852352002</v>
      </c>
      <c r="Q12" s="49">
        <v>3.7373098761730801</v>
      </c>
      <c r="R12" s="56">
        <v>2.7626285398924901</v>
      </c>
      <c r="U12" s="182" t="s">
        <v>6</v>
      </c>
      <c r="V12" s="103">
        <v>0.5</v>
      </c>
      <c r="W12" s="49">
        <v>0.26934667110974098</v>
      </c>
      <c r="X12" s="49">
        <v>0.26259731553759003</v>
      </c>
      <c r="Y12" s="49">
        <v>0.28057288205604197</v>
      </c>
      <c r="Z12" s="56">
        <v>0.343133406447302</v>
      </c>
      <c r="AA12" s="49">
        <v>0.116193931487129</v>
      </c>
      <c r="AB12" s="49">
        <v>0.12006371662576</v>
      </c>
      <c r="AC12" s="49">
        <v>0.114104756160174</v>
      </c>
      <c r="AD12" s="56">
        <v>0.10336373974810199</v>
      </c>
      <c r="AE12" s="49">
        <v>16.491885756943301</v>
      </c>
      <c r="AF12" s="49">
        <v>18.482460625369701</v>
      </c>
      <c r="AG12" s="49">
        <v>16.792640325037599</v>
      </c>
      <c r="AH12" s="56">
        <v>16.634518560591001</v>
      </c>
      <c r="AI12" s="49">
        <v>7.8278063036683099</v>
      </c>
      <c r="AJ12" s="49">
        <v>8.9542676713369005</v>
      </c>
      <c r="AK12" s="49">
        <v>7.9790628186299299</v>
      </c>
      <c r="AL12" s="56">
        <v>7.7068856566828003</v>
      </c>
    </row>
    <row r="13" spans="1:38" x14ac:dyDescent="0.3">
      <c r="A13" s="182" t="s">
        <v>6</v>
      </c>
      <c r="B13" s="103">
        <v>0.7</v>
      </c>
      <c r="C13" s="49">
        <v>0.39714737916347898</v>
      </c>
      <c r="D13" s="49">
        <v>0.43723819373817002</v>
      </c>
      <c r="E13" s="49">
        <v>0.35822784334992003</v>
      </c>
      <c r="F13" s="56">
        <v>0.23548611863267599</v>
      </c>
      <c r="G13" s="49">
        <v>0.14059971772777299</v>
      </c>
      <c r="H13" s="49">
        <v>0.13115595677793401</v>
      </c>
      <c r="I13" s="49">
        <v>0.144652575598127</v>
      </c>
      <c r="J13" s="56">
        <v>0.18838480680192701</v>
      </c>
      <c r="K13" s="49">
        <v>72.052523160354298</v>
      </c>
      <c r="L13" s="49">
        <v>66.577431003993297</v>
      </c>
      <c r="M13" s="49">
        <v>70.834394081943401</v>
      </c>
      <c r="N13" s="56">
        <v>71.692845460006097</v>
      </c>
      <c r="O13" s="49">
        <v>3.1780376094393099</v>
      </c>
      <c r="P13" s="49">
        <v>6.0231939909110004</v>
      </c>
      <c r="Q13" s="49">
        <v>3.7573119847564498</v>
      </c>
      <c r="R13" s="56">
        <v>2.5692896386572999</v>
      </c>
      <c r="U13" s="182" t="s">
        <v>6</v>
      </c>
      <c r="V13" s="103">
        <v>0.7</v>
      </c>
      <c r="W13" s="49">
        <v>0.26807208544671901</v>
      </c>
      <c r="X13" s="49">
        <v>0.26174676103907102</v>
      </c>
      <c r="Y13" s="49">
        <v>0.27962663601103999</v>
      </c>
      <c r="Z13" s="56">
        <v>0.34349926470416098</v>
      </c>
      <c r="AA13" s="49">
        <v>0.116197607395229</v>
      </c>
      <c r="AB13" s="49">
        <v>0.12088240339886699</v>
      </c>
      <c r="AC13" s="49">
        <v>0.11436752682773201</v>
      </c>
      <c r="AD13" s="56">
        <v>0.103036945215446</v>
      </c>
      <c r="AE13" s="49">
        <v>16.441098926177801</v>
      </c>
      <c r="AF13" s="49">
        <v>18.551260542408802</v>
      </c>
      <c r="AG13" s="49">
        <v>16.779524284860202</v>
      </c>
      <c r="AH13" s="56">
        <v>16.532410810784299</v>
      </c>
      <c r="AI13" s="49">
        <v>7.8091842834192704</v>
      </c>
      <c r="AJ13" s="49">
        <v>9.0073016641957704</v>
      </c>
      <c r="AK13" s="49">
        <v>7.9857969953563597</v>
      </c>
      <c r="AL13" s="56">
        <v>7.6664878376033903</v>
      </c>
    </row>
    <row r="14" spans="1:38" x14ac:dyDescent="0.3">
      <c r="A14" s="182" t="s">
        <v>6</v>
      </c>
      <c r="B14" s="103">
        <v>0.9</v>
      </c>
      <c r="C14" s="49">
        <v>0.401121645465014</v>
      </c>
      <c r="D14" s="49">
        <v>0.46616588110667201</v>
      </c>
      <c r="E14" s="49">
        <v>0.36074778231077698</v>
      </c>
      <c r="F14" s="56">
        <v>0.243934502211649</v>
      </c>
      <c r="G14" s="49">
        <v>0.139492504974422</v>
      </c>
      <c r="H14" s="49">
        <v>0.12588286095067699</v>
      </c>
      <c r="I14" s="49">
        <v>0.14535146388270101</v>
      </c>
      <c r="J14" s="56">
        <v>0.192126680059648</v>
      </c>
      <c r="K14" s="49">
        <v>72.280681167975402</v>
      </c>
      <c r="L14" s="49">
        <v>66.274384132586803</v>
      </c>
      <c r="M14" s="49">
        <v>70.916693106044605</v>
      </c>
      <c r="N14" s="56">
        <v>72.108997861252107</v>
      </c>
      <c r="O14" s="49">
        <v>3.0252596727572798</v>
      </c>
      <c r="P14" s="49">
        <v>6.1480828951264597</v>
      </c>
      <c r="Q14" s="49">
        <v>3.7033707202208901</v>
      </c>
      <c r="R14" s="56">
        <v>2.2225529455065298</v>
      </c>
      <c r="U14" s="182" t="s">
        <v>6</v>
      </c>
      <c r="V14" s="103">
        <v>0.9</v>
      </c>
      <c r="W14" s="49">
        <v>0.26718324962373102</v>
      </c>
      <c r="X14" s="49">
        <v>0.26094019606170199</v>
      </c>
      <c r="Y14" s="49">
        <v>0.27872851040160901</v>
      </c>
      <c r="Z14" s="56">
        <v>0.33806308066347701</v>
      </c>
      <c r="AA14" s="49">
        <v>0.11671705891044</v>
      </c>
      <c r="AB14" s="49">
        <v>0.123734887923635</v>
      </c>
      <c r="AC14" s="49">
        <v>0.114063531392433</v>
      </c>
      <c r="AD14" s="56">
        <v>0.10287606374560999</v>
      </c>
      <c r="AE14" s="49">
        <v>16.387005079726801</v>
      </c>
      <c r="AF14" s="49">
        <v>18.707948574981099</v>
      </c>
      <c r="AG14" s="49">
        <v>16.754085474811301</v>
      </c>
      <c r="AH14" s="56">
        <v>16.427430854804498</v>
      </c>
      <c r="AI14" s="49">
        <v>7.7691358864750502</v>
      </c>
      <c r="AJ14" s="49">
        <v>9.0767183659409998</v>
      </c>
      <c r="AK14" s="49">
        <v>7.9677382716990204</v>
      </c>
      <c r="AL14" s="56">
        <v>7.60582005159071</v>
      </c>
    </row>
    <row r="15" spans="1:38" x14ac:dyDescent="0.3">
      <c r="A15" s="182" t="s">
        <v>6</v>
      </c>
      <c r="B15" s="103">
        <v>0.95</v>
      </c>
      <c r="C15" s="49">
        <v>0.41335026691389798</v>
      </c>
      <c r="D15" s="49">
        <v>0.49617149303205699</v>
      </c>
      <c r="E15" s="49">
        <v>0.36426178862388697</v>
      </c>
      <c r="F15" s="56">
        <v>0.24981839465390299</v>
      </c>
      <c r="G15" s="49">
        <v>0.13900389353825801</v>
      </c>
      <c r="H15" s="49">
        <v>0.124655323849239</v>
      </c>
      <c r="I15" s="49">
        <v>0.14567096840209301</v>
      </c>
      <c r="J15" s="56">
        <v>0.200417808597075</v>
      </c>
      <c r="K15" s="49">
        <v>72.369938611323803</v>
      </c>
      <c r="L15" s="49">
        <v>65.932268277810493</v>
      </c>
      <c r="M15" s="49">
        <v>70.870983011608601</v>
      </c>
      <c r="N15" s="56">
        <v>72.189511409485405</v>
      </c>
      <c r="O15" s="49">
        <v>3.0053987763132302</v>
      </c>
      <c r="P15" s="49">
        <v>6.24513568859894</v>
      </c>
      <c r="Q15" s="49">
        <v>3.6864587153233401</v>
      </c>
      <c r="R15" s="56">
        <v>1.94928850102116</v>
      </c>
      <c r="U15" s="182" t="s">
        <v>6</v>
      </c>
      <c r="V15" s="103">
        <v>0.95</v>
      </c>
      <c r="W15" s="49">
        <v>0.26480399525437298</v>
      </c>
      <c r="X15" s="49">
        <v>0.263478320506702</v>
      </c>
      <c r="Y15" s="49">
        <v>0.27750944366052999</v>
      </c>
      <c r="Z15" s="56">
        <v>0.33435094354789302</v>
      </c>
      <c r="AA15" s="49">
        <v>0.116948892080672</v>
      </c>
      <c r="AB15" s="49">
        <v>0.124421610594665</v>
      </c>
      <c r="AC15" s="49">
        <v>0.113925714375295</v>
      </c>
      <c r="AD15" s="56">
        <v>0.103004119136908</v>
      </c>
      <c r="AE15" s="49">
        <v>16.366659983878499</v>
      </c>
      <c r="AF15" s="49">
        <v>18.889118036561001</v>
      </c>
      <c r="AG15" s="49">
        <v>16.768169460061799</v>
      </c>
      <c r="AH15" s="56">
        <v>16.408261284093101</v>
      </c>
      <c r="AI15" s="49">
        <v>7.7641352942869197</v>
      </c>
      <c r="AJ15" s="49">
        <v>9.1314780837433904</v>
      </c>
      <c r="AK15" s="49">
        <v>7.9621432013710498</v>
      </c>
      <c r="AL15" s="56">
        <v>7.5688648866114203</v>
      </c>
    </row>
    <row r="16" spans="1:38" ht="15" thickBot="1" x14ac:dyDescent="0.35">
      <c r="A16" s="183" t="s">
        <v>6</v>
      </c>
      <c r="B16" s="104">
        <v>0.97</v>
      </c>
      <c r="C16" s="54">
        <v>0.41351638801423501</v>
      </c>
      <c r="D16" s="54">
        <v>0.50621752839934397</v>
      </c>
      <c r="E16" s="54">
        <v>0.36094015449176498</v>
      </c>
      <c r="F16" s="57">
        <v>0.26219308000930402</v>
      </c>
      <c r="G16" s="54">
        <v>0.14129595264685099</v>
      </c>
      <c r="H16" s="54">
        <v>0.120339108603483</v>
      </c>
      <c r="I16" s="54">
        <v>0.14559986220301699</v>
      </c>
      <c r="J16" s="57">
        <v>0.20392434805856999</v>
      </c>
      <c r="K16" s="54">
        <v>72.766210582591</v>
      </c>
      <c r="L16" s="54">
        <v>66.8068380232354</v>
      </c>
      <c r="M16" s="54">
        <v>71.083198999939498</v>
      </c>
      <c r="N16" s="57">
        <v>71.983320461578899</v>
      </c>
      <c r="O16" s="54">
        <v>2.8752075904065402</v>
      </c>
      <c r="P16" s="54">
        <v>5.92684504639994</v>
      </c>
      <c r="Q16" s="54">
        <v>3.5446238525147402</v>
      </c>
      <c r="R16" s="57">
        <v>1.74870296248438</v>
      </c>
      <c r="U16" s="183" t="s">
        <v>6</v>
      </c>
      <c r="V16" s="104">
        <v>0.97</v>
      </c>
      <c r="W16" s="54">
        <v>0.26477541509214497</v>
      </c>
      <c r="X16" s="54">
        <v>0.265082675017211</v>
      </c>
      <c r="Y16" s="54">
        <v>0.27866076477089602</v>
      </c>
      <c r="Z16" s="57">
        <v>0.32675196903320702</v>
      </c>
      <c r="AA16" s="54">
        <v>0.115875192667915</v>
      </c>
      <c r="AB16" s="54">
        <v>0.12690102567238501</v>
      </c>
      <c r="AC16" s="54">
        <v>0.11395632267611</v>
      </c>
      <c r="AD16" s="57">
        <v>0.103258741107166</v>
      </c>
      <c r="AE16" s="54">
        <v>16.281937270516199</v>
      </c>
      <c r="AF16" s="54">
        <v>18.435074867811501</v>
      </c>
      <c r="AG16" s="54">
        <v>16.703739758128901</v>
      </c>
      <c r="AH16" s="57">
        <v>16.458096190305099</v>
      </c>
      <c r="AI16" s="54">
        <v>7.7325388648042503</v>
      </c>
      <c r="AJ16" s="54">
        <v>8.9545708145127403</v>
      </c>
      <c r="AK16" s="54">
        <v>7.9164859097313203</v>
      </c>
      <c r="AL16" s="57">
        <v>7.5479221677053996</v>
      </c>
    </row>
    <row r="17" spans="1:38" x14ac:dyDescent="0.3">
      <c r="A17" s="181" t="s">
        <v>10</v>
      </c>
      <c r="B17" s="102">
        <v>0</v>
      </c>
      <c r="C17" s="51">
        <v>0.51057768191359298</v>
      </c>
      <c r="D17" s="51">
        <v>0.56044608114983696</v>
      </c>
      <c r="E17" s="51">
        <v>0.43891580281901099</v>
      </c>
      <c r="F17" s="55">
        <v>0.42596806335965698</v>
      </c>
      <c r="G17" s="51">
        <v>0.108018632005316</v>
      </c>
      <c r="H17" s="51">
        <v>9.6298482982836706E-2</v>
      </c>
      <c r="I17" s="51">
        <v>9.8185658397341696E-2</v>
      </c>
      <c r="J17" s="55">
        <v>9.5241312155676702E-2</v>
      </c>
      <c r="K17" s="51">
        <v>44.521284783773403</v>
      </c>
      <c r="L17" s="51">
        <v>43.658391244640001</v>
      </c>
      <c r="M17" s="51">
        <v>45.161820322397297</v>
      </c>
      <c r="N17" s="55">
        <v>44.274979871307004</v>
      </c>
      <c r="O17" s="51">
        <v>4.2478008734353701</v>
      </c>
      <c r="P17" s="51">
        <v>5.1561885506057497</v>
      </c>
      <c r="Q17" s="51">
        <v>3.4936974711365298</v>
      </c>
      <c r="R17" s="55">
        <v>4.7507324315403201</v>
      </c>
      <c r="U17" s="181" t="s">
        <v>10</v>
      </c>
      <c r="V17" s="102">
        <v>0</v>
      </c>
      <c r="W17" s="51">
        <v>0.24642582482535499</v>
      </c>
      <c r="X17" s="51">
        <v>0.27001667236923799</v>
      </c>
      <c r="Y17" s="51">
        <v>0.227875202977595</v>
      </c>
      <c r="Z17" s="55">
        <v>0.22678822719515099</v>
      </c>
      <c r="AA17" s="51">
        <v>9.5369890624566606E-2</v>
      </c>
      <c r="AB17" s="51">
        <v>0.101210247179192</v>
      </c>
      <c r="AC17" s="51">
        <v>0.10020025511236701</v>
      </c>
      <c r="AD17" s="55">
        <v>0.101786942695883</v>
      </c>
      <c r="AE17" s="51">
        <v>10.604766134011101</v>
      </c>
      <c r="AF17" s="51">
        <v>10.204864225517101</v>
      </c>
      <c r="AG17" s="51">
        <v>10.9362442339481</v>
      </c>
      <c r="AH17" s="55">
        <v>10.4849326486798</v>
      </c>
      <c r="AI17" s="51">
        <v>5.9991048615275497</v>
      </c>
      <c r="AJ17" s="51">
        <v>6.2562791568339398</v>
      </c>
      <c r="AK17" s="51">
        <v>5.8844276716523503</v>
      </c>
      <c r="AL17" s="55">
        <v>6.1262002271263496</v>
      </c>
    </row>
    <row r="18" spans="1:38" x14ac:dyDescent="0.3">
      <c r="A18" s="182" t="s">
        <v>10</v>
      </c>
      <c r="B18" s="103">
        <v>0.3</v>
      </c>
      <c r="C18" s="49">
        <v>0.51536069974313903</v>
      </c>
      <c r="D18" s="49">
        <v>0.56299139014934296</v>
      </c>
      <c r="E18" s="49">
        <v>0.43093254938868503</v>
      </c>
      <c r="F18" s="56">
        <v>0.407467537987799</v>
      </c>
      <c r="G18" s="49">
        <v>0.1097195480506</v>
      </c>
      <c r="H18" s="49">
        <v>9.6594039715829097E-2</v>
      </c>
      <c r="I18" s="49">
        <v>9.9345164119012203E-2</v>
      </c>
      <c r="J18" s="56">
        <v>9.5468042809809597E-2</v>
      </c>
      <c r="K18" s="49">
        <v>44.568622631210303</v>
      </c>
      <c r="L18" s="49">
        <v>43.638293085059999</v>
      </c>
      <c r="M18" s="49">
        <v>45.3315769871421</v>
      </c>
      <c r="N18" s="56">
        <v>44.365980460430897</v>
      </c>
      <c r="O18" s="49">
        <v>4.1931317642003396</v>
      </c>
      <c r="P18" s="49">
        <v>5.1587338993388796</v>
      </c>
      <c r="Q18" s="49">
        <v>3.2559865855586501</v>
      </c>
      <c r="R18" s="56">
        <v>4.6685435152229102</v>
      </c>
      <c r="U18" s="182" t="s">
        <v>10</v>
      </c>
      <c r="V18" s="103">
        <v>0.3</v>
      </c>
      <c r="W18" s="49">
        <v>0.248351724246101</v>
      </c>
      <c r="X18" s="49">
        <v>0.27141159744663901</v>
      </c>
      <c r="Y18" s="49">
        <v>0.227118380943229</v>
      </c>
      <c r="Z18" s="56">
        <v>0.22651391673562599</v>
      </c>
      <c r="AA18" s="49">
        <v>9.4613019847289204E-2</v>
      </c>
      <c r="AB18" s="49">
        <v>0.10105040809201001</v>
      </c>
      <c r="AC18" s="49">
        <v>9.9592358949416301E-2</v>
      </c>
      <c r="AD18" s="56">
        <v>0.101662608766257</v>
      </c>
      <c r="AE18" s="49">
        <v>10.628296333433701</v>
      </c>
      <c r="AF18" s="49">
        <v>10.1962332353809</v>
      </c>
      <c r="AG18" s="49">
        <v>11.0286605593573</v>
      </c>
      <c r="AH18" s="56">
        <v>10.528694429550599</v>
      </c>
      <c r="AI18" s="49">
        <v>5.9876729184161901</v>
      </c>
      <c r="AJ18" s="49">
        <v>6.2571702030949199</v>
      </c>
      <c r="AK18" s="49">
        <v>5.8679363768039696</v>
      </c>
      <c r="AL18" s="56">
        <v>6.1027786831069903</v>
      </c>
    </row>
    <row r="19" spans="1:38" x14ac:dyDescent="0.3">
      <c r="A19" s="182" t="s">
        <v>10</v>
      </c>
      <c r="B19" s="103">
        <v>0.5</v>
      </c>
      <c r="C19" s="49">
        <v>0.51748572188461694</v>
      </c>
      <c r="D19" s="49">
        <v>0.56351759222787001</v>
      </c>
      <c r="E19" s="49">
        <v>0.42727852498916802</v>
      </c>
      <c r="F19" s="56">
        <v>0.39566236117179399</v>
      </c>
      <c r="G19" s="49">
        <v>0.10970009596087101</v>
      </c>
      <c r="H19" s="49">
        <v>9.7704378953615598E-2</v>
      </c>
      <c r="I19" s="49">
        <v>9.9999391187855002E-2</v>
      </c>
      <c r="J19" s="56">
        <v>9.6649396440652305E-2</v>
      </c>
      <c r="K19" s="49">
        <v>44.5588690153863</v>
      </c>
      <c r="L19" s="49">
        <v>43.658243592124201</v>
      </c>
      <c r="M19" s="49">
        <v>45.425098827943899</v>
      </c>
      <c r="N19" s="56">
        <v>44.475717089273701</v>
      </c>
      <c r="O19" s="49">
        <v>4.1850738700628503</v>
      </c>
      <c r="P19" s="49">
        <v>5.1126908368217601</v>
      </c>
      <c r="Q19" s="49">
        <v>3.1448333082790501</v>
      </c>
      <c r="R19" s="56">
        <v>4.5469973771914098</v>
      </c>
      <c r="U19" s="182" t="s">
        <v>10</v>
      </c>
      <c r="V19" s="103">
        <v>0.5</v>
      </c>
      <c r="W19" s="49">
        <v>0.249232048538817</v>
      </c>
      <c r="X19" s="49">
        <v>0.27170205695611399</v>
      </c>
      <c r="Y19" s="49">
        <v>0.226864870335481</v>
      </c>
      <c r="Z19" s="56">
        <v>0.227127659760893</v>
      </c>
      <c r="AA19" s="49">
        <v>9.4621536992381794E-2</v>
      </c>
      <c r="AB19" s="49">
        <v>0.100455426542596</v>
      </c>
      <c r="AC19" s="49">
        <v>9.9253700808719203E-2</v>
      </c>
      <c r="AD19" s="56">
        <v>0.10102053882544899</v>
      </c>
      <c r="AE19" s="49">
        <v>10.623435118139099</v>
      </c>
      <c r="AF19" s="49">
        <v>10.204800699639099</v>
      </c>
      <c r="AG19" s="49">
        <v>11.080356097180699</v>
      </c>
      <c r="AH19" s="56">
        <v>10.582266429857</v>
      </c>
      <c r="AI19" s="49">
        <v>5.98602829248685</v>
      </c>
      <c r="AJ19" s="49">
        <v>6.2411927666237901</v>
      </c>
      <c r="AK19" s="49">
        <v>5.8635167465743701</v>
      </c>
      <c r="AL19" s="56">
        <v>6.0700158679690999</v>
      </c>
    </row>
    <row r="20" spans="1:38" x14ac:dyDescent="0.3">
      <c r="A20" s="182" t="s">
        <v>10</v>
      </c>
      <c r="B20" s="103">
        <v>0.7</v>
      </c>
      <c r="C20" s="49">
        <v>0.52518102546197798</v>
      </c>
      <c r="D20" s="49">
        <v>0.56459537828723905</v>
      </c>
      <c r="E20" s="49">
        <v>0.42503382278600998</v>
      </c>
      <c r="F20" s="56">
        <v>0.37981599273956401</v>
      </c>
      <c r="G20" s="49">
        <v>0.111375932503641</v>
      </c>
      <c r="H20" s="49">
        <v>9.77354569697403E-2</v>
      </c>
      <c r="I20" s="49">
        <v>0.10007756791467901</v>
      </c>
      <c r="J20" s="56">
        <v>9.9149259763222405E-2</v>
      </c>
      <c r="K20" s="49">
        <v>44.579194858996701</v>
      </c>
      <c r="L20" s="49">
        <v>43.672788814352302</v>
      </c>
      <c r="M20" s="49">
        <v>45.466676417433199</v>
      </c>
      <c r="N20" s="56">
        <v>44.6462294794404</v>
      </c>
      <c r="O20" s="49">
        <v>4.1372665978602798</v>
      </c>
      <c r="P20" s="49">
        <v>5.0974095040182501</v>
      </c>
      <c r="Q20" s="49">
        <v>3.1181435462557601</v>
      </c>
      <c r="R20" s="56">
        <v>4.3843561944487801</v>
      </c>
      <c r="U20" s="182" t="s">
        <v>10</v>
      </c>
      <c r="V20" s="103">
        <v>0.7</v>
      </c>
      <c r="W20" s="49">
        <v>0.25254392249962199</v>
      </c>
      <c r="X20" s="49">
        <v>0.27229919375204198</v>
      </c>
      <c r="Y20" s="49">
        <v>0.226738196277735</v>
      </c>
      <c r="Z20" s="56">
        <v>0.228908014919733</v>
      </c>
      <c r="AA20" s="49">
        <v>9.3899715739558395E-2</v>
      </c>
      <c r="AB20" s="49">
        <v>0.10043889909589999</v>
      </c>
      <c r="AC20" s="49">
        <v>9.9213444159209394E-2</v>
      </c>
      <c r="AD20" s="56">
        <v>9.9694379548768003E-2</v>
      </c>
      <c r="AE20" s="49">
        <v>10.633573140384501</v>
      </c>
      <c r="AF20" s="49">
        <v>10.2110669784454</v>
      </c>
      <c r="AG20" s="49">
        <v>11.1035143635851</v>
      </c>
      <c r="AH20" s="56">
        <v>10.667214540311999</v>
      </c>
      <c r="AI20" s="49">
        <v>5.97648490556527</v>
      </c>
      <c r="AJ20" s="49">
        <v>6.2359560710388102</v>
      </c>
      <c r="AK20" s="49">
        <v>5.8627687911388398</v>
      </c>
      <c r="AL20" s="56">
        <v>6.02973115942424</v>
      </c>
    </row>
    <row r="21" spans="1:38" x14ac:dyDescent="0.3">
      <c r="A21" s="182" t="s">
        <v>10</v>
      </c>
      <c r="B21" s="103">
        <v>0.9</v>
      </c>
      <c r="C21" s="49">
        <v>0.53830578098555204</v>
      </c>
      <c r="D21" s="49">
        <v>0.56043652629531204</v>
      </c>
      <c r="E21" s="49">
        <v>0.42198028976319901</v>
      </c>
      <c r="F21" s="56">
        <v>0.35092250769087902</v>
      </c>
      <c r="G21" s="49">
        <v>0.11312081590458101</v>
      </c>
      <c r="H21" s="49">
        <v>0.102719780547688</v>
      </c>
      <c r="I21" s="49">
        <v>0.100655136547736</v>
      </c>
      <c r="J21" s="56">
        <v>0.102821555965141</v>
      </c>
      <c r="K21" s="49">
        <v>44.446129818317601</v>
      </c>
      <c r="L21" s="49">
        <v>43.672056128090901</v>
      </c>
      <c r="M21" s="49">
        <v>45.554613818289397</v>
      </c>
      <c r="N21" s="56">
        <v>44.763493531217897</v>
      </c>
      <c r="O21" s="49">
        <v>4.10213906087625</v>
      </c>
      <c r="P21" s="49">
        <v>4.8110544396087498</v>
      </c>
      <c r="Q21" s="49">
        <v>2.9940043720105902</v>
      </c>
      <c r="R21" s="56">
        <v>4.0377894061820303</v>
      </c>
      <c r="U21" s="182" t="s">
        <v>10</v>
      </c>
      <c r="V21" s="103">
        <v>0.9</v>
      </c>
      <c r="W21" s="49">
        <v>0.25862330245544402</v>
      </c>
      <c r="X21" s="49">
        <v>0.270011467576936</v>
      </c>
      <c r="Y21" s="49">
        <v>0.226601464796055</v>
      </c>
      <c r="Z21" s="56">
        <v>0.23488711732092801</v>
      </c>
      <c r="AA21" s="49">
        <v>9.3174245862565896E-2</v>
      </c>
      <c r="AB21" s="49">
        <v>9.7879837261934194E-2</v>
      </c>
      <c r="AC21" s="49">
        <v>9.8917435344334906E-2</v>
      </c>
      <c r="AD21" s="56">
        <v>9.7829531763510294E-2</v>
      </c>
      <c r="AE21" s="49">
        <v>10.567736848115</v>
      </c>
      <c r="AF21" s="49">
        <v>10.210750923686099</v>
      </c>
      <c r="AG21" s="49">
        <v>11.1528467383697</v>
      </c>
      <c r="AH21" s="56">
        <v>10.726817317956</v>
      </c>
      <c r="AI21" s="49">
        <v>5.9697069614774998</v>
      </c>
      <c r="AJ21" s="49">
        <v>6.1440331193145896</v>
      </c>
      <c r="AK21" s="49">
        <v>5.8608862211966901</v>
      </c>
      <c r="AL21" s="56">
        <v>5.95780778107319</v>
      </c>
    </row>
    <row r="22" spans="1:38" x14ac:dyDescent="0.3">
      <c r="A22" s="182" t="s">
        <v>10</v>
      </c>
      <c r="B22" s="103">
        <v>0.95</v>
      </c>
      <c r="C22" s="49">
        <v>0.54228605668023</v>
      </c>
      <c r="D22" s="49">
        <v>0.560340372820471</v>
      </c>
      <c r="E22" s="49">
        <v>0.41822043449908902</v>
      </c>
      <c r="F22" s="56">
        <v>0.31960150726393799</v>
      </c>
      <c r="G22" s="49">
        <v>0.112101290700248</v>
      </c>
      <c r="H22" s="49">
        <v>0.10250720877571699</v>
      </c>
      <c r="I22" s="49">
        <v>0.10183276338386001</v>
      </c>
      <c r="J22" s="56">
        <v>0.105248816599253</v>
      </c>
      <c r="K22" s="49">
        <v>44.445096184207301</v>
      </c>
      <c r="L22" s="49">
        <v>43.490177864301799</v>
      </c>
      <c r="M22" s="49">
        <v>45.5985181045166</v>
      </c>
      <c r="N22" s="56">
        <v>44.4496363608461</v>
      </c>
      <c r="O22" s="49">
        <v>4.0646479381401104</v>
      </c>
      <c r="P22" s="49">
        <v>4.8148616229912502</v>
      </c>
      <c r="Q22" s="49">
        <v>2.8773673570951002</v>
      </c>
      <c r="R22" s="56">
        <v>3.8964373322757302</v>
      </c>
      <c r="U22" s="182" t="s">
        <v>10</v>
      </c>
      <c r="V22" s="103">
        <v>0.95</v>
      </c>
      <c r="W22" s="49">
        <v>0.26056959668505802</v>
      </c>
      <c r="X22" s="49">
        <v>0.26995910337154799</v>
      </c>
      <c r="Y22" s="49">
        <v>0.22648955222822401</v>
      </c>
      <c r="Z22" s="56">
        <v>0.245079573609609</v>
      </c>
      <c r="AA22" s="49">
        <v>9.3594866019683295E-2</v>
      </c>
      <c r="AB22" s="49">
        <v>9.7985164795052093E-2</v>
      </c>
      <c r="AC22" s="49">
        <v>9.8321642232894302E-2</v>
      </c>
      <c r="AD22" s="56">
        <v>9.6653787110448294E-2</v>
      </c>
      <c r="AE22" s="49">
        <v>10.567230392242701</v>
      </c>
      <c r="AF22" s="49">
        <v>10.133629024819999</v>
      </c>
      <c r="AG22" s="49">
        <v>11.177654230767001</v>
      </c>
      <c r="AH22" s="56">
        <v>10.5694555420001</v>
      </c>
      <c r="AI22" s="49">
        <v>5.9626927611968599</v>
      </c>
      <c r="AJ22" s="49">
        <v>6.1451767596132401</v>
      </c>
      <c r="AK22" s="49">
        <v>5.8615129374512804</v>
      </c>
      <c r="AL22" s="56">
        <v>5.9340364060653403</v>
      </c>
    </row>
    <row r="23" spans="1:38" ht="15" thickBot="1" x14ac:dyDescent="0.35">
      <c r="A23" s="183" t="s">
        <v>10</v>
      </c>
      <c r="B23" s="104">
        <v>0.97</v>
      </c>
      <c r="C23" s="54">
        <v>0.54134764276735903</v>
      </c>
      <c r="D23" s="54">
        <v>0.54307674765140002</v>
      </c>
      <c r="E23" s="54">
        <v>0.41184778540459399</v>
      </c>
      <c r="F23" s="57">
        <v>0.28403054509986098</v>
      </c>
      <c r="G23" s="54">
        <v>0.11458553314127599</v>
      </c>
      <c r="H23" s="54">
        <v>9.6804542372328203E-2</v>
      </c>
      <c r="I23" s="54">
        <v>0.102396977729595</v>
      </c>
      <c r="J23" s="57">
        <v>0.105975490959918</v>
      </c>
      <c r="K23" s="54">
        <v>44.448397122900602</v>
      </c>
      <c r="L23" s="54">
        <v>44.051024054390901</v>
      </c>
      <c r="M23" s="54">
        <v>45.718564685984802</v>
      </c>
      <c r="N23" s="57">
        <v>44.109876898106499</v>
      </c>
      <c r="O23" s="54">
        <v>4.1250657897450402</v>
      </c>
      <c r="P23" s="54">
        <v>4.55985056433805</v>
      </c>
      <c r="Q23" s="54">
        <v>2.7115782828412902</v>
      </c>
      <c r="R23" s="57">
        <v>3.8392755156918099</v>
      </c>
      <c r="U23" s="183" t="s">
        <v>10</v>
      </c>
      <c r="V23" s="104">
        <v>0.97</v>
      </c>
      <c r="W23" s="54">
        <v>0.26010655140447903</v>
      </c>
      <c r="X23" s="54">
        <v>0.26096173218407398</v>
      </c>
      <c r="Y23" s="54">
        <v>0.226442364924689</v>
      </c>
      <c r="Z23" s="57">
        <v>0.26076666121826297</v>
      </c>
      <c r="AA23" s="54">
        <v>9.2586262309099707E-2</v>
      </c>
      <c r="AB23" s="54">
        <v>0.100936940182882</v>
      </c>
      <c r="AC23" s="54">
        <v>9.8039920273558498E-2</v>
      </c>
      <c r="AD23" s="57">
        <v>9.6310899173986095E-2</v>
      </c>
      <c r="AE23" s="54">
        <v>10.5688480419361</v>
      </c>
      <c r="AF23" s="54">
        <v>10.3798456028129</v>
      </c>
      <c r="AG23" s="54">
        <v>11.2460805357991</v>
      </c>
      <c r="AH23" s="57">
        <v>10.407097149104899</v>
      </c>
      <c r="AI23" s="54">
        <v>5.9741081900815702</v>
      </c>
      <c r="AJ23" s="54">
        <v>6.07337379342784</v>
      </c>
      <c r="AK23" s="54">
        <v>5.8663957960285398</v>
      </c>
      <c r="AL23" s="57">
        <v>5.9253539468928098</v>
      </c>
    </row>
    <row r="24" spans="1:38" x14ac:dyDescent="0.3">
      <c r="A24" s="181" t="s">
        <v>5</v>
      </c>
      <c r="B24" s="102">
        <v>0</v>
      </c>
      <c r="C24" s="51">
        <v>0.24801572078543699</v>
      </c>
      <c r="D24" s="51">
        <v>0.25875741482239101</v>
      </c>
      <c r="E24" s="51">
        <v>0.25703571617277199</v>
      </c>
      <c r="F24" s="55">
        <v>0.186231085329572</v>
      </c>
      <c r="G24" s="51">
        <v>0.22716811892773101</v>
      </c>
      <c r="H24" s="51">
        <v>0.206183717294181</v>
      </c>
      <c r="I24" s="51">
        <v>0.19259989601338801</v>
      </c>
      <c r="J24" s="55">
        <v>0.22137122045746299</v>
      </c>
      <c r="K24" s="51">
        <v>30.457903353424602</v>
      </c>
      <c r="L24" s="51">
        <v>29.507414175942699</v>
      </c>
      <c r="M24" s="51">
        <v>29.811519122884199</v>
      </c>
      <c r="N24" s="55">
        <v>30.126279823626</v>
      </c>
      <c r="O24" s="51">
        <v>5.7492696501899596</v>
      </c>
      <c r="P24" s="51">
        <v>7.5185149741607704</v>
      </c>
      <c r="Q24" s="51">
        <v>6.9627154601645902</v>
      </c>
      <c r="R24" s="55">
        <v>6.1876169695831402</v>
      </c>
      <c r="U24" s="181" t="s">
        <v>5</v>
      </c>
      <c r="V24" s="102">
        <v>0</v>
      </c>
      <c r="W24" s="51">
        <v>0.34586899217050199</v>
      </c>
      <c r="X24" s="51">
        <v>0.33916381654091099</v>
      </c>
      <c r="Y24" s="51">
        <v>0.34022460495991502</v>
      </c>
      <c r="Z24" s="55">
        <v>0.387977003475166</v>
      </c>
      <c r="AA24" s="51">
        <v>0.101384616157548</v>
      </c>
      <c r="AB24" s="51">
        <v>9.7934246967582197E-2</v>
      </c>
      <c r="AC24" s="51">
        <v>9.8058663595357407E-2</v>
      </c>
      <c r="AD24" s="55">
        <v>0.100004088464062</v>
      </c>
      <c r="AE24" s="51">
        <v>5.1478524121837799</v>
      </c>
      <c r="AF24" s="51">
        <v>5.0915981140108002</v>
      </c>
      <c r="AG24" s="51">
        <v>5.0903924839917698</v>
      </c>
      <c r="AH24" s="55">
        <v>5.1082467026233003</v>
      </c>
      <c r="AI24" s="51">
        <v>4.9300676724343502</v>
      </c>
      <c r="AJ24" s="51">
        <v>5.3289247359854404</v>
      </c>
      <c r="AK24" s="51">
        <v>5.1417473085995802</v>
      </c>
      <c r="AL24" s="55">
        <v>4.97352708851498</v>
      </c>
    </row>
    <row r="25" spans="1:38" x14ac:dyDescent="0.3">
      <c r="A25" s="182" t="s">
        <v>5</v>
      </c>
      <c r="B25" s="103">
        <v>0.3</v>
      </c>
      <c r="C25" s="49">
        <v>0.25190345003863202</v>
      </c>
      <c r="D25" s="49">
        <v>0.261269990574373</v>
      </c>
      <c r="E25" s="49">
        <v>0.263671792860806</v>
      </c>
      <c r="F25" s="56">
        <v>0.18189088655758301</v>
      </c>
      <c r="G25" s="49">
        <v>0.22864008389819199</v>
      </c>
      <c r="H25" s="49">
        <v>0.206146115291892</v>
      </c>
      <c r="I25" s="49">
        <v>0.18970840541515399</v>
      </c>
      <c r="J25" s="56">
        <v>0.221490003891675</v>
      </c>
      <c r="K25" s="49">
        <v>30.5241999110706</v>
      </c>
      <c r="L25" s="49">
        <v>29.492944097474201</v>
      </c>
      <c r="M25" s="49">
        <v>29.808853112725501</v>
      </c>
      <c r="N25" s="56">
        <v>30.179494147932001</v>
      </c>
      <c r="O25" s="49">
        <v>5.6717362144171597</v>
      </c>
      <c r="P25" s="49">
        <v>7.5428003008068698</v>
      </c>
      <c r="Q25" s="49">
        <v>6.9846552753471798</v>
      </c>
      <c r="R25" s="56">
        <v>6.0813272767879898</v>
      </c>
      <c r="U25" s="182" t="s">
        <v>5</v>
      </c>
      <c r="V25" s="103">
        <v>0.3</v>
      </c>
      <c r="W25" s="49">
        <v>0.34341851732066497</v>
      </c>
      <c r="X25" s="49">
        <v>0.33762552046066302</v>
      </c>
      <c r="Y25" s="49">
        <v>0.33616601964613901</v>
      </c>
      <c r="Z25" s="56">
        <v>0.391131493329819</v>
      </c>
      <c r="AA25" s="49">
        <v>0.101784754347286</v>
      </c>
      <c r="AB25" s="49">
        <v>9.7931991018079007E-2</v>
      </c>
      <c r="AC25" s="49">
        <v>9.8327668171653296E-2</v>
      </c>
      <c r="AD25" s="56">
        <v>0.100029196574696</v>
      </c>
      <c r="AE25" s="49">
        <v>5.1582914543285696</v>
      </c>
      <c r="AF25" s="49">
        <v>5.0921081360815199</v>
      </c>
      <c r="AG25" s="49">
        <v>5.0903241173669498</v>
      </c>
      <c r="AH25" s="56">
        <v>5.1131741949332801</v>
      </c>
      <c r="AI25" s="49">
        <v>4.9264020071344703</v>
      </c>
      <c r="AJ25" s="49">
        <v>5.3382733058227503</v>
      </c>
      <c r="AK25" s="49">
        <v>5.1481275528215598</v>
      </c>
      <c r="AL25" s="56">
        <v>4.9594670760570203</v>
      </c>
    </row>
    <row r="26" spans="1:38" x14ac:dyDescent="0.3">
      <c r="A26" s="182" t="s">
        <v>5</v>
      </c>
      <c r="B26" s="103">
        <v>0.5</v>
      </c>
      <c r="C26" s="49">
        <v>0.25262276947279</v>
      </c>
      <c r="D26" s="49">
        <v>0.264145033368196</v>
      </c>
      <c r="E26" s="49">
        <v>0.26774940994232199</v>
      </c>
      <c r="F26" s="56">
        <v>0.17947846381882099</v>
      </c>
      <c r="G26" s="49">
        <v>0.22941304112166</v>
      </c>
      <c r="H26" s="49">
        <v>0.205380863442685</v>
      </c>
      <c r="I26" s="49">
        <v>0.18834144317128201</v>
      </c>
      <c r="J26" s="56">
        <v>0.22143053815936201</v>
      </c>
      <c r="K26" s="49">
        <v>30.5284105316546</v>
      </c>
      <c r="L26" s="49">
        <v>29.492044816803201</v>
      </c>
      <c r="M26" s="49">
        <v>29.816323010240001</v>
      </c>
      <c r="N26" s="56">
        <v>30.2191965733956</v>
      </c>
      <c r="O26" s="49">
        <v>5.6005833765048596</v>
      </c>
      <c r="P26" s="49">
        <v>7.5629553973376602</v>
      </c>
      <c r="Q26" s="49">
        <v>7.0101635869452901</v>
      </c>
      <c r="R26" s="56">
        <v>6.0294169695835604</v>
      </c>
      <c r="U26" s="182" t="s">
        <v>5</v>
      </c>
      <c r="V26" s="103">
        <v>0.5</v>
      </c>
      <c r="W26" s="49">
        <v>0.34296803490764299</v>
      </c>
      <c r="X26" s="49">
        <v>0.33587972356087997</v>
      </c>
      <c r="Y26" s="49">
        <v>0.33371314732160401</v>
      </c>
      <c r="Z26" s="56">
        <v>0.392894640705021</v>
      </c>
      <c r="AA26" s="49">
        <v>0.102002752183913</v>
      </c>
      <c r="AB26" s="49">
        <v>9.7889206301221401E-2</v>
      </c>
      <c r="AC26" s="49">
        <v>9.8484143301233604E-2</v>
      </c>
      <c r="AD26" s="56">
        <v>0.100016610028218</v>
      </c>
      <c r="AE26" s="49">
        <v>5.1589825174741897</v>
      </c>
      <c r="AF26" s="49">
        <v>5.0921411881714302</v>
      </c>
      <c r="AG26" s="49">
        <v>5.0905191962350598</v>
      </c>
      <c r="AH26" s="56">
        <v>5.1172078988812402</v>
      </c>
      <c r="AI26" s="49">
        <v>4.9241099724550699</v>
      </c>
      <c r="AJ26" s="49">
        <v>5.3461033131678501</v>
      </c>
      <c r="AK26" s="49">
        <v>5.15565299228005</v>
      </c>
      <c r="AL26" s="56">
        <v>4.9534148812393397</v>
      </c>
    </row>
    <row r="27" spans="1:38" x14ac:dyDescent="0.3">
      <c r="A27" s="182" t="s">
        <v>5</v>
      </c>
      <c r="B27" s="103">
        <v>0.7</v>
      </c>
      <c r="C27" s="49">
        <v>0.252331625564089</v>
      </c>
      <c r="D27" s="49">
        <v>0.26960300592306402</v>
      </c>
      <c r="E27" s="49">
        <v>0.26994292054834401</v>
      </c>
      <c r="F27" s="56">
        <v>0.17905501381205699</v>
      </c>
      <c r="G27" s="49">
        <v>0.23206829212076399</v>
      </c>
      <c r="H27" s="49">
        <v>0.204269047346749</v>
      </c>
      <c r="I27" s="49">
        <v>0.18687489601877999</v>
      </c>
      <c r="J27" s="56">
        <v>0.22210244017043901</v>
      </c>
      <c r="K27" s="49">
        <v>30.606039073812902</v>
      </c>
      <c r="L27" s="49">
        <v>29.453733012135402</v>
      </c>
      <c r="M27" s="49">
        <v>29.813612186110301</v>
      </c>
      <c r="N27" s="56">
        <v>30.328033696816401</v>
      </c>
      <c r="O27" s="49">
        <v>5.5407369645929299</v>
      </c>
      <c r="P27" s="49">
        <v>7.65054825204487</v>
      </c>
      <c r="Q27" s="49">
        <v>7.0523093551931897</v>
      </c>
      <c r="R27" s="56">
        <v>5.9378598752837704</v>
      </c>
      <c r="U27" s="182" t="s">
        <v>5</v>
      </c>
      <c r="V27" s="103">
        <v>0.7</v>
      </c>
      <c r="W27" s="49">
        <v>0.34315025686736</v>
      </c>
      <c r="X27" s="49">
        <v>0.332608671727538</v>
      </c>
      <c r="Y27" s="49">
        <v>0.33240685502184503</v>
      </c>
      <c r="Z27" s="56">
        <v>0.39320483543705498</v>
      </c>
      <c r="AA27" s="49">
        <v>0.102792378636353</v>
      </c>
      <c r="AB27" s="49">
        <v>9.7837678041315504E-2</v>
      </c>
      <c r="AC27" s="49">
        <v>9.8672800958120102E-2</v>
      </c>
      <c r="AD27" s="56">
        <v>0.10016078731651901</v>
      </c>
      <c r="AE27" s="49">
        <v>5.1723208419035398</v>
      </c>
      <c r="AF27" s="49">
        <v>5.0936965615273397</v>
      </c>
      <c r="AG27" s="49">
        <v>5.0904471358434797</v>
      </c>
      <c r="AH27" s="56">
        <v>5.1298252985659296</v>
      </c>
      <c r="AI27" s="49">
        <v>4.9229776371548404</v>
      </c>
      <c r="AJ27" s="49">
        <v>5.3808767447826202</v>
      </c>
      <c r="AK27" s="49">
        <v>5.1683386431512401</v>
      </c>
      <c r="AL27" s="56">
        <v>4.9440508158311802</v>
      </c>
    </row>
    <row r="28" spans="1:38" x14ac:dyDescent="0.3">
      <c r="A28" s="182" t="s">
        <v>5</v>
      </c>
      <c r="B28" s="103">
        <v>0.9</v>
      </c>
      <c r="C28" s="49">
        <v>0.260286561500986</v>
      </c>
      <c r="D28" s="49">
        <v>0.29347202030256098</v>
      </c>
      <c r="E28" s="49">
        <v>0.27704308168084502</v>
      </c>
      <c r="F28" s="56">
        <v>0.184083925457381</v>
      </c>
      <c r="G28" s="49">
        <v>0.23492096575959101</v>
      </c>
      <c r="H28" s="49">
        <v>0.19793519200322099</v>
      </c>
      <c r="I28" s="49">
        <v>0.18529303329697799</v>
      </c>
      <c r="J28" s="56">
        <v>0.22408876808522901</v>
      </c>
      <c r="K28" s="49">
        <v>30.661950205007699</v>
      </c>
      <c r="L28" s="49">
        <v>29.309158266796299</v>
      </c>
      <c r="M28" s="49">
        <v>29.7859620650535</v>
      </c>
      <c r="N28" s="56">
        <v>30.303443302759302</v>
      </c>
      <c r="O28" s="49">
        <v>5.3812194574306398</v>
      </c>
      <c r="P28" s="49">
        <v>7.8981651232953398</v>
      </c>
      <c r="Q28" s="49">
        <v>7.1125934082738702</v>
      </c>
      <c r="R28" s="56">
        <v>5.83895981970959</v>
      </c>
      <c r="U28" s="182" t="s">
        <v>5</v>
      </c>
      <c r="V28" s="103">
        <v>0.9</v>
      </c>
      <c r="W28" s="49">
        <v>0.338226223999949</v>
      </c>
      <c r="X28" s="49">
        <v>0.31900744314233598</v>
      </c>
      <c r="Y28" s="49">
        <v>0.328243398885672</v>
      </c>
      <c r="Z28" s="56">
        <v>0.38953472447110898</v>
      </c>
      <c r="AA28" s="49">
        <v>0.103709790372375</v>
      </c>
      <c r="AB28" s="49">
        <v>9.7785047997758695E-2</v>
      </c>
      <c r="AC28" s="49">
        <v>9.8900271296467404E-2</v>
      </c>
      <c r="AD28" s="56">
        <v>0.100612050076837</v>
      </c>
      <c r="AE28" s="49">
        <v>5.1826267344144998</v>
      </c>
      <c r="AF28" s="49">
        <v>5.1021534963074</v>
      </c>
      <c r="AG28" s="49">
        <v>5.0897945371778599</v>
      </c>
      <c r="AH28" s="56">
        <v>5.1267752301107397</v>
      </c>
      <c r="AI28" s="49">
        <v>4.9235130657451496</v>
      </c>
      <c r="AJ28" s="49">
        <v>5.4855550152365096</v>
      </c>
      <c r="AK28" s="49">
        <v>5.18702514713139</v>
      </c>
      <c r="AL28" s="56">
        <v>4.9358242589610004</v>
      </c>
    </row>
    <row r="29" spans="1:38" x14ac:dyDescent="0.3">
      <c r="A29" s="182" t="s">
        <v>5</v>
      </c>
      <c r="B29" s="103">
        <v>0.95</v>
      </c>
      <c r="C29" s="49">
        <v>0.263896693889272</v>
      </c>
      <c r="D29" s="49">
        <v>0.32119122005650302</v>
      </c>
      <c r="E29" s="49">
        <v>0.28363857615457699</v>
      </c>
      <c r="F29" s="56">
        <v>0.17382132851322199</v>
      </c>
      <c r="G29" s="49">
        <v>0.23526421700661801</v>
      </c>
      <c r="H29" s="49">
        <v>0.19401320878530101</v>
      </c>
      <c r="I29" s="49">
        <v>0.18383461080338101</v>
      </c>
      <c r="J29" s="56">
        <v>0.226809635414809</v>
      </c>
      <c r="K29" s="49">
        <v>30.689295318282898</v>
      </c>
      <c r="L29" s="49">
        <v>29.101112414445801</v>
      </c>
      <c r="M29" s="49">
        <v>29.751819218338099</v>
      </c>
      <c r="N29" s="56">
        <v>30.0830785067118</v>
      </c>
      <c r="O29" s="49">
        <v>5.3257746500585803</v>
      </c>
      <c r="P29" s="49">
        <v>8.07823988143722</v>
      </c>
      <c r="Q29" s="49">
        <v>7.1523728218032998</v>
      </c>
      <c r="R29" s="56">
        <v>5.6438328302751204</v>
      </c>
      <c r="U29" s="182" t="s">
        <v>5</v>
      </c>
      <c r="V29" s="103">
        <v>0.95</v>
      </c>
      <c r="W29" s="49">
        <v>0.33602990868782701</v>
      </c>
      <c r="X29" s="49">
        <v>0.30480049967919198</v>
      </c>
      <c r="Y29" s="49">
        <v>0.32446722029040098</v>
      </c>
      <c r="Z29" s="56">
        <v>0.39705600461207802</v>
      </c>
      <c r="AA29" s="49">
        <v>0.103824915674975</v>
      </c>
      <c r="AB29" s="49">
        <v>9.7957968973609394E-2</v>
      </c>
      <c r="AC29" s="49">
        <v>9.9131895263934497E-2</v>
      </c>
      <c r="AD29" s="56">
        <v>0.101290166006976</v>
      </c>
      <c r="AE29" s="49">
        <v>5.1878791277592704</v>
      </c>
      <c r="AF29" s="49">
        <v>5.1214657973483</v>
      </c>
      <c r="AG29" s="49">
        <v>5.0891958668914601</v>
      </c>
      <c r="AH29" s="56">
        <v>5.1046508926211001</v>
      </c>
      <c r="AI29" s="49">
        <v>4.92490933085399</v>
      </c>
      <c r="AJ29" s="49">
        <v>5.5673639109050299</v>
      </c>
      <c r="AK29" s="49">
        <v>5.1997017344470899</v>
      </c>
      <c r="AL29" s="56">
        <v>4.9253807797324001</v>
      </c>
    </row>
    <row r="30" spans="1:38" ht="15" thickBot="1" x14ac:dyDescent="0.35">
      <c r="A30" s="183" t="s">
        <v>5</v>
      </c>
      <c r="B30" s="104">
        <v>0.97</v>
      </c>
      <c r="C30" s="54">
        <v>0.26238713284228798</v>
      </c>
      <c r="D30" s="54">
        <v>0.36065532362082298</v>
      </c>
      <c r="E30" s="54">
        <v>0.288077859530182</v>
      </c>
      <c r="F30" s="57">
        <v>0.171354474239478</v>
      </c>
      <c r="G30" s="54">
        <v>0.238811416444494</v>
      </c>
      <c r="H30" s="54">
        <v>0.18324212321751801</v>
      </c>
      <c r="I30" s="54">
        <v>0.182079773703366</v>
      </c>
      <c r="J30" s="57">
        <v>0.23016471976393901</v>
      </c>
      <c r="K30" s="54">
        <v>30.825769212082101</v>
      </c>
      <c r="L30" s="54">
        <v>29.296405088734101</v>
      </c>
      <c r="M30" s="54">
        <v>29.772927870320402</v>
      </c>
      <c r="N30" s="57">
        <v>29.596374655359998</v>
      </c>
      <c r="O30" s="54">
        <v>5.2393685451230603</v>
      </c>
      <c r="P30" s="54">
        <v>8.0243728981401894</v>
      </c>
      <c r="Q30" s="54">
        <v>7.1039744626335004</v>
      </c>
      <c r="R30" s="57">
        <v>5.6468366882432202</v>
      </c>
      <c r="U30" s="183" t="s">
        <v>5</v>
      </c>
      <c r="V30" s="104">
        <v>0.97</v>
      </c>
      <c r="W30" s="54">
        <v>0.336945324479831</v>
      </c>
      <c r="X30" s="54">
        <v>0.28798815853767201</v>
      </c>
      <c r="Y30" s="54">
        <v>0.321976696147389</v>
      </c>
      <c r="Z30" s="57">
        <v>0.39888213999758798</v>
      </c>
      <c r="AA30" s="54">
        <v>0.105072932902649</v>
      </c>
      <c r="AB30" s="54">
        <v>9.9231961511840702E-2</v>
      </c>
      <c r="AC30" s="54">
        <v>9.9438236952376094E-2</v>
      </c>
      <c r="AD30" s="57">
        <v>0.102219908783218</v>
      </c>
      <c r="AE30" s="54">
        <v>5.2161571509889697</v>
      </c>
      <c r="AF30" s="54">
        <v>5.1030954172463598</v>
      </c>
      <c r="AG30" s="54">
        <v>5.0895389709286203</v>
      </c>
      <c r="AH30" s="57">
        <v>5.0893654770054102</v>
      </c>
      <c r="AI30" s="54">
        <v>4.9283281649216901</v>
      </c>
      <c r="AJ30" s="54">
        <v>5.5424051551599698</v>
      </c>
      <c r="AK30" s="54">
        <v>5.1843146758516996</v>
      </c>
      <c r="AL30" s="57">
        <v>4.9254831345655301</v>
      </c>
    </row>
    <row r="31" spans="1:38" ht="15" thickBot="1" x14ac:dyDescent="0.35"/>
    <row r="32" spans="1:38" ht="15" thickBot="1" x14ac:dyDescent="0.35">
      <c r="A32" s="191" t="s">
        <v>58</v>
      </c>
      <c r="B32" s="192"/>
      <c r="C32" s="184" t="s">
        <v>53</v>
      </c>
      <c r="D32" s="185"/>
      <c r="E32" s="185"/>
      <c r="F32" s="186"/>
      <c r="G32" s="184" t="s">
        <v>54</v>
      </c>
      <c r="H32" s="185" t="s">
        <v>54</v>
      </c>
      <c r="I32" s="185" t="s">
        <v>54</v>
      </c>
      <c r="J32" s="186" t="s">
        <v>54</v>
      </c>
      <c r="K32" s="184" t="s">
        <v>19</v>
      </c>
      <c r="L32" s="185" t="s">
        <v>19</v>
      </c>
      <c r="M32" s="185" t="s">
        <v>19</v>
      </c>
      <c r="N32" s="186" t="s">
        <v>19</v>
      </c>
      <c r="O32" s="184" t="s">
        <v>55</v>
      </c>
      <c r="P32" s="185" t="s">
        <v>55</v>
      </c>
      <c r="Q32" s="185" t="s">
        <v>55</v>
      </c>
      <c r="R32" s="186" t="s">
        <v>55</v>
      </c>
      <c r="U32" s="191" t="s">
        <v>58</v>
      </c>
      <c r="V32" s="192"/>
      <c r="W32" s="184" t="s">
        <v>53</v>
      </c>
      <c r="X32" s="185"/>
      <c r="Y32" s="185"/>
      <c r="Z32" s="186"/>
      <c r="AA32" s="184" t="s">
        <v>54</v>
      </c>
      <c r="AB32" s="185" t="s">
        <v>54</v>
      </c>
      <c r="AC32" s="185" t="s">
        <v>54</v>
      </c>
      <c r="AD32" s="186" t="s">
        <v>54</v>
      </c>
      <c r="AE32" s="184" t="s">
        <v>19</v>
      </c>
      <c r="AF32" s="185" t="s">
        <v>19</v>
      </c>
      <c r="AG32" s="185" t="s">
        <v>19</v>
      </c>
      <c r="AH32" s="186" t="s">
        <v>19</v>
      </c>
      <c r="AI32" s="184" t="s">
        <v>55</v>
      </c>
      <c r="AJ32" s="185" t="s">
        <v>55</v>
      </c>
      <c r="AK32" s="185" t="s">
        <v>55</v>
      </c>
      <c r="AL32" s="186" t="s">
        <v>55</v>
      </c>
    </row>
    <row r="33" spans="1:38" ht="15" thickBot="1" x14ac:dyDescent="0.35">
      <c r="A33" s="193"/>
      <c r="B33" s="194"/>
      <c r="C33" s="99" t="s">
        <v>0</v>
      </c>
      <c r="D33" s="100" t="s">
        <v>1</v>
      </c>
      <c r="E33" s="100" t="s">
        <v>2</v>
      </c>
      <c r="F33" s="100" t="s">
        <v>3</v>
      </c>
      <c r="G33" s="99" t="s">
        <v>0</v>
      </c>
      <c r="H33" s="100" t="s">
        <v>1</v>
      </c>
      <c r="I33" s="100" t="s">
        <v>2</v>
      </c>
      <c r="J33" s="101" t="s">
        <v>3</v>
      </c>
      <c r="K33" s="99" t="s">
        <v>0</v>
      </c>
      <c r="L33" s="100" t="s">
        <v>1</v>
      </c>
      <c r="M33" s="100" t="s">
        <v>2</v>
      </c>
      <c r="N33" s="101" t="s">
        <v>3</v>
      </c>
      <c r="O33" s="99" t="s">
        <v>0</v>
      </c>
      <c r="P33" s="100" t="s">
        <v>1</v>
      </c>
      <c r="Q33" s="100" t="s">
        <v>2</v>
      </c>
      <c r="R33" s="101" t="s">
        <v>3</v>
      </c>
      <c r="U33" s="193"/>
      <c r="V33" s="194"/>
      <c r="W33" s="99" t="s">
        <v>0</v>
      </c>
      <c r="X33" s="100" t="s">
        <v>1</v>
      </c>
      <c r="Y33" s="100" t="s">
        <v>2</v>
      </c>
      <c r="Z33" s="100" t="s">
        <v>3</v>
      </c>
      <c r="AA33" s="99" t="s">
        <v>0</v>
      </c>
      <c r="AB33" s="100" t="s">
        <v>1</v>
      </c>
      <c r="AC33" s="100" t="s">
        <v>2</v>
      </c>
      <c r="AD33" s="101" t="s">
        <v>3</v>
      </c>
      <c r="AE33" s="99" t="s">
        <v>0</v>
      </c>
      <c r="AF33" s="100" t="s">
        <v>1</v>
      </c>
      <c r="AG33" s="100" t="s">
        <v>2</v>
      </c>
      <c r="AH33" s="101" t="s">
        <v>3</v>
      </c>
      <c r="AI33" s="99" t="s">
        <v>0</v>
      </c>
      <c r="AJ33" s="100" t="s">
        <v>1</v>
      </c>
      <c r="AK33" s="100" t="s">
        <v>2</v>
      </c>
      <c r="AL33" s="101" t="s">
        <v>3</v>
      </c>
    </row>
    <row r="34" spans="1:38" ht="15" thickBot="1" x14ac:dyDescent="0.35">
      <c r="A34" s="166" t="s">
        <v>7</v>
      </c>
      <c r="B34" s="167"/>
      <c r="C34" s="50">
        <f>C$9-C$3</f>
        <v>3.2835005785897986E-2</v>
      </c>
      <c r="D34" s="51">
        <f t="shared" ref="D34:R34" si="0">D$9-D$3</f>
        <v>3.0971106352785993E-2</v>
      </c>
      <c r="E34" s="51">
        <f t="shared" si="0"/>
        <v>-4.6984311102659659E-3</v>
      </c>
      <c r="F34" s="55">
        <f t="shared" si="0"/>
        <v>-0.10072192817555398</v>
      </c>
      <c r="G34" s="50">
        <f t="shared" si="0"/>
        <v>1.6443965848639969E-3</v>
      </c>
      <c r="H34" s="51">
        <f t="shared" si="0"/>
        <v>-3.1219071333340037E-3</v>
      </c>
      <c r="I34" s="51">
        <f t="shared" si="0"/>
        <v>1.138433894984997E-3</v>
      </c>
      <c r="J34" s="55">
        <f t="shared" si="0"/>
        <v>5.778577427067999E-3</v>
      </c>
      <c r="K34" s="50">
        <f t="shared" si="0"/>
        <v>0.16920615380689696</v>
      </c>
      <c r="L34" s="51">
        <f t="shared" si="0"/>
        <v>-0.49208560230069764</v>
      </c>
      <c r="M34" s="51">
        <f t="shared" si="0"/>
        <v>2.8644410579197199E-2</v>
      </c>
      <c r="N34" s="55">
        <f t="shared" si="0"/>
        <v>-1.385525684067801</v>
      </c>
      <c r="O34" s="50">
        <f t="shared" si="0"/>
        <v>-0.24731525702829593</v>
      </c>
      <c r="P34" s="51">
        <f t="shared" si="0"/>
        <v>-7.4407253335530221E-2</v>
      </c>
      <c r="Q34" s="51">
        <f t="shared" si="0"/>
        <v>-0.61650849764897198</v>
      </c>
      <c r="R34" s="55">
        <f t="shared" si="0"/>
        <v>-0.891017455063007</v>
      </c>
      <c r="U34" s="166" t="s">
        <v>7</v>
      </c>
      <c r="V34" s="167"/>
      <c r="W34" s="50">
        <f>W$9-W$3</f>
        <v>-1.9110089006050268E-3</v>
      </c>
      <c r="X34" s="51">
        <f t="shared" ref="X34:AL34" si="1">X$9-X$3</f>
        <v>1.8229194073079991E-3</v>
      </c>
      <c r="Y34" s="51">
        <f t="shared" si="1"/>
        <v>1.8621379478009903E-3</v>
      </c>
      <c r="Z34" s="55">
        <f t="shared" si="1"/>
        <v>6.5677371150357988E-2</v>
      </c>
      <c r="AA34" s="50">
        <f t="shared" si="1"/>
        <v>-1.0198969761230081E-3</v>
      </c>
      <c r="AB34" s="51">
        <f t="shared" si="1"/>
        <v>1.966859113853997E-3</v>
      </c>
      <c r="AC34" s="51">
        <f t="shared" si="1"/>
        <v>-6.4775323971599796E-4</v>
      </c>
      <c r="AD34" s="55">
        <f t="shared" si="1"/>
        <v>-2.6750423416130042E-3</v>
      </c>
      <c r="AE34" s="50">
        <f t="shared" si="1"/>
        <v>8.1899030462601274E-2</v>
      </c>
      <c r="AF34" s="51">
        <f t="shared" si="1"/>
        <v>-0.16696338497700047</v>
      </c>
      <c r="AG34" s="51">
        <f t="shared" si="1"/>
        <v>1.3291793638900984E-2</v>
      </c>
      <c r="AH34" s="55">
        <f t="shared" si="1"/>
        <v>-0.54909089607350126</v>
      </c>
      <c r="AI34" s="50">
        <f>AI$9-AI$3</f>
        <v>-7.8772198964589535E-2</v>
      </c>
      <c r="AJ34" s="51">
        <f t="shared" si="1"/>
        <v>-3.9068189066819414E-2</v>
      </c>
      <c r="AK34" s="51">
        <f t="shared" si="1"/>
        <v>-0.14225821568109964</v>
      </c>
      <c r="AL34" s="55">
        <f t="shared" si="1"/>
        <v>-0.2010152805751293</v>
      </c>
    </row>
    <row r="35" spans="1:38" ht="15" thickBot="1" x14ac:dyDescent="0.35">
      <c r="A35" s="166" t="s">
        <v>6</v>
      </c>
      <c r="B35" s="167"/>
      <c r="C35" s="52">
        <f>C$16-C$10</f>
        <v>3.1327777430110004E-2</v>
      </c>
      <c r="D35" s="49">
        <f t="shared" ref="D35:R35" si="2">D$16-D$10</f>
        <v>8.7846463989624979E-2</v>
      </c>
      <c r="E35" s="49">
        <f t="shared" si="2"/>
        <v>1.2784996305738983E-2</v>
      </c>
      <c r="F35" s="56">
        <f t="shared" si="2"/>
        <v>4.0181131501510481E-3</v>
      </c>
      <c r="G35" s="52">
        <f t="shared" si="2"/>
        <v>-5.4602846401199945E-4</v>
      </c>
      <c r="H35" s="49">
        <f t="shared" si="2"/>
        <v>-1.3705503054030996E-2</v>
      </c>
      <c r="I35" s="49">
        <f t="shared" si="2"/>
        <v>-1.4186775137840224E-3</v>
      </c>
      <c r="J35" s="56">
        <f t="shared" si="2"/>
        <v>2.754774808178298E-2</v>
      </c>
      <c r="K35" s="52">
        <f t="shared" si="2"/>
        <v>1.2847215852463023</v>
      </c>
      <c r="L35" s="49">
        <f t="shared" si="2"/>
        <v>-3.1310735122204392E-2</v>
      </c>
      <c r="M35" s="49">
        <f t="shared" si="2"/>
        <v>0.62469870053030263</v>
      </c>
      <c r="N35" s="56">
        <f t="shared" si="2"/>
        <v>1.3066740958469012</v>
      </c>
      <c r="O35" s="52">
        <f t="shared" si="2"/>
        <v>-0.51030148320066004</v>
      </c>
      <c r="P35" s="49">
        <f t="shared" si="2"/>
        <v>9.0006166182179825E-2</v>
      </c>
      <c r="Q35" s="49">
        <f t="shared" si="2"/>
        <v>-0.3104696681867698</v>
      </c>
      <c r="R35" s="56">
        <f t="shared" si="2"/>
        <v>-1.4618533675460799</v>
      </c>
      <c r="U35" s="166" t="s">
        <v>6</v>
      </c>
      <c r="V35" s="167"/>
      <c r="W35" s="52">
        <f>W$16-W$10</f>
        <v>-7.137350534634046E-3</v>
      </c>
      <c r="X35" s="49">
        <f t="shared" ref="X35:AL35" si="3">X$16-X$10</f>
        <v>1.0976750812640157E-3</v>
      </c>
      <c r="Y35" s="49">
        <f t="shared" si="3"/>
        <v>-4.7512714058030037E-3</v>
      </c>
      <c r="Z35" s="56">
        <f t="shared" si="3"/>
        <v>-2.4356519434279855E-3</v>
      </c>
      <c r="AA35" s="52">
        <f t="shared" si="3"/>
        <v>2.5055238802700053E-4</v>
      </c>
      <c r="AB35" s="49">
        <f t="shared" si="3"/>
        <v>7.5113773031030145E-3</v>
      </c>
      <c r="AC35" s="49">
        <f t="shared" si="3"/>
        <v>6.0381196054899722E-4</v>
      </c>
      <c r="AD35" s="56">
        <f t="shared" si="3"/>
        <v>-1.2020336752930072E-3</v>
      </c>
      <c r="AE35" s="52">
        <f t="shared" si="3"/>
        <v>-0.30753440758489958</v>
      </c>
      <c r="AF35" s="49">
        <f t="shared" si="3"/>
        <v>1.5692905997401141E-2</v>
      </c>
      <c r="AG35" s="49">
        <f t="shared" si="3"/>
        <v>-0.19658342497880099</v>
      </c>
      <c r="AH35" s="56">
        <f t="shared" si="3"/>
        <v>-0.37120582954090153</v>
      </c>
      <c r="AI35" s="52">
        <f t="shared" si="3"/>
        <v>-0.13545547127618995</v>
      </c>
      <c r="AJ35" s="49">
        <f t="shared" si="3"/>
        <v>4.8599863682190048E-2</v>
      </c>
      <c r="AK35" s="49">
        <f t="shared" si="3"/>
        <v>-0.10286823315172899</v>
      </c>
      <c r="AL35" s="56">
        <f t="shared" si="3"/>
        <v>-0.27014529293515999</v>
      </c>
    </row>
    <row r="36" spans="1:38" ht="15" thickBot="1" x14ac:dyDescent="0.35">
      <c r="A36" s="166" t="s">
        <v>10</v>
      </c>
      <c r="B36" s="167"/>
      <c r="C36" s="52">
        <f>C$23-C$17</f>
        <v>3.0769960853766043E-2</v>
      </c>
      <c r="D36" s="49">
        <f t="shared" ref="D36:R36" si="4">D$23-D$17</f>
        <v>-1.7369333498436945E-2</v>
      </c>
      <c r="E36" s="49">
        <f t="shared" si="4"/>
        <v>-2.7068017414417E-2</v>
      </c>
      <c r="F36" s="56">
        <f t="shared" si="4"/>
        <v>-0.141937518259796</v>
      </c>
      <c r="G36" s="52">
        <f t="shared" si="4"/>
        <v>6.5669011359599933E-3</v>
      </c>
      <c r="H36" s="49">
        <f t="shared" si="4"/>
        <v>5.0605938949149776E-4</v>
      </c>
      <c r="I36" s="49">
        <f t="shared" si="4"/>
        <v>4.2113193322532994E-3</v>
      </c>
      <c r="J36" s="56">
        <f t="shared" si="4"/>
        <v>1.0734178804241296E-2</v>
      </c>
      <c r="K36" s="52">
        <f t="shared" si="4"/>
        <v>-7.2887660872801519E-2</v>
      </c>
      <c r="L36" s="49">
        <f t="shared" si="4"/>
        <v>0.39263280975089998</v>
      </c>
      <c r="M36" s="49">
        <f t="shared" si="4"/>
        <v>0.55674436358750512</v>
      </c>
      <c r="N36" s="56">
        <f t="shared" si="4"/>
        <v>-0.16510297320050427</v>
      </c>
      <c r="O36" s="52">
        <f t="shared" si="4"/>
        <v>-0.12273508369032982</v>
      </c>
      <c r="P36" s="49">
        <f t="shared" si="4"/>
        <v>-0.59633798626769963</v>
      </c>
      <c r="Q36" s="49">
        <f t="shared" si="4"/>
        <v>-0.78211918829523963</v>
      </c>
      <c r="R36" s="56">
        <f t="shared" si="4"/>
        <v>-0.91145691584851019</v>
      </c>
      <c r="U36" s="166" t="s">
        <v>10</v>
      </c>
      <c r="V36" s="167"/>
      <c r="W36" s="52">
        <f>W$23-W$17</f>
        <v>1.3680726579124031E-2</v>
      </c>
      <c r="X36" s="49">
        <f t="shared" ref="X36:AL36" si="5">X$23-X$17</f>
        <v>-9.0549401851640066E-3</v>
      </c>
      <c r="Y36" s="49">
        <f t="shared" si="5"/>
        <v>-1.4328380529060047E-3</v>
      </c>
      <c r="Z36" s="56">
        <f>Z$23-Z$17</f>
        <v>3.3978434023111986E-2</v>
      </c>
      <c r="AA36" s="52">
        <f t="shared" si="5"/>
        <v>-2.7836283154668989E-3</v>
      </c>
      <c r="AB36" s="49">
        <f t="shared" si="5"/>
        <v>-2.7330699630999378E-4</v>
      </c>
      <c r="AC36" s="49">
        <f t="shared" si="5"/>
        <v>-2.1603348388085086E-3</v>
      </c>
      <c r="AD36" s="56">
        <f t="shared" si="5"/>
        <v>-5.4760435218969006E-3</v>
      </c>
      <c r="AE36" s="52">
        <f t="shared" si="5"/>
        <v>-3.5918092075000629E-2</v>
      </c>
      <c r="AF36" s="49">
        <f t="shared" si="5"/>
        <v>0.17498137729579888</v>
      </c>
      <c r="AG36" s="49">
        <f t="shared" si="5"/>
        <v>0.30983630185099997</v>
      </c>
      <c r="AH36" s="56">
        <f t="shared" si="5"/>
        <v>-7.7835499574900879E-2</v>
      </c>
      <c r="AI36" s="52">
        <f t="shared" si="5"/>
        <v>-2.4996671445979501E-2</v>
      </c>
      <c r="AJ36" s="49">
        <f t="shared" si="5"/>
        <v>-0.18290536340609975</v>
      </c>
      <c r="AK36" s="49">
        <f t="shared" si="5"/>
        <v>-1.8031875623810478E-2</v>
      </c>
      <c r="AL36" s="56">
        <f t="shared" si="5"/>
        <v>-0.20084628023353979</v>
      </c>
    </row>
    <row r="37" spans="1:38" ht="15" thickBot="1" x14ac:dyDescent="0.35">
      <c r="A37" s="166" t="s">
        <v>5</v>
      </c>
      <c r="B37" s="167"/>
      <c r="C37" s="53">
        <f>C$30-C$24</f>
        <v>1.4371412056850996E-2</v>
      </c>
      <c r="D37" s="54">
        <f t="shared" ref="D37:R37" si="6">D$30-D$24</f>
        <v>0.10189790879843197</v>
      </c>
      <c r="E37" s="54">
        <f t="shared" si="6"/>
        <v>3.1042143357410013E-2</v>
      </c>
      <c r="F37" s="57">
        <f t="shared" si="6"/>
        <v>-1.4876611090094E-2</v>
      </c>
      <c r="G37" s="53">
        <f t="shared" si="6"/>
        <v>1.164329751676299E-2</v>
      </c>
      <c r="H37" s="54">
        <f t="shared" si="6"/>
        <v>-2.2941594076662991E-2</v>
      </c>
      <c r="I37" s="54">
        <f t="shared" si="6"/>
        <v>-1.0520122310022001E-2</v>
      </c>
      <c r="J37" s="57">
        <f t="shared" si="6"/>
        <v>8.7934993064760214E-3</v>
      </c>
      <c r="K37" s="53">
        <f t="shared" si="6"/>
        <v>0.36786585865749899</v>
      </c>
      <c r="L37" s="54">
        <f t="shared" si="6"/>
        <v>-0.21100908720859834</v>
      </c>
      <c r="M37" s="54">
        <f t="shared" si="6"/>
        <v>-3.8591252563797696E-2</v>
      </c>
      <c r="N37" s="57">
        <f t="shared" si="6"/>
        <v>-0.52990516826600143</v>
      </c>
      <c r="O37" s="53">
        <f>O$30-O$24</f>
        <v>-0.50990110506689934</v>
      </c>
      <c r="P37" s="54">
        <f t="shared" si="6"/>
        <v>0.50585792397941898</v>
      </c>
      <c r="Q37" s="54">
        <f t="shared" si="6"/>
        <v>0.14125900246891021</v>
      </c>
      <c r="R37" s="57">
        <f t="shared" si="6"/>
        <v>-0.54078028133992007</v>
      </c>
      <c r="U37" s="166" t="s">
        <v>5</v>
      </c>
      <c r="V37" s="167"/>
      <c r="W37" s="53">
        <f>W$30-W$24</f>
        <v>-8.9236676906709889E-3</v>
      </c>
      <c r="X37" s="54">
        <f t="shared" ref="X37:AL37" si="7">X$30-X$24</f>
        <v>-5.1175658003238977E-2</v>
      </c>
      <c r="Y37" s="54">
        <f t="shared" si="7"/>
        <v>-1.8247908812526026E-2</v>
      </c>
      <c r="Z37" s="57">
        <f t="shared" si="7"/>
        <v>1.0905136522421977E-2</v>
      </c>
      <c r="AA37" s="53">
        <f t="shared" si="7"/>
        <v>3.6883167451010057E-3</v>
      </c>
      <c r="AB37" s="54">
        <f t="shared" si="7"/>
        <v>1.2977145442585047E-3</v>
      </c>
      <c r="AC37" s="54">
        <f t="shared" si="7"/>
        <v>1.3795733570186874E-3</v>
      </c>
      <c r="AD37" s="57">
        <f t="shared" si="7"/>
        <v>2.2158203191560005E-3</v>
      </c>
      <c r="AE37" s="53">
        <f t="shared" si="7"/>
        <v>6.8304738805189835E-2</v>
      </c>
      <c r="AF37" s="54">
        <f t="shared" si="7"/>
        <v>1.1497303235559642E-2</v>
      </c>
      <c r="AG37" s="54">
        <f t="shared" si="7"/>
        <v>-8.5351306314951358E-4</v>
      </c>
      <c r="AH37" s="57">
        <f t="shared" si="7"/>
        <v>-1.8881225617890074E-2</v>
      </c>
      <c r="AI37" s="53">
        <f t="shared" si="7"/>
        <v>-1.7395075126600545E-3</v>
      </c>
      <c r="AJ37" s="54">
        <f t="shared" si="7"/>
        <v>0.21348041917452942</v>
      </c>
      <c r="AK37" s="54">
        <f t="shared" si="7"/>
        <v>4.2567367252119404E-2</v>
      </c>
      <c r="AL37" s="57">
        <f t="shared" si="7"/>
        <v>-4.8043953949449936E-2</v>
      </c>
    </row>
    <row r="38" spans="1:38" ht="15" thickBot="1" x14ac:dyDescent="0.35"/>
    <row r="39" spans="1:38" ht="15" customHeight="1" thickBot="1" x14ac:dyDescent="0.35">
      <c r="A39" s="197" t="s">
        <v>59</v>
      </c>
      <c r="B39" s="194"/>
      <c r="C39" s="99" t="s">
        <v>0</v>
      </c>
      <c r="D39" s="100" t="s">
        <v>1</v>
      </c>
      <c r="E39" s="100" t="s">
        <v>2</v>
      </c>
      <c r="F39" s="101" t="s">
        <v>3</v>
      </c>
    </row>
    <row r="40" spans="1:38" x14ac:dyDescent="0.3">
      <c r="A40" s="198">
        <v>0</v>
      </c>
      <c r="B40" s="199"/>
      <c r="C40" s="36">
        <v>682</v>
      </c>
      <c r="D40" s="37">
        <v>1217</v>
      </c>
      <c r="E40" s="37">
        <v>1035</v>
      </c>
      <c r="F40" s="38">
        <v>914</v>
      </c>
    </row>
    <row r="41" spans="1:38" x14ac:dyDescent="0.3">
      <c r="A41" s="200">
        <v>0.3</v>
      </c>
      <c r="B41" s="201"/>
      <c r="C41" s="39">
        <v>602</v>
      </c>
      <c r="D41" s="35">
        <v>1159</v>
      </c>
      <c r="E41" s="35">
        <v>897</v>
      </c>
      <c r="F41" s="40">
        <v>779</v>
      </c>
    </row>
    <row r="42" spans="1:38" x14ac:dyDescent="0.3">
      <c r="A42" s="200">
        <v>0.5</v>
      </c>
      <c r="B42" s="201"/>
      <c r="C42" s="39">
        <v>551</v>
      </c>
      <c r="D42" s="35">
        <v>1088</v>
      </c>
      <c r="E42" s="35">
        <v>835</v>
      </c>
      <c r="F42" s="40">
        <v>702</v>
      </c>
    </row>
    <row r="43" spans="1:38" x14ac:dyDescent="0.3">
      <c r="A43" s="200">
        <v>0.7</v>
      </c>
      <c r="B43" s="201"/>
      <c r="C43" s="39">
        <v>488</v>
      </c>
      <c r="D43" s="35">
        <v>966</v>
      </c>
      <c r="E43" s="35">
        <v>764</v>
      </c>
      <c r="F43" s="40">
        <v>591</v>
      </c>
    </row>
    <row r="44" spans="1:38" x14ac:dyDescent="0.3">
      <c r="A44" s="200">
        <v>0.9</v>
      </c>
      <c r="B44" s="201"/>
      <c r="C44" s="39">
        <v>362</v>
      </c>
      <c r="D44" s="35">
        <v>575</v>
      </c>
      <c r="E44" s="35">
        <v>649</v>
      </c>
      <c r="F44" s="40">
        <v>341</v>
      </c>
    </row>
    <row r="45" spans="1:38" x14ac:dyDescent="0.3">
      <c r="A45" s="200">
        <v>0.95</v>
      </c>
      <c r="B45" s="201"/>
      <c r="C45" s="39">
        <v>297</v>
      </c>
      <c r="D45" s="35">
        <v>330</v>
      </c>
      <c r="E45" s="35">
        <v>589</v>
      </c>
      <c r="F45" s="40">
        <v>190</v>
      </c>
    </row>
    <row r="46" spans="1:38" ht="15" thickBot="1" x14ac:dyDescent="0.35">
      <c r="A46" s="195">
        <v>0.97</v>
      </c>
      <c r="B46" s="196"/>
      <c r="C46" s="41">
        <v>254</v>
      </c>
      <c r="D46" s="42">
        <v>155</v>
      </c>
      <c r="E46" s="42">
        <v>549</v>
      </c>
      <c r="F46" s="43">
        <v>98</v>
      </c>
    </row>
  </sheetData>
  <mergeCells count="44">
    <mergeCell ref="A42:B42"/>
    <mergeCell ref="A43:B43"/>
    <mergeCell ref="A44:B44"/>
    <mergeCell ref="A45:B45"/>
    <mergeCell ref="A46:B46"/>
    <mergeCell ref="AA32:AD32"/>
    <mergeCell ref="AE32:AH32"/>
    <mergeCell ref="A34:B34"/>
    <mergeCell ref="A35:B35"/>
    <mergeCell ref="A36:B36"/>
    <mergeCell ref="A37:B37"/>
    <mergeCell ref="U37:V37"/>
    <mergeCell ref="A32:B33"/>
    <mergeCell ref="C32:F32"/>
    <mergeCell ref="G32:J32"/>
    <mergeCell ref="K32:N32"/>
    <mergeCell ref="O32:R32"/>
    <mergeCell ref="A39:B39"/>
    <mergeCell ref="A40:B40"/>
    <mergeCell ref="A41:B41"/>
    <mergeCell ref="AI32:AL32"/>
    <mergeCell ref="U34:V34"/>
    <mergeCell ref="U35:V35"/>
    <mergeCell ref="U36:V36"/>
    <mergeCell ref="U32:V33"/>
    <mergeCell ref="W32:Z32"/>
    <mergeCell ref="AE1:AH1"/>
    <mergeCell ref="AI1:AL1"/>
    <mergeCell ref="U3:U9"/>
    <mergeCell ref="U10:U16"/>
    <mergeCell ref="U17:U23"/>
    <mergeCell ref="W1:Z1"/>
    <mergeCell ref="AA1:AD1"/>
    <mergeCell ref="U24:U30"/>
    <mergeCell ref="K1:N1"/>
    <mergeCell ref="O1:R1"/>
    <mergeCell ref="A1:B2"/>
    <mergeCell ref="U1:V2"/>
    <mergeCell ref="A3:A9"/>
    <mergeCell ref="A10:A16"/>
    <mergeCell ref="A17:A23"/>
    <mergeCell ref="A24:A30"/>
    <mergeCell ref="C1:F1"/>
    <mergeCell ref="G1:J1"/>
  </mergeCells>
  <conditionalFormatting sqref="D3:D9">
    <cfRule type="colorScale" priority="203">
      <colorScale>
        <cfvo type="min"/>
        <cfvo type="max"/>
        <color rgb="FFFCFCFF"/>
        <color rgb="FF63BE7B"/>
      </colorScale>
    </cfRule>
  </conditionalFormatting>
  <conditionalFormatting sqref="E3:E9">
    <cfRule type="colorScale" priority="205">
      <colorScale>
        <cfvo type="min"/>
        <cfvo type="max"/>
        <color rgb="FFFCFCFF"/>
        <color rgb="FFF8696B"/>
      </colorScale>
    </cfRule>
  </conditionalFormatting>
  <conditionalFormatting sqref="C3:C9">
    <cfRule type="colorScale" priority="204">
      <colorScale>
        <cfvo type="min"/>
        <cfvo type="max"/>
        <color theme="0"/>
        <color rgb="FF0070C0"/>
      </colorScale>
    </cfRule>
  </conditionalFormatting>
  <conditionalFormatting sqref="F3:F9">
    <cfRule type="colorScale" priority="201">
      <colorScale>
        <cfvo type="min"/>
        <cfvo type="max"/>
        <color theme="0"/>
        <color rgb="FFED05FF"/>
      </colorScale>
    </cfRule>
    <cfRule type="colorScale" priority="202">
      <colorScale>
        <cfvo type="min"/>
        <cfvo type="max"/>
        <color theme="0"/>
        <color rgb="FF7030A0"/>
      </colorScale>
    </cfRule>
  </conditionalFormatting>
  <conditionalFormatting sqref="H3:H9">
    <cfRule type="colorScale" priority="198">
      <colorScale>
        <cfvo type="min"/>
        <cfvo type="max"/>
        <color rgb="FFFCFCFF"/>
        <color rgb="FF63BE7B"/>
      </colorScale>
    </cfRule>
  </conditionalFormatting>
  <conditionalFormatting sqref="I3:I9">
    <cfRule type="colorScale" priority="200">
      <colorScale>
        <cfvo type="min"/>
        <cfvo type="max"/>
        <color rgb="FFFCFCFF"/>
        <color rgb="FFF8696B"/>
      </colorScale>
    </cfRule>
  </conditionalFormatting>
  <conditionalFormatting sqref="G3:G9">
    <cfRule type="colorScale" priority="199">
      <colorScale>
        <cfvo type="min"/>
        <cfvo type="max"/>
        <color theme="0"/>
        <color rgb="FF0070C0"/>
      </colorScale>
    </cfRule>
  </conditionalFormatting>
  <conditionalFormatting sqref="J3:J9">
    <cfRule type="colorScale" priority="196">
      <colorScale>
        <cfvo type="min"/>
        <cfvo type="max"/>
        <color theme="0"/>
        <color rgb="FFED05FF"/>
      </colorScale>
    </cfRule>
    <cfRule type="colorScale" priority="197">
      <colorScale>
        <cfvo type="min"/>
        <cfvo type="max"/>
        <color theme="0"/>
        <color rgb="FF7030A0"/>
      </colorScale>
    </cfRule>
  </conditionalFormatting>
  <conditionalFormatting sqref="D10:D16">
    <cfRule type="colorScale" priority="193">
      <colorScale>
        <cfvo type="min"/>
        <cfvo type="max"/>
        <color rgb="FFFCFCFF"/>
        <color rgb="FF63BE7B"/>
      </colorScale>
    </cfRule>
  </conditionalFormatting>
  <conditionalFormatting sqref="E10:E16">
    <cfRule type="colorScale" priority="195">
      <colorScale>
        <cfvo type="min"/>
        <cfvo type="max"/>
        <color rgb="FFFCFCFF"/>
        <color rgb="FFF8696B"/>
      </colorScale>
    </cfRule>
  </conditionalFormatting>
  <conditionalFormatting sqref="C10:C16">
    <cfRule type="colorScale" priority="194">
      <colorScale>
        <cfvo type="min"/>
        <cfvo type="max"/>
        <color theme="0"/>
        <color rgb="FF0070C0"/>
      </colorScale>
    </cfRule>
  </conditionalFormatting>
  <conditionalFormatting sqref="F10:F16">
    <cfRule type="colorScale" priority="191">
      <colorScale>
        <cfvo type="min"/>
        <cfvo type="max"/>
        <color theme="0"/>
        <color rgb="FFED05FF"/>
      </colorScale>
    </cfRule>
    <cfRule type="colorScale" priority="192">
      <colorScale>
        <cfvo type="min"/>
        <cfvo type="max"/>
        <color theme="0"/>
        <color rgb="FF7030A0"/>
      </colorScale>
    </cfRule>
  </conditionalFormatting>
  <conditionalFormatting sqref="D17:D23">
    <cfRule type="colorScale" priority="188">
      <colorScale>
        <cfvo type="min"/>
        <cfvo type="max"/>
        <color rgb="FFFCFCFF"/>
        <color rgb="FF63BE7B"/>
      </colorScale>
    </cfRule>
  </conditionalFormatting>
  <conditionalFormatting sqref="E17:E23">
    <cfRule type="colorScale" priority="190">
      <colorScale>
        <cfvo type="min"/>
        <cfvo type="max"/>
        <color rgb="FFFCFCFF"/>
        <color rgb="FFF8696B"/>
      </colorScale>
    </cfRule>
  </conditionalFormatting>
  <conditionalFormatting sqref="C17:C23">
    <cfRule type="colorScale" priority="189">
      <colorScale>
        <cfvo type="min"/>
        <cfvo type="max"/>
        <color theme="0"/>
        <color rgb="FF0070C0"/>
      </colorScale>
    </cfRule>
  </conditionalFormatting>
  <conditionalFormatting sqref="F17:F23">
    <cfRule type="colorScale" priority="186">
      <colorScale>
        <cfvo type="min"/>
        <cfvo type="max"/>
        <color theme="0"/>
        <color rgb="FFED05FF"/>
      </colorScale>
    </cfRule>
    <cfRule type="colorScale" priority="187">
      <colorScale>
        <cfvo type="min"/>
        <cfvo type="max"/>
        <color theme="0"/>
        <color rgb="FF7030A0"/>
      </colorScale>
    </cfRule>
  </conditionalFormatting>
  <conditionalFormatting sqref="D24:D30">
    <cfRule type="colorScale" priority="183">
      <colorScale>
        <cfvo type="min"/>
        <cfvo type="max"/>
        <color rgb="FFFCFCFF"/>
        <color rgb="FF63BE7B"/>
      </colorScale>
    </cfRule>
  </conditionalFormatting>
  <conditionalFormatting sqref="E24:E30">
    <cfRule type="colorScale" priority="185">
      <colorScale>
        <cfvo type="min"/>
        <cfvo type="max"/>
        <color rgb="FFFCFCFF"/>
        <color rgb="FFF8696B"/>
      </colorScale>
    </cfRule>
  </conditionalFormatting>
  <conditionalFormatting sqref="C24:C30">
    <cfRule type="colorScale" priority="184">
      <colorScale>
        <cfvo type="min"/>
        <cfvo type="max"/>
        <color theme="0"/>
        <color rgb="FF0070C0"/>
      </colorScale>
    </cfRule>
  </conditionalFormatting>
  <conditionalFormatting sqref="F24:F30">
    <cfRule type="colorScale" priority="181">
      <colorScale>
        <cfvo type="min"/>
        <cfvo type="max"/>
        <color theme="0"/>
        <color rgb="FFED05FF"/>
      </colorScale>
    </cfRule>
    <cfRule type="colorScale" priority="182">
      <colorScale>
        <cfvo type="min"/>
        <cfvo type="max"/>
        <color theme="0"/>
        <color rgb="FF7030A0"/>
      </colorScale>
    </cfRule>
  </conditionalFormatting>
  <conditionalFormatting sqref="H10:H16">
    <cfRule type="colorScale" priority="178">
      <colorScale>
        <cfvo type="min"/>
        <cfvo type="max"/>
        <color rgb="FFFCFCFF"/>
        <color rgb="FF63BE7B"/>
      </colorScale>
    </cfRule>
  </conditionalFormatting>
  <conditionalFormatting sqref="I10:I16">
    <cfRule type="colorScale" priority="180">
      <colorScale>
        <cfvo type="min"/>
        <cfvo type="max"/>
        <color rgb="FFFCFCFF"/>
        <color rgb="FFF8696B"/>
      </colorScale>
    </cfRule>
  </conditionalFormatting>
  <conditionalFormatting sqref="G10:G16">
    <cfRule type="colorScale" priority="179">
      <colorScale>
        <cfvo type="min"/>
        <cfvo type="max"/>
        <color theme="0"/>
        <color rgb="FF0070C0"/>
      </colorScale>
    </cfRule>
  </conditionalFormatting>
  <conditionalFormatting sqref="J10:J16">
    <cfRule type="colorScale" priority="176">
      <colorScale>
        <cfvo type="min"/>
        <cfvo type="max"/>
        <color theme="0"/>
        <color rgb="FFED05FF"/>
      </colorScale>
    </cfRule>
    <cfRule type="colorScale" priority="177">
      <colorScale>
        <cfvo type="min"/>
        <cfvo type="max"/>
        <color theme="0"/>
        <color rgb="FF7030A0"/>
      </colorScale>
    </cfRule>
  </conditionalFormatting>
  <conditionalFormatting sqref="H17:H23">
    <cfRule type="colorScale" priority="173">
      <colorScale>
        <cfvo type="min"/>
        <cfvo type="max"/>
        <color rgb="FFFCFCFF"/>
        <color rgb="FF63BE7B"/>
      </colorScale>
    </cfRule>
  </conditionalFormatting>
  <conditionalFormatting sqref="I17:I23">
    <cfRule type="colorScale" priority="175">
      <colorScale>
        <cfvo type="min"/>
        <cfvo type="max"/>
        <color rgb="FFFCFCFF"/>
        <color rgb="FFF8696B"/>
      </colorScale>
    </cfRule>
  </conditionalFormatting>
  <conditionalFormatting sqref="G17:G23">
    <cfRule type="colorScale" priority="174">
      <colorScale>
        <cfvo type="min"/>
        <cfvo type="max"/>
        <color theme="0"/>
        <color rgb="FF0070C0"/>
      </colorScale>
    </cfRule>
  </conditionalFormatting>
  <conditionalFormatting sqref="J17:J23">
    <cfRule type="colorScale" priority="171">
      <colorScale>
        <cfvo type="min"/>
        <cfvo type="max"/>
        <color theme="0"/>
        <color rgb="FFED05FF"/>
      </colorScale>
    </cfRule>
    <cfRule type="colorScale" priority="172">
      <colorScale>
        <cfvo type="min"/>
        <cfvo type="max"/>
        <color theme="0"/>
        <color rgb="FF7030A0"/>
      </colorScale>
    </cfRule>
  </conditionalFormatting>
  <conditionalFormatting sqref="H24:H30">
    <cfRule type="colorScale" priority="168">
      <colorScale>
        <cfvo type="min"/>
        <cfvo type="max"/>
        <color rgb="FFFCFCFF"/>
        <color rgb="FF63BE7B"/>
      </colorScale>
    </cfRule>
  </conditionalFormatting>
  <conditionalFormatting sqref="I24:I30">
    <cfRule type="colorScale" priority="170">
      <colorScale>
        <cfvo type="min"/>
        <cfvo type="max"/>
        <color rgb="FFFCFCFF"/>
        <color rgb="FFF8696B"/>
      </colorScale>
    </cfRule>
  </conditionalFormatting>
  <conditionalFormatting sqref="G24:G30">
    <cfRule type="colorScale" priority="169">
      <colorScale>
        <cfvo type="min"/>
        <cfvo type="max"/>
        <color theme="0"/>
        <color rgb="FF0070C0"/>
      </colorScale>
    </cfRule>
  </conditionalFormatting>
  <conditionalFormatting sqref="J24:J30">
    <cfRule type="colorScale" priority="166">
      <colorScale>
        <cfvo type="min"/>
        <cfvo type="max"/>
        <color theme="0"/>
        <color rgb="FFED05FF"/>
      </colorScale>
    </cfRule>
    <cfRule type="colorScale" priority="167">
      <colorScale>
        <cfvo type="min"/>
        <cfvo type="max"/>
        <color theme="0"/>
        <color rgb="FF7030A0"/>
      </colorScale>
    </cfRule>
  </conditionalFormatting>
  <conditionalFormatting sqref="L3:L9">
    <cfRule type="colorScale" priority="163">
      <colorScale>
        <cfvo type="min"/>
        <cfvo type="max"/>
        <color rgb="FFFCFCFF"/>
        <color rgb="FF63BE7B"/>
      </colorScale>
    </cfRule>
  </conditionalFormatting>
  <conditionalFormatting sqref="M3:M9">
    <cfRule type="colorScale" priority="165">
      <colorScale>
        <cfvo type="min"/>
        <cfvo type="max"/>
        <color rgb="FFFCFCFF"/>
        <color rgb="FFF8696B"/>
      </colorScale>
    </cfRule>
  </conditionalFormatting>
  <conditionalFormatting sqref="K3:K9">
    <cfRule type="colorScale" priority="164">
      <colorScale>
        <cfvo type="min"/>
        <cfvo type="max"/>
        <color theme="0"/>
        <color rgb="FF0070C0"/>
      </colorScale>
    </cfRule>
  </conditionalFormatting>
  <conditionalFormatting sqref="N3:N9">
    <cfRule type="colorScale" priority="161">
      <colorScale>
        <cfvo type="min"/>
        <cfvo type="max"/>
        <color theme="0"/>
        <color rgb="FFED05FF"/>
      </colorScale>
    </cfRule>
    <cfRule type="colorScale" priority="162">
      <colorScale>
        <cfvo type="min"/>
        <cfvo type="max"/>
        <color theme="0"/>
        <color rgb="FF7030A0"/>
      </colorScale>
    </cfRule>
  </conditionalFormatting>
  <conditionalFormatting sqref="L10:L16">
    <cfRule type="colorScale" priority="158">
      <colorScale>
        <cfvo type="min"/>
        <cfvo type="max"/>
        <color rgb="FFFCFCFF"/>
        <color rgb="FF63BE7B"/>
      </colorScale>
    </cfRule>
  </conditionalFormatting>
  <conditionalFormatting sqref="M10:M16">
    <cfRule type="colorScale" priority="160">
      <colorScale>
        <cfvo type="min"/>
        <cfvo type="max"/>
        <color rgb="FFFCFCFF"/>
        <color rgb="FFF8696B"/>
      </colorScale>
    </cfRule>
  </conditionalFormatting>
  <conditionalFormatting sqref="K10:K16">
    <cfRule type="colorScale" priority="159">
      <colorScale>
        <cfvo type="min"/>
        <cfvo type="max"/>
        <color theme="0"/>
        <color rgb="FF0070C0"/>
      </colorScale>
    </cfRule>
  </conditionalFormatting>
  <conditionalFormatting sqref="N10:N16">
    <cfRule type="colorScale" priority="156">
      <colorScale>
        <cfvo type="min"/>
        <cfvo type="max"/>
        <color theme="0"/>
        <color rgb="FFED05FF"/>
      </colorScale>
    </cfRule>
    <cfRule type="colorScale" priority="157">
      <colorScale>
        <cfvo type="min"/>
        <cfvo type="max"/>
        <color theme="0"/>
        <color rgb="FF7030A0"/>
      </colorScale>
    </cfRule>
  </conditionalFormatting>
  <conditionalFormatting sqref="L17:L23">
    <cfRule type="colorScale" priority="153">
      <colorScale>
        <cfvo type="min"/>
        <cfvo type="max"/>
        <color rgb="FFFCFCFF"/>
        <color rgb="FF63BE7B"/>
      </colorScale>
    </cfRule>
  </conditionalFormatting>
  <conditionalFormatting sqref="M17:M23">
    <cfRule type="colorScale" priority="155">
      <colorScale>
        <cfvo type="min"/>
        <cfvo type="max"/>
        <color rgb="FFFCFCFF"/>
        <color rgb="FFF8696B"/>
      </colorScale>
    </cfRule>
  </conditionalFormatting>
  <conditionalFormatting sqref="K17:K23">
    <cfRule type="colorScale" priority="154">
      <colorScale>
        <cfvo type="min"/>
        <cfvo type="max"/>
        <color theme="0"/>
        <color rgb="FF0070C0"/>
      </colorScale>
    </cfRule>
  </conditionalFormatting>
  <conditionalFormatting sqref="N17:N23">
    <cfRule type="colorScale" priority="151">
      <colorScale>
        <cfvo type="min"/>
        <cfvo type="max"/>
        <color theme="0"/>
        <color rgb="FFED05FF"/>
      </colorScale>
    </cfRule>
    <cfRule type="colorScale" priority="152">
      <colorScale>
        <cfvo type="min"/>
        <cfvo type="max"/>
        <color theme="0"/>
        <color rgb="FF7030A0"/>
      </colorScale>
    </cfRule>
  </conditionalFormatting>
  <conditionalFormatting sqref="L24:L30">
    <cfRule type="colorScale" priority="148">
      <colorScale>
        <cfvo type="min"/>
        <cfvo type="max"/>
        <color rgb="FFFCFCFF"/>
        <color rgb="FF63BE7B"/>
      </colorScale>
    </cfRule>
  </conditionalFormatting>
  <conditionalFormatting sqref="M24:M30">
    <cfRule type="colorScale" priority="150">
      <colorScale>
        <cfvo type="min"/>
        <cfvo type="max"/>
        <color rgb="FFFCFCFF"/>
        <color rgb="FFF8696B"/>
      </colorScale>
    </cfRule>
  </conditionalFormatting>
  <conditionalFormatting sqref="K24:K30">
    <cfRule type="colorScale" priority="149">
      <colorScale>
        <cfvo type="min"/>
        <cfvo type="max"/>
        <color theme="0"/>
        <color rgb="FF0070C0"/>
      </colorScale>
    </cfRule>
  </conditionalFormatting>
  <conditionalFormatting sqref="N24:N30">
    <cfRule type="colorScale" priority="146">
      <colorScale>
        <cfvo type="min"/>
        <cfvo type="max"/>
        <color theme="0"/>
        <color rgb="FFED05FF"/>
      </colorScale>
    </cfRule>
    <cfRule type="colorScale" priority="147">
      <colorScale>
        <cfvo type="min"/>
        <cfvo type="max"/>
        <color theme="0"/>
        <color rgb="FF7030A0"/>
      </colorScale>
    </cfRule>
  </conditionalFormatting>
  <conditionalFormatting sqref="P3:P9">
    <cfRule type="colorScale" priority="143">
      <colorScale>
        <cfvo type="min"/>
        <cfvo type="max"/>
        <color rgb="FFFCFCFF"/>
        <color rgb="FF63BE7B"/>
      </colorScale>
    </cfRule>
  </conditionalFormatting>
  <conditionalFormatting sqref="Q3:Q9">
    <cfRule type="colorScale" priority="145">
      <colorScale>
        <cfvo type="min"/>
        <cfvo type="max"/>
        <color rgb="FFFCFCFF"/>
        <color rgb="FFF8696B"/>
      </colorScale>
    </cfRule>
  </conditionalFormatting>
  <conditionalFormatting sqref="O3:O9">
    <cfRule type="colorScale" priority="144">
      <colorScale>
        <cfvo type="min"/>
        <cfvo type="max"/>
        <color theme="0"/>
        <color rgb="FF0070C0"/>
      </colorScale>
    </cfRule>
  </conditionalFormatting>
  <conditionalFormatting sqref="R3:R9">
    <cfRule type="colorScale" priority="141">
      <colorScale>
        <cfvo type="min"/>
        <cfvo type="max"/>
        <color theme="0"/>
        <color rgb="FFED05FF"/>
      </colorScale>
    </cfRule>
    <cfRule type="colorScale" priority="142">
      <colorScale>
        <cfvo type="min"/>
        <cfvo type="max"/>
        <color theme="0"/>
        <color rgb="FF7030A0"/>
      </colorScale>
    </cfRule>
  </conditionalFormatting>
  <conditionalFormatting sqref="P10:P16">
    <cfRule type="colorScale" priority="138">
      <colorScale>
        <cfvo type="min"/>
        <cfvo type="max"/>
        <color rgb="FFFCFCFF"/>
        <color rgb="FF63BE7B"/>
      </colorScale>
    </cfRule>
  </conditionalFormatting>
  <conditionalFormatting sqref="Q10:Q16">
    <cfRule type="colorScale" priority="140">
      <colorScale>
        <cfvo type="min"/>
        <cfvo type="max"/>
        <color rgb="FFFCFCFF"/>
        <color rgb="FFF8696B"/>
      </colorScale>
    </cfRule>
  </conditionalFormatting>
  <conditionalFormatting sqref="O10:O16">
    <cfRule type="colorScale" priority="139">
      <colorScale>
        <cfvo type="min"/>
        <cfvo type="max"/>
        <color theme="0"/>
        <color rgb="FF0070C0"/>
      </colorScale>
    </cfRule>
  </conditionalFormatting>
  <conditionalFormatting sqref="R10:R16">
    <cfRule type="colorScale" priority="136">
      <colorScale>
        <cfvo type="min"/>
        <cfvo type="max"/>
        <color theme="0"/>
        <color rgb="FFED05FF"/>
      </colorScale>
    </cfRule>
    <cfRule type="colorScale" priority="137">
      <colorScale>
        <cfvo type="min"/>
        <cfvo type="max"/>
        <color theme="0"/>
        <color rgb="FF7030A0"/>
      </colorScale>
    </cfRule>
  </conditionalFormatting>
  <conditionalFormatting sqref="P17:P23">
    <cfRule type="colorScale" priority="133">
      <colorScale>
        <cfvo type="min"/>
        <cfvo type="max"/>
        <color rgb="FFFCFCFF"/>
        <color rgb="FF63BE7B"/>
      </colorScale>
    </cfRule>
  </conditionalFormatting>
  <conditionalFormatting sqref="Q17:Q23">
    <cfRule type="colorScale" priority="135">
      <colorScale>
        <cfvo type="min"/>
        <cfvo type="max"/>
        <color rgb="FFFCFCFF"/>
        <color rgb="FFF8696B"/>
      </colorScale>
    </cfRule>
  </conditionalFormatting>
  <conditionalFormatting sqref="O17:O23">
    <cfRule type="colorScale" priority="134">
      <colorScale>
        <cfvo type="min"/>
        <cfvo type="max"/>
        <color theme="0"/>
        <color rgb="FF0070C0"/>
      </colorScale>
    </cfRule>
  </conditionalFormatting>
  <conditionalFormatting sqref="R17:R23">
    <cfRule type="colorScale" priority="131">
      <colorScale>
        <cfvo type="min"/>
        <cfvo type="max"/>
        <color theme="0"/>
        <color rgb="FFED05FF"/>
      </colorScale>
    </cfRule>
    <cfRule type="colorScale" priority="132">
      <colorScale>
        <cfvo type="min"/>
        <cfvo type="max"/>
        <color theme="0"/>
        <color rgb="FF7030A0"/>
      </colorScale>
    </cfRule>
  </conditionalFormatting>
  <conditionalFormatting sqref="P24:P30">
    <cfRule type="colorScale" priority="128">
      <colorScale>
        <cfvo type="min"/>
        <cfvo type="max"/>
        <color rgb="FFFCFCFF"/>
        <color rgb="FF63BE7B"/>
      </colorScale>
    </cfRule>
  </conditionalFormatting>
  <conditionalFormatting sqref="Q24:Q30">
    <cfRule type="colorScale" priority="130">
      <colorScale>
        <cfvo type="min"/>
        <cfvo type="max"/>
        <color rgb="FFFCFCFF"/>
        <color rgb="FFF8696B"/>
      </colorScale>
    </cfRule>
  </conditionalFormatting>
  <conditionalFormatting sqref="O24:O30">
    <cfRule type="colorScale" priority="129">
      <colorScale>
        <cfvo type="min"/>
        <cfvo type="max"/>
        <color theme="0"/>
        <color rgb="FF0070C0"/>
      </colorScale>
    </cfRule>
  </conditionalFormatting>
  <conditionalFormatting sqref="R24:R30">
    <cfRule type="colorScale" priority="126">
      <colorScale>
        <cfvo type="min"/>
        <cfvo type="max"/>
        <color theme="0"/>
        <color rgb="FFED05FF"/>
      </colorScale>
    </cfRule>
    <cfRule type="colorScale" priority="127">
      <colorScale>
        <cfvo type="min"/>
        <cfvo type="max"/>
        <color theme="0"/>
        <color rgb="FF7030A0"/>
      </colorScale>
    </cfRule>
  </conditionalFormatting>
  <conditionalFormatting sqref="X3:X9">
    <cfRule type="colorScale" priority="123">
      <colorScale>
        <cfvo type="min"/>
        <cfvo type="max"/>
        <color rgb="FFFCFCFF"/>
        <color rgb="FF63BE7B"/>
      </colorScale>
    </cfRule>
  </conditionalFormatting>
  <conditionalFormatting sqref="Y3:Y9">
    <cfRule type="colorScale" priority="125">
      <colorScale>
        <cfvo type="min"/>
        <cfvo type="max"/>
        <color rgb="FFFCFCFF"/>
        <color rgb="FFF8696B"/>
      </colorScale>
    </cfRule>
  </conditionalFormatting>
  <conditionalFormatting sqref="W3:W9">
    <cfRule type="colorScale" priority="124">
      <colorScale>
        <cfvo type="min"/>
        <cfvo type="max"/>
        <color theme="0"/>
        <color rgb="FF0070C0"/>
      </colorScale>
    </cfRule>
  </conditionalFormatting>
  <conditionalFormatting sqref="Z3:Z9">
    <cfRule type="colorScale" priority="121">
      <colorScale>
        <cfvo type="min"/>
        <cfvo type="max"/>
        <color theme="0"/>
        <color rgb="FFED05FF"/>
      </colorScale>
    </cfRule>
    <cfRule type="colorScale" priority="122">
      <colorScale>
        <cfvo type="min"/>
        <cfvo type="max"/>
        <color theme="0"/>
        <color rgb="FF7030A0"/>
      </colorScale>
    </cfRule>
  </conditionalFormatting>
  <conditionalFormatting sqref="AB3:AB9">
    <cfRule type="colorScale" priority="118">
      <colorScale>
        <cfvo type="min"/>
        <cfvo type="max"/>
        <color rgb="FFFCFCFF"/>
        <color rgb="FF63BE7B"/>
      </colorScale>
    </cfRule>
  </conditionalFormatting>
  <conditionalFormatting sqref="AC3:AC9">
    <cfRule type="colorScale" priority="120">
      <colorScale>
        <cfvo type="min"/>
        <cfvo type="max"/>
        <color rgb="FFFCFCFF"/>
        <color rgb="FFF8696B"/>
      </colorScale>
    </cfRule>
  </conditionalFormatting>
  <conditionalFormatting sqref="AA3:AA9">
    <cfRule type="colorScale" priority="119">
      <colorScale>
        <cfvo type="min"/>
        <cfvo type="max"/>
        <color theme="0"/>
        <color rgb="FF0070C0"/>
      </colorScale>
    </cfRule>
  </conditionalFormatting>
  <conditionalFormatting sqref="AD3:AD9">
    <cfRule type="colorScale" priority="116">
      <colorScale>
        <cfvo type="min"/>
        <cfvo type="max"/>
        <color theme="0"/>
        <color rgb="FFED05FF"/>
      </colorScale>
    </cfRule>
    <cfRule type="colorScale" priority="117">
      <colorScale>
        <cfvo type="min"/>
        <cfvo type="max"/>
        <color theme="0"/>
        <color rgb="FF7030A0"/>
      </colorScale>
    </cfRule>
  </conditionalFormatting>
  <conditionalFormatting sqref="X10:X16">
    <cfRule type="colorScale" priority="113">
      <colorScale>
        <cfvo type="min"/>
        <cfvo type="max"/>
        <color rgb="FFFCFCFF"/>
        <color rgb="FF63BE7B"/>
      </colorScale>
    </cfRule>
  </conditionalFormatting>
  <conditionalFormatting sqref="Y10:Y16">
    <cfRule type="colorScale" priority="115">
      <colorScale>
        <cfvo type="min"/>
        <cfvo type="max"/>
        <color rgb="FFFCFCFF"/>
        <color rgb="FFF8696B"/>
      </colorScale>
    </cfRule>
  </conditionalFormatting>
  <conditionalFormatting sqref="W10:W16">
    <cfRule type="colorScale" priority="114">
      <colorScale>
        <cfvo type="min"/>
        <cfvo type="max"/>
        <color theme="0"/>
        <color rgb="FF0070C0"/>
      </colorScale>
    </cfRule>
  </conditionalFormatting>
  <conditionalFormatting sqref="Z10:Z16">
    <cfRule type="colorScale" priority="111">
      <colorScale>
        <cfvo type="min"/>
        <cfvo type="max"/>
        <color theme="0"/>
        <color rgb="FFED05FF"/>
      </colorScale>
    </cfRule>
    <cfRule type="colorScale" priority="112">
      <colorScale>
        <cfvo type="min"/>
        <cfvo type="max"/>
        <color theme="0"/>
        <color rgb="FF7030A0"/>
      </colorScale>
    </cfRule>
  </conditionalFormatting>
  <conditionalFormatting sqref="X17:X23">
    <cfRule type="colorScale" priority="108">
      <colorScale>
        <cfvo type="min"/>
        <cfvo type="max"/>
        <color rgb="FFFCFCFF"/>
        <color rgb="FF63BE7B"/>
      </colorScale>
    </cfRule>
  </conditionalFormatting>
  <conditionalFormatting sqref="Y17:Y23">
    <cfRule type="colorScale" priority="110">
      <colorScale>
        <cfvo type="min"/>
        <cfvo type="max"/>
        <color rgb="FFFCFCFF"/>
        <color rgb="FFF8696B"/>
      </colorScale>
    </cfRule>
  </conditionalFormatting>
  <conditionalFormatting sqref="W17:W23">
    <cfRule type="colorScale" priority="109">
      <colorScale>
        <cfvo type="min"/>
        <cfvo type="max"/>
        <color theme="0"/>
        <color rgb="FF0070C0"/>
      </colorScale>
    </cfRule>
  </conditionalFormatting>
  <conditionalFormatting sqref="Z17:Z23">
    <cfRule type="colorScale" priority="106">
      <colorScale>
        <cfvo type="min"/>
        <cfvo type="max"/>
        <color theme="0"/>
        <color rgb="FFED05FF"/>
      </colorScale>
    </cfRule>
    <cfRule type="colorScale" priority="107">
      <colorScale>
        <cfvo type="min"/>
        <cfvo type="max"/>
        <color theme="0"/>
        <color rgb="FF7030A0"/>
      </colorScale>
    </cfRule>
  </conditionalFormatting>
  <conditionalFormatting sqref="X24:X30">
    <cfRule type="colorScale" priority="103">
      <colorScale>
        <cfvo type="min"/>
        <cfvo type="max"/>
        <color rgb="FFFCFCFF"/>
        <color rgb="FF63BE7B"/>
      </colorScale>
    </cfRule>
  </conditionalFormatting>
  <conditionalFormatting sqref="Y24:Y30">
    <cfRule type="colorScale" priority="105">
      <colorScale>
        <cfvo type="min"/>
        <cfvo type="max"/>
        <color rgb="FFFCFCFF"/>
        <color rgb="FFF8696B"/>
      </colorScale>
    </cfRule>
  </conditionalFormatting>
  <conditionalFormatting sqref="W24:W30">
    <cfRule type="colorScale" priority="104">
      <colorScale>
        <cfvo type="min"/>
        <cfvo type="max"/>
        <color theme="0"/>
        <color rgb="FF0070C0"/>
      </colorScale>
    </cfRule>
  </conditionalFormatting>
  <conditionalFormatting sqref="Z24:Z30">
    <cfRule type="colorScale" priority="101">
      <colorScale>
        <cfvo type="min"/>
        <cfvo type="max"/>
        <color theme="0"/>
        <color rgb="FFED05FF"/>
      </colorScale>
    </cfRule>
    <cfRule type="colorScale" priority="102">
      <colorScale>
        <cfvo type="min"/>
        <cfvo type="max"/>
        <color theme="0"/>
        <color rgb="FF7030A0"/>
      </colorScale>
    </cfRule>
  </conditionalFormatting>
  <conditionalFormatting sqref="AB10:AB16">
    <cfRule type="colorScale" priority="98">
      <colorScale>
        <cfvo type="min"/>
        <cfvo type="max"/>
        <color rgb="FFFCFCFF"/>
        <color rgb="FF63BE7B"/>
      </colorScale>
    </cfRule>
  </conditionalFormatting>
  <conditionalFormatting sqref="AC10:AC16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A10:AA16">
    <cfRule type="colorScale" priority="99">
      <colorScale>
        <cfvo type="min"/>
        <cfvo type="max"/>
        <color theme="0"/>
        <color rgb="FF0070C0"/>
      </colorScale>
    </cfRule>
  </conditionalFormatting>
  <conditionalFormatting sqref="AD10:AD16">
    <cfRule type="colorScale" priority="96">
      <colorScale>
        <cfvo type="min"/>
        <cfvo type="max"/>
        <color theme="0"/>
        <color rgb="FFED05FF"/>
      </colorScale>
    </cfRule>
    <cfRule type="colorScale" priority="97">
      <colorScale>
        <cfvo type="min"/>
        <cfvo type="max"/>
        <color theme="0"/>
        <color rgb="FF7030A0"/>
      </colorScale>
    </cfRule>
  </conditionalFormatting>
  <conditionalFormatting sqref="AB17:AB23">
    <cfRule type="colorScale" priority="93">
      <colorScale>
        <cfvo type="min"/>
        <cfvo type="max"/>
        <color rgb="FFFCFCFF"/>
        <color rgb="FF63BE7B"/>
      </colorScale>
    </cfRule>
  </conditionalFormatting>
  <conditionalFormatting sqref="AC17:AC23">
    <cfRule type="colorScale" priority="95">
      <colorScale>
        <cfvo type="min"/>
        <cfvo type="max"/>
        <color rgb="FFFCFCFF"/>
        <color rgb="FFF8696B"/>
      </colorScale>
    </cfRule>
  </conditionalFormatting>
  <conditionalFormatting sqref="AA17:AA23">
    <cfRule type="colorScale" priority="94">
      <colorScale>
        <cfvo type="min"/>
        <cfvo type="max"/>
        <color theme="0"/>
        <color rgb="FF0070C0"/>
      </colorScale>
    </cfRule>
  </conditionalFormatting>
  <conditionalFormatting sqref="AD17:AD23">
    <cfRule type="colorScale" priority="91">
      <colorScale>
        <cfvo type="min"/>
        <cfvo type="max"/>
        <color theme="0"/>
        <color rgb="FFED05FF"/>
      </colorScale>
    </cfRule>
    <cfRule type="colorScale" priority="92">
      <colorScale>
        <cfvo type="min"/>
        <cfvo type="max"/>
        <color theme="0"/>
        <color rgb="FF7030A0"/>
      </colorScale>
    </cfRule>
  </conditionalFormatting>
  <conditionalFormatting sqref="AB24:AB30">
    <cfRule type="colorScale" priority="88">
      <colorScale>
        <cfvo type="min"/>
        <cfvo type="max"/>
        <color rgb="FFFCFCFF"/>
        <color rgb="FF63BE7B"/>
      </colorScale>
    </cfRule>
  </conditionalFormatting>
  <conditionalFormatting sqref="AC24:AC30">
    <cfRule type="colorScale" priority="90">
      <colorScale>
        <cfvo type="min"/>
        <cfvo type="max"/>
        <color rgb="FFFCFCFF"/>
        <color rgb="FFF8696B"/>
      </colorScale>
    </cfRule>
  </conditionalFormatting>
  <conditionalFormatting sqref="AA24:AA30">
    <cfRule type="colorScale" priority="89">
      <colorScale>
        <cfvo type="min"/>
        <cfvo type="max"/>
        <color theme="0"/>
        <color rgb="FF0070C0"/>
      </colorScale>
    </cfRule>
  </conditionalFormatting>
  <conditionalFormatting sqref="AD24:AD30">
    <cfRule type="colorScale" priority="86">
      <colorScale>
        <cfvo type="min"/>
        <cfvo type="max"/>
        <color theme="0"/>
        <color rgb="FFED05FF"/>
      </colorScale>
    </cfRule>
    <cfRule type="colorScale" priority="87">
      <colorScale>
        <cfvo type="min"/>
        <cfvo type="max"/>
        <color theme="0"/>
        <color rgb="FF7030A0"/>
      </colorScale>
    </cfRule>
  </conditionalFormatting>
  <conditionalFormatting sqref="AF3:AF9">
    <cfRule type="colorScale" priority="83">
      <colorScale>
        <cfvo type="min"/>
        <cfvo type="max"/>
        <color rgb="FFFCFCFF"/>
        <color rgb="FF63BE7B"/>
      </colorScale>
    </cfRule>
  </conditionalFormatting>
  <conditionalFormatting sqref="AG3:AG9">
    <cfRule type="colorScale" priority="85">
      <colorScale>
        <cfvo type="min"/>
        <cfvo type="max"/>
        <color rgb="FFFCFCFF"/>
        <color rgb="FFF8696B"/>
      </colorScale>
    </cfRule>
  </conditionalFormatting>
  <conditionalFormatting sqref="AE3:AE9">
    <cfRule type="colorScale" priority="84">
      <colorScale>
        <cfvo type="min"/>
        <cfvo type="max"/>
        <color theme="0"/>
        <color rgb="FF0070C0"/>
      </colorScale>
    </cfRule>
  </conditionalFormatting>
  <conditionalFormatting sqref="AH3:AH9">
    <cfRule type="colorScale" priority="81">
      <colorScale>
        <cfvo type="min"/>
        <cfvo type="max"/>
        <color theme="0"/>
        <color rgb="FFED05FF"/>
      </colorScale>
    </cfRule>
    <cfRule type="colorScale" priority="82">
      <colorScale>
        <cfvo type="min"/>
        <cfvo type="max"/>
        <color theme="0"/>
        <color rgb="FF7030A0"/>
      </colorScale>
    </cfRule>
  </conditionalFormatting>
  <conditionalFormatting sqref="AF10:AF16">
    <cfRule type="colorScale" priority="78">
      <colorScale>
        <cfvo type="min"/>
        <cfvo type="max"/>
        <color rgb="FFFCFCFF"/>
        <color rgb="FF63BE7B"/>
      </colorScale>
    </cfRule>
  </conditionalFormatting>
  <conditionalFormatting sqref="AG10:AG16">
    <cfRule type="colorScale" priority="80">
      <colorScale>
        <cfvo type="min"/>
        <cfvo type="max"/>
        <color rgb="FFFCFCFF"/>
        <color rgb="FFF8696B"/>
      </colorScale>
    </cfRule>
  </conditionalFormatting>
  <conditionalFormatting sqref="AE10:AE16">
    <cfRule type="colorScale" priority="79">
      <colorScale>
        <cfvo type="min"/>
        <cfvo type="max"/>
        <color theme="0"/>
        <color rgb="FF0070C0"/>
      </colorScale>
    </cfRule>
  </conditionalFormatting>
  <conditionalFormatting sqref="AH10:AH16">
    <cfRule type="colorScale" priority="76">
      <colorScale>
        <cfvo type="min"/>
        <cfvo type="max"/>
        <color theme="0"/>
        <color rgb="FFED05FF"/>
      </colorScale>
    </cfRule>
    <cfRule type="colorScale" priority="77">
      <colorScale>
        <cfvo type="min"/>
        <cfvo type="max"/>
        <color theme="0"/>
        <color rgb="FF7030A0"/>
      </colorScale>
    </cfRule>
  </conditionalFormatting>
  <conditionalFormatting sqref="AF17:AF23">
    <cfRule type="colorScale" priority="73">
      <colorScale>
        <cfvo type="min"/>
        <cfvo type="max"/>
        <color rgb="FFFCFCFF"/>
        <color rgb="FF63BE7B"/>
      </colorScale>
    </cfRule>
  </conditionalFormatting>
  <conditionalFormatting sqref="AG17:AG23">
    <cfRule type="colorScale" priority="75">
      <colorScale>
        <cfvo type="min"/>
        <cfvo type="max"/>
        <color rgb="FFFCFCFF"/>
        <color rgb="FFF8696B"/>
      </colorScale>
    </cfRule>
  </conditionalFormatting>
  <conditionalFormatting sqref="AE17:AE23">
    <cfRule type="colorScale" priority="74">
      <colorScale>
        <cfvo type="min"/>
        <cfvo type="max"/>
        <color theme="0"/>
        <color rgb="FF0070C0"/>
      </colorScale>
    </cfRule>
  </conditionalFormatting>
  <conditionalFormatting sqref="AH17:AH23">
    <cfRule type="colorScale" priority="71">
      <colorScale>
        <cfvo type="min"/>
        <cfvo type="max"/>
        <color theme="0"/>
        <color rgb="FFED05FF"/>
      </colorScale>
    </cfRule>
    <cfRule type="colorScale" priority="72">
      <colorScale>
        <cfvo type="min"/>
        <cfvo type="max"/>
        <color theme="0"/>
        <color rgb="FF7030A0"/>
      </colorScale>
    </cfRule>
  </conditionalFormatting>
  <conditionalFormatting sqref="AF24:AF30">
    <cfRule type="colorScale" priority="68">
      <colorScale>
        <cfvo type="min"/>
        <cfvo type="max"/>
        <color rgb="FFFCFCFF"/>
        <color rgb="FF63BE7B"/>
      </colorScale>
    </cfRule>
  </conditionalFormatting>
  <conditionalFormatting sqref="AG24:AG30">
    <cfRule type="colorScale" priority="70">
      <colorScale>
        <cfvo type="min"/>
        <cfvo type="max"/>
        <color rgb="FFFCFCFF"/>
        <color rgb="FFF8696B"/>
      </colorScale>
    </cfRule>
  </conditionalFormatting>
  <conditionalFormatting sqref="AE24:AE30">
    <cfRule type="colorScale" priority="69">
      <colorScale>
        <cfvo type="min"/>
        <cfvo type="max"/>
        <color theme="0"/>
        <color rgb="FF0070C0"/>
      </colorScale>
    </cfRule>
  </conditionalFormatting>
  <conditionalFormatting sqref="AH24:AH30">
    <cfRule type="colorScale" priority="66">
      <colorScale>
        <cfvo type="min"/>
        <cfvo type="max"/>
        <color theme="0"/>
        <color rgb="FFED05FF"/>
      </colorScale>
    </cfRule>
    <cfRule type="colorScale" priority="67">
      <colorScale>
        <cfvo type="min"/>
        <cfvo type="max"/>
        <color theme="0"/>
        <color rgb="FF7030A0"/>
      </colorScale>
    </cfRule>
  </conditionalFormatting>
  <conditionalFormatting sqref="AJ3:AJ9">
    <cfRule type="colorScale" priority="63">
      <colorScale>
        <cfvo type="min"/>
        <cfvo type="max"/>
        <color rgb="FFFCFCFF"/>
        <color rgb="FF63BE7B"/>
      </colorScale>
    </cfRule>
  </conditionalFormatting>
  <conditionalFormatting sqref="AK3:AK9">
    <cfRule type="colorScale" priority="65">
      <colorScale>
        <cfvo type="min"/>
        <cfvo type="max"/>
        <color rgb="FFFCFCFF"/>
        <color rgb="FFF8696B"/>
      </colorScale>
    </cfRule>
  </conditionalFormatting>
  <conditionalFormatting sqref="AI3:AI9">
    <cfRule type="colorScale" priority="64">
      <colorScale>
        <cfvo type="min"/>
        <cfvo type="max"/>
        <color theme="0"/>
        <color rgb="FF0070C0"/>
      </colorScale>
    </cfRule>
  </conditionalFormatting>
  <conditionalFormatting sqref="AL3:AL9">
    <cfRule type="colorScale" priority="61">
      <colorScale>
        <cfvo type="min"/>
        <cfvo type="max"/>
        <color theme="0"/>
        <color rgb="FFED05FF"/>
      </colorScale>
    </cfRule>
    <cfRule type="colorScale" priority="62">
      <colorScale>
        <cfvo type="min"/>
        <cfvo type="max"/>
        <color theme="0"/>
        <color rgb="FF7030A0"/>
      </colorScale>
    </cfRule>
  </conditionalFormatting>
  <conditionalFormatting sqref="AJ10:AJ16">
    <cfRule type="colorScale" priority="58">
      <colorScale>
        <cfvo type="min"/>
        <cfvo type="max"/>
        <color rgb="FFFCFCFF"/>
        <color rgb="FF63BE7B"/>
      </colorScale>
    </cfRule>
  </conditionalFormatting>
  <conditionalFormatting sqref="AK10:AK16">
    <cfRule type="colorScale" priority="60">
      <colorScale>
        <cfvo type="min"/>
        <cfvo type="max"/>
        <color rgb="FFFCFCFF"/>
        <color rgb="FFF8696B"/>
      </colorScale>
    </cfRule>
  </conditionalFormatting>
  <conditionalFormatting sqref="AI10:AI16">
    <cfRule type="colorScale" priority="59">
      <colorScale>
        <cfvo type="min"/>
        <cfvo type="max"/>
        <color theme="0"/>
        <color rgb="FF0070C0"/>
      </colorScale>
    </cfRule>
  </conditionalFormatting>
  <conditionalFormatting sqref="AL10:AL16">
    <cfRule type="colorScale" priority="56">
      <colorScale>
        <cfvo type="min"/>
        <cfvo type="max"/>
        <color theme="0"/>
        <color rgb="FFED05FF"/>
      </colorScale>
    </cfRule>
    <cfRule type="colorScale" priority="57">
      <colorScale>
        <cfvo type="min"/>
        <cfvo type="max"/>
        <color theme="0"/>
        <color rgb="FF7030A0"/>
      </colorScale>
    </cfRule>
  </conditionalFormatting>
  <conditionalFormatting sqref="AJ17:AJ23">
    <cfRule type="colorScale" priority="53">
      <colorScale>
        <cfvo type="min"/>
        <cfvo type="max"/>
        <color rgb="FFFCFCFF"/>
        <color rgb="FF63BE7B"/>
      </colorScale>
    </cfRule>
  </conditionalFormatting>
  <conditionalFormatting sqref="AK17:AK23">
    <cfRule type="colorScale" priority="55">
      <colorScale>
        <cfvo type="min"/>
        <cfvo type="max"/>
        <color rgb="FFFCFCFF"/>
        <color rgb="FFF8696B"/>
      </colorScale>
    </cfRule>
  </conditionalFormatting>
  <conditionalFormatting sqref="AI17:AI23">
    <cfRule type="colorScale" priority="54">
      <colorScale>
        <cfvo type="min"/>
        <cfvo type="max"/>
        <color theme="0"/>
        <color rgb="FF0070C0"/>
      </colorScale>
    </cfRule>
  </conditionalFormatting>
  <conditionalFormatting sqref="AL17:AL23">
    <cfRule type="colorScale" priority="51">
      <colorScale>
        <cfvo type="min"/>
        <cfvo type="max"/>
        <color theme="0"/>
        <color rgb="FFED05FF"/>
      </colorScale>
    </cfRule>
    <cfRule type="colorScale" priority="52">
      <colorScale>
        <cfvo type="min"/>
        <cfvo type="max"/>
        <color theme="0"/>
        <color rgb="FF7030A0"/>
      </colorScale>
    </cfRule>
  </conditionalFormatting>
  <conditionalFormatting sqref="AJ24:AJ30">
    <cfRule type="colorScale" priority="48">
      <colorScale>
        <cfvo type="min"/>
        <cfvo type="max"/>
        <color rgb="FFFCFCFF"/>
        <color rgb="FF63BE7B"/>
      </colorScale>
    </cfRule>
  </conditionalFormatting>
  <conditionalFormatting sqref="AK24:AK30">
    <cfRule type="colorScale" priority="50">
      <colorScale>
        <cfvo type="min"/>
        <cfvo type="max"/>
        <color rgb="FFFCFCFF"/>
        <color rgb="FFF8696B"/>
      </colorScale>
    </cfRule>
  </conditionalFormatting>
  <conditionalFormatting sqref="AI24:AI30">
    <cfRule type="colorScale" priority="49">
      <colorScale>
        <cfvo type="min"/>
        <cfvo type="max"/>
        <color theme="0"/>
        <color rgb="FF0070C0"/>
      </colorScale>
    </cfRule>
  </conditionalFormatting>
  <conditionalFormatting sqref="AL24:AL30">
    <cfRule type="colorScale" priority="46">
      <colorScale>
        <cfvo type="min"/>
        <cfvo type="max"/>
        <color theme="0"/>
        <color rgb="FFED05FF"/>
      </colorScale>
    </cfRule>
    <cfRule type="colorScale" priority="47">
      <colorScale>
        <cfvo type="min"/>
        <cfvo type="max"/>
        <color theme="0"/>
        <color rgb="FF7030A0"/>
      </colorScale>
    </cfRule>
  </conditionalFormatting>
  <conditionalFormatting sqref="C34:F34">
    <cfRule type="colorScale" priority="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5:F35">
    <cfRule type="colorScale" priority="4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6:F36"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7:F37"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4:J34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5:J35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6:J36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7:J37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4:N34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5:N35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6:N36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7:N37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34:R34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35:R35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36:R36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37:R37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34:Z34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35:Z35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36:Z36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37:Z37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34:AD34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35:AD35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36:AD36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37:AD37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34:AH34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35:AH35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36:AH36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37:AH37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I34:AL34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I35:AL35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I36:AL3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I37:AL37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0:F4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8"/>
  <sheetViews>
    <sheetView topLeftCell="H1" workbookViewId="0">
      <selection activeCell="AH9" sqref="AC3:AH9"/>
    </sheetView>
  </sheetViews>
  <sheetFormatPr defaultRowHeight="14.4" x14ac:dyDescent="0.3"/>
  <sheetData>
    <row r="1" spans="1:34" ht="15" thickBot="1" x14ac:dyDescent="0.35">
      <c r="A1" s="159" t="s">
        <v>67</v>
      </c>
      <c r="B1" s="166" t="s">
        <v>60</v>
      </c>
      <c r="C1" s="202"/>
      <c r="D1" s="202"/>
      <c r="E1" s="167"/>
      <c r="F1" s="166" t="s">
        <v>61</v>
      </c>
      <c r="G1" s="202" t="s">
        <v>61</v>
      </c>
      <c r="H1" s="202" t="s">
        <v>61</v>
      </c>
      <c r="I1" s="167" t="s">
        <v>61</v>
      </c>
      <c r="J1" s="166" t="s">
        <v>62</v>
      </c>
      <c r="K1" s="202" t="s">
        <v>62</v>
      </c>
      <c r="L1" s="202" t="s">
        <v>62</v>
      </c>
      <c r="M1" s="167" t="s">
        <v>62</v>
      </c>
      <c r="N1" s="166" t="s">
        <v>63</v>
      </c>
      <c r="O1" s="202" t="s">
        <v>63</v>
      </c>
      <c r="P1" s="202" t="s">
        <v>63</v>
      </c>
      <c r="Q1" s="167" t="s">
        <v>63</v>
      </c>
      <c r="R1" s="166" t="s">
        <v>64</v>
      </c>
      <c r="S1" s="202" t="s">
        <v>64</v>
      </c>
      <c r="T1" s="202" t="s">
        <v>64</v>
      </c>
      <c r="U1" s="167" t="s">
        <v>64</v>
      </c>
      <c r="V1" s="166" t="s">
        <v>65</v>
      </c>
      <c r="W1" s="202" t="s">
        <v>65</v>
      </c>
      <c r="X1" s="202" t="s">
        <v>65</v>
      </c>
      <c r="Y1" s="167" t="s">
        <v>65</v>
      </c>
      <c r="AB1" s="205" t="s">
        <v>68</v>
      </c>
      <c r="AC1" s="207" t="s">
        <v>60</v>
      </c>
      <c r="AD1" s="203" t="s">
        <v>61</v>
      </c>
      <c r="AE1" s="203" t="s">
        <v>62</v>
      </c>
      <c r="AF1" s="203" t="s">
        <v>63</v>
      </c>
      <c r="AG1" s="203" t="s">
        <v>64</v>
      </c>
      <c r="AH1" s="203" t="s">
        <v>65</v>
      </c>
    </row>
    <row r="2" spans="1:34" ht="15" thickBot="1" x14ac:dyDescent="0.35">
      <c r="A2" s="159"/>
      <c r="B2" s="3">
        <v>0.5</v>
      </c>
      <c r="C2" s="105">
        <v>0.6</v>
      </c>
      <c r="D2" s="105">
        <v>0.7</v>
      </c>
      <c r="E2" s="32">
        <v>0.8</v>
      </c>
      <c r="F2" s="3">
        <v>0.5</v>
      </c>
      <c r="G2" s="105">
        <v>0.6</v>
      </c>
      <c r="H2" s="105">
        <v>0.7</v>
      </c>
      <c r="I2" s="32">
        <v>0.8</v>
      </c>
      <c r="J2" s="3">
        <v>0.5</v>
      </c>
      <c r="K2" s="105">
        <v>0.6</v>
      </c>
      <c r="L2" s="105">
        <v>0.7</v>
      </c>
      <c r="M2" s="32">
        <v>0.8</v>
      </c>
      <c r="N2" s="3">
        <v>0.5</v>
      </c>
      <c r="O2" s="105">
        <v>0.6</v>
      </c>
      <c r="P2" s="105">
        <v>0.7</v>
      </c>
      <c r="Q2" s="32">
        <v>0.8</v>
      </c>
      <c r="R2" s="3">
        <v>0.5</v>
      </c>
      <c r="S2" s="105">
        <v>0.6</v>
      </c>
      <c r="T2" s="105">
        <v>0.7</v>
      </c>
      <c r="U2" s="32">
        <v>0.8</v>
      </c>
      <c r="V2" s="3">
        <v>0.5</v>
      </c>
      <c r="W2" s="105">
        <v>0.6</v>
      </c>
      <c r="X2" s="105">
        <v>0.7</v>
      </c>
      <c r="Y2" s="32">
        <v>0.8</v>
      </c>
      <c r="AB2" s="206"/>
      <c r="AC2" s="208"/>
      <c r="AD2" s="204"/>
      <c r="AE2" s="204"/>
      <c r="AF2" s="204"/>
      <c r="AG2" s="204"/>
      <c r="AH2" s="204"/>
    </row>
    <row r="3" spans="1:34" ht="15" thickBot="1" x14ac:dyDescent="0.35">
      <c r="A3" s="1" t="s">
        <v>4</v>
      </c>
      <c r="B3" s="6">
        <v>0.65768318200967701</v>
      </c>
      <c r="C3" s="6">
        <v>0.65768318200967701</v>
      </c>
      <c r="D3" s="6">
        <v>0.65435049656050703</v>
      </c>
      <c r="E3" s="6">
        <v>0.66198598025246702</v>
      </c>
      <c r="F3" s="6">
        <v>0.56731283829133305</v>
      </c>
      <c r="G3" s="6">
        <v>0.56731283829133305</v>
      </c>
      <c r="H3" s="6">
        <v>0.56508525392864895</v>
      </c>
      <c r="I3" s="6">
        <v>0.55398641827876804</v>
      </c>
      <c r="J3" s="6">
        <v>0.43913185458385401</v>
      </c>
      <c r="K3" s="6">
        <v>0.43913185458385401</v>
      </c>
      <c r="L3" s="6">
        <v>0.439564548438029</v>
      </c>
      <c r="M3" s="6">
        <v>0.44218604487560598</v>
      </c>
      <c r="N3" s="6">
        <v>0.397263841519645</v>
      </c>
      <c r="O3" s="6">
        <v>0.397263841519645</v>
      </c>
      <c r="P3" s="6">
        <v>0.38012925998437203</v>
      </c>
      <c r="Q3" s="6">
        <v>0.37865948672688199</v>
      </c>
      <c r="R3" s="6">
        <v>0.53647292083204301</v>
      </c>
      <c r="S3" s="6">
        <v>0.53647292083204301</v>
      </c>
      <c r="T3" s="6">
        <v>0.53393504102004197</v>
      </c>
      <c r="U3" s="6">
        <v>0.52814767850206201</v>
      </c>
      <c r="V3" s="6">
        <v>0.48849844792031799</v>
      </c>
      <c r="W3" s="6">
        <v>0.48849844792031799</v>
      </c>
      <c r="X3" s="6">
        <v>0.48857847304220497</v>
      </c>
      <c r="Y3" s="6">
        <v>0.49231685469824699</v>
      </c>
      <c r="AB3" s="84" t="s">
        <v>4</v>
      </c>
      <c r="AC3" s="109">
        <v>0.22207623791276501</v>
      </c>
      <c r="AD3" s="109">
        <v>5.5362935996865002E-2</v>
      </c>
      <c r="AE3" s="109">
        <v>-0.179061691710203</v>
      </c>
      <c r="AF3" s="109">
        <v>-0.29006405832335203</v>
      </c>
      <c r="AG3" s="109">
        <v>-2.8137372105833001E-3</v>
      </c>
      <c r="AH3" s="109">
        <v>-8.7522443401447297E-2</v>
      </c>
    </row>
    <row r="4" spans="1:34" ht="15" thickBot="1" x14ac:dyDescent="0.35">
      <c r="A4" s="2" t="s">
        <v>5</v>
      </c>
      <c r="B4" s="8">
        <v>0.249035956932258</v>
      </c>
      <c r="C4" s="8">
        <v>0.249035956932258</v>
      </c>
      <c r="D4" s="8">
        <v>0.25081426246729999</v>
      </c>
      <c r="E4" s="8">
        <v>0.27004402576578901</v>
      </c>
      <c r="F4" s="8">
        <v>0.26402781534141501</v>
      </c>
      <c r="G4" s="8">
        <v>0.26402781534141501</v>
      </c>
      <c r="H4" s="8">
        <v>0.26436276972119499</v>
      </c>
      <c r="I4" s="8">
        <v>0.263000001643939</v>
      </c>
      <c r="J4" s="8">
        <v>0.17372015248119499</v>
      </c>
      <c r="K4" s="8">
        <v>0.17372015248119499</v>
      </c>
      <c r="L4" s="8">
        <v>0.173588271347629</v>
      </c>
      <c r="M4" s="8">
        <v>0.176585351170951</v>
      </c>
      <c r="N4" s="8">
        <v>0.23317180498659201</v>
      </c>
      <c r="O4" s="8">
        <v>0.23317180498659201</v>
      </c>
      <c r="P4" s="8">
        <v>0.23811215037577299</v>
      </c>
      <c r="Q4" s="8">
        <v>0.23770411282481199</v>
      </c>
      <c r="R4" s="8">
        <v>0.158836961472059</v>
      </c>
      <c r="S4" s="8">
        <v>0.158836961472059</v>
      </c>
      <c r="T4" s="8">
        <v>0.159864275907878</v>
      </c>
      <c r="U4" s="8">
        <v>0.161744347573959</v>
      </c>
      <c r="V4" s="8">
        <v>0.22340134717706001</v>
      </c>
      <c r="W4" s="8">
        <v>0.22340134717706001</v>
      </c>
      <c r="X4" s="8">
        <v>0.22919464793595501</v>
      </c>
      <c r="Y4" s="8">
        <v>0.23175725158892199</v>
      </c>
      <c r="AB4" s="85" t="s">
        <v>5</v>
      </c>
      <c r="AC4" s="109">
        <v>9.9971040257294502E-2</v>
      </c>
      <c r="AD4" s="109">
        <v>0.15938937425232799</v>
      </c>
      <c r="AE4" s="109">
        <v>-0.23871126971652501</v>
      </c>
      <c r="AF4" s="109">
        <v>4.4264656922718797E-2</v>
      </c>
      <c r="AG4" s="109">
        <v>-0.29889922470699298</v>
      </c>
      <c r="AH4" s="109">
        <v>5.1560578393531897E-3</v>
      </c>
    </row>
    <row r="5" spans="1:34" ht="15" thickBot="1" x14ac:dyDescent="0.35">
      <c r="A5" s="2" t="s">
        <v>6</v>
      </c>
      <c r="B5" s="8">
        <v>0.43595514862660401</v>
      </c>
      <c r="C5" s="8">
        <v>0.43595514862660401</v>
      </c>
      <c r="D5" s="8">
        <v>0.43386419620420702</v>
      </c>
      <c r="E5" s="8">
        <v>0.44444299232071499</v>
      </c>
      <c r="F5" s="8">
        <v>0.37328325299335302</v>
      </c>
      <c r="G5" s="8">
        <v>0.37328325299335302</v>
      </c>
      <c r="H5" s="8">
        <v>0.37268051455008799</v>
      </c>
      <c r="I5" s="8">
        <v>0.37406994901582002</v>
      </c>
      <c r="J5" s="8">
        <v>0.25554703378527599</v>
      </c>
      <c r="K5" s="8">
        <v>0.25554703378527599</v>
      </c>
      <c r="L5" s="8">
        <v>0.25673742437952801</v>
      </c>
      <c r="M5" s="8">
        <v>0.256030567900281</v>
      </c>
      <c r="N5" s="8">
        <v>0.27725318926426901</v>
      </c>
      <c r="O5" s="8">
        <v>0.27725318926426901</v>
      </c>
      <c r="P5" s="8">
        <v>0.27028924057584702</v>
      </c>
      <c r="Q5" s="8">
        <v>0.26665150887737299</v>
      </c>
      <c r="R5" s="8">
        <v>0.276556216497442</v>
      </c>
      <c r="S5" s="8">
        <v>0.276556216497442</v>
      </c>
      <c r="T5" s="8">
        <v>0.27734537467676201</v>
      </c>
      <c r="U5" s="8">
        <v>0.27368913720257898</v>
      </c>
      <c r="V5" s="8">
        <v>0.338679316975387</v>
      </c>
      <c r="W5" s="8">
        <v>0.338679316975387</v>
      </c>
      <c r="X5" s="8">
        <v>0.34074698157779798</v>
      </c>
      <c r="Y5" s="8">
        <v>0.34834107590417102</v>
      </c>
      <c r="AB5" s="85" t="s">
        <v>6</v>
      </c>
      <c r="AC5" s="109">
        <v>0.23037155158099101</v>
      </c>
      <c r="AD5" s="109">
        <v>5.6864122328211503E-2</v>
      </c>
      <c r="AE5" s="109">
        <v>-0.27193249420822901</v>
      </c>
      <c r="AF5" s="109">
        <v>-0.233501645878083</v>
      </c>
      <c r="AG5" s="109">
        <v>-0.213491544242916</v>
      </c>
      <c r="AH5" s="109">
        <v>-3.3694423074520599E-2</v>
      </c>
    </row>
    <row r="6" spans="1:34" ht="15" thickBot="1" x14ac:dyDescent="0.35">
      <c r="A6" s="2" t="s">
        <v>7</v>
      </c>
      <c r="B6" s="8">
        <v>0.52801114386603898</v>
      </c>
      <c r="C6" s="8">
        <v>0.52801114386603898</v>
      </c>
      <c r="D6" s="8">
        <v>0.52301620724139397</v>
      </c>
      <c r="E6" s="8">
        <v>0.51897010388870601</v>
      </c>
      <c r="F6" s="8">
        <v>0.39778821938907999</v>
      </c>
      <c r="G6" s="8">
        <v>0.39778821938907999</v>
      </c>
      <c r="H6" s="8">
        <v>0.39876983874246302</v>
      </c>
      <c r="I6" s="8">
        <v>0.397150590303114</v>
      </c>
      <c r="J6" s="8">
        <v>0.31338443402104199</v>
      </c>
      <c r="K6" s="8">
        <v>0.31338443402104199</v>
      </c>
      <c r="L6" s="8">
        <v>0.313753708900675</v>
      </c>
      <c r="M6" s="8">
        <v>0.31985353313866799</v>
      </c>
      <c r="N6" s="8">
        <v>0.37011490933576702</v>
      </c>
      <c r="O6" s="8">
        <v>0.37011490933576702</v>
      </c>
      <c r="P6" s="8">
        <v>0.35176951961335901</v>
      </c>
      <c r="Q6" s="8">
        <v>0.35181479013478401</v>
      </c>
      <c r="R6" s="8">
        <v>0.384336083300375</v>
      </c>
      <c r="S6" s="8">
        <v>0.384336083300375</v>
      </c>
      <c r="T6" s="8">
        <v>0.38217038969565897</v>
      </c>
      <c r="U6" s="8">
        <v>0.37219044014015101</v>
      </c>
      <c r="V6" s="8">
        <v>0.40290372932405899</v>
      </c>
      <c r="W6" s="8">
        <v>0.40290372932405899</v>
      </c>
      <c r="X6" s="8">
        <v>0.396040559752949</v>
      </c>
      <c r="Y6" s="8">
        <v>0.40184970455604602</v>
      </c>
      <c r="AB6" s="85" t="s">
        <v>7</v>
      </c>
      <c r="AC6" s="109">
        <v>0.26864132813205299</v>
      </c>
      <c r="AD6" s="109">
        <v>-3.2733802821236599E-2</v>
      </c>
      <c r="AE6" s="109">
        <v>-0.23895107559755299</v>
      </c>
      <c r="AF6" s="109">
        <v>-0.146738964529461</v>
      </c>
      <c r="AG6" s="109">
        <v>-7.2997845872732794E-2</v>
      </c>
      <c r="AH6" s="109">
        <v>-3.9354010903052697E-2</v>
      </c>
    </row>
    <row r="7" spans="1:34" ht="15" thickBot="1" x14ac:dyDescent="0.35">
      <c r="A7" s="2" t="s">
        <v>8</v>
      </c>
      <c r="B7" s="8">
        <v>0.14148433762472601</v>
      </c>
      <c r="C7" s="8">
        <v>0.14148433762472601</v>
      </c>
      <c r="D7" s="8">
        <v>0.14082254861439</v>
      </c>
      <c r="E7" s="8">
        <v>0.14634174187902199</v>
      </c>
      <c r="F7" s="8">
        <v>0.10883440260286401</v>
      </c>
      <c r="G7" s="8">
        <v>0.10883440260286401</v>
      </c>
      <c r="H7" s="8">
        <v>0.109598973797151</v>
      </c>
      <c r="I7" s="8">
        <v>0.113311982122522</v>
      </c>
      <c r="J7" s="8">
        <v>0.11087335508059901</v>
      </c>
      <c r="K7" s="8">
        <v>0.11087335508059901</v>
      </c>
      <c r="L7" s="8">
        <v>0.111219716466105</v>
      </c>
      <c r="M7" s="8">
        <v>0.112713164186886</v>
      </c>
      <c r="N7" s="8">
        <v>0.15299694387031501</v>
      </c>
      <c r="O7" s="8">
        <v>0.15299694387031501</v>
      </c>
      <c r="P7" s="8">
        <v>0.154060032699702</v>
      </c>
      <c r="Q7" s="8">
        <v>0.15243931451404999</v>
      </c>
      <c r="R7" s="8">
        <v>8.1704328790032602E-2</v>
      </c>
      <c r="S7" s="8">
        <v>8.1704328790032602E-2</v>
      </c>
      <c r="T7" s="8">
        <v>8.2659620352166702E-2</v>
      </c>
      <c r="U7" s="8">
        <v>8.4430745118407702E-2</v>
      </c>
      <c r="V7" s="8">
        <v>0.12167457574353099</v>
      </c>
      <c r="W7" s="8">
        <v>0.12167457574353099</v>
      </c>
      <c r="X7" s="8">
        <v>0.121614964518202</v>
      </c>
      <c r="Y7" s="8">
        <v>0.125182773032749</v>
      </c>
      <c r="AB7" s="85" t="s">
        <v>8</v>
      </c>
      <c r="AC7" s="109">
        <v>0.13885688382277001</v>
      </c>
      <c r="AD7" s="109">
        <v>-0.113653693979216</v>
      </c>
      <c r="AE7" s="109">
        <v>-0.100546461056609</v>
      </c>
      <c r="AF7" s="109">
        <v>0.24591076136857101</v>
      </c>
      <c r="AG7" s="109">
        <v>-0.33151701500577502</v>
      </c>
      <c r="AH7" s="109">
        <v>-1.6478249540334E-2</v>
      </c>
    </row>
    <row r="8" spans="1:34" ht="15" thickBot="1" x14ac:dyDescent="0.35">
      <c r="A8" s="2" t="s">
        <v>9</v>
      </c>
      <c r="B8" s="8">
        <v>0.62171306654978498</v>
      </c>
      <c r="C8" s="8">
        <v>0.62171306654978498</v>
      </c>
      <c r="D8" s="8">
        <v>0.61963476122551497</v>
      </c>
      <c r="E8" s="8">
        <v>0.62303860506192799</v>
      </c>
      <c r="F8" s="8">
        <v>0.54857558849583499</v>
      </c>
      <c r="G8" s="8">
        <v>0.54857558849583499</v>
      </c>
      <c r="H8" s="8">
        <v>0.54716188555210099</v>
      </c>
      <c r="I8" s="8">
        <v>0.53791297502819502</v>
      </c>
      <c r="J8" s="8">
        <v>0.47249225591280303</v>
      </c>
      <c r="K8" s="8">
        <v>0.47249225591280303</v>
      </c>
      <c r="L8" s="8">
        <v>0.472388205301636</v>
      </c>
      <c r="M8" s="8">
        <v>0.47630334736665197</v>
      </c>
      <c r="N8" s="8">
        <v>0.44375883007572797</v>
      </c>
      <c r="O8" s="8">
        <v>0.44375883007572797</v>
      </c>
      <c r="P8" s="8">
        <v>0.42918748220045999</v>
      </c>
      <c r="Q8" s="8">
        <v>0.43190580322960098</v>
      </c>
      <c r="R8" s="8">
        <v>0.56205638343410702</v>
      </c>
      <c r="S8" s="8">
        <v>0.56205638343410702</v>
      </c>
      <c r="T8" s="8">
        <v>0.55914272923722097</v>
      </c>
      <c r="U8" s="8">
        <v>0.55551313511760803</v>
      </c>
      <c r="V8" s="8">
        <v>0.481576190100165</v>
      </c>
      <c r="W8" s="8">
        <v>0.481576190100165</v>
      </c>
      <c r="X8" s="8">
        <v>0.47819470302857597</v>
      </c>
      <c r="Y8" s="8">
        <v>0.48045075631060802</v>
      </c>
      <c r="AB8" s="85" t="s">
        <v>9</v>
      </c>
      <c r="AC8" s="109">
        <v>0.175160468475618</v>
      </c>
      <c r="AD8" s="109">
        <v>3.77129528460882E-2</v>
      </c>
      <c r="AE8" s="109">
        <v>-0.104098124600553</v>
      </c>
      <c r="AF8" s="109">
        <v>-0.18602990954053</v>
      </c>
      <c r="AG8" s="109">
        <v>6.0435070388190203E-2</v>
      </c>
      <c r="AH8" s="109">
        <v>-9.3085884784476297E-2</v>
      </c>
    </row>
    <row r="9" spans="1:34" ht="15" thickBot="1" x14ac:dyDescent="0.35">
      <c r="A9" s="3" t="s">
        <v>10</v>
      </c>
      <c r="B9" s="10">
        <v>0.55600023553852995</v>
      </c>
      <c r="C9" s="10">
        <v>0.55600023553852995</v>
      </c>
      <c r="D9" s="10">
        <v>0.55543166279528899</v>
      </c>
      <c r="E9" s="10">
        <v>0.56657519533223599</v>
      </c>
      <c r="F9" s="10">
        <v>0.51986787636458298</v>
      </c>
      <c r="G9" s="10">
        <v>0.51986787636458298</v>
      </c>
      <c r="H9" s="10">
        <v>0.520313526467029</v>
      </c>
      <c r="I9" s="10">
        <v>0.51600086488341701</v>
      </c>
      <c r="J9" s="10">
        <v>0.45675958887970503</v>
      </c>
      <c r="K9" s="10">
        <v>0.45675958887970503</v>
      </c>
      <c r="L9" s="10">
        <v>0.45475891426866799</v>
      </c>
      <c r="M9" s="10">
        <v>0.45841321286269698</v>
      </c>
      <c r="N9" s="10">
        <v>0.45415254252145199</v>
      </c>
      <c r="O9" s="10">
        <v>0.45415254252145199</v>
      </c>
      <c r="P9" s="10">
        <v>0.44555454241494802</v>
      </c>
      <c r="Q9" s="10">
        <v>0.446681283914794</v>
      </c>
      <c r="R9" s="10">
        <v>0.569823106115949</v>
      </c>
      <c r="S9" s="10">
        <v>0.569823106115949</v>
      </c>
      <c r="T9" s="10">
        <v>0.57071891191058999</v>
      </c>
      <c r="U9" s="10">
        <v>0.56800521412878702</v>
      </c>
      <c r="V9" s="10">
        <v>0.45635794542517899</v>
      </c>
      <c r="W9" s="10">
        <v>0.45635794542517899</v>
      </c>
      <c r="X9" s="10">
        <v>0.45376641553089803</v>
      </c>
      <c r="Y9" s="10">
        <v>0.45148366030894199</v>
      </c>
      <c r="AB9" s="86" t="s">
        <v>10</v>
      </c>
      <c r="AC9" s="109">
        <v>0.123711038458218</v>
      </c>
      <c r="AD9" s="109">
        <v>5.2662446731297399E-2</v>
      </c>
      <c r="AE9" s="109">
        <v>-7.9963124123662604E-2</v>
      </c>
      <c r="AF9" s="109">
        <v>-9.8584774538849201E-2</v>
      </c>
      <c r="AG9" s="109">
        <v>0.15463914668321699</v>
      </c>
      <c r="AH9" s="109">
        <v>-8.1971079128739396E-2</v>
      </c>
    </row>
    <row r="11" spans="1:34" ht="15" thickBot="1" x14ac:dyDescent="0.35"/>
    <row r="12" spans="1:34" ht="15" thickBot="1" x14ac:dyDescent="0.35">
      <c r="A12" s="159" t="s">
        <v>14</v>
      </c>
      <c r="B12" s="166" t="s">
        <v>60</v>
      </c>
      <c r="C12" s="202" t="s">
        <v>60</v>
      </c>
      <c r="D12" s="202" t="s">
        <v>60</v>
      </c>
      <c r="E12" s="167" t="s">
        <v>60</v>
      </c>
      <c r="F12" s="166" t="s">
        <v>61</v>
      </c>
      <c r="G12" s="202" t="s">
        <v>61</v>
      </c>
      <c r="H12" s="202" t="s">
        <v>61</v>
      </c>
      <c r="I12" s="167" t="s">
        <v>61</v>
      </c>
      <c r="J12" s="166" t="s">
        <v>62</v>
      </c>
      <c r="K12" s="202" t="s">
        <v>62</v>
      </c>
      <c r="L12" s="202" t="s">
        <v>62</v>
      </c>
      <c r="M12" s="167" t="s">
        <v>62</v>
      </c>
      <c r="N12" s="166" t="s">
        <v>63</v>
      </c>
      <c r="O12" s="202" t="s">
        <v>63</v>
      </c>
      <c r="P12" s="202" t="s">
        <v>63</v>
      </c>
      <c r="Q12" s="167" t="s">
        <v>63</v>
      </c>
      <c r="R12" s="166" t="s">
        <v>64</v>
      </c>
      <c r="S12" s="202" t="s">
        <v>64</v>
      </c>
      <c r="T12" s="202" t="s">
        <v>64</v>
      </c>
      <c r="U12" s="167" t="s">
        <v>64</v>
      </c>
      <c r="V12" s="166" t="s">
        <v>65</v>
      </c>
      <c r="W12" s="202" t="s">
        <v>65</v>
      </c>
      <c r="X12" s="202" t="s">
        <v>65</v>
      </c>
      <c r="Y12" s="167" t="s">
        <v>65</v>
      </c>
      <c r="AB12" s="205" t="s">
        <v>69</v>
      </c>
      <c r="AC12" s="207" t="s">
        <v>60</v>
      </c>
      <c r="AD12" s="203" t="s">
        <v>61</v>
      </c>
      <c r="AE12" s="203" t="s">
        <v>62</v>
      </c>
      <c r="AF12" s="203" t="s">
        <v>63</v>
      </c>
      <c r="AG12" s="203" t="s">
        <v>64</v>
      </c>
      <c r="AH12" s="203" t="s">
        <v>65</v>
      </c>
    </row>
    <row r="13" spans="1:34" ht="15" customHeight="1" thickBot="1" x14ac:dyDescent="0.35">
      <c r="A13" s="159"/>
      <c r="B13" s="3">
        <v>0.5</v>
      </c>
      <c r="C13" s="105">
        <v>0.6</v>
      </c>
      <c r="D13" s="105">
        <v>0.7</v>
      </c>
      <c r="E13" s="32">
        <v>0.8</v>
      </c>
      <c r="F13" s="3">
        <v>0.5</v>
      </c>
      <c r="G13" s="105">
        <v>0.6</v>
      </c>
      <c r="H13" s="105">
        <v>0.7</v>
      </c>
      <c r="I13" s="32">
        <v>0.8</v>
      </c>
      <c r="J13" s="3">
        <v>0.5</v>
      </c>
      <c r="K13" s="105">
        <v>0.6</v>
      </c>
      <c r="L13" s="105">
        <v>0.7</v>
      </c>
      <c r="M13" s="32">
        <v>0.8</v>
      </c>
      <c r="N13" s="3">
        <v>0.5</v>
      </c>
      <c r="O13" s="105">
        <v>0.6</v>
      </c>
      <c r="P13" s="105">
        <v>0.7</v>
      </c>
      <c r="Q13" s="32">
        <v>0.8</v>
      </c>
      <c r="R13" s="3">
        <v>0.5</v>
      </c>
      <c r="S13" s="105">
        <v>0.6</v>
      </c>
      <c r="T13" s="105">
        <v>0.7</v>
      </c>
      <c r="U13" s="32">
        <v>0.8</v>
      </c>
      <c r="V13" s="3">
        <v>0.5</v>
      </c>
      <c r="W13" s="105">
        <v>0.6</v>
      </c>
      <c r="X13" s="105">
        <v>0.7</v>
      </c>
      <c r="Y13" s="32">
        <v>0.8</v>
      </c>
      <c r="AB13" s="206" t="s">
        <v>66</v>
      </c>
      <c r="AC13" s="208"/>
      <c r="AD13" s="204"/>
      <c r="AE13" s="204"/>
      <c r="AF13" s="204"/>
      <c r="AG13" s="204"/>
      <c r="AH13" s="204"/>
    </row>
    <row r="14" spans="1:34" ht="15" thickBot="1" x14ac:dyDescent="0.35">
      <c r="A14" s="1" t="s">
        <v>4</v>
      </c>
      <c r="B14" s="6">
        <v>0.113177518232568</v>
      </c>
      <c r="C14" s="6">
        <v>0.113177518232568</v>
      </c>
      <c r="D14" s="6">
        <v>0.112927760492149</v>
      </c>
      <c r="E14" s="6">
        <v>0.113282451586668</v>
      </c>
      <c r="F14" s="6">
        <v>9.8305885214186997E-2</v>
      </c>
      <c r="G14" s="6">
        <v>9.8305885214186997E-2</v>
      </c>
      <c r="H14" s="6">
        <v>9.8759684334271694E-2</v>
      </c>
      <c r="I14" s="6">
        <v>9.6479726678231306E-2</v>
      </c>
      <c r="J14" s="6">
        <v>0.13217054063879699</v>
      </c>
      <c r="K14" s="6">
        <v>0.13217054063879699</v>
      </c>
      <c r="L14" s="6">
        <v>0.13284803788860999</v>
      </c>
      <c r="M14" s="6">
        <v>0.13566547650272201</v>
      </c>
      <c r="N14" s="6">
        <v>0.113569054516096</v>
      </c>
      <c r="O14" s="6">
        <v>0.113569054516096</v>
      </c>
      <c r="P14" s="6">
        <v>0.11611053490074701</v>
      </c>
      <c r="Q14" s="6">
        <v>0.112627125800356</v>
      </c>
      <c r="R14" s="6">
        <v>0.113702449659246</v>
      </c>
      <c r="S14" s="6">
        <v>0.113702449659246</v>
      </c>
      <c r="T14" s="6">
        <v>0.114336740098929</v>
      </c>
      <c r="U14" s="6">
        <v>0.115887433498902</v>
      </c>
      <c r="V14" s="6">
        <v>0.106447413210839</v>
      </c>
      <c r="W14" s="6">
        <v>0.106447413210839</v>
      </c>
      <c r="X14" s="6">
        <v>0.10791000872513699</v>
      </c>
      <c r="Y14" s="6">
        <v>0.106580169684125</v>
      </c>
      <c r="AB14" s="84" t="s">
        <v>4</v>
      </c>
      <c r="AC14" s="109">
        <v>-3.4157715354829802E-3</v>
      </c>
      <c r="AD14" s="109">
        <v>-0.12844863489069899</v>
      </c>
      <c r="AE14" s="109">
        <v>0.17238010180365801</v>
      </c>
      <c r="AF14" s="109">
        <v>2.4672120799808801E-2</v>
      </c>
      <c r="AG14" s="109">
        <v>9.0184328463706904E-3</v>
      </c>
      <c r="AH14" s="109">
        <v>-4.7697286121105298E-2</v>
      </c>
    </row>
    <row r="15" spans="1:34" ht="15" thickBot="1" x14ac:dyDescent="0.35">
      <c r="A15" s="2" t="s">
        <v>5</v>
      </c>
      <c r="B15" s="8">
        <v>0.21164064001558799</v>
      </c>
      <c r="C15" s="8">
        <v>0.21164064001558799</v>
      </c>
      <c r="D15" s="8">
        <v>0.21166316216185699</v>
      </c>
      <c r="E15" s="8">
        <v>0.20727121554929101</v>
      </c>
      <c r="F15" s="8">
        <v>0.194668896343623</v>
      </c>
      <c r="G15" s="8">
        <v>0.194668896343623</v>
      </c>
      <c r="H15" s="8">
        <v>0.194692569472459</v>
      </c>
      <c r="I15" s="8">
        <v>0.191693592233315</v>
      </c>
      <c r="J15" s="8">
        <v>0.21473938799311701</v>
      </c>
      <c r="K15" s="8">
        <v>0.21473938799311701</v>
      </c>
      <c r="L15" s="8">
        <v>0.21502012827422301</v>
      </c>
      <c r="M15" s="8">
        <v>0.213081809914136</v>
      </c>
      <c r="N15" s="8">
        <v>0.23751492145234299</v>
      </c>
      <c r="O15" s="8">
        <v>0.23751492145234299</v>
      </c>
      <c r="P15" s="8">
        <v>0.23650753317727799</v>
      </c>
      <c r="Q15" s="8">
        <v>0.237278271666851</v>
      </c>
      <c r="R15" s="8">
        <v>0.22330038235678501</v>
      </c>
      <c r="S15" s="8">
        <v>0.22330038235678501</v>
      </c>
      <c r="T15" s="8">
        <v>0.22334953857064599</v>
      </c>
      <c r="U15" s="8">
        <v>0.22493734525959899</v>
      </c>
      <c r="V15" s="8">
        <v>0.198446370842187</v>
      </c>
      <c r="W15" s="8">
        <v>0.198446370842187</v>
      </c>
      <c r="X15" s="8">
        <v>0.195129839267637</v>
      </c>
      <c r="Y15" s="8">
        <v>0.195621350552763</v>
      </c>
      <c r="AB15" s="85" t="s">
        <v>5</v>
      </c>
      <c r="AC15" s="109">
        <v>6.8670834208893802E-3</v>
      </c>
      <c r="AD15" s="109">
        <v>-7.3860857098264607E-2</v>
      </c>
      <c r="AE15" s="109">
        <v>2.2835939995543401E-2</v>
      </c>
      <c r="AF15" s="109">
        <v>0.125050045105048</v>
      </c>
      <c r="AG15" s="109">
        <v>6.2458371060624802E-2</v>
      </c>
      <c r="AH15" s="109">
        <v>-7.1780794800968994E-2</v>
      </c>
    </row>
    <row r="16" spans="1:34" ht="15" thickBot="1" x14ac:dyDescent="0.35">
      <c r="A16" s="2" t="s">
        <v>6</v>
      </c>
      <c r="B16" s="8">
        <v>0.129407573307735</v>
      </c>
      <c r="C16" s="8">
        <v>0.129407573307735</v>
      </c>
      <c r="D16" s="8">
        <v>0.129848159015193</v>
      </c>
      <c r="E16" s="8">
        <v>0.12912563816226</v>
      </c>
      <c r="F16" s="8">
        <v>0.136473179952395</v>
      </c>
      <c r="G16" s="8">
        <v>0.136473179952395</v>
      </c>
      <c r="H16" s="8">
        <v>0.13669069427946501</v>
      </c>
      <c r="I16" s="8">
        <v>0.135758610474666</v>
      </c>
      <c r="J16" s="8">
        <v>0.15952333755123599</v>
      </c>
      <c r="K16" s="8">
        <v>0.15952333755123599</v>
      </c>
      <c r="L16" s="8">
        <v>0.159411983686915</v>
      </c>
      <c r="M16" s="8">
        <v>0.160174340623425</v>
      </c>
      <c r="N16" s="8">
        <v>0.153676625793464</v>
      </c>
      <c r="O16" s="8">
        <v>0.153676625793464</v>
      </c>
      <c r="P16" s="8">
        <v>0.15508249570104299</v>
      </c>
      <c r="Q16" s="8">
        <v>0.15501911131881899</v>
      </c>
      <c r="R16" s="8">
        <v>0.15759290179948801</v>
      </c>
      <c r="S16" s="8">
        <v>0.15759290179948801</v>
      </c>
      <c r="T16" s="8">
        <v>0.158016027044314</v>
      </c>
      <c r="U16" s="8">
        <v>0.16047578166385501</v>
      </c>
      <c r="V16" s="8">
        <v>0.14849338665852399</v>
      </c>
      <c r="W16" s="8">
        <v>0.14849338665852399</v>
      </c>
      <c r="X16" s="8">
        <v>0.14951552263603701</v>
      </c>
      <c r="Y16" s="8">
        <v>0.14859605551492999</v>
      </c>
      <c r="AB16" s="85" t="s">
        <v>6</v>
      </c>
      <c r="AC16" s="109">
        <v>-0.12653837707232199</v>
      </c>
      <c r="AD16" s="109">
        <v>-8.05100621374054E-2</v>
      </c>
      <c r="AE16" s="109">
        <v>7.2331337165903398E-2</v>
      </c>
      <c r="AF16" s="109">
        <v>4.3207769829512202E-2</v>
      </c>
      <c r="AG16" s="109">
        <v>6.29410264843316E-2</v>
      </c>
      <c r="AH16" s="109">
        <v>5.75989713702596E-3</v>
      </c>
    </row>
    <row r="17" spans="1:34" ht="15" thickBot="1" x14ac:dyDescent="0.35">
      <c r="A17" s="2" t="s">
        <v>7</v>
      </c>
      <c r="B17" s="8">
        <v>0.100723443098582</v>
      </c>
      <c r="C17" s="8">
        <v>0.100723443098582</v>
      </c>
      <c r="D17" s="8">
        <v>0.101316068620427</v>
      </c>
      <c r="E17" s="8">
        <v>0.10308683666870901</v>
      </c>
      <c r="F17" s="8">
        <v>0.107534177846124</v>
      </c>
      <c r="G17" s="8">
        <v>0.107534177846124</v>
      </c>
      <c r="H17" s="8">
        <v>0.10678638679357801</v>
      </c>
      <c r="I17" s="8">
        <v>0.102958664722048</v>
      </c>
      <c r="J17" s="8">
        <v>0.12532501002312499</v>
      </c>
      <c r="K17" s="8">
        <v>0.12532501002312499</v>
      </c>
      <c r="L17" s="8">
        <v>0.12580567932534401</v>
      </c>
      <c r="M17" s="8">
        <v>0.12801624208269999</v>
      </c>
      <c r="N17" s="8">
        <v>0.102372772362751</v>
      </c>
      <c r="O17" s="8">
        <v>0.102372772362751</v>
      </c>
      <c r="P17" s="8">
        <v>0.10484006123383401</v>
      </c>
      <c r="Q17" s="8">
        <v>0.101936540327536</v>
      </c>
      <c r="R17" s="8">
        <v>0.122461473467029</v>
      </c>
      <c r="S17" s="8">
        <v>0.122461473467029</v>
      </c>
      <c r="T17" s="8">
        <v>0.122766330294655</v>
      </c>
      <c r="U17" s="8">
        <v>0.12586827328766201</v>
      </c>
      <c r="V17" s="8">
        <v>0.108070945720456</v>
      </c>
      <c r="W17" s="8">
        <v>0.108070945720456</v>
      </c>
      <c r="X17" s="8">
        <v>0.109397033649757</v>
      </c>
      <c r="Y17" s="8">
        <v>0.108100698827857</v>
      </c>
      <c r="AB17" s="85" t="s">
        <v>7</v>
      </c>
      <c r="AC17" s="109">
        <v>-0.114501375964918</v>
      </c>
      <c r="AD17" s="109">
        <v>-6.6691001151556295E-2</v>
      </c>
      <c r="AE17" s="109">
        <v>9.9536899282435906E-2</v>
      </c>
      <c r="AF17" s="109">
        <v>-8.3701813242321399E-2</v>
      </c>
      <c r="AG17" s="109">
        <v>7.2973103220424995E-2</v>
      </c>
      <c r="AH17" s="109">
        <v>-4.3874045949227197E-2</v>
      </c>
    </row>
    <row r="18" spans="1:34" ht="15" thickBot="1" x14ac:dyDescent="0.35">
      <c r="A18" s="2" t="s">
        <v>8</v>
      </c>
      <c r="B18" s="8">
        <v>0.191610145603716</v>
      </c>
      <c r="C18" s="8">
        <v>0.191610145603716</v>
      </c>
      <c r="D18" s="8">
        <v>0.191648374191039</v>
      </c>
      <c r="E18" s="8">
        <v>0.18616309273958001</v>
      </c>
      <c r="F18" s="8">
        <v>0.19553352600939999</v>
      </c>
      <c r="G18" s="8">
        <v>0.19553352600939999</v>
      </c>
      <c r="H18" s="8">
        <v>0.19604181948990901</v>
      </c>
      <c r="I18" s="8">
        <v>0.19607612544486899</v>
      </c>
      <c r="J18" s="8">
        <v>0.21102905882279799</v>
      </c>
      <c r="K18" s="8">
        <v>0.21102905882279799</v>
      </c>
      <c r="L18" s="8">
        <v>0.21129359254906899</v>
      </c>
      <c r="M18" s="8">
        <v>0.210297313058947</v>
      </c>
      <c r="N18" s="8">
        <v>0.216764126504084</v>
      </c>
      <c r="O18" s="8">
        <v>0.216764126504084</v>
      </c>
      <c r="P18" s="8">
        <v>0.21648328463445801</v>
      </c>
      <c r="Q18" s="8">
        <v>0.220052445897024</v>
      </c>
      <c r="R18" s="8">
        <v>0.22187180327620401</v>
      </c>
      <c r="S18" s="8">
        <v>0.22187180327620401</v>
      </c>
      <c r="T18" s="8">
        <v>0.221498006258247</v>
      </c>
      <c r="U18" s="8">
        <v>0.22276537375876701</v>
      </c>
      <c r="V18" s="8">
        <v>0.19632627365798899</v>
      </c>
      <c r="W18" s="8">
        <v>0.19632627365798899</v>
      </c>
      <c r="X18" s="8">
        <v>0.19477071767680501</v>
      </c>
      <c r="Y18" s="8">
        <v>0.194700113932959</v>
      </c>
      <c r="AB18" s="85" t="s">
        <v>8</v>
      </c>
      <c r="AC18" s="109">
        <v>-6.9337235870919098E-2</v>
      </c>
      <c r="AD18" s="109">
        <v>-4.8002246919640001E-2</v>
      </c>
      <c r="AE18" s="109">
        <v>2.6061816149106201E-2</v>
      </c>
      <c r="AF18" s="109">
        <v>5.1263455357129402E-2</v>
      </c>
      <c r="AG18" s="109">
        <v>7.5615421333531496E-2</v>
      </c>
      <c r="AH18" s="109">
        <v>-5.4174838426694398E-2</v>
      </c>
    </row>
    <row r="19" spans="1:34" ht="15" thickBot="1" x14ac:dyDescent="0.35">
      <c r="A19" s="2" t="s">
        <v>9</v>
      </c>
      <c r="B19" s="8">
        <v>0.105814198973889</v>
      </c>
      <c r="C19" s="8">
        <v>0.105814198973889</v>
      </c>
      <c r="D19" s="8">
        <v>0.106139062588094</v>
      </c>
      <c r="E19" s="8">
        <v>0.104987976312378</v>
      </c>
      <c r="F19" s="8">
        <v>9.1698122728849904E-2</v>
      </c>
      <c r="G19" s="8">
        <v>9.1698122728849904E-2</v>
      </c>
      <c r="H19" s="8">
        <v>9.2174051654463102E-2</v>
      </c>
      <c r="I19" s="8">
        <v>9.0795883942372896E-2</v>
      </c>
      <c r="J19" s="8">
        <v>0.11251533405</v>
      </c>
      <c r="K19" s="8">
        <v>0.11251533405</v>
      </c>
      <c r="L19" s="8">
        <v>0.112961618868561</v>
      </c>
      <c r="M19" s="8">
        <v>0.115975527256265</v>
      </c>
      <c r="N19" s="8">
        <v>0.103487019277774</v>
      </c>
      <c r="O19" s="8">
        <v>0.103487019277774</v>
      </c>
      <c r="P19" s="8">
        <v>0.105131403139895</v>
      </c>
      <c r="Q19" s="8">
        <v>0.101244187489526</v>
      </c>
      <c r="R19" s="8">
        <v>0.103156131821838</v>
      </c>
      <c r="S19" s="8">
        <v>0.103156131821838</v>
      </c>
      <c r="T19" s="8">
        <v>0.103576605542557</v>
      </c>
      <c r="U19" s="8">
        <v>0.105869097076252</v>
      </c>
      <c r="V19" s="8">
        <v>9.7186991778215104E-2</v>
      </c>
      <c r="W19" s="8">
        <v>9.7186991778215104E-2</v>
      </c>
      <c r="X19" s="8">
        <v>9.7875919112393295E-2</v>
      </c>
      <c r="Y19" s="8">
        <v>9.6737046285943096E-2</v>
      </c>
      <c r="AB19" s="85" t="s">
        <v>9</v>
      </c>
      <c r="AC19" s="109">
        <v>1.6876330573238101E-2</v>
      </c>
      <c r="AD19" s="109">
        <v>-0.11691690943036399</v>
      </c>
      <c r="AE19" s="109">
        <v>8.2240540756005995E-2</v>
      </c>
      <c r="AF19" s="109">
        <v>7.2223444048352802E-3</v>
      </c>
      <c r="AG19" s="109">
        <v>-7.6735557191444396E-3</v>
      </c>
      <c r="AH19" s="109">
        <v>-6.2289575095066503E-2</v>
      </c>
    </row>
    <row r="20" spans="1:34" ht="15" thickBot="1" x14ac:dyDescent="0.35">
      <c r="A20" s="3" t="s">
        <v>10</v>
      </c>
      <c r="B20" s="10">
        <v>0.110944745274</v>
      </c>
      <c r="C20" s="10">
        <v>0.110944745274</v>
      </c>
      <c r="D20" s="10">
        <v>0.110663479984858</v>
      </c>
      <c r="E20" s="10">
        <v>0.10989768892781</v>
      </c>
      <c r="F20" s="10">
        <v>8.9463330803848301E-2</v>
      </c>
      <c r="G20" s="10">
        <v>8.9463330803848301E-2</v>
      </c>
      <c r="H20" s="10">
        <v>8.9430231259147494E-2</v>
      </c>
      <c r="I20" s="10">
        <v>9.1165722972029503E-2</v>
      </c>
      <c r="J20" s="10">
        <v>8.6384425851452104E-2</v>
      </c>
      <c r="K20" s="10">
        <v>8.6384425851452104E-2</v>
      </c>
      <c r="L20" s="10">
        <v>8.70858655134783E-2</v>
      </c>
      <c r="M20" s="10">
        <v>8.9495206189570395E-2</v>
      </c>
      <c r="N20" s="10">
        <v>9.3106744567707497E-2</v>
      </c>
      <c r="O20" s="10">
        <v>9.3106744567707497E-2</v>
      </c>
      <c r="P20" s="10">
        <v>9.3448140887087305E-2</v>
      </c>
      <c r="Q20" s="10">
        <v>9.0658117068316599E-2</v>
      </c>
      <c r="R20" s="10">
        <v>7.9229034692015393E-2</v>
      </c>
      <c r="S20" s="10">
        <v>7.9229034692015393E-2</v>
      </c>
      <c r="T20" s="10">
        <v>8.0093149141552994E-2</v>
      </c>
      <c r="U20" s="10">
        <v>8.2298588206871401E-2</v>
      </c>
      <c r="V20" s="10">
        <v>9.8931530838415299E-2</v>
      </c>
      <c r="W20" s="10">
        <v>9.8931530838415299E-2</v>
      </c>
      <c r="X20" s="10">
        <v>9.8996003624807205E-2</v>
      </c>
      <c r="Y20" s="10">
        <v>9.8767584367282807E-2</v>
      </c>
      <c r="AB20" s="86" t="s">
        <v>10</v>
      </c>
      <c r="AC20" s="109">
        <v>0.135708733451883</v>
      </c>
      <c r="AD20" s="109">
        <v>-8.2202234291457399E-2</v>
      </c>
      <c r="AE20" s="109">
        <v>-0.10626181250213899</v>
      </c>
      <c r="AF20" s="109">
        <v>-4.09675373951012E-2</v>
      </c>
      <c r="AG20" s="109">
        <v>-0.17802612946771901</v>
      </c>
      <c r="AH20" s="109">
        <v>1.59686457439332E-2</v>
      </c>
    </row>
    <row r="22" spans="1:34" ht="15" thickBot="1" x14ac:dyDescent="0.35"/>
    <row r="23" spans="1:34" ht="15" customHeight="1" thickBot="1" x14ac:dyDescent="0.35">
      <c r="A23" s="159" t="s">
        <v>19</v>
      </c>
      <c r="B23" s="166" t="s">
        <v>60</v>
      </c>
      <c r="C23" s="202" t="s">
        <v>60</v>
      </c>
      <c r="D23" s="202" t="s">
        <v>60</v>
      </c>
      <c r="E23" s="167" t="s">
        <v>60</v>
      </c>
      <c r="F23" s="166" t="s">
        <v>61</v>
      </c>
      <c r="G23" s="202" t="s">
        <v>61</v>
      </c>
      <c r="H23" s="202" t="s">
        <v>61</v>
      </c>
      <c r="I23" s="167" t="s">
        <v>61</v>
      </c>
      <c r="J23" s="166" t="s">
        <v>62</v>
      </c>
      <c r="K23" s="202" t="s">
        <v>62</v>
      </c>
      <c r="L23" s="202" t="s">
        <v>62</v>
      </c>
      <c r="M23" s="167" t="s">
        <v>62</v>
      </c>
      <c r="N23" s="166" t="s">
        <v>63</v>
      </c>
      <c r="O23" s="202" t="s">
        <v>63</v>
      </c>
      <c r="P23" s="202" t="s">
        <v>63</v>
      </c>
      <c r="Q23" s="167" t="s">
        <v>63</v>
      </c>
      <c r="R23" s="166" t="s">
        <v>64</v>
      </c>
      <c r="S23" s="202" t="s">
        <v>64</v>
      </c>
      <c r="T23" s="202" t="s">
        <v>64</v>
      </c>
      <c r="U23" s="167" t="s">
        <v>64</v>
      </c>
      <c r="V23" s="166" t="s">
        <v>65</v>
      </c>
      <c r="W23" s="202" t="s">
        <v>65</v>
      </c>
      <c r="X23" s="202" t="s">
        <v>65</v>
      </c>
      <c r="Y23" s="167" t="s">
        <v>65</v>
      </c>
      <c r="AB23" s="205" t="s">
        <v>70</v>
      </c>
      <c r="AC23" s="207" t="s">
        <v>60</v>
      </c>
      <c r="AD23" s="203" t="s">
        <v>61</v>
      </c>
      <c r="AE23" s="203" t="s">
        <v>62</v>
      </c>
      <c r="AF23" s="203" t="s">
        <v>63</v>
      </c>
      <c r="AG23" s="203" t="s">
        <v>64</v>
      </c>
      <c r="AH23" s="203" t="s">
        <v>65</v>
      </c>
    </row>
    <row r="24" spans="1:34" ht="15" customHeight="1" thickBot="1" x14ac:dyDescent="0.35">
      <c r="A24" s="159"/>
      <c r="B24" s="3">
        <v>0.5</v>
      </c>
      <c r="C24" s="105">
        <v>0.6</v>
      </c>
      <c r="D24" s="105">
        <v>0.7</v>
      </c>
      <c r="E24" s="32">
        <v>0.8</v>
      </c>
      <c r="F24" s="3">
        <v>0.5</v>
      </c>
      <c r="G24" s="105">
        <v>0.6</v>
      </c>
      <c r="H24" s="105">
        <v>0.7</v>
      </c>
      <c r="I24" s="32">
        <v>0.8</v>
      </c>
      <c r="J24" s="3">
        <v>0.5</v>
      </c>
      <c r="K24" s="105">
        <v>0.6</v>
      </c>
      <c r="L24" s="105">
        <v>0.7</v>
      </c>
      <c r="M24" s="32">
        <v>0.8</v>
      </c>
      <c r="N24" s="3">
        <v>0.5</v>
      </c>
      <c r="O24" s="105">
        <v>0.6</v>
      </c>
      <c r="P24" s="105">
        <v>0.7</v>
      </c>
      <c r="Q24" s="32">
        <v>0.8</v>
      </c>
      <c r="R24" s="3">
        <v>0.5</v>
      </c>
      <c r="S24" s="105">
        <v>0.6</v>
      </c>
      <c r="T24" s="105">
        <v>0.7</v>
      </c>
      <c r="U24" s="32">
        <v>0.8</v>
      </c>
      <c r="V24" s="3">
        <v>0.5</v>
      </c>
      <c r="W24" s="105">
        <v>0.6</v>
      </c>
      <c r="X24" s="105">
        <v>0.7</v>
      </c>
      <c r="Y24" s="32">
        <v>0.8</v>
      </c>
      <c r="AB24" s="206" t="s">
        <v>66</v>
      </c>
      <c r="AC24" s="208"/>
      <c r="AD24" s="204"/>
      <c r="AE24" s="204"/>
      <c r="AF24" s="204"/>
      <c r="AG24" s="204"/>
      <c r="AH24" s="204"/>
    </row>
    <row r="25" spans="1:34" ht="15" thickBot="1" x14ac:dyDescent="0.35">
      <c r="A25" s="1" t="s">
        <v>4</v>
      </c>
      <c r="B25" s="106">
        <v>10.690720430107501</v>
      </c>
      <c r="C25" s="106">
        <v>10.690720430107501</v>
      </c>
      <c r="D25" s="106">
        <v>10.6869858695652</v>
      </c>
      <c r="E25" s="106">
        <v>10.788828947368399</v>
      </c>
      <c r="F25" s="106">
        <v>10.491109482758599</v>
      </c>
      <c r="G25" s="106">
        <v>10.491109482758599</v>
      </c>
      <c r="H25" s="106">
        <v>10.482806956521699</v>
      </c>
      <c r="I25" s="106">
        <v>10.502991919191899</v>
      </c>
      <c r="J25" s="106">
        <v>10.63935</v>
      </c>
      <c r="K25" s="106">
        <v>10.63935</v>
      </c>
      <c r="L25" s="106">
        <v>10.637950793650701</v>
      </c>
      <c r="M25" s="106">
        <v>10.631611965811899</v>
      </c>
      <c r="N25" s="106">
        <v>10.7021504950495</v>
      </c>
      <c r="O25" s="106">
        <v>10.7021504950495</v>
      </c>
      <c r="P25" s="106">
        <v>10.7282731958762</v>
      </c>
      <c r="Q25" s="106">
        <v>10.697617977527999</v>
      </c>
      <c r="R25" s="106">
        <v>10.4161799180327</v>
      </c>
      <c r="S25" s="106">
        <v>10.4161799180327</v>
      </c>
      <c r="T25" s="106">
        <v>10.42080125</v>
      </c>
      <c r="U25" s="106">
        <v>10.511723923444899</v>
      </c>
      <c r="V25" s="106">
        <v>10.7443483870967</v>
      </c>
      <c r="W25" s="106">
        <v>10.7443483870967</v>
      </c>
      <c r="X25" s="106">
        <v>10.7570887640449</v>
      </c>
      <c r="Y25" s="106">
        <v>10.755785365853599</v>
      </c>
      <c r="AB25" s="84" t="s">
        <v>4</v>
      </c>
      <c r="AC25" s="109">
        <v>3.3311336032152898E-3</v>
      </c>
      <c r="AD25" s="109">
        <v>-1.58378877450016E-2</v>
      </c>
      <c r="AE25" s="109">
        <v>-1.2724486326001799E-3</v>
      </c>
      <c r="AF25" s="109">
        <v>7.2073303547334601E-3</v>
      </c>
      <c r="AG25" s="109">
        <v>-2.1659197567399101E-2</v>
      </c>
      <c r="AH25" s="109">
        <v>9.9126353891879904E-3</v>
      </c>
    </row>
    <row r="26" spans="1:34" ht="15" thickBot="1" x14ac:dyDescent="0.35">
      <c r="A26" s="2" t="s">
        <v>5</v>
      </c>
      <c r="B26" s="106">
        <v>30.292069892473101</v>
      </c>
      <c r="C26" s="106">
        <v>30.292069892473101</v>
      </c>
      <c r="D26" s="106">
        <v>30.284255434782601</v>
      </c>
      <c r="E26" s="106">
        <v>30.5923105263157</v>
      </c>
      <c r="F26" s="106">
        <v>29.435292241379301</v>
      </c>
      <c r="G26" s="106">
        <v>29.435292241379301</v>
      </c>
      <c r="H26" s="106">
        <v>29.407288695652099</v>
      </c>
      <c r="I26" s="106">
        <v>29.467018181818101</v>
      </c>
      <c r="J26" s="106">
        <v>29.65470625</v>
      </c>
      <c r="K26" s="106">
        <v>29.65470625</v>
      </c>
      <c r="L26" s="106">
        <v>29.627116666666598</v>
      </c>
      <c r="M26" s="106">
        <v>29.562909401709302</v>
      </c>
      <c r="N26" s="106">
        <v>30.296821782178199</v>
      </c>
      <c r="O26" s="106">
        <v>30.296821782178199</v>
      </c>
      <c r="P26" s="106">
        <v>30.359181443298901</v>
      </c>
      <c r="Q26" s="106">
        <v>30.230310112359501</v>
      </c>
      <c r="R26" s="106">
        <v>29.435803688524501</v>
      </c>
      <c r="S26" s="106">
        <v>29.435803688524501</v>
      </c>
      <c r="T26" s="106">
        <v>29.434003333333301</v>
      </c>
      <c r="U26" s="106">
        <v>29.732073684210501</v>
      </c>
      <c r="V26" s="106">
        <v>30.048692473118201</v>
      </c>
      <c r="W26" s="106">
        <v>30.048692473118201</v>
      </c>
      <c r="X26" s="106">
        <v>30.076817977527998</v>
      </c>
      <c r="Y26" s="106">
        <v>30.171603658536501</v>
      </c>
      <c r="AB26" s="85" t="s">
        <v>5</v>
      </c>
      <c r="AC26" s="109">
        <v>1.2826456414645899E-2</v>
      </c>
      <c r="AD26" s="109">
        <v>-1.65028139284789E-2</v>
      </c>
      <c r="AE26" s="109">
        <v>-9.1508885894887194E-3</v>
      </c>
      <c r="AF26" s="109">
        <v>1.5332281392325901E-2</v>
      </c>
      <c r="AG26" s="109">
        <v>-1.56093697467231E-2</v>
      </c>
      <c r="AH26" s="109">
        <v>5.8889193432392897E-3</v>
      </c>
    </row>
    <row r="27" spans="1:34" ht="15" thickBot="1" x14ac:dyDescent="0.35">
      <c r="A27" s="2" t="s">
        <v>6</v>
      </c>
      <c r="B27" s="106">
        <v>69.4917709677419</v>
      </c>
      <c r="C27" s="106">
        <v>69.4917709677419</v>
      </c>
      <c r="D27" s="106">
        <v>69.515856521739096</v>
      </c>
      <c r="E27" s="106">
        <v>70.177740789473603</v>
      </c>
      <c r="F27" s="106">
        <v>67.569283620689603</v>
      </c>
      <c r="G27" s="106">
        <v>67.569283620689603</v>
      </c>
      <c r="H27" s="106">
        <v>67.553419130434705</v>
      </c>
      <c r="I27" s="106">
        <v>67.608657575757505</v>
      </c>
      <c r="J27" s="106">
        <v>69.867376562499999</v>
      </c>
      <c r="K27" s="106">
        <v>69.867376562499999</v>
      </c>
      <c r="L27" s="106">
        <v>69.812761904761899</v>
      </c>
      <c r="M27" s="106">
        <v>69.760062393162301</v>
      </c>
      <c r="N27" s="106">
        <v>70.803439603960399</v>
      </c>
      <c r="O27" s="106">
        <v>70.803439603960399</v>
      </c>
      <c r="P27" s="106">
        <v>71.0569597938144</v>
      </c>
      <c r="Q27" s="106">
        <v>70.970511235955001</v>
      </c>
      <c r="R27" s="106">
        <v>67.164937295081899</v>
      </c>
      <c r="S27" s="106">
        <v>67.164937295081899</v>
      </c>
      <c r="T27" s="106">
        <v>67.224312499999996</v>
      </c>
      <c r="U27" s="106">
        <v>67.724193779904297</v>
      </c>
      <c r="V27" s="106">
        <v>70.505930107526794</v>
      </c>
      <c r="W27" s="106">
        <v>70.505930107526794</v>
      </c>
      <c r="X27" s="106">
        <v>70.741223595505602</v>
      </c>
      <c r="Y27" s="106">
        <v>70.662880487804799</v>
      </c>
      <c r="AB27" s="85" t="s">
        <v>6</v>
      </c>
      <c r="AC27" s="109">
        <v>-3.3655692727685503E-4</v>
      </c>
      <c r="AD27" s="109">
        <v>-2.8557124400144698E-2</v>
      </c>
      <c r="AE27" s="109">
        <v>3.9330510774316704E-3</v>
      </c>
      <c r="AF27" s="109">
        <v>2.18250718028771E-2</v>
      </c>
      <c r="AG27" s="109">
        <v>-3.32897981206451E-2</v>
      </c>
      <c r="AH27" s="109">
        <v>1.7284669786750601E-2</v>
      </c>
    </row>
    <row r="28" spans="1:34" ht="15" thickBot="1" x14ac:dyDescent="0.35">
      <c r="A28" s="2" t="s">
        <v>7</v>
      </c>
      <c r="B28" s="106">
        <v>63.621113978494598</v>
      </c>
      <c r="C28" s="106">
        <v>63.621113978494598</v>
      </c>
      <c r="D28" s="106">
        <v>63.5503880434782</v>
      </c>
      <c r="E28" s="106">
        <v>64.161500000000004</v>
      </c>
      <c r="F28" s="106">
        <v>62.465775000000001</v>
      </c>
      <c r="G28" s="106">
        <v>62.465775000000001</v>
      </c>
      <c r="H28" s="106">
        <v>62.404419130434697</v>
      </c>
      <c r="I28" s="106">
        <v>62.653828282828201</v>
      </c>
      <c r="J28" s="106">
        <v>63.319151562499997</v>
      </c>
      <c r="K28" s="106">
        <v>63.319151562499997</v>
      </c>
      <c r="L28" s="106">
        <v>63.359975396825398</v>
      </c>
      <c r="M28" s="106">
        <v>63.259055555555499</v>
      </c>
      <c r="N28" s="106">
        <v>63.3290851485148</v>
      </c>
      <c r="O28" s="106">
        <v>63.3290851485148</v>
      </c>
      <c r="P28" s="106">
        <v>63.457397938144297</v>
      </c>
      <c r="Q28" s="106">
        <v>63.168820224719099</v>
      </c>
      <c r="R28" s="106">
        <v>61.881552868852403</v>
      </c>
      <c r="S28" s="106">
        <v>61.881552868852403</v>
      </c>
      <c r="T28" s="106">
        <v>61.904800833333297</v>
      </c>
      <c r="U28" s="106">
        <v>62.5946</v>
      </c>
      <c r="V28" s="106">
        <v>64.231329032258003</v>
      </c>
      <c r="W28" s="106">
        <v>64.231329032258003</v>
      </c>
      <c r="X28" s="106">
        <v>64.312166292134805</v>
      </c>
      <c r="Y28" s="106">
        <v>64.274045121951204</v>
      </c>
      <c r="AB28" s="85" t="s">
        <v>7</v>
      </c>
      <c r="AC28" s="109">
        <v>3.25612700149842E-3</v>
      </c>
      <c r="AD28" s="109">
        <v>-1.48350344966428E-2</v>
      </c>
      <c r="AE28" s="109">
        <v>2.50124043934264E-4</v>
      </c>
      <c r="AF28" s="109">
        <v>1.78811247320072E-3</v>
      </c>
      <c r="AG28" s="109">
        <v>-2.27223996750609E-2</v>
      </c>
      <c r="AH28" s="109">
        <v>1.52821542046414E-2</v>
      </c>
    </row>
    <row r="29" spans="1:34" ht="15" thickBot="1" x14ac:dyDescent="0.35">
      <c r="A29" s="2" t="s">
        <v>8</v>
      </c>
      <c r="B29" s="106">
        <v>36.863916129032198</v>
      </c>
      <c r="C29" s="106">
        <v>36.863916129032198</v>
      </c>
      <c r="D29" s="106">
        <v>36.847981521739101</v>
      </c>
      <c r="E29" s="106">
        <v>37.230867105263101</v>
      </c>
      <c r="F29" s="106">
        <v>35.792266379310298</v>
      </c>
      <c r="G29" s="106">
        <v>35.792266379310298</v>
      </c>
      <c r="H29" s="106">
        <v>35.748879130434702</v>
      </c>
      <c r="I29" s="106">
        <v>35.895909090909001</v>
      </c>
      <c r="J29" s="106">
        <v>36.042259375</v>
      </c>
      <c r="K29" s="106">
        <v>36.042259375</v>
      </c>
      <c r="L29" s="106">
        <v>36.026538095238102</v>
      </c>
      <c r="M29" s="106">
        <v>35.9205401709401</v>
      </c>
      <c r="N29" s="106">
        <v>36.336710891089098</v>
      </c>
      <c r="O29" s="106">
        <v>36.336710891089098</v>
      </c>
      <c r="P29" s="106">
        <v>36.391957731958698</v>
      </c>
      <c r="Q29" s="106">
        <v>36.180641573033697</v>
      </c>
      <c r="R29" s="106">
        <v>35.613806557377004</v>
      </c>
      <c r="S29" s="106">
        <v>35.613806557377004</v>
      </c>
      <c r="T29" s="106">
        <v>35.623537499999998</v>
      </c>
      <c r="U29" s="106">
        <v>36.063563636363597</v>
      </c>
      <c r="V29" s="106">
        <v>36.520347311827898</v>
      </c>
      <c r="W29" s="106">
        <v>36.520347311827898</v>
      </c>
      <c r="X29" s="106">
        <v>36.533269662921299</v>
      </c>
      <c r="Y29" s="106">
        <v>36.555741463414599</v>
      </c>
      <c r="AB29" s="85" t="s">
        <v>8</v>
      </c>
      <c r="AC29" s="109">
        <v>1.54751279426348E-2</v>
      </c>
      <c r="AD29" s="109">
        <v>-1.4814486178381599E-2</v>
      </c>
      <c r="AE29" s="109">
        <v>-7.1626213770024797E-3</v>
      </c>
      <c r="AF29" s="109">
        <v>2.9077959708988599E-3</v>
      </c>
      <c r="AG29" s="109">
        <v>-1.8268713599962599E-2</v>
      </c>
      <c r="AH29" s="109">
        <v>6.8021409322202003E-3</v>
      </c>
    </row>
    <row r="30" spans="1:34" ht="15" thickBot="1" x14ac:dyDescent="0.35">
      <c r="A30" s="2" t="s">
        <v>9</v>
      </c>
      <c r="B30" s="106">
        <v>13.7562193548387</v>
      </c>
      <c r="C30" s="106">
        <v>13.7562193548387</v>
      </c>
      <c r="D30" s="106">
        <v>13.747545652173899</v>
      </c>
      <c r="E30" s="106">
        <v>13.8604986842105</v>
      </c>
      <c r="F30" s="106">
        <v>13.6510224137931</v>
      </c>
      <c r="G30" s="106">
        <v>13.6510224137931</v>
      </c>
      <c r="H30" s="106">
        <v>13.643856521739099</v>
      </c>
      <c r="I30" s="106">
        <v>13.678006060606</v>
      </c>
      <c r="J30" s="106">
        <v>13.730776562499999</v>
      </c>
      <c r="K30" s="106">
        <v>13.730776562499999</v>
      </c>
      <c r="L30" s="106">
        <v>13.7276023809523</v>
      </c>
      <c r="M30" s="106">
        <v>13.7168863247863</v>
      </c>
      <c r="N30" s="106">
        <v>13.6610603960396</v>
      </c>
      <c r="O30" s="106">
        <v>13.6610603960396</v>
      </c>
      <c r="P30" s="106">
        <v>13.6831463917525</v>
      </c>
      <c r="Q30" s="106">
        <v>13.647486516853901</v>
      </c>
      <c r="R30" s="106">
        <v>13.4691102459016</v>
      </c>
      <c r="S30" s="106">
        <v>13.4691102459016</v>
      </c>
      <c r="T30" s="106">
        <v>13.4730858333333</v>
      </c>
      <c r="U30" s="106">
        <v>13.5568373205741</v>
      </c>
      <c r="V30" s="106">
        <v>13.7557215053763</v>
      </c>
      <c r="W30" s="106">
        <v>13.7557215053763</v>
      </c>
      <c r="X30" s="106">
        <v>13.7623797752809</v>
      </c>
      <c r="Y30" s="106">
        <v>13.7625536585365</v>
      </c>
      <c r="AB30" s="85" t="s">
        <v>9</v>
      </c>
      <c r="AC30" s="109">
        <v>1.9695505605522002E-3</v>
      </c>
      <c r="AD30" s="109">
        <v>-5.5876784931536798E-3</v>
      </c>
      <c r="AE30" s="109">
        <v>5.1601470708957599E-4</v>
      </c>
      <c r="AF30" s="109">
        <v>-2.7240943745782901E-3</v>
      </c>
      <c r="AG30" s="109">
        <v>-1.8034047775354601E-2</v>
      </c>
      <c r="AH30" s="109">
        <v>3.0507137033066998E-3</v>
      </c>
    </row>
    <row r="31" spans="1:34" ht="15" thickBot="1" x14ac:dyDescent="0.35">
      <c r="A31" s="3" t="s">
        <v>10</v>
      </c>
      <c r="B31" s="106">
        <v>44.650559139784903</v>
      </c>
      <c r="C31" s="106">
        <v>44.650559139784903</v>
      </c>
      <c r="D31" s="106">
        <v>44.646811956521702</v>
      </c>
      <c r="E31" s="106">
        <v>44.985759210526297</v>
      </c>
      <c r="F31" s="106">
        <v>44.185983620689598</v>
      </c>
      <c r="G31" s="106">
        <v>44.185983620689598</v>
      </c>
      <c r="H31" s="106">
        <v>44.156506086956497</v>
      </c>
      <c r="I31" s="106">
        <v>44.260638383838298</v>
      </c>
      <c r="J31" s="106">
        <v>44.095212500000002</v>
      </c>
      <c r="K31" s="106">
        <v>44.095212500000002</v>
      </c>
      <c r="L31" s="106">
        <v>44.102739682539699</v>
      </c>
      <c r="M31" s="106">
        <v>44.055281196581198</v>
      </c>
      <c r="N31" s="106">
        <v>43.969640594059399</v>
      </c>
      <c r="O31" s="106">
        <v>43.969640594059399</v>
      </c>
      <c r="P31" s="106">
        <v>44.074995876288597</v>
      </c>
      <c r="Q31" s="106">
        <v>43.9065191011235</v>
      </c>
      <c r="R31" s="106">
        <v>42.737830737704897</v>
      </c>
      <c r="S31" s="106">
        <v>42.737830737704897</v>
      </c>
      <c r="T31" s="106">
        <v>42.7579541666666</v>
      </c>
      <c r="U31" s="106">
        <v>43.102972248803802</v>
      </c>
      <c r="V31" s="106">
        <v>44.780573118279499</v>
      </c>
      <c r="W31" s="106">
        <v>44.780573118279499</v>
      </c>
      <c r="X31" s="106">
        <v>44.912061797752798</v>
      </c>
      <c r="Y31" s="106">
        <v>44.9261487804878</v>
      </c>
      <c r="AB31" s="86" t="s">
        <v>10</v>
      </c>
      <c r="AC31" s="109">
        <v>6.3564669036583598E-3</v>
      </c>
      <c r="AD31" s="109">
        <v>-4.6952176618216398E-3</v>
      </c>
      <c r="AE31" s="109">
        <v>-5.9071332816808099E-3</v>
      </c>
      <c r="AF31" s="109">
        <v>-6.5324894406928197E-3</v>
      </c>
      <c r="AG31" s="109">
        <v>-3.6219120659751698E-2</v>
      </c>
      <c r="AH31" s="109">
        <v>1.2335301256445001E-2</v>
      </c>
    </row>
    <row r="33" spans="1:7" ht="15" thickBot="1" x14ac:dyDescent="0.35"/>
    <row r="34" spans="1:7" ht="15" thickBot="1" x14ac:dyDescent="0.35">
      <c r="A34" s="107" t="s">
        <v>59</v>
      </c>
      <c r="B34" s="76" t="s">
        <v>60</v>
      </c>
      <c r="C34" s="108" t="s">
        <v>61</v>
      </c>
      <c r="D34" s="108" t="s">
        <v>62</v>
      </c>
      <c r="E34" s="108" t="s">
        <v>63</v>
      </c>
      <c r="F34" s="108" t="s">
        <v>64</v>
      </c>
      <c r="G34" s="78" t="s">
        <v>65</v>
      </c>
    </row>
    <row r="35" spans="1:7" x14ac:dyDescent="0.3">
      <c r="A35" s="21">
        <v>0.5</v>
      </c>
      <c r="B35" s="36">
        <v>93</v>
      </c>
      <c r="C35" s="96">
        <v>116</v>
      </c>
      <c r="D35" s="96">
        <v>128</v>
      </c>
      <c r="E35" s="96">
        <v>101</v>
      </c>
      <c r="F35" s="96">
        <v>244</v>
      </c>
      <c r="G35" s="38">
        <v>93</v>
      </c>
    </row>
    <row r="36" spans="1:7" x14ac:dyDescent="0.3">
      <c r="A36" s="22">
        <v>0.6</v>
      </c>
      <c r="B36" s="39">
        <v>93</v>
      </c>
      <c r="C36" s="97">
        <v>116</v>
      </c>
      <c r="D36" s="97">
        <v>128</v>
      </c>
      <c r="E36" s="97">
        <v>101</v>
      </c>
      <c r="F36" s="97">
        <v>244</v>
      </c>
      <c r="G36" s="40">
        <v>93</v>
      </c>
    </row>
    <row r="37" spans="1:7" x14ac:dyDescent="0.3">
      <c r="A37" s="22">
        <v>0.7</v>
      </c>
      <c r="B37" s="39">
        <v>92</v>
      </c>
      <c r="C37" s="97">
        <v>115</v>
      </c>
      <c r="D37" s="97">
        <v>126</v>
      </c>
      <c r="E37" s="97">
        <v>97</v>
      </c>
      <c r="F37" s="97">
        <v>240</v>
      </c>
      <c r="G37" s="40">
        <v>89</v>
      </c>
    </row>
    <row r="38" spans="1:7" ht="15" thickBot="1" x14ac:dyDescent="0.35">
      <c r="A38" s="23">
        <v>0.8</v>
      </c>
      <c r="B38" s="41">
        <v>76</v>
      </c>
      <c r="C38" s="98">
        <v>99</v>
      </c>
      <c r="D38" s="98">
        <v>117</v>
      </c>
      <c r="E38" s="98">
        <v>89</v>
      </c>
      <c r="F38" s="98">
        <v>209</v>
      </c>
      <c r="G38" s="43">
        <v>82</v>
      </c>
    </row>
  </sheetData>
  <mergeCells count="42">
    <mergeCell ref="AH12:AH13"/>
    <mergeCell ref="AB23:AB24"/>
    <mergeCell ref="AC23:AC24"/>
    <mergeCell ref="AD23:AD24"/>
    <mergeCell ref="AE23:AE24"/>
    <mergeCell ref="AF23:AF24"/>
    <mergeCell ref="AG23:AG24"/>
    <mergeCell ref="AH23:AH24"/>
    <mergeCell ref="AF12:AF13"/>
    <mergeCell ref="AH1:AH2"/>
    <mergeCell ref="AG1:AG2"/>
    <mergeCell ref="AF1:AF2"/>
    <mergeCell ref="R12:U12"/>
    <mergeCell ref="V12:Y12"/>
    <mergeCell ref="R1:U1"/>
    <mergeCell ref="V1:Y1"/>
    <mergeCell ref="AE1:AE2"/>
    <mergeCell ref="AB12:AB13"/>
    <mergeCell ref="AC12:AC13"/>
    <mergeCell ref="AD12:AD13"/>
    <mergeCell ref="AE12:AE13"/>
    <mergeCell ref="AB1:AB2"/>
    <mergeCell ref="AC1:AC2"/>
    <mergeCell ref="AD1:AD2"/>
    <mergeCell ref="AG12:AG13"/>
    <mergeCell ref="R23:U23"/>
    <mergeCell ref="V23:Y23"/>
    <mergeCell ref="A12:A13"/>
    <mergeCell ref="B12:E12"/>
    <mergeCell ref="F12:I12"/>
    <mergeCell ref="J12:M12"/>
    <mergeCell ref="N12:Q12"/>
    <mergeCell ref="A23:A24"/>
    <mergeCell ref="B23:E23"/>
    <mergeCell ref="F23:I23"/>
    <mergeCell ref="J23:M23"/>
    <mergeCell ref="N23:Q23"/>
    <mergeCell ref="A1:A2"/>
    <mergeCell ref="B1:E1"/>
    <mergeCell ref="F1:I1"/>
    <mergeCell ref="J1:M1"/>
    <mergeCell ref="N1:Q1"/>
  </mergeCells>
  <conditionalFormatting sqref="B3:E9">
    <cfRule type="colorScale" priority="23">
      <colorScale>
        <cfvo type="min"/>
        <cfvo type="max"/>
        <color rgb="FFFCFCFF"/>
        <color rgb="FFF8696B"/>
      </colorScale>
    </cfRule>
  </conditionalFormatting>
  <conditionalFormatting sqref="F3:I9">
    <cfRule type="colorScale" priority="22">
      <colorScale>
        <cfvo type="min"/>
        <cfvo type="max"/>
        <color rgb="FFFCFCFF"/>
        <color rgb="FFF8696B"/>
      </colorScale>
    </cfRule>
  </conditionalFormatting>
  <conditionalFormatting sqref="J3:M9">
    <cfRule type="colorScale" priority="21">
      <colorScale>
        <cfvo type="min"/>
        <cfvo type="max"/>
        <color rgb="FFFCFCFF"/>
        <color rgb="FFF8696B"/>
      </colorScale>
    </cfRule>
  </conditionalFormatting>
  <conditionalFormatting sqref="N3:Q9">
    <cfRule type="colorScale" priority="20">
      <colorScale>
        <cfvo type="min"/>
        <cfvo type="max"/>
        <color rgb="FFFCFCFF"/>
        <color rgb="FFF8696B"/>
      </colorScale>
    </cfRule>
  </conditionalFormatting>
  <conditionalFormatting sqref="R3:U9">
    <cfRule type="colorScale" priority="19">
      <colorScale>
        <cfvo type="min"/>
        <cfvo type="max"/>
        <color rgb="FFFCFCFF"/>
        <color rgb="FFF8696B"/>
      </colorScale>
    </cfRule>
  </conditionalFormatting>
  <conditionalFormatting sqref="V3:Y9">
    <cfRule type="colorScale" priority="18">
      <colorScale>
        <cfvo type="min"/>
        <cfvo type="max"/>
        <color rgb="FFFCFCFF"/>
        <color rgb="FFF8696B"/>
      </colorScale>
    </cfRule>
  </conditionalFormatting>
  <conditionalFormatting sqref="B14:E20">
    <cfRule type="colorScale" priority="17">
      <colorScale>
        <cfvo type="min"/>
        <cfvo type="max"/>
        <color rgb="FFFCFCFF"/>
        <color rgb="FFF8696B"/>
      </colorScale>
    </cfRule>
  </conditionalFormatting>
  <conditionalFormatting sqref="F14:I20">
    <cfRule type="colorScale" priority="16">
      <colorScale>
        <cfvo type="min"/>
        <cfvo type="max"/>
        <color rgb="FFFCFCFF"/>
        <color rgb="FFF8696B"/>
      </colorScale>
    </cfRule>
  </conditionalFormatting>
  <conditionalFormatting sqref="J14:M20">
    <cfRule type="colorScale" priority="15">
      <colorScale>
        <cfvo type="min"/>
        <cfvo type="max"/>
        <color rgb="FFFCFCFF"/>
        <color rgb="FFF8696B"/>
      </colorScale>
    </cfRule>
  </conditionalFormatting>
  <conditionalFormatting sqref="N14:Q20">
    <cfRule type="colorScale" priority="14">
      <colorScale>
        <cfvo type="min"/>
        <cfvo type="max"/>
        <color rgb="FFFCFCFF"/>
        <color rgb="FFF8696B"/>
      </colorScale>
    </cfRule>
  </conditionalFormatting>
  <conditionalFormatting sqref="R14:U20">
    <cfRule type="colorScale" priority="13">
      <colorScale>
        <cfvo type="min"/>
        <cfvo type="max"/>
        <color rgb="FFFCFCFF"/>
        <color rgb="FFF8696B"/>
      </colorScale>
    </cfRule>
  </conditionalFormatting>
  <conditionalFormatting sqref="V14:Y20">
    <cfRule type="colorScale" priority="12">
      <colorScale>
        <cfvo type="min"/>
        <cfvo type="max"/>
        <color rgb="FFFCFCFF"/>
        <color rgb="FFF8696B"/>
      </colorScale>
    </cfRule>
  </conditionalFormatting>
  <conditionalFormatting sqref="B25:Y25">
    <cfRule type="colorScale" priority="11">
      <colorScale>
        <cfvo type="min"/>
        <cfvo type="max"/>
        <color rgb="FFFCFCFF"/>
        <color rgb="FFF8696B"/>
      </colorScale>
    </cfRule>
  </conditionalFormatting>
  <conditionalFormatting sqref="B26:Y26">
    <cfRule type="colorScale" priority="10">
      <colorScale>
        <cfvo type="min"/>
        <cfvo type="max"/>
        <color rgb="FFFCFCFF"/>
        <color rgb="FFF8696B"/>
      </colorScale>
    </cfRule>
  </conditionalFormatting>
  <conditionalFormatting sqref="B27:Y27">
    <cfRule type="colorScale" priority="9">
      <colorScale>
        <cfvo type="min"/>
        <cfvo type="max"/>
        <color rgb="FFFCFCFF"/>
        <color rgb="FFF8696B"/>
      </colorScale>
    </cfRule>
  </conditionalFormatting>
  <conditionalFormatting sqref="B28:Y28">
    <cfRule type="colorScale" priority="8">
      <colorScale>
        <cfvo type="min"/>
        <cfvo type="max"/>
        <color rgb="FFFCFCFF"/>
        <color rgb="FFF8696B"/>
      </colorScale>
    </cfRule>
  </conditionalFormatting>
  <conditionalFormatting sqref="B29:Y29">
    <cfRule type="colorScale" priority="7">
      <colorScale>
        <cfvo type="min"/>
        <cfvo type="max"/>
        <color rgb="FFFCFCFF"/>
        <color rgb="FFF8696B"/>
      </colorScale>
    </cfRule>
  </conditionalFormatting>
  <conditionalFormatting sqref="B30:Y30">
    <cfRule type="colorScale" priority="6">
      <colorScale>
        <cfvo type="min"/>
        <cfvo type="max"/>
        <color rgb="FFFCFCFF"/>
        <color rgb="FFF8696B"/>
      </colorScale>
    </cfRule>
  </conditionalFormatting>
  <conditionalFormatting sqref="B31:Y31">
    <cfRule type="colorScale" priority="5">
      <colorScale>
        <cfvo type="min"/>
        <cfvo type="max"/>
        <color rgb="FFFCFCFF"/>
        <color rgb="FFF8696B"/>
      </colorScale>
    </cfRule>
  </conditionalFormatting>
  <conditionalFormatting sqref="B35:G38">
    <cfRule type="colorScale" priority="4">
      <colorScale>
        <cfvo type="min"/>
        <cfvo type="max"/>
        <color rgb="FFFCFCFF"/>
        <color rgb="FFF8696B"/>
      </colorScale>
    </cfRule>
  </conditionalFormatting>
  <conditionalFormatting sqref="AC3:AH9">
    <cfRule type="colorScale" priority="3">
      <colorScale>
        <cfvo type="min"/>
        <cfvo type="max"/>
        <color rgb="FFFCFCFF"/>
        <color rgb="FFF8696B"/>
      </colorScale>
    </cfRule>
  </conditionalFormatting>
  <conditionalFormatting sqref="AC14:AH20">
    <cfRule type="colorScale" priority="2">
      <colorScale>
        <cfvo type="min"/>
        <cfvo type="max"/>
        <color rgb="FFFCFCFF"/>
        <color rgb="FFF8696B"/>
      </colorScale>
    </cfRule>
  </conditionalFormatting>
  <conditionalFormatting sqref="AC25:AH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3"/>
  <sheetViews>
    <sheetView tabSelected="1" topLeftCell="A67" workbookViewId="0">
      <selection activeCell="A91" sqref="A91:N132"/>
    </sheetView>
  </sheetViews>
  <sheetFormatPr defaultRowHeight="14.4" x14ac:dyDescent="0.3"/>
  <cols>
    <col min="1" max="1" width="13.33203125" customWidth="1"/>
    <col min="18" max="18" width="12.21875" customWidth="1"/>
    <col min="20" max="20" width="8.88671875" style="110"/>
  </cols>
  <sheetData>
    <row r="1" spans="1:14" ht="29.4" thickBot="1" x14ac:dyDescent="0.35">
      <c r="A1" s="122" t="s">
        <v>52</v>
      </c>
      <c r="B1" s="123" t="s">
        <v>47</v>
      </c>
      <c r="C1" s="136" t="s">
        <v>49</v>
      </c>
      <c r="D1" s="145" t="s">
        <v>71</v>
      </c>
      <c r="E1" s="124" t="s">
        <v>72</v>
      </c>
    </row>
    <row r="2" spans="1:14" x14ac:dyDescent="0.3">
      <c r="A2" s="125" t="s">
        <v>73</v>
      </c>
      <c r="B2" s="126">
        <v>0.24399999999999999</v>
      </c>
      <c r="C2" s="137">
        <v>0.28699999999999998</v>
      </c>
      <c r="D2" s="146">
        <v>0.23899999999999999</v>
      </c>
      <c r="E2" s="141">
        <v>0.23599999999999999</v>
      </c>
    </row>
    <row r="3" spans="1:14" x14ac:dyDescent="0.3">
      <c r="A3" s="127" t="s">
        <v>2</v>
      </c>
      <c r="B3" s="128">
        <v>0.224</v>
      </c>
      <c r="C3" s="138">
        <v>0.157</v>
      </c>
      <c r="D3" s="147">
        <v>0.25900000000000001</v>
      </c>
      <c r="E3" s="142">
        <v>0.25600000000000001</v>
      </c>
    </row>
    <row r="4" spans="1:14" x14ac:dyDescent="0.3">
      <c r="A4" s="127" t="s">
        <v>3</v>
      </c>
      <c r="B4" s="129">
        <v>0.27300000000000002</v>
      </c>
      <c r="C4" s="139">
        <v>0.28100000000000003</v>
      </c>
      <c r="D4" s="147">
        <v>0.25900000000000001</v>
      </c>
      <c r="E4" s="143">
        <v>0.254</v>
      </c>
    </row>
    <row r="5" spans="1:14" ht="15" thickBot="1" x14ac:dyDescent="0.35">
      <c r="A5" s="130" t="s">
        <v>74</v>
      </c>
      <c r="B5" s="131">
        <v>0.25900000000000001</v>
      </c>
      <c r="C5" s="140">
        <v>0.27400000000000002</v>
      </c>
      <c r="D5" s="148">
        <v>0.24299999999999999</v>
      </c>
      <c r="E5" s="144">
        <v>0.254</v>
      </c>
    </row>
    <row r="7" spans="1:14" ht="15" thickBot="1" x14ac:dyDescent="0.35"/>
    <row r="8" spans="1:14" x14ac:dyDescent="0.3">
      <c r="A8" s="152" t="s">
        <v>76</v>
      </c>
      <c r="B8" s="150" t="s">
        <v>73</v>
      </c>
      <c r="C8" s="150" t="s">
        <v>2</v>
      </c>
      <c r="D8" s="150" t="s">
        <v>3</v>
      </c>
      <c r="E8" s="150" t="s">
        <v>74</v>
      </c>
      <c r="J8" s="152" t="s">
        <v>15</v>
      </c>
      <c r="K8" s="150" t="s">
        <v>73</v>
      </c>
      <c r="L8" s="150" t="s">
        <v>2</v>
      </c>
      <c r="M8" s="150" t="s">
        <v>3</v>
      </c>
      <c r="N8" s="150" t="s">
        <v>74</v>
      </c>
    </row>
    <row r="9" spans="1:14" ht="15" thickBot="1" x14ac:dyDescent="0.35">
      <c r="A9" s="152"/>
      <c r="B9" s="153"/>
      <c r="C9" s="153"/>
      <c r="D9" s="153"/>
      <c r="E9" s="153"/>
      <c r="J9" s="152"/>
      <c r="K9" s="153"/>
      <c r="L9" s="153"/>
      <c r="M9" s="153"/>
      <c r="N9" s="153"/>
    </row>
    <row r="10" spans="1:14" ht="15" thickBot="1" x14ac:dyDescent="0.35">
      <c r="A10" s="119" t="s">
        <v>4</v>
      </c>
      <c r="B10" s="132">
        <v>0.3674</v>
      </c>
      <c r="C10" s="132">
        <v>0.26519999999999999</v>
      </c>
      <c r="D10" s="132">
        <v>0.2422</v>
      </c>
      <c r="E10" s="132">
        <v>0.21909999999999999</v>
      </c>
      <c r="G10" s="110" t="s">
        <v>4</v>
      </c>
      <c r="H10" s="110">
        <v>0.26950894078441201</v>
      </c>
      <c r="J10" s="119" t="s">
        <v>4</v>
      </c>
      <c r="K10" s="135">
        <f t="shared" ref="K10:K16" si="0">(B10-$H10)/B10</f>
        <v>0.26644273058134998</v>
      </c>
      <c r="L10" s="135">
        <f t="shared" ref="L10:N10" si="1">(C10-$H10)/C10</f>
        <v>-1.6247891343936723E-2</v>
      </c>
      <c r="M10" s="135">
        <f t="shared" si="1"/>
        <v>-0.11275367788774571</v>
      </c>
      <c r="N10" s="135">
        <f t="shared" si="1"/>
        <v>-0.23007275574811512</v>
      </c>
    </row>
    <row r="11" spans="1:14" ht="15" thickBot="1" x14ac:dyDescent="0.35">
      <c r="A11" s="120" t="s">
        <v>5</v>
      </c>
      <c r="B11" s="133">
        <v>0.1116</v>
      </c>
      <c r="C11" s="133">
        <v>0.1176</v>
      </c>
      <c r="D11" s="133">
        <v>0.1246</v>
      </c>
      <c r="E11" s="133">
        <v>0.1075</v>
      </c>
      <c r="G11" s="110" t="s">
        <v>5</v>
      </c>
      <c r="H11" s="110">
        <v>0.115419824857626</v>
      </c>
      <c r="J11" s="120" t="s">
        <v>5</v>
      </c>
      <c r="K11" s="135">
        <f t="shared" si="0"/>
        <v>-3.422782130489245E-2</v>
      </c>
      <c r="L11" s="135">
        <f t="shared" ref="L11:L16" si="2">(C11-$H11)/C11</f>
        <v>1.8538904271887705E-2</v>
      </c>
      <c r="M11" s="135">
        <f t="shared" ref="M11:M16" si="3">(D11-$H11)/D11</f>
        <v>7.3677168076837884E-2</v>
      </c>
      <c r="N11" s="135">
        <f t="shared" ref="N11:N16" si="4">(E11-$H11)/E11</f>
        <v>-7.3672789373265157E-2</v>
      </c>
    </row>
    <row r="12" spans="1:14" ht="15" thickBot="1" x14ac:dyDescent="0.35">
      <c r="A12" s="120" t="s">
        <v>6</v>
      </c>
      <c r="B12" s="133">
        <v>0.18920000000000001</v>
      </c>
      <c r="C12" s="133">
        <v>0.1542</v>
      </c>
      <c r="D12" s="133">
        <v>0.16270000000000001</v>
      </c>
      <c r="E12" s="133">
        <v>0.13730000000000001</v>
      </c>
      <c r="G12" s="110" t="s">
        <v>6</v>
      </c>
      <c r="H12" s="110">
        <v>0.15864307417481699</v>
      </c>
      <c r="J12" s="120" t="s">
        <v>6</v>
      </c>
      <c r="K12" s="135">
        <f t="shared" si="0"/>
        <v>0.16150595045022736</v>
      </c>
      <c r="L12" s="135">
        <f t="shared" si="2"/>
        <v>-2.8813710601925977E-2</v>
      </c>
      <c r="M12" s="135">
        <f t="shared" si="3"/>
        <v>2.4935008144947889E-2</v>
      </c>
      <c r="N12" s="135">
        <f t="shared" si="4"/>
        <v>-0.15544846449247621</v>
      </c>
    </row>
    <row r="13" spans="1:14" ht="15" thickBot="1" x14ac:dyDescent="0.35">
      <c r="A13" s="120" t="s">
        <v>7</v>
      </c>
      <c r="B13" s="133">
        <v>0.18909999999999999</v>
      </c>
      <c r="C13" s="133">
        <v>0.16600000000000001</v>
      </c>
      <c r="D13" s="133">
        <v>0.1638</v>
      </c>
      <c r="E13" s="133">
        <v>0.14649999999999999</v>
      </c>
      <c r="G13" s="110" t="s">
        <v>7</v>
      </c>
      <c r="H13" s="110">
        <v>0.16308552185663699</v>
      </c>
      <c r="J13" s="120" t="s">
        <v>7</v>
      </c>
      <c r="K13" s="135">
        <f t="shared" si="0"/>
        <v>0.13756995316426757</v>
      </c>
      <c r="L13" s="135">
        <f t="shared" si="2"/>
        <v>1.7557097249174782E-2</v>
      </c>
      <c r="M13" s="135">
        <f t="shared" si="3"/>
        <v>4.3618934271245817E-3</v>
      </c>
      <c r="N13" s="135">
        <f t="shared" si="4"/>
        <v>-0.1132117532876246</v>
      </c>
    </row>
    <row r="14" spans="1:14" ht="15" thickBot="1" x14ac:dyDescent="0.35">
      <c r="A14" s="120" t="s">
        <v>8</v>
      </c>
      <c r="B14" s="133">
        <v>5.1499999999999997E-2</v>
      </c>
      <c r="C14" s="133">
        <v>5.33E-2</v>
      </c>
      <c r="D14" s="133">
        <v>5.6599999999999998E-2</v>
      </c>
      <c r="E14" s="133">
        <v>5.3400000000000003E-2</v>
      </c>
      <c r="G14" s="110" t="s">
        <v>8</v>
      </c>
      <c r="H14" s="110">
        <v>5.3121139269766603E-2</v>
      </c>
      <c r="J14" s="120" t="s">
        <v>8</v>
      </c>
      <c r="K14" s="135">
        <f t="shared" si="0"/>
        <v>-3.1478432422652539E-2</v>
      </c>
      <c r="L14" s="135">
        <f t="shared" si="2"/>
        <v>3.355736026893011E-3</v>
      </c>
      <c r="M14" s="135">
        <f t="shared" si="3"/>
        <v>6.1463970498823232E-2</v>
      </c>
      <c r="N14" s="135">
        <f t="shared" si="4"/>
        <v>5.2221110530599312E-3</v>
      </c>
    </row>
    <row r="15" spans="1:14" ht="15" thickBot="1" x14ac:dyDescent="0.35">
      <c r="A15" s="120" t="s">
        <v>9</v>
      </c>
      <c r="B15" s="133">
        <v>0.36480000000000001</v>
      </c>
      <c r="C15" s="133">
        <v>0.27579999999999999</v>
      </c>
      <c r="D15" s="133">
        <v>0.26469999999999999</v>
      </c>
      <c r="E15" s="133">
        <v>0.24840000000000001</v>
      </c>
      <c r="G15" s="110" t="s">
        <v>9</v>
      </c>
      <c r="H15" s="110">
        <v>0.28608808774064298</v>
      </c>
      <c r="J15" s="120" t="s">
        <v>9</v>
      </c>
      <c r="K15" s="135">
        <f t="shared" si="0"/>
        <v>0.21576730334253572</v>
      </c>
      <c r="L15" s="135">
        <f t="shared" si="2"/>
        <v>-3.7302711169844065E-2</v>
      </c>
      <c r="M15" s="135">
        <f t="shared" si="3"/>
        <v>-8.0801238158832611E-2</v>
      </c>
      <c r="N15" s="135">
        <f t="shared" si="4"/>
        <v>-0.15172338059840165</v>
      </c>
    </row>
    <row r="16" spans="1:14" ht="15" thickBot="1" x14ac:dyDescent="0.35">
      <c r="A16" s="121" t="s">
        <v>10</v>
      </c>
      <c r="B16" s="134">
        <v>0.29809999999999998</v>
      </c>
      <c r="C16" s="134">
        <v>0.19850000000000001</v>
      </c>
      <c r="D16" s="134">
        <v>0.1636</v>
      </c>
      <c r="E16" s="134">
        <v>0.20280000000000001</v>
      </c>
      <c r="G16" s="110" t="s">
        <v>10</v>
      </c>
      <c r="H16" s="110">
        <v>0.20980971707489099</v>
      </c>
      <c r="J16" s="121" t="s">
        <v>10</v>
      </c>
      <c r="K16" s="135">
        <f t="shared" si="0"/>
        <v>0.29617672903424686</v>
      </c>
      <c r="L16" s="135">
        <f t="shared" si="2"/>
        <v>-5.6975904659400396E-2</v>
      </c>
      <c r="M16" s="135">
        <f t="shared" si="3"/>
        <v>-0.28245548334285447</v>
      </c>
      <c r="N16" s="135">
        <f t="shared" si="4"/>
        <v>-3.45646798564644E-2</v>
      </c>
    </row>
    <row r="17" spans="1:14" ht="15" thickBot="1" x14ac:dyDescent="0.35">
      <c r="A17" s="110"/>
      <c r="B17" s="110"/>
      <c r="C17" s="110"/>
      <c r="D17" s="110"/>
      <c r="E17" s="110"/>
      <c r="J17" s="110"/>
      <c r="K17" s="110"/>
      <c r="L17" s="110"/>
      <c r="M17" s="110"/>
      <c r="N17" s="110"/>
    </row>
    <row r="18" spans="1:14" x14ac:dyDescent="0.3">
      <c r="A18" s="154" t="s">
        <v>77</v>
      </c>
      <c r="B18" s="150" t="s">
        <v>73</v>
      </c>
      <c r="C18" s="150" t="s">
        <v>2</v>
      </c>
      <c r="D18" s="150" t="s">
        <v>3</v>
      </c>
      <c r="E18" s="150" t="s">
        <v>74</v>
      </c>
      <c r="J18" s="154" t="s">
        <v>16</v>
      </c>
      <c r="K18" s="150" t="s">
        <v>73</v>
      </c>
      <c r="L18" s="150" t="s">
        <v>2</v>
      </c>
      <c r="M18" s="150" t="s">
        <v>3</v>
      </c>
      <c r="N18" s="150" t="s">
        <v>74</v>
      </c>
    </row>
    <row r="19" spans="1:14" ht="15" thickBot="1" x14ac:dyDescent="0.35">
      <c r="A19" s="154"/>
      <c r="B19" s="153"/>
      <c r="C19" s="153"/>
      <c r="D19" s="153"/>
      <c r="E19" s="153"/>
      <c r="J19" s="154"/>
      <c r="K19" s="153"/>
      <c r="L19" s="153"/>
      <c r="M19" s="153"/>
      <c r="N19" s="153"/>
    </row>
    <row r="20" spans="1:14" ht="15" thickBot="1" x14ac:dyDescent="0.35">
      <c r="A20" s="111" t="s">
        <v>4</v>
      </c>
      <c r="B20" s="132">
        <v>0.2167</v>
      </c>
      <c r="C20" s="132">
        <v>0.2293</v>
      </c>
      <c r="D20" s="132">
        <v>0.23219999999999999</v>
      </c>
      <c r="E20" s="132">
        <v>0.23680000000000001</v>
      </c>
      <c r="G20" s="110" t="s">
        <v>4</v>
      </c>
      <c r="H20" s="110">
        <v>0.229059620787608</v>
      </c>
      <c r="J20" s="111" t="s">
        <v>4</v>
      </c>
      <c r="K20" s="135">
        <f t="shared" ref="K20:K26" si="5">(B20-$H20)/B20</f>
        <v>-5.7035628922971822E-2</v>
      </c>
      <c r="L20" s="135">
        <f t="shared" ref="L20:N20" si="6">(C20-$H20)/C20</f>
        <v>1.0483175420497412E-3</v>
      </c>
      <c r="M20" s="135">
        <f t="shared" si="6"/>
        <v>1.3524458279035279E-2</v>
      </c>
      <c r="N20" s="135">
        <f t="shared" si="6"/>
        <v>3.2687412214493297E-2</v>
      </c>
    </row>
    <row r="21" spans="1:14" ht="15" thickBot="1" x14ac:dyDescent="0.35">
      <c r="A21" s="112" t="s">
        <v>5</v>
      </c>
      <c r="B21" s="133">
        <v>0.31659999999999999</v>
      </c>
      <c r="C21" s="133">
        <v>0.3095</v>
      </c>
      <c r="D21" s="133">
        <v>0.30859999999999999</v>
      </c>
      <c r="E21" s="133">
        <v>0.31230000000000002</v>
      </c>
      <c r="G21" s="110" t="s">
        <v>5</v>
      </c>
      <c r="H21" s="110">
        <v>0.31172801730019301</v>
      </c>
      <c r="J21" s="112" t="s">
        <v>5</v>
      </c>
      <c r="K21" s="135">
        <f t="shared" si="5"/>
        <v>1.5388448199011331E-2</v>
      </c>
      <c r="L21" s="135">
        <f t="shared" ref="L21:L26" si="7">(C21-$H21)/C21</f>
        <v>-7.1987634901228047E-3</v>
      </c>
      <c r="M21" s="135">
        <f t="shared" ref="M21:M26" si="8">(D21-$H21)/D21</f>
        <v>-1.0136154569646857E-2</v>
      </c>
      <c r="N21" s="135">
        <f t="shared" ref="N21:N26" si="9">(E21-$H21)/E21</f>
        <v>1.8315168101409431E-3</v>
      </c>
    </row>
    <row r="22" spans="1:14" ht="15" thickBot="1" x14ac:dyDescent="0.35">
      <c r="A22" s="112" t="s">
        <v>6</v>
      </c>
      <c r="B22" s="133">
        <v>0.1764</v>
      </c>
      <c r="C22" s="133">
        <v>0.1875</v>
      </c>
      <c r="D22" s="133">
        <v>0.189</v>
      </c>
      <c r="E22" s="133">
        <v>0.1971</v>
      </c>
      <c r="G22" s="110" t="s">
        <v>6</v>
      </c>
      <c r="H22" s="110">
        <v>0.18778144130447999</v>
      </c>
      <c r="J22" s="112" t="s">
        <v>6</v>
      </c>
      <c r="K22" s="135">
        <f t="shared" si="5"/>
        <v>-6.4520642315646193E-2</v>
      </c>
      <c r="L22" s="135">
        <f t="shared" si="7"/>
        <v>-1.5010202905599475E-3</v>
      </c>
      <c r="M22" s="135">
        <f t="shared" si="8"/>
        <v>6.4474005053968848E-3</v>
      </c>
      <c r="N22" s="135">
        <f t="shared" si="9"/>
        <v>4.727832925175042E-2</v>
      </c>
    </row>
    <row r="23" spans="1:14" ht="15" thickBot="1" x14ac:dyDescent="0.35">
      <c r="A23" s="112" t="s">
        <v>7</v>
      </c>
      <c r="B23" s="133">
        <v>0.14760000000000001</v>
      </c>
      <c r="C23" s="133">
        <v>0.1537</v>
      </c>
      <c r="D23" s="133">
        <v>0.14660000000000001</v>
      </c>
      <c r="E23" s="133">
        <v>0.15260000000000001</v>
      </c>
      <c r="G23" s="110" t="s">
        <v>7</v>
      </c>
      <c r="H23" s="110">
        <v>0.15036393572205201</v>
      </c>
      <c r="J23" s="112" t="s">
        <v>7</v>
      </c>
      <c r="K23" s="135">
        <f t="shared" si="5"/>
        <v>-1.8725851775420032E-2</v>
      </c>
      <c r="L23" s="135">
        <f t="shared" si="7"/>
        <v>2.1705037592374739E-2</v>
      </c>
      <c r="M23" s="135">
        <f t="shared" si="8"/>
        <v>-2.567486849967256E-2</v>
      </c>
      <c r="N23" s="135">
        <f t="shared" si="9"/>
        <v>1.4653107981310665E-2</v>
      </c>
    </row>
    <row r="24" spans="1:14" ht="15" thickBot="1" x14ac:dyDescent="0.35">
      <c r="A24" s="112" t="s">
        <v>8</v>
      </c>
      <c r="B24" s="133">
        <v>0.29220000000000002</v>
      </c>
      <c r="C24" s="133">
        <v>0.28839999999999999</v>
      </c>
      <c r="D24" s="133">
        <v>0.2843</v>
      </c>
      <c r="E24" s="133">
        <v>0.2898</v>
      </c>
      <c r="G24" s="110" t="s">
        <v>8</v>
      </c>
      <c r="H24" s="110">
        <v>0.28854914632845802</v>
      </c>
      <c r="J24" s="112" t="s">
        <v>8</v>
      </c>
      <c r="K24" s="135">
        <f t="shared" si="5"/>
        <v>1.2494365747919227E-2</v>
      </c>
      <c r="L24" s="135">
        <f t="shared" si="7"/>
        <v>-5.1715093085307709E-4</v>
      </c>
      <c r="M24" s="135">
        <f t="shared" si="8"/>
        <v>-1.4945994823981779E-2</v>
      </c>
      <c r="N24" s="135">
        <f t="shared" si="9"/>
        <v>4.3162652572187191E-3</v>
      </c>
    </row>
    <row r="25" spans="1:14" ht="15" thickBot="1" x14ac:dyDescent="0.35">
      <c r="A25" s="112" t="s">
        <v>9</v>
      </c>
      <c r="B25" s="133">
        <v>0.21629999999999999</v>
      </c>
      <c r="C25" s="133">
        <v>0.2298</v>
      </c>
      <c r="D25" s="133">
        <v>0.2311</v>
      </c>
      <c r="E25" s="133">
        <v>0.2329</v>
      </c>
      <c r="G25" s="110" t="s">
        <v>9</v>
      </c>
      <c r="H25" s="110">
        <v>0.22771302987654701</v>
      </c>
      <c r="J25" s="112" t="s">
        <v>9</v>
      </c>
      <c r="K25" s="135">
        <f t="shared" si="5"/>
        <v>-5.2764816812515124E-2</v>
      </c>
      <c r="L25" s="135">
        <f t="shared" si="7"/>
        <v>9.0816802587162376E-3</v>
      </c>
      <c r="M25" s="135">
        <f t="shared" si="8"/>
        <v>1.4655863796854119E-2</v>
      </c>
      <c r="N25" s="135">
        <f t="shared" si="9"/>
        <v>2.2271232818604478E-2</v>
      </c>
    </row>
    <row r="26" spans="1:14" ht="15" thickBot="1" x14ac:dyDescent="0.35">
      <c r="A26" s="113" t="s">
        <v>10</v>
      </c>
      <c r="B26" s="134">
        <v>0.12809999999999999</v>
      </c>
      <c r="C26" s="134">
        <v>0.1386</v>
      </c>
      <c r="D26" s="134">
        <v>0.15709999999999999</v>
      </c>
      <c r="E26" s="134">
        <v>0.14810000000000001</v>
      </c>
      <c r="G26" s="110" t="s">
        <v>10</v>
      </c>
      <c r="H26" s="110">
        <v>0.14352606461474299</v>
      </c>
      <c r="J26" s="113" t="s">
        <v>10</v>
      </c>
      <c r="K26" s="135">
        <f t="shared" si="5"/>
        <v>-0.12042205007605775</v>
      </c>
      <c r="L26" s="135">
        <f t="shared" si="7"/>
        <v>-3.5541591736962384E-2</v>
      </c>
      <c r="M26" s="135">
        <f t="shared" si="8"/>
        <v>8.6403153311629552E-2</v>
      </c>
      <c r="N26" s="135">
        <f t="shared" si="9"/>
        <v>3.088410118336949E-2</v>
      </c>
    </row>
    <row r="27" spans="1:14" ht="15" thickBot="1" x14ac:dyDescent="0.35">
      <c r="A27" s="110"/>
      <c r="B27" s="110"/>
      <c r="C27" s="110"/>
      <c r="D27" s="110"/>
      <c r="E27" s="110"/>
      <c r="J27" s="110"/>
      <c r="K27" s="110"/>
      <c r="L27" s="110"/>
      <c r="M27" s="110"/>
      <c r="N27" s="110"/>
    </row>
    <row r="28" spans="1:14" ht="14.4" customHeight="1" x14ac:dyDescent="0.3">
      <c r="A28" s="155" t="s">
        <v>17</v>
      </c>
      <c r="B28" s="150" t="s">
        <v>73</v>
      </c>
      <c r="C28" s="150" t="s">
        <v>2</v>
      </c>
      <c r="D28" s="150" t="s">
        <v>3</v>
      </c>
      <c r="E28" s="150" t="s">
        <v>74</v>
      </c>
      <c r="J28" s="209" t="s">
        <v>17</v>
      </c>
      <c r="K28" s="181" t="s">
        <v>73</v>
      </c>
      <c r="L28" s="181" t="s">
        <v>2</v>
      </c>
      <c r="M28" s="181" t="s">
        <v>3</v>
      </c>
      <c r="N28" s="181" t="s">
        <v>74</v>
      </c>
    </row>
    <row r="29" spans="1:14" ht="15" thickBot="1" x14ac:dyDescent="0.35">
      <c r="A29" s="155"/>
      <c r="B29" s="153"/>
      <c r="C29" s="153"/>
      <c r="D29" s="153"/>
      <c r="E29" s="153"/>
      <c r="J29" s="210"/>
      <c r="K29" s="183"/>
      <c r="L29" s="183"/>
      <c r="M29" s="183"/>
      <c r="N29" s="183"/>
    </row>
    <row r="30" spans="1:14" ht="15" thickBot="1" x14ac:dyDescent="0.35">
      <c r="A30" s="111" t="s">
        <v>4</v>
      </c>
      <c r="B30" s="114">
        <v>9.2645</v>
      </c>
      <c r="C30" s="114">
        <v>9.3438999999999997</v>
      </c>
      <c r="D30" s="114">
        <v>9.2843</v>
      </c>
      <c r="E30" s="114">
        <v>9.2162000000000006</v>
      </c>
      <c r="G30" s="110" t="s">
        <v>4</v>
      </c>
      <c r="H30" s="110">
        <v>9.2761700215672107</v>
      </c>
      <c r="J30" s="111" t="s">
        <v>4</v>
      </c>
      <c r="K30" s="135">
        <f t="shared" ref="K30:K36" si="10">(B30-$H30)/B30</f>
        <v>-1.2596493677166337E-3</v>
      </c>
      <c r="L30" s="135">
        <f t="shared" ref="L30:N30" si="11">(C30-$H30)/C30</f>
        <v>7.2485769788620319E-3</v>
      </c>
      <c r="M30" s="135">
        <f t="shared" si="11"/>
        <v>8.7566951011807965E-4</v>
      </c>
      <c r="N30" s="135">
        <f t="shared" si="11"/>
        <v>-6.5070225870977293E-3</v>
      </c>
    </row>
    <row r="31" spans="1:14" ht="15" thickBot="1" x14ac:dyDescent="0.35">
      <c r="A31" s="112" t="s">
        <v>5</v>
      </c>
      <c r="B31" s="114">
        <v>29.4481</v>
      </c>
      <c r="C31" s="114">
        <v>29.2727</v>
      </c>
      <c r="D31" s="114">
        <v>29.3508</v>
      </c>
      <c r="E31" s="114">
        <v>29.461300000000001</v>
      </c>
      <c r="G31" s="110" t="s">
        <v>5</v>
      </c>
      <c r="H31" s="110">
        <v>29.386153306973299</v>
      </c>
      <c r="J31" s="112" t="s">
        <v>5</v>
      </c>
      <c r="K31" s="135">
        <f t="shared" si="10"/>
        <v>2.1035887893175328E-3</v>
      </c>
      <c r="L31" s="135">
        <f t="shared" ref="L31:L36" si="12">(C31-$H31)/C31</f>
        <v>-3.8757377000856819E-3</v>
      </c>
      <c r="M31" s="135">
        <f t="shared" ref="M31:M36" si="13">(D31-$H31)/D31</f>
        <v>-1.2045091436451126E-3</v>
      </c>
      <c r="N31" s="135">
        <f t="shared" ref="N31:N36" si="14">(E31-$H31)/E31</f>
        <v>2.5506916879670227E-3</v>
      </c>
    </row>
    <row r="32" spans="1:14" ht="15" thickBot="1" x14ac:dyDescent="0.35">
      <c r="A32" s="112" t="s">
        <v>6</v>
      </c>
      <c r="B32" s="114">
        <v>46.162599999999998</v>
      </c>
      <c r="C32" s="114">
        <v>46.745600000000003</v>
      </c>
      <c r="D32" s="114">
        <v>46.703600000000002</v>
      </c>
      <c r="E32" s="114">
        <v>46.082999999999998</v>
      </c>
      <c r="G32" s="110" t="s">
        <v>6</v>
      </c>
      <c r="H32" s="110">
        <v>46.418300467289697</v>
      </c>
      <c r="J32" s="112" t="s">
        <v>6</v>
      </c>
      <c r="K32" s="135">
        <f t="shared" si="10"/>
        <v>-5.5391262036735243E-3</v>
      </c>
      <c r="L32" s="135">
        <f t="shared" si="12"/>
        <v>7.0017185084864904E-3</v>
      </c>
      <c r="M32" s="135">
        <f t="shared" si="13"/>
        <v>6.1087267943007494E-3</v>
      </c>
      <c r="N32" s="135">
        <f t="shared" si="14"/>
        <v>-7.2760121365731106E-3</v>
      </c>
    </row>
    <row r="33" spans="1:14" ht="15" thickBot="1" x14ac:dyDescent="0.35">
      <c r="A33" s="112" t="s">
        <v>7</v>
      </c>
      <c r="B33" s="114">
        <v>52.425800000000002</v>
      </c>
      <c r="C33" s="114">
        <v>52.606099999999998</v>
      </c>
      <c r="D33" s="114">
        <v>52.401899999999998</v>
      </c>
      <c r="E33" s="114">
        <v>51.975999999999999</v>
      </c>
      <c r="G33" s="110" t="s">
        <v>7</v>
      </c>
      <c r="H33" s="110">
        <v>52.317638046404497</v>
      </c>
      <c r="J33" s="112" t="s">
        <v>7</v>
      </c>
      <c r="K33" s="135">
        <f t="shared" si="10"/>
        <v>2.0631435971507467E-3</v>
      </c>
      <c r="L33" s="135">
        <f t="shared" si="12"/>
        <v>5.483431647575112E-3</v>
      </c>
      <c r="M33" s="135">
        <f t="shared" si="13"/>
        <v>1.6079942443976447E-3</v>
      </c>
      <c r="N33" s="135">
        <f t="shared" si="14"/>
        <v>-6.5729961213732814E-3</v>
      </c>
    </row>
    <row r="34" spans="1:14" ht="15" thickBot="1" x14ac:dyDescent="0.35">
      <c r="A34" s="112" t="s">
        <v>8</v>
      </c>
      <c r="B34" s="114">
        <v>37.698900000000002</v>
      </c>
      <c r="C34" s="114">
        <v>38.000300000000003</v>
      </c>
      <c r="D34" s="114">
        <v>38.298999999999999</v>
      </c>
      <c r="E34" s="114">
        <v>37.719000000000001</v>
      </c>
      <c r="G34" s="110" t="s">
        <v>8</v>
      </c>
      <c r="H34" s="110">
        <v>37.934891480948899</v>
      </c>
      <c r="J34" s="112" t="s">
        <v>8</v>
      </c>
      <c r="K34" s="135">
        <f t="shared" si="10"/>
        <v>-6.2599036297848742E-3</v>
      </c>
      <c r="L34" s="135">
        <f t="shared" si="12"/>
        <v>1.721263228214093E-3</v>
      </c>
      <c r="M34" s="135">
        <f t="shared" si="13"/>
        <v>9.5069980691689249E-3</v>
      </c>
      <c r="N34" s="135">
        <f t="shared" si="14"/>
        <v>-5.7236798682069418E-3</v>
      </c>
    </row>
    <row r="35" spans="1:14" ht="15" thickBot="1" x14ac:dyDescent="0.35">
      <c r="A35" s="112" t="s">
        <v>9</v>
      </c>
      <c r="B35" s="114">
        <v>12.6684</v>
      </c>
      <c r="C35" s="114">
        <v>12.6774</v>
      </c>
      <c r="D35" s="114">
        <v>12.651300000000001</v>
      </c>
      <c r="E35" s="114">
        <v>12.6282</v>
      </c>
      <c r="G35" s="110" t="s">
        <v>9</v>
      </c>
      <c r="H35" s="110">
        <v>12.655369734004299</v>
      </c>
      <c r="J35" s="112" t="s">
        <v>9</v>
      </c>
      <c r="K35" s="135">
        <f t="shared" si="10"/>
        <v>1.0285644592608911E-3</v>
      </c>
      <c r="L35" s="135">
        <f t="shared" si="12"/>
        <v>1.7377590038731138E-3</v>
      </c>
      <c r="M35" s="135">
        <f t="shared" si="13"/>
        <v>-3.216850445644758E-4</v>
      </c>
      <c r="N35" s="135">
        <f t="shared" si="14"/>
        <v>-2.1515128050157415E-3</v>
      </c>
    </row>
    <row r="36" spans="1:14" ht="15" thickBot="1" x14ac:dyDescent="0.35">
      <c r="A36" s="113" t="s">
        <v>10</v>
      </c>
      <c r="B36" s="115">
        <v>25.5961</v>
      </c>
      <c r="C36" s="115">
        <v>26.439499999999999</v>
      </c>
      <c r="D36" s="115">
        <v>26.1629</v>
      </c>
      <c r="E36" s="115">
        <v>25.7209</v>
      </c>
      <c r="G36" s="110" t="s">
        <v>10</v>
      </c>
      <c r="H36" s="110">
        <v>25.9491483795044</v>
      </c>
      <c r="J36" s="113" t="s">
        <v>10</v>
      </c>
      <c r="K36" s="135">
        <f t="shared" si="10"/>
        <v>-1.3793053609901532E-2</v>
      </c>
      <c r="L36" s="135">
        <f t="shared" si="12"/>
        <v>1.8546176005431209E-2</v>
      </c>
      <c r="M36" s="135">
        <f t="shared" si="13"/>
        <v>8.1700278063823219E-3</v>
      </c>
      <c r="N36" s="135">
        <f t="shared" si="14"/>
        <v>-8.8740432684859451E-3</v>
      </c>
    </row>
    <row r="37" spans="1:14" ht="15" thickBot="1" x14ac:dyDescent="0.35"/>
    <row r="38" spans="1:14" x14ac:dyDescent="0.3">
      <c r="A38" s="155" t="s">
        <v>55</v>
      </c>
      <c r="B38" s="150" t="s">
        <v>73</v>
      </c>
      <c r="C38" s="150" t="s">
        <v>2</v>
      </c>
      <c r="D38" s="150" t="s">
        <v>3</v>
      </c>
      <c r="E38" s="150" t="s">
        <v>74</v>
      </c>
      <c r="G38" s="110"/>
      <c r="J38" s="155" t="s">
        <v>55</v>
      </c>
      <c r="K38" s="150" t="s">
        <v>73</v>
      </c>
      <c r="L38" s="150" t="s">
        <v>2</v>
      </c>
      <c r="M38" s="150" t="s">
        <v>3</v>
      </c>
      <c r="N38" s="150" t="s">
        <v>74</v>
      </c>
    </row>
    <row r="39" spans="1:14" ht="15" thickBot="1" x14ac:dyDescent="0.35">
      <c r="A39" s="155"/>
      <c r="B39" s="153"/>
      <c r="C39" s="153"/>
      <c r="D39" s="153"/>
      <c r="E39" s="153"/>
      <c r="J39" s="155"/>
      <c r="K39" s="153"/>
      <c r="L39" s="153"/>
      <c r="M39" s="153"/>
      <c r="N39" s="153"/>
    </row>
    <row r="40" spans="1:14" ht="15" thickBot="1" x14ac:dyDescent="0.35">
      <c r="A40" s="119" t="s">
        <v>4</v>
      </c>
      <c r="B40" s="114">
        <v>17.2502</v>
      </c>
      <c r="C40" s="114">
        <v>16.9602</v>
      </c>
      <c r="D40" s="114">
        <v>16.7624</v>
      </c>
      <c r="E40" s="114">
        <v>17.567599999999999</v>
      </c>
      <c r="G40" s="110" t="s">
        <v>4</v>
      </c>
      <c r="H40">
        <v>17.133665469311701</v>
      </c>
      <c r="J40" s="111" t="s">
        <v>4</v>
      </c>
      <c r="K40" s="135">
        <f>(B40-$H40)/B40</f>
        <v>6.7555466422591238E-3</v>
      </c>
      <c r="L40" s="135">
        <f t="shared" ref="L40:N46" si="15">(C40-$H40)/C40</f>
        <v>-1.0227796211819485E-2</v>
      </c>
      <c r="M40" s="135">
        <f t="shared" si="15"/>
        <v>-2.2148705991487001E-2</v>
      </c>
      <c r="N40" s="135">
        <f t="shared" si="15"/>
        <v>2.4700843068392816E-2</v>
      </c>
    </row>
    <row r="41" spans="1:14" ht="15" thickBot="1" x14ac:dyDescent="0.35">
      <c r="A41" s="120" t="s">
        <v>5</v>
      </c>
      <c r="B41" s="114">
        <v>22.687999999999999</v>
      </c>
      <c r="C41" s="114">
        <v>21.694800000000001</v>
      </c>
      <c r="D41" s="114">
        <v>21.606999999999999</v>
      </c>
      <c r="E41" s="114">
        <v>22.5825</v>
      </c>
      <c r="G41" s="110" t="s">
        <v>5</v>
      </c>
      <c r="H41">
        <v>22.143645747945499</v>
      </c>
      <c r="J41" s="112" t="s">
        <v>5</v>
      </c>
      <c r="K41" s="135">
        <f t="shared" ref="K41:K46" si="16">(B41-$H41)/B41</f>
        <v>2.3993047075744896E-2</v>
      </c>
      <c r="L41" s="135">
        <f t="shared" si="15"/>
        <v>-2.068909360517257E-2</v>
      </c>
      <c r="M41" s="135">
        <f t="shared" si="15"/>
        <v>-2.4836661634909954E-2</v>
      </c>
      <c r="N41" s="135">
        <f t="shared" si="15"/>
        <v>1.9433377706387731E-2</v>
      </c>
    </row>
    <row r="42" spans="1:14" ht="15" thickBot="1" x14ac:dyDescent="0.35">
      <c r="A42" s="120" t="s">
        <v>6</v>
      </c>
      <c r="B42" s="114">
        <v>18.744700000000002</v>
      </c>
      <c r="C42" s="114">
        <v>18.471800000000002</v>
      </c>
      <c r="D42" s="114">
        <v>18.3779</v>
      </c>
      <c r="E42" s="114">
        <v>19.148700000000002</v>
      </c>
      <c r="G42" s="110" t="s">
        <v>6</v>
      </c>
      <c r="H42" s="110">
        <v>18.6882381516435</v>
      </c>
      <c r="J42" s="112" t="s">
        <v>6</v>
      </c>
      <c r="K42" s="135">
        <f t="shared" si="16"/>
        <v>3.0121500134172338E-3</v>
      </c>
      <c r="L42" s="135">
        <f t="shared" si="15"/>
        <v>-1.1717220392354717E-2</v>
      </c>
      <c r="M42" s="135">
        <f t="shared" si="15"/>
        <v>-1.6886486031782701E-2</v>
      </c>
      <c r="N42" s="135">
        <f t="shared" si="15"/>
        <v>2.404663754492482E-2</v>
      </c>
    </row>
    <row r="43" spans="1:14" ht="15" thickBot="1" x14ac:dyDescent="0.35">
      <c r="A43" s="120" t="s">
        <v>7</v>
      </c>
      <c r="B43" s="114">
        <v>17.890699999999999</v>
      </c>
      <c r="C43" s="114">
        <v>17.362400000000001</v>
      </c>
      <c r="D43" s="114">
        <v>17.020900000000001</v>
      </c>
      <c r="E43" s="114">
        <v>17.676600000000001</v>
      </c>
      <c r="G43" s="110" t="s">
        <v>7</v>
      </c>
      <c r="H43" s="110">
        <v>17.479678310220802</v>
      </c>
      <c r="J43" s="112" t="s">
        <v>7</v>
      </c>
      <c r="K43" s="135">
        <f t="shared" si="16"/>
        <v>2.2974041808268945E-2</v>
      </c>
      <c r="L43" s="135">
        <f t="shared" si="15"/>
        <v>-6.7547291976224949E-3</v>
      </c>
      <c r="M43" s="135">
        <f t="shared" si="15"/>
        <v>-2.6953822078785536E-2</v>
      </c>
      <c r="N43" s="135">
        <f t="shared" si="15"/>
        <v>1.114024698070889E-2</v>
      </c>
    </row>
    <row r="44" spans="1:14" ht="15" thickBot="1" x14ac:dyDescent="0.35">
      <c r="A44" s="120" t="s">
        <v>8</v>
      </c>
      <c r="B44" s="114">
        <v>21.7041</v>
      </c>
      <c r="C44" s="114">
        <v>21.011399999999998</v>
      </c>
      <c r="D44" s="114">
        <v>20.777100000000001</v>
      </c>
      <c r="E44" s="114">
        <v>21.3552</v>
      </c>
      <c r="G44" s="110" t="s">
        <v>8</v>
      </c>
      <c r="H44" s="110">
        <v>21.206435794491501</v>
      </c>
      <c r="J44" s="112" t="s">
        <v>8</v>
      </c>
      <c r="K44" s="135">
        <f t="shared" si="16"/>
        <v>2.2929502052999175E-2</v>
      </c>
      <c r="L44" s="135">
        <f t="shared" si="15"/>
        <v>-9.2823797791438296E-3</v>
      </c>
      <c r="M44" s="135">
        <f t="shared" si="15"/>
        <v>-2.0663894118596923E-2</v>
      </c>
      <c r="N44" s="135">
        <f t="shared" si="15"/>
        <v>6.9661817968691003E-3</v>
      </c>
    </row>
    <row r="45" spans="1:14" ht="15" thickBot="1" x14ac:dyDescent="0.35">
      <c r="A45" s="120" t="s">
        <v>9</v>
      </c>
      <c r="B45" s="114">
        <v>17.394200000000001</v>
      </c>
      <c r="C45" s="114">
        <v>17.063600000000001</v>
      </c>
      <c r="D45" s="114">
        <v>16.834800000000001</v>
      </c>
      <c r="E45" s="114">
        <v>17.490200000000002</v>
      </c>
      <c r="G45" s="110" t="s">
        <v>9</v>
      </c>
      <c r="H45" s="110">
        <v>17.193057771036599</v>
      </c>
      <c r="I45" s="110"/>
      <c r="J45" s="112" t="s">
        <v>9</v>
      </c>
      <c r="K45" s="135">
        <f t="shared" si="16"/>
        <v>1.1563752800554319E-2</v>
      </c>
      <c r="L45" s="135">
        <f t="shared" si="15"/>
        <v>-7.5867795211208948E-3</v>
      </c>
      <c r="M45" s="135">
        <f t="shared" si="15"/>
        <v>-2.1280785696093697E-2</v>
      </c>
      <c r="N45" s="135">
        <f t="shared" si="15"/>
        <v>1.6989069819864953E-2</v>
      </c>
    </row>
    <row r="46" spans="1:14" ht="15" thickBot="1" x14ac:dyDescent="0.35">
      <c r="A46" s="121" t="s">
        <v>10</v>
      </c>
      <c r="B46" s="115">
        <v>14.449400000000001</v>
      </c>
      <c r="C46" s="115">
        <v>14.355600000000001</v>
      </c>
      <c r="D46" s="115">
        <v>14.7019</v>
      </c>
      <c r="E46" s="115">
        <v>15.2966</v>
      </c>
      <c r="G46" s="110" t="s">
        <v>10</v>
      </c>
      <c r="H46" s="110">
        <v>14.7145772522898</v>
      </c>
      <c r="I46" s="110"/>
      <c r="J46" s="113" t="s">
        <v>10</v>
      </c>
      <c r="K46" s="135">
        <f t="shared" si="16"/>
        <v>-1.8352128966586796E-2</v>
      </c>
      <c r="L46" s="135">
        <f t="shared" si="15"/>
        <v>-2.500607792706673E-2</v>
      </c>
      <c r="M46" s="135">
        <f t="shared" si="15"/>
        <v>-8.6228666293470689E-4</v>
      </c>
      <c r="N46" s="135">
        <f t="shared" si="15"/>
        <v>3.8049157833126304E-2</v>
      </c>
    </row>
    <row r="47" spans="1:14" s="110" customFormat="1" x14ac:dyDescent="0.3">
      <c r="A47" s="49"/>
      <c r="B47" s="49"/>
      <c r="C47" s="49"/>
      <c r="D47" s="49"/>
      <c r="E47" s="49"/>
      <c r="J47" s="49"/>
      <c r="K47" s="149"/>
      <c r="L47" s="149"/>
      <c r="M47" s="149"/>
      <c r="N47" s="149"/>
    </row>
    <row r="48" spans="1:14" s="110" customFormat="1" x14ac:dyDescent="0.3">
      <c r="A48" s="211" t="s">
        <v>75</v>
      </c>
      <c r="B48" s="211"/>
      <c r="C48" s="211"/>
      <c r="D48" s="211"/>
      <c r="E48" s="211"/>
      <c r="F48" s="211"/>
      <c r="G48" s="211"/>
      <c r="H48" s="211"/>
      <c r="I48" s="211"/>
      <c r="J48" s="211"/>
      <c r="K48" s="211"/>
      <c r="L48" s="211"/>
      <c r="M48" s="211"/>
      <c r="N48" s="211"/>
    </row>
    <row r="49" spans="1:14" x14ac:dyDescent="0.3">
      <c r="A49" s="211"/>
      <c r="B49" s="211"/>
      <c r="C49" s="211"/>
      <c r="D49" s="211"/>
      <c r="E49" s="211"/>
      <c r="F49" s="211"/>
      <c r="G49" s="211"/>
      <c r="H49" s="211"/>
      <c r="I49" s="211"/>
      <c r="J49" s="211"/>
      <c r="K49" s="211"/>
      <c r="L49" s="211"/>
      <c r="M49" s="211"/>
      <c r="N49" s="211"/>
    </row>
    <row r="50" spans="1:14" s="110" customFormat="1" ht="15" thickBot="1" x14ac:dyDescent="0.35">
      <c r="A50" s="49"/>
    </row>
    <row r="51" spans="1:14" x14ac:dyDescent="0.3">
      <c r="A51" s="152" t="s">
        <v>76</v>
      </c>
      <c r="B51" s="150" t="s">
        <v>73</v>
      </c>
      <c r="C51" s="150" t="s">
        <v>2</v>
      </c>
      <c r="D51" s="150" t="s">
        <v>3</v>
      </c>
      <c r="E51" s="150" t="s">
        <v>74</v>
      </c>
      <c r="J51" s="152" t="s">
        <v>15</v>
      </c>
      <c r="K51" s="150" t="s">
        <v>73</v>
      </c>
      <c r="L51" s="150" t="s">
        <v>2</v>
      </c>
      <c r="M51" s="150" t="s">
        <v>3</v>
      </c>
      <c r="N51" s="150" t="s">
        <v>74</v>
      </c>
    </row>
    <row r="52" spans="1:14" ht="15" thickBot="1" x14ac:dyDescent="0.35">
      <c r="A52" s="152"/>
      <c r="B52" s="153"/>
      <c r="C52" s="153"/>
      <c r="D52" s="153"/>
      <c r="E52" s="153"/>
      <c r="J52" s="152"/>
      <c r="K52" s="153"/>
      <c r="L52" s="153"/>
      <c r="M52" s="153"/>
      <c r="N52" s="153"/>
    </row>
    <row r="53" spans="1:14" ht="15" thickBot="1" x14ac:dyDescent="0.35">
      <c r="A53" s="119" t="s">
        <v>4</v>
      </c>
      <c r="B53" s="132">
        <v>0.27260000000000001</v>
      </c>
      <c r="C53" s="132">
        <v>0.29420000000000002</v>
      </c>
      <c r="D53" s="132">
        <v>0.22409999999999999</v>
      </c>
      <c r="E53" s="132">
        <v>0.29320000000000002</v>
      </c>
      <c r="G53" t="s">
        <v>4</v>
      </c>
      <c r="H53">
        <v>0.26827134013361098</v>
      </c>
      <c r="J53" s="119" t="s">
        <v>4</v>
      </c>
      <c r="K53" s="135">
        <f t="shared" ref="K53:K59" si="17">(B53-$H53)/B53</f>
        <v>1.5879163119548893E-2</v>
      </c>
      <c r="L53" s="135">
        <f t="shared" ref="L53:L59" si="18">(C53-$H53)/C53</f>
        <v>8.8132766371138802E-2</v>
      </c>
      <c r="M53" s="135">
        <f t="shared" ref="M53:M59" si="19">(D53-$H53)/D53</f>
        <v>-0.19710548921736273</v>
      </c>
      <c r="N53" s="135">
        <f t="shared" ref="N53:N59" si="20">(E53-$H53)/E53</f>
        <v>8.5022714414696568E-2</v>
      </c>
    </row>
    <row r="54" spans="1:14" ht="15" thickBot="1" x14ac:dyDescent="0.35">
      <c r="A54" s="120" t="s">
        <v>5</v>
      </c>
      <c r="B54" s="133">
        <v>0.1074</v>
      </c>
      <c r="C54" s="133">
        <v>0.1198</v>
      </c>
      <c r="D54" s="133">
        <v>0.1157</v>
      </c>
      <c r="E54" s="133">
        <v>0.1187</v>
      </c>
      <c r="G54" t="s">
        <v>5</v>
      </c>
      <c r="H54">
        <v>0.11537239925716999</v>
      </c>
      <c r="J54" s="120" t="s">
        <v>5</v>
      </c>
      <c r="K54" s="135">
        <f t="shared" si="17"/>
        <v>-7.4230905560242075E-2</v>
      </c>
      <c r="L54" s="135">
        <f t="shared" si="18"/>
        <v>3.6958269973539314E-2</v>
      </c>
      <c r="M54" s="135">
        <f t="shared" si="19"/>
        <v>2.8314670944684806E-3</v>
      </c>
      <c r="N54" s="135">
        <f t="shared" si="20"/>
        <v>2.8033704657371573E-2</v>
      </c>
    </row>
    <row r="55" spans="1:14" ht="15" thickBot="1" x14ac:dyDescent="0.35">
      <c r="A55" s="120" t="s">
        <v>6</v>
      </c>
      <c r="B55" s="133">
        <v>0.1671</v>
      </c>
      <c r="C55" s="133">
        <v>0.18640000000000001</v>
      </c>
      <c r="D55" s="133">
        <v>0.16769999999999999</v>
      </c>
      <c r="E55" s="133">
        <v>0.18459999999999999</v>
      </c>
      <c r="G55" t="s">
        <v>6</v>
      </c>
      <c r="H55">
        <v>0.17615831901624701</v>
      </c>
      <c r="J55" s="120" t="s">
        <v>6</v>
      </c>
      <c r="K55" s="135">
        <f t="shared" si="17"/>
        <v>-5.4208970773471053E-2</v>
      </c>
      <c r="L55" s="135">
        <f t="shared" si="18"/>
        <v>5.4944640470777885E-2</v>
      </c>
      <c r="M55" s="135">
        <f t="shared" si="19"/>
        <v>-5.0437203436177844E-2</v>
      </c>
      <c r="N55" s="135">
        <f t="shared" si="20"/>
        <v>4.5729582793894774E-2</v>
      </c>
    </row>
    <row r="56" spans="1:14" ht="15" thickBot="1" x14ac:dyDescent="0.35">
      <c r="A56" s="120" t="s">
        <v>7</v>
      </c>
      <c r="B56" s="133">
        <v>0.18090000000000001</v>
      </c>
      <c r="C56" s="133">
        <v>0.217</v>
      </c>
      <c r="D56" s="133">
        <v>0.17879999999999999</v>
      </c>
      <c r="E56" s="133">
        <v>0.21940000000000001</v>
      </c>
      <c r="G56" t="s">
        <v>7</v>
      </c>
      <c r="H56">
        <v>0.19751023298516501</v>
      </c>
      <c r="J56" s="120" t="s">
        <v>7</v>
      </c>
      <c r="K56" s="135">
        <f t="shared" si="17"/>
        <v>-9.1819972278413528E-2</v>
      </c>
      <c r="L56" s="135">
        <f t="shared" si="18"/>
        <v>8.9814594538410078E-2</v>
      </c>
      <c r="M56" s="135">
        <f t="shared" si="19"/>
        <v>-0.10464336121456951</v>
      </c>
      <c r="N56" s="135">
        <f t="shared" si="20"/>
        <v>9.9771043823313574E-2</v>
      </c>
    </row>
    <row r="57" spans="1:14" ht="15" thickBot="1" x14ac:dyDescent="0.35">
      <c r="A57" s="120" t="s">
        <v>8</v>
      </c>
      <c r="B57" s="133">
        <v>4.7500000000000001E-2</v>
      </c>
      <c r="C57" s="133">
        <v>5.6099999999999997E-2</v>
      </c>
      <c r="D57" s="133">
        <v>5.3699999999999998E-2</v>
      </c>
      <c r="E57" s="133">
        <v>5.7599999999999998E-2</v>
      </c>
      <c r="G57" t="s">
        <v>8</v>
      </c>
      <c r="H57">
        <v>5.3035827117279201E-2</v>
      </c>
      <c r="J57" s="120" t="s">
        <v>8</v>
      </c>
      <c r="K57" s="135">
        <f t="shared" si="17"/>
        <v>-0.11654372878482527</v>
      </c>
      <c r="L57" s="135">
        <f t="shared" si="18"/>
        <v>5.4619837481654124E-2</v>
      </c>
      <c r="M57" s="135">
        <f t="shared" si="19"/>
        <v>1.236821010653253E-2</v>
      </c>
      <c r="N57" s="135">
        <f t="shared" si="20"/>
        <v>7.9239112547236076E-2</v>
      </c>
    </row>
    <row r="58" spans="1:14" ht="15" thickBot="1" x14ac:dyDescent="0.35">
      <c r="A58" s="120" t="s">
        <v>9</v>
      </c>
      <c r="B58" s="133">
        <v>0.27950000000000003</v>
      </c>
      <c r="C58" s="133">
        <v>0.30640000000000001</v>
      </c>
      <c r="D58" s="133">
        <v>0.2477</v>
      </c>
      <c r="E58" s="133">
        <v>0.31719999999999998</v>
      </c>
      <c r="G58" t="s">
        <v>9</v>
      </c>
      <c r="H58">
        <v>0.28605448471419398</v>
      </c>
      <c r="J58" s="120" t="s">
        <v>9</v>
      </c>
      <c r="K58" s="135">
        <f t="shared" si="17"/>
        <v>-2.3450750319119688E-2</v>
      </c>
      <c r="L58" s="135">
        <f t="shared" si="18"/>
        <v>6.6401812290489637E-2</v>
      </c>
      <c r="M58" s="135">
        <f t="shared" si="19"/>
        <v>-0.15484248976259174</v>
      </c>
      <c r="N58" s="135">
        <f t="shared" si="20"/>
        <v>9.8188888038480471E-2</v>
      </c>
    </row>
    <row r="59" spans="1:14" ht="15" thickBot="1" x14ac:dyDescent="0.35">
      <c r="A59" s="121" t="s">
        <v>10</v>
      </c>
      <c r="B59" s="134">
        <v>0.30059999999999998</v>
      </c>
      <c r="C59" s="134">
        <v>0.27189999999999998</v>
      </c>
      <c r="D59" s="134">
        <v>0.22239999999999999</v>
      </c>
      <c r="E59" s="134">
        <v>0.29699999999999999</v>
      </c>
      <c r="G59" t="s">
        <v>10</v>
      </c>
      <c r="H59">
        <v>0.27240229717275299</v>
      </c>
      <c r="J59" s="121" t="s">
        <v>10</v>
      </c>
      <c r="K59" s="135">
        <f t="shared" si="17"/>
        <v>9.3804733290908132E-2</v>
      </c>
      <c r="L59" s="135">
        <f t="shared" si="18"/>
        <v>-1.8473599586355978E-3</v>
      </c>
      <c r="M59" s="135">
        <f t="shared" si="19"/>
        <v>-0.22483047289906929</v>
      </c>
      <c r="N59" s="135">
        <f t="shared" si="20"/>
        <v>8.2820548239888866E-2</v>
      </c>
    </row>
    <row r="60" spans="1:14" ht="15" thickBot="1" x14ac:dyDescent="0.35"/>
    <row r="61" spans="1:14" x14ac:dyDescent="0.3">
      <c r="A61" s="152" t="s">
        <v>77</v>
      </c>
      <c r="B61" s="150" t="s">
        <v>73</v>
      </c>
      <c r="C61" s="150" t="s">
        <v>2</v>
      </c>
      <c r="D61" s="150" t="s">
        <v>3</v>
      </c>
      <c r="E61" s="150" t="s">
        <v>74</v>
      </c>
      <c r="J61" s="152" t="s">
        <v>16</v>
      </c>
      <c r="K61" s="150" t="s">
        <v>73</v>
      </c>
      <c r="L61" s="150" t="s">
        <v>2</v>
      </c>
      <c r="M61" s="150" t="s">
        <v>3</v>
      </c>
      <c r="N61" s="150" t="s">
        <v>74</v>
      </c>
    </row>
    <row r="62" spans="1:14" ht="15" thickBot="1" x14ac:dyDescent="0.35">
      <c r="A62" s="152"/>
      <c r="B62" s="153"/>
      <c r="C62" s="153"/>
      <c r="D62" s="153"/>
      <c r="E62" s="153"/>
      <c r="J62" s="152"/>
      <c r="K62" s="153"/>
      <c r="L62" s="153"/>
      <c r="M62" s="153"/>
      <c r="N62" s="153"/>
    </row>
    <row r="63" spans="1:14" ht="15" thickBot="1" x14ac:dyDescent="0.35">
      <c r="A63" s="119" t="s">
        <v>4</v>
      </c>
      <c r="B63" s="132">
        <v>0.23369999999999999</v>
      </c>
      <c r="C63" s="132">
        <v>0.22389999999999999</v>
      </c>
      <c r="D63" s="132">
        <v>0.24060000000000001</v>
      </c>
      <c r="E63" s="132">
        <v>0.22309999999999999</v>
      </c>
      <c r="G63" t="s">
        <v>4</v>
      </c>
      <c r="H63">
        <v>0.230465307871903</v>
      </c>
      <c r="J63" s="119" t="s">
        <v>4</v>
      </c>
      <c r="K63" s="135">
        <f t="shared" ref="K63:K69" si="21">(B63-$H63)/B63</f>
        <v>1.3841215781330718E-2</v>
      </c>
      <c r="L63" s="135">
        <f t="shared" ref="L63:L69" si="22">(C63-$H63)/C63</f>
        <v>-2.9322500544452946E-2</v>
      </c>
      <c r="M63" s="135">
        <f t="shared" ref="M63:M69" si="23">(D63-$H63)/D63</f>
        <v>4.2122577423512074E-2</v>
      </c>
      <c r="N63" s="135">
        <f t="shared" ref="N63:N69" si="24">(E63-$H63)/E63</f>
        <v>-3.3013482168996008E-2</v>
      </c>
    </row>
    <row r="64" spans="1:14" ht="15" thickBot="1" x14ac:dyDescent="0.35">
      <c r="A64" s="120" t="s">
        <v>5</v>
      </c>
      <c r="B64" s="133">
        <v>0.31390000000000001</v>
      </c>
      <c r="C64" s="133">
        <v>0.31159999999999999</v>
      </c>
      <c r="D64" s="133">
        <v>0.31009999999999999</v>
      </c>
      <c r="E64" s="133">
        <v>0.31180000000000002</v>
      </c>
      <c r="G64" t="s">
        <v>5</v>
      </c>
      <c r="H64">
        <v>0.311903389540302</v>
      </c>
      <c r="J64" s="120" t="s">
        <v>5</v>
      </c>
      <c r="K64" s="135">
        <f t="shared" si="21"/>
        <v>6.3606577244281984E-3</v>
      </c>
      <c r="L64" s="135">
        <f t="shared" si="22"/>
        <v>-9.7365064281775546E-4</v>
      </c>
      <c r="M64" s="135">
        <f t="shared" si="23"/>
        <v>-5.8155096430248755E-3</v>
      </c>
      <c r="N64" s="135">
        <f t="shared" si="24"/>
        <v>-3.3158928897363406E-4</v>
      </c>
    </row>
    <row r="65" spans="1:14" ht="15" thickBot="1" x14ac:dyDescent="0.35">
      <c r="A65" s="120" t="s">
        <v>6</v>
      </c>
      <c r="B65" s="133">
        <v>0.2535</v>
      </c>
      <c r="C65" s="133">
        <v>0.24759999999999999</v>
      </c>
      <c r="D65" s="133">
        <v>0.25819999999999999</v>
      </c>
      <c r="E65" s="133">
        <v>0.24729999999999999</v>
      </c>
      <c r="G65" t="s">
        <v>6</v>
      </c>
      <c r="H65">
        <v>0.25166261045879701</v>
      </c>
      <c r="J65" s="120" t="s">
        <v>6</v>
      </c>
      <c r="K65" s="135">
        <f t="shared" si="21"/>
        <v>7.2480849751597395E-3</v>
      </c>
      <c r="L65" s="135">
        <f t="shared" si="22"/>
        <v>-1.6407958234236762E-2</v>
      </c>
      <c r="M65" s="135">
        <f t="shared" si="23"/>
        <v>2.5319091948888366E-2</v>
      </c>
      <c r="N65" s="135">
        <f t="shared" si="24"/>
        <v>-1.7640964249078114E-2</v>
      </c>
    </row>
    <row r="66" spans="1:14" ht="15" thickBot="1" x14ac:dyDescent="0.35">
      <c r="A66" s="120" t="s">
        <v>7</v>
      </c>
      <c r="B66" s="133">
        <v>0.2311</v>
      </c>
      <c r="C66" s="133">
        <v>0.2198</v>
      </c>
      <c r="D66" s="133">
        <v>0.22720000000000001</v>
      </c>
      <c r="E66" s="133">
        <v>0.21560000000000001</v>
      </c>
      <c r="G66" t="s">
        <v>7</v>
      </c>
      <c r="H66">
        <v>0.22356802748543</v>
      </c>
      <c r="J66" s="120" t="s">
        <v>7</v>
      </c>
      <c r="K66" s="135">
        <f t="shared" si="21"/>
        <v>3.2591832603072246E-2</v>
      </c>
      <c r="L66" s="135">
        <f t="shared" si="22"/>
        <v>-1.7142982190309412E-2</v>
      </c>
      <c r="M66" s="135">
        <f t="shared" si="23"/>
        <v>1.5985794518353909E-2</v>
      </c>
      <c r="N66" s="135">
        <f t="shared" si="24"/>
        <v>-3.6957455869341328E-2</v>
      </c>
    </row>
    <row r="67" spans="1:14" ht="15" thickBot="1" x14ac:dyDescent="0.35">
      <c r="A67" s="120" t="s">
        <v>8</v>
      </c>
      <c r="B67" s="133">
        <v>0.29220000000000002</v>
      </c>
      <c r="C67" s="133">
        <v>0.28949999999999998</v>
      </c>
      <c r="D67" s="133">
        <v>0.28620000000000001</v>
      </c>
      <c r="E67" s="133">
        <v>0.28839999999999999</v>
      </c>
      <c r="G67" t="s">
        <v>8</v>
      </c>
      <c r="H67">
        <v>0.28909317933032003</v>
      </c>
      <c r="J67" s="120" t="s">
        <v>8</v>
      </c>
      <c r="K67" s="135">
        <f t="shared" si="21"/>
        <v>1.0632514269952048E-2</v>
      </c>
      <c r="L67" s="135">
        <f t="shared" si="22"/>
        <v>1.4052527450084719E-3</v>
      </c>
      <c r="M67" s="135">
        <f t="shared" si="23"/>
        <v>-1.0108942453948347E-2</v>
      </c>
      <c r="N67" s="135">
        <f t="shared" si="24"/>
        <v>-2.4035344324550532E-3</v>
      </c>
    </row>
    <row r="68" spans="1:14" ht="15" thickBot="1" x14ac:dyDescent="0.35">
      <c r="A68" s="120" t="s">
        <v>9</v>
      </c>
      <c r="B68" s="133">
        <v>0.23200000000000001</v>
      </c>
      <c r="C68" s="133">
        <v>0.22270000000000001</v>
      </c>
      <c r="D68" s="133">
        <v>0.2382</v>
      </c>
      <c r="E68" s="133">
        <v>0.22120000000000001</v>
      </c>
      <c r="G68" t="s">
        <v>9</v>
      </c>
      <c r="H68">
        <v>0.22866244903366001</v>
      </c>
      <c r="J68" s="120" t="s">
        <v>9</v>
      </c>
      <c r="K68" s="135">
        <f t="shared" si="21"/>
        <v>1.4385995544568977E-2</v>
      </c>
      <c r="L68" s="135">
        <f t="shared" si="22"/>
        <v>-2.6773457717377637E-2</v>
      </c>
      <c r="M68" s="135">
        <f t="shared" si="23"/>
        <v>4.0040096416204811E-2</v>
      </c>
      <c r="N68" s="135">
        <f t="shared" si="24"/>
        <v>-3.3736207204611214E-2</v>
      </c>
    </row>
    <row r="69" spans="1:14" ht="15" thickBot="1" x14ac:dyDescent="0.35">
      <c r="A69" s="121" t="s">
        <v>10</v>
      </c>
      <c r="B69" s="134">
        <v>0.19159999999999999</v>
      </c>
      <c r="C69" s="134">
        <v>0.19289999999999999</v>
      </c>
      <c r="D69" s="134">
        <v>0.20849999999999999</v>
      </c>
      <c r="E69" s="134">
        <v>0.19209999999999999</v>
      </c>
      <c r="G69" t="s">
        <v>10</v>
      </c>
      <c r="H69">
        <v>0.19621595074196799</v>
      </c>
      <c r="J69" s="121" t="s">
        <v>10</v>
      </c>
      <c r="K69" s="135">
        <f t="shared" si="21"/>
        <v>-2.4091600949728575E-2</v>
      </c>
      <c r="L69" s="135">
        <f t="shared" si="22"/>
        <v>-1.7189998662353548E-2</v>
      </c>
      <c r="M69" s="135">
        <f t="shared" si="23"/>
        <v>5.891630339583695E-2</v>
      </c>
      <c r="N69" s="135">
        <f t="shared" si="24"/>
        <v>-2.1426084028984875E-2</v>
      </c>
    </row>
    <row r="70" spans="1:14" ht="15" thickBot="1" x14ac:dyDescent="0.35">
      <c r="B70" s="110"/>
    </row>
    <row r="71" spans="1:14" x14ac:dyDescent="0.3">
      <c r="A71" s="155" t="s">
        <v>17</v>
      </c>
      <c r="B71" s="150" t="s">
        <v>73</v>
      </c>
      <c r="C71" s="150" t="s">
        <v>2</v>
      </c>
      <c r="D71" s="150" t="s">
        <v>3</v>
      </c>
      <c r="E71" s="150" t="s">
        <v>74</v>
      </c>
      <c r="J71" s="209" t="s">
        <v>17</v>
      </c>
      <c r="K71" s="181" t="s">
        <v>73</v>
      </c>
      <c r="L71" s="181" t="s">
        <v>2</v>
      </c>
      <c r="M71" s="181" t="s">
        <v>3</v>
      </c>
      <c r="N71" s="181" t="s">
        <v>74</v>
      </c>
    </row>
    <row r="72" spans="1:14" ht="15" thickBot="1" x14ac:dyDescent="0.35">
      <c r="A72" s="155"/>
      <c r="B72" s="153"/>
      <c r="C72" s="153"/>
      <c r="D72" s="153"/>
      <c r="E72" s="153"/>
      <c r="J72" s="210"/>
      <c r="K72" s="183"/>
      <c r="L72" s="183"/>
      <c r="M72" s="183"/>
      <c r="N72" s="183"/>
    </row>
    <row r="73" spans="1:14" ht="15" thickBot="1" x14ac:dyDescent="0.35">
      <c r="A73" s="111" t="s">
        <v>4</v>
      </c>
      <c r="B73" s="114">
        <v>9.2796000000000003</v>
      </c>
      <c r="C73" s="114">
        <v>9.2782999999999998</v>
      </c>
      <c r="D73" s="114">
        <v>9.2487999999999992</v>
      </c>
      <c r="E73" s="114">
        <v>9.2840000000000007</v>
      </c>
      <c r="G73" t="s">
        <v>4</v>
      </c>
      <c r="H73">
        <v>9.2732718904526408</v>
      </c>
      <c r="J73" s="111" t="s">
        <v>4</v>
      </c>
      <c r="K73" s="135">
        <f t="shared" ref="K73:K79" si="25">(B73-$H73)/B73</f>
        <v>6.8193775026504559E-4</v>
      </c>
      <c r="L73" s="135">
        <f t="shared" ref="L73:L79" si="26">(C73-$H73)/C73</f>
        <v>5.4192142389866617E-4</v>
      </c>
      <c r="M73" s="135">
        <f t="shared" ref="M73:M79" si="27">(D73-$H73)/D73</f>
        <v>-2.6459530374363738E-3</v>
      </c>
      <c r="N73" s="135">
        <f t="shared" ref="N73:N79" si="28">(E73-$H73)/E73</f>
        <v>1.1555482063076174E-3</v>
      </c>
    </row>
    <row r="74" spans="1:14" ht="15" thickBot="1" x14ac:dyDescent="0.35">
      <c r="A74" s="112" t="s">
        <v>5</v>
      </c>
      <c r="B74" s="114">
        <v>29.495999999999999</v>
      </c>
      <c r="C74" s="114">
        <v>29.4373</v>
      </c>
      <c r="D74" s="114">
        <v>29.392600000000002</v>
      </c>
      <c r="E74" s="114">
        <v>29.392900000000001</v>
      </c>
      <c r="G74" t="s">
        <v>5</v>
      </c>
      <c r="H74">
        <v>29.430925713198899</v>
      </c>
      <c r="J74" s="112" t="s">
        <v>5</v>
      </c>
      <c r="K74" s="135">
        <f t="shared" si="25"/>
        <v>2.2062071738913544E-3</v>
      </c>
      <c r="L74" s="135">
        <f t="shared" si="26"/>
        <v>2.165377531601469E-4</v>
      </c>
      <c r="M74" s="135">
        <f t="shared" si="27"/>
        <v>-1.3039238855663553E-3</v>
      </c>
      <c r="N74" s="135">
        <f t="shared" si="28"/>
        <v>-1.2937040305277246E-3</v>
      </c>
    </row>
    <row r="75" spans="1:14" ht="15" thickBot="1" x14ac:dyDescent="0.35">
      <c r="A75" s="112" t="s">
        <v>6</v>
      </c>
      <c r="B75" s="114">
        <v>46.450600000000001</v>
      </c>
      <c r="C75" s="114">
        <v>46.438000000000002</v>
      </c>
      <c r="D75" s="114">
        <v>46.407400000000003</v>
      </c>
      <c r="E75" s="114">
        <v>46.380800000000001</v>
      </c>
      <c r="G75" t="s">
        <v>6</v>
      </c>
      <c r="H75">
        <v>46.417345606694496</v>
      </c>
      <c r="J75" s="112" t="s">
        <v>6</v>
      </c>
      <c r="K75" s="135">
        <f t="shared" si="25"/>
        <v>7.1590880000484266E-4</v>
      </c>
      <c r="L75" s="135">
        <f t="shared" si="26"/>
        <v>4.4477353257043565E-4</v>
      </c>
      <c r="M75" s="135">
        <f t="shared" si="27"/>
        <v>-2.1431079298762367E-4</v>
      </c>
      <c r="N75" s="135">
        <f t="shared" si="28"/>
        <v>-7.8794688091830671E-4</v>
      </c>
    </row>
    <row r="76" spans="1:14" ht="15" thickBot="1" x14ac:dyDescent="0.35">
      <c r="A76" s="112" t="s">
        <v>7</v>
      </c>
      <c r="B76" s="114">
        <v>59.7849</v>
      </c>
      <c r="C76" s="114">
        <v>59.674599999999998</v>
      </c>
      <c r="D76" s="114">
        <v>59.660600000000002</v>
      </c>
      <c r="E76" s="114">
        <v>59.7104</v>
      </c>
      <c r="G76" t="s">
        <v>7</v>
      </c>
      <c r="H76">
        <v>59.703270559147903</v>
      </c>
      <c r="J76" s="112" t="s">
        <v>7</v>
      </c>
      <c r="K76" s="135">
        <f t="shared" si="25"/>
        <v>1.3653855882019949E-3</v>
      </c>
      <c r="L76" s="135">
        <f t="shared" si="26"/>
        <v>-4.8044828365677929E-4</v>
      </c>
      <c r="M76" s="135">
        <f t="shared" si="27"/>
        <v>-7.1522175686970346E-4</v>
      </c>
      <c r="N76" s="135">
        <f t="shared" si="28"/>
        <v>1.1940031974491865E-4</v>
      </c>
    </row>
    <row r="77" spans="1:14" ht="15" thickBot="1" x14ac:dyDescent="0.35">
      <c r="A77" s="112" t="s">
        <v>8</v>
      </c>
      <c r="B77" s="114">
        <v>37.9405</v>
      </c>
      <c r="C77" s="114">
        <v>38.076900000000002</v>
      </c>
      <c r="D77" s="114">
        <v>37.865400000000001</v>
      </c>
      <c r="E77" s="114">
        <v>38.070599999999999</v>
      </c>
      <c r="G77" t="s">
        <v>8</v>
      </c>
      <c r="H77">
        <v>37.988038303537401</v>
      </c>
      <c r="J77" s="112" t="s">
        <v>8</v>
      </c>
      <c r="K77" s="135">
        <f t="shared" si="25"/>
        <v>-1.2529698748672488E-3</v>
      </c>
      <c r="L77" s="135">
        <f t="shared" si="26"/>
        <v>2.3337429376498876E-3</v>
      </c>
      <c r="M77" s="135">
        <f t="shared" si="27"/>
        <v>-3.2387959334220662E-3</v>
      </c>
      <c r="N77" s="135">
        <f t="shared" si="28"/>
        <v>2.168647104658133E-3</v>
      </c>
    </row>
    <row r="78" spans="1:14" ht="15" thickBot="1" x14ac:dyDescent="0.35">
      <c r="A78" s="112" t="s">
        <v>9</v>
      </c>
      <c r="B78" s="114">
        <v>12.6983</v>
      </c>
      <c r="C78" s="114">
        <v>12.6425</v>
      </c>
      <c r="D78" s="114">
        <v>12.649699999999999</v>
      </c>
      <c r="E78" s="114">
        <v>12.640499999999999</v>
      </c>
      <c r="G78" t="s">
        <v>9</v>
      </c>
      <c r="H78">
        <v>12.657851540509601</v>
      </c>
      <c r="J78" s="112" t="s">
        <v>9</v>
      </c>
      <c r="K78" s="135">
        <f t="shared" si="25"/>
        <v>3.1853444548009657E-3</v>
      </c>
      <c r="L78" s="135">
        <f t="shared" si="26"/>
        <v>-1.2142804437097509E-3</v>
      </c>
      <c r="M78" s="135">
        <f t="shared" si="27"/>
        <v>-6.4440583647053435E-4</v>
      </c>
      <c r="N78" s="135">
        <f t="shared" si="28"/>
        <v>-1.372694158427372E-3</v>
      </c>
    </row>
    <row r="79" spans="1:14" ht="15" thickBot="1" x14ac:dyDescent="0.35">
      <c r="A79" s="113" t="s">
        <v>10</v>
      </c>
      <c r="B79" s="115">
        <v>34.911299999999997</v>
      </c>
      <c r="C79" s="115">
        <v>34.933599999999998</v>
      </c>
      <c r="D79" s="115">
        <v>34.919800000000002</v>
      </c>
      <c r="E79" s="115">
        <v>34.835500000000003</v>
      </c>
      <c r="G79" t="s">
        <v>10</v>
      </c>
      <c r="H79">
        <v>34.899278699125098</v>
      </c>
      <c r="J79" s="113" t="s">
        <v>10</v>
      </c>
      <c r="K79" s="135">
        <f t="shared" si="25"/>
        <v>3.4433839114839766E-4</v>
      </c>
      <c r="L79" s="135">
        <f t="shared" si="26"/>
        <v>9.8247248708694139E-4</v>
      </c>
      <c r="M79" s="135">
        <f t="shared" si="27"/>
        <v>5.8766948478811772E-4</v>
      </c>
      <c r="N79" s="135">
        <f t="shared" si="28"/>
        <v>-1.8308535581546071E-3</v>
      </c>
    </row>
    <row r="80" spans="1:14" ht="15" thickBot="1" x14ac:dyDescent="0.35">
      <c r="B80" s="110"/>
    </row>
    <row r="81" spans="1:14" x14ac:dyDescent="0.3">
      <c r="A81" s="155" t="s">
        <v>55</v>
      </c>
      <c r="B81" s="150" t="s">
        <v>73</v>
      </c>
      <c r="C81" s="150" t="s">
        <v>2</v>
      </c>
      <c r="D81" s="150" t="s">
        <v>3</v>
      </c>
      <c r="E81" s="150" t="s">
        <v>74</v>
      </c>
      <c r="J81" s="155" t="s">
        <v>55</v>
      </c>
      <c r="K81" s="150" t="s">
        <v>73</v>
      </c>
      <c r="L81" s="150" t="s">
        <v>2</v>
      </c>
      <c r="M81" s="150" t="s">
        <v>3</v>
      </c>
      <c r="N81" s="150" t="s">
        <v>74</v>
      </c>
    </row>
    <row r="82" spans="1:14" ht="15" thickBot="1" x14ac:dyDescent="0.35">
      <c r="A82" s="155"/>
      <c r="B82" s="153"/>
      <c r="C82" s="153"/>
      <c r="D82" s="153"/>
      <c r="E82" s="153"/>
      <c r="J82" s="155"/>
      <c r="K82" s="153"/>
      <c r="L82" s="153"/>
      <c r="M82" s="153"/>
      <c r="N82" s="153"/>
    </row>
    <row r="83" spans="1:14" ht="15" thickBot="1" x14ac:dyDescent="0.35">
      <c r="A83" s="119" t="s">
        <v>4</v>
      </c>
      <c r="B83" s="114">
        <v>17.848700000000001</v>
      </c>
      <c r="C83" s="114">
        <v>16.8078</v>
      </c>
      <c r="D83" s="114">
        <v>17.364000000000001</v>
      </c>
      <c r="E83" s="114">
        <v>16.7729</v>
      </c>
      <c r="G83" t="s">
        <v>4</v>
      </c>
      <c r="H83">
        <v>17.202712651494501</v>
      </c>
      <c r="J83" s="111" t="s">
        <v>4</v>
      </c>
      <c r="K83" s="135">
        <f>(B83-$H83)/B83</f>
        <v>3.619240328458094E-2</v>
      </c>
      <c r="L83" s="135">
        <f t="shared" ref="L83:L89" si="29">(C83-$H83)/C83</f>
        <v>-2.3495796683355389E-2</v>
      </c>
      <c r="M83" s="135">
        <f t="shared" ref="M83:M89" si="30">(D83-$H83)/D83</f>
        <v>9.2886056499366359E-3</v>
      </c>
      <c r="N83" s="135">
        <f t="shared" ref="N83:N89" si="31">(E83-$H83)/E83</f>
        <v>-2.5625422645726207E-2</v>
      </c>
    </row>
    <row r="84" spans="1:14" ht="15" thickBot="1" x14ac:dyDescent="0.35">
      <c r="A84" s="120" t="s">
        <v>5</v>
      </c>
      <c r="B84" s="114">
        <v>22.5686</v>
      </c>
      <c r="C84" s="114">
        <v>22.1175</v>
      </c>
      <c r="D84" s="114">
        <v>22.0473</v>
      </c>
      <c r="E84" s="114">
        <v>22.137799999999999</v>
      </c>
      <c r="G84" t="s">
        <v>5</v>
      </c>
      <c r="H84">
        <v>22.220514576652999</v>
      </c>
      <c r="J84" s="112" t="s">
        <v>5</v>
      </c>
      <c r="K84" s="135">
        <f t="shared" ref="K84:K89" si="32">(B84-$H84)/B84</f>
        <v>1.5423438908350594E-2</v>
      </c>
      <c r="L84" s="135">
        <f t="shared" si="29"/>
        <v>-4.6576049125352809E-3</v>
      </c>
      <c r="M84" s="135">
        <f t="shared" si="30"/>
        <v>-7.8564983763544233E-3</v>
      </c>
      <c r="N84" s="135">
        <f t="shared" si="31"/>
        <v>-3.7363503443431688E-3</v>
      </c>
    </row>
    <row r="85" spans="1:14" ht="15" thickBot="1" x14ac:dyDescent="0.35">
      <c r="A85" s="120" t="s">
        <v>6</v>
      </c>
      <c r="B85" s="114">
        <v>19.231400000000001</v>
      </c>
      <c r="C85" s="114">
        <v>18.514399999999998</v>
      </c>
      <c r="D85" s="114">
        <v>18.886500000000002</v>
      </c>
      <c r="E85" s="114">
        <v>18.445799999999998</v>
      </c>
      <c r="G85" t="s">
        <v>6</v>
      </c>
      <c r="H85">
        <v>18.773661870244499</v>
      </c>
      <c r="J85" s="112" t="s">
        <v>6</v>
      </c>
      <c r="K85" s="135">
        <f t="shared" si="32"/>
        <v>2.3801602054738677E-2</v>
      </c>
      <c r="L85" s="135">
        <f t="shared" si="29"/>
        <v>-1.4003255317185589E-2</v>
      </c>
      <c r="M85" s="135">
        <f t="shared" si="30"/>
        <v>5.9745389434517947E-3</v>
      </c>
      <c r="N85" s="135">
        <f t="shared" si="31"/>
        <v>-1.7774337260758596E-2</v>
      </c>
    </row>
    <row r="86" spans="1:14" ht="15" thickBot="1" x14ac:dyDescent="0.35">
      <c r="A86" s="120" t="s">
        <v>7</v>
      </c>
      <c r="B86" s="114">
        <v>18.227</v>
      </c>
      <c r="C86" s="114">
        <v>17.246300000000002</v>
      </c>
      <c r="D86" s="114">
        <v>17.485499999999998</v>
      </c>
      <c r="E86" s="114">
        <v>17.184699999999999</v>
      </c>
      <c r="G86" t="s">
        <v>7</v>
      </c>
      <c r="H86">
        <v>17.540921671422101</v>
      </c>
      <c r="J86" s="112" t="s">
        <v>7</v>
      </c>
      <c r="K86" s="135">
        <f t="shared" si="32"/>
        <v>3.7640770756454674E-2</v>
      </c>
      <c r="L86" s="135">
        <f t="shared" si="29"/>
        <v>-1.7083181402509494E-2</v>
      </c>
      <c r="M86" s="135">
        <f t="shared" si="30"/>
        <v>-3.1695788751881704E-3</v>
      </c>
      <c r="N86" s="135">
        <f t="shared" si="31"/>
        <v>-2.0729001461887702E-2</v>
      </c>
    </row>
    <row r="87" spans="1:14" ht="15" thickBot="1" x14ac:dyDescent="0.35">
      <c r="A87" s="120" t="s">
        <v>8</v>
      </c>
      <c r="B87" s="114">
        <v>21.584599999999998</v>
      </c>
      <c r="C87" s="114">
        <v>21.3263</v>
      </c>
      <c r="D87" s="114">
        <v>20.970199999999998</v>
      </c>
      <c r="E87" s="114">
        <v>21.234999999999999</v>
      </c>
      <c r="G87" t="s">
        <v>8</v>
      </c>
      <c r="H87">
        <v>21.282011398663901</v>
      </c>
      <c r="J87" s="112" t="s">
        <v>8</v>
      </c>
      <c r="K87" s="135">
        <f t="shared" si="32"/>
        <v>1.4018726376031868E-2</v>
      </c>
      <c r="L87" s="135">
        <f t="shared" si="29"/>
        <v>2.0767128538986615E-3</v>
      </c>
      <c r="M87" s="135">
        <f t="shared" si="30"/>
        <v>-1.4869262032021746E-2</v>
      </c>
      <c r="N87" s="135">
        <f t="shared" si="31"/>
        <v>-2.2138638410125434E-3</v>
      </c>
    </row>
    <row r="88" spans="1:14" ht="15" thickBot="1" x14ac:dyDescent="0.35">
      <c r="A88" s="120" t="s">
        <v>9</v>
      </c>
      <c r="B88" s="114">
        <v>17.889900000000001</v>
      </c>
      <c r="C88" s="114">
        <v>16.923500000000001</v>
      </c>
      <c r="D88" s="114">
        <v>17.3749</v>
      </c>
      <c r="E88" s="114">
        <v>16.8034</v>
      </c>
      <c r="G88" t="s">
        <v>9</v>
      </c>
      <c r="H88">
        <v>17.253882661911199</v>
      </c>
      <c r="J88" s="112" t="s">
        <v>9</v>
      </c>
      <c r="K88" s="135">
        <f t="shared" si="32"/>
        <v>3.5551754793978839E-2</v>
      </c>
      <c r="L88" s="135">
        <f t="shared" si="29"/>
        <v>-1.9522123787112478E-2</v>
      </c>
      <c r="M88" s="135">
        <f t="shared" si="30"/>
        <v>6.965066739307941E-3</v>
      </c>
      <c r="N88" s="135">
        <f t="shared" si="31"/>
        <v>-2.6809018526679051E-2</v>
      </c>
    </row>
    <row r="89" spans="1:14" ht="15" thickBot="1" x14ac:dyDescent="0.35">
      <c r="A89" s="121" t="s">
        <v>10</v>
      </c>
      <c r="B89" s="115">
        <v>15.020099999999999</v>
      </c>
      <c r="C89" s="115">
        <v>14.4047</v>
      </c>
      <c r="D89" s="115">
        <v>15.146599999999999</v>
      </c>
      <c r="E89" s="115">
        <v>14.4848</v>
      </c>
      <c r="G89" t="s">
        <v>10</v>
      </c>
      <c r="H89">
        <v>14.764589136775299</v>
      </c>
      <c r="J89" s="113" t="s">
        <v>10</v>
      </c>
      <c r="K89" s="135">
        <f t="shared" si="32"/>
        <v>1.7011262456621452E-2</v>
      </c>
      <c r="L89" s="135">
        <f t="shared" si="29"/>
        <v>-2.4984146617097157E-2</v>
      </c>
      <c r="M89" s="135">
        <f t="shared" si="30"/>
        <v>2.5220898632346528E-2</v>
      </c>
      <c r="N89" s="135">
        <f t="shared" si="31"/>
        <v>-1.9316051086331852E-2</v>
      </c>
    </row>
    <row r="90" spans="1:14" x14ac:dyDescent="0.3">
      <c r="B90" s="110"/>
    </row>
    <row r="91" spans="1:14" s="110" customFormat="1" x14ac:dyDescent="0.3">
      <c r="A91" s="211" t="s">
        <v>78</v>
      </c>
      <c r="B91" s="211"/>
      <c r="C91" s="211"/>
      <c r="D91" s="211"/>
      <c r="E91" s="211"/>
      <c r="F91" s="211"/>
      <c r="G91" s="211"/>
      <c r="H91" s="211"/>
      <c r="I91" s="211"/>
      <c r="J91" s="211"/>
      <c r="K91" s="211"/>
      <c r="L91" s="211"/>
      <c r="M91" s="211"/>
      <c r="N91" s="211"/>
    </row>
    <row r="92" spans="1:14" s="110" customFormat="1" x14ac:dyDescent="0.3">
      <c r="A92" s="211"/>
      <c r="B92" s="211"/>
      <c r="C92" s="211"/>
      <c r="D92" s="211"/>
      <c r="E92" s="211"/>
      <c r="F92" s="211"/>
      <c r="G92" s="211"/>
      <c r="H92" s="211"/>
      <c r="I92" s="211"/>
      <c r="J92" s="211"/>
      <c r="K92" s="211"/>
      <c r="L92" s="211"/>
      <c r="M92" s="211"/>
      <c r="N92" s="211"/>
    </row>
    <row r="93" spans="1:14" ht="15" thickBot="1" x14ac:dyDescent="0.35"/>
    <row r="94" spans="1:14" x14ac:dyDescent="0.3">
      <c r="A94" s="152" t="s">
        <v>76</v>
      </c>
      <c r="B94" s="150" t="s">
        <v>73</v>
      </c>
      <c r="C94" s="150" t="s">
        <v>2</v>
      </c>
      <c r="D94" s="150" t="s">
        <v>3</v>
      </c>
      <c r="E94" s="150" t="s">
        <v>74</v>
      </c>
      <c r="J94" s="152" t="s">
        <v>15</v>
      </c>
      <c r="K94" s="150" t="s">
        <v>73</v>
      </c>
      <c r="L94" s="150" t="s">
        <v>2</v>
      </c>
      <c r="M94" s="150" t="s">
        <v>3</v>
      </c>
      <c r="N94" s="150" t="s">
        <v>74</v>
      </c>
    </row>
    <row r="95" spans="1:14" ht="15" thickBot="1" x14ac:dyDescent="0.35">
      <c r="A95" s="152"/>
      <c r="B95" s="153"/>
      <c r="C95" s="153"/>
      <c r="D95" s="153"/>
      <c r="E95" s="153"/>
      <c r="J95" s="152"/>
      <c r="K95" s="153"/>
      <c r="L95" s="153"/>
      <c r="M95" s="153"/>
      <c r="N95" s="153"/>
    </row>
    <row r="96" spans="1:14" ht="15" thickBot="1" x14ac:dyDescent="0.35">
      <c r="A96" s="119" t="s">
        <v>4</v>
      </c>
      <c r="B96" s="132">
        <v>0.25790000000000002</v>
      </c>
      <c r="C96" s="132">
        <v>0.3221</v>
      </c>
      <c r="D96" s="132">
        <v>0.2235</v>
      </c>
      <c r="E96" s="132">
        <v>0.28870000000000001</v>
      </c>
      <c r="G96" t="s">
        <v>4</v>
      </c>
      <c r="H96">
        <v>0.26950894078441201</v>
      </c>
      <c r="J96" s="119" t="s">
        <v>4</v>
      </c>
      <c r="K96" s="135">
        <f t="shared" ref="K96:K102" si="33">(B96-$H96)/B96</f>
        <v>-4.5013341544831297E-2</v>
      </c>
      <c r="L96" s="135">
        <f t="shared" ref="L96:L102" si="34">(C96-$H96)/C96</f>
        <v>0.16327556415891956</v>
      </c>
      <c r="M96" s="135">
        <f t="shared" ref="M96:M102" si="35">(D96-$H96)/D96</f>
        <v>-0.2058565583195168</v>
      </c>
      <c r="N96" s="135">
        <f t="shared" ref="N96:N102" si="36">(E96-$H96)/E96</f>
        <v>6.6474053396563912E-2</v>
      </c>
    </row>
    <row r="97" spans="1:14" ht="15" thickBot="1" x14ac:dyDescent="0.35">
      <c r="A97" s="120" t="s">
        <v>5</v>
      </c>
      <c r="B97" s="133">
        <v>0.1028</v>
      </c>
      <c r="C97" s="133">
        <v>0.12189999999999999</v>
      </c>
      <c r="D97" s="133">
        <v>0.1164</v>
      </c>
      <c r="E97" s="133">
        <v>0.11899999999999999</v>
      </c>
      <c r="G97" t="s">
        <v>5</v>
      </c>
      <c r="H97">
        <v>0.115419824857626</v>
      </c>
      <c r="J97" s="120" t="s">
        <v>5</v>
      </c>
      <c r="K97" s="135">
        <f t="shared" si="33"/>
        <v>-0.12276094219480545</v>
      </c>
      <c r="L97" s="135">
        <f t="shared" si="34"/>
        <v>5.3159763268039319E-2</v>
      </c>
      <c r="M97" s="135">
        <f t="shared" si="35"/>
        <v>8.4207486458247535E-3</v>
      </c>
      <c r="N97" s="135">
        <f t="shared" si="36"/>
        <v>3.008550539810078E-2</v>
      </c>
    </row>
    <row r="98" spans="1:14" ht="15" thickBot="1" x14ac:dyDescent="0.35">
      <c r="A98" s="120" t="s">
        <v>6</v>
      </c>
      <c r="B98" s="133">
        <v>0.15939999999999999</v>
      </c>
      <c r="C98" s="133">
        <v>0.1938</v>
      </c>
      <c r="D98" s="133">
        <v>0.1673</v>
      </c>
      <c r="E98" s="133">
        <v>0.18690000000000001</v>
      </c>
      <c r="G98" t="s">
        <v>6</v>
      </c>
      <c r="H98">
        <v>0.17673491115855999</v>
      </c>
      <c r="J98" s="120" t="s">
        <v>6</v>
      </c>
      <c r="K98" s="135">
        <f t="shared" si="33"/>
        <v>-0.10875101103237145</v>
      </c>
      <c r="L98" s="135">
        <f t="shared" si="34"/>
        <v>8.8055153980598586E-2</v>
      </c>
      <c r="M98" s="135">
        <f t="shared" si="35"/>
        <v>-5.6395165323132032E-2</v>
      </c>
      <c r="N98" s="135">
        <f t="shared" si="36"/>
        <v>5.4387848268806938E-2</v>
      </c>
    </row>
    <row r="99" spans="1:14" ht="15" thickBot="1" x14ac:dyDescent="0.35">
      <c r="A99" s="120" t="s">
        <v>7</v>
      </c>
      <c r="B99" s="133">
        <v>0.1837</v>
      </c>
      <c r="C99" s="133">
        <v>0.2218</v>
      </c>
      <c r="D99" s="133">
        <v>0.18279999999999999</v>
      </c>
      <c r="E99" s="133">
        <v>0.21029999999999999</v>
      </c>
      <c r="G99" t="s">
        <v>7</v>
      </c>
      <c r="H99">
        <v>0.19833290742411899</v>
      </c>
      <c r="J99" s="120" t="s">
        <v>7</v>
      </c>
      <c r="K99" s="135">
        <f t="shared" si="33"/>
        <v>-7.9656545585840996E-2</v>
      </c>
      <c r="L99" s="135">
        <f t="shared" si="34"/>
        <v>0.10580294218160959</v>
      </c>
      <c r="M99" s="135">
        <f t="shared" si="35"/>
        <v>-8.4972141269797616E-2</v>
      </c>
      <c r="N99" s="135">
        <f t="shared" si="36"/>
        <v>5.6904862462582001E-2</v>
      </c>
    </row>
    <row r="100" spans="1:14" ht="15" thickBot="1" x14ac:dyDescent="0.35">
      <c r="A100" s="120" t="s">
        <v>8</v>
      </c>
      <c r="B100" s="133">
        <v>4.8599999999999997E-2</v>
      </c>
      <c r="C100" s="133">
        <v>5.5500000000000001E-2</v>
      </c>
      <c r="D100" s="133">
        <v>5.4800000000000001E-2</v>
      </c>
      <c r="E100" s="133">
        <v>5.5500000000000001E-2</v>
      </c>
      <c r="G100" t="s">
        <v>8</v>
      </c>
      <c r="H100">
        <v>5.31211392697667E-2</v>
      </c>
      <c r="J100" s="120" t="s">
        <v>8</v>
      </c>
      <c r="K100" s="135">
        <f t="shared" si="33"/>
        <v>-9.302755699108442E-2</v>
      </c>
      <c r="L100" s="135">
        <f t="shared" si="34"/>
        <v>4.2862355499699113E-2</v>
      </c>
      <c r="M100" s="135">
        <f t="shared" si="35"/>
        <v>3.0636144712286525E-2</v>
      </c>
      <c r="N100" s="135">
        <f t="shared" si="36"/>
        <v>4.2862355499699113E-2</v>
      </c>
    </row>
    <row r="101" spans="1:14" ht="15" thickBot="1" x14ac:dyDescent="0.35">
      <c r="A101" s="120" t="s">
        <v>9</v>
      </c>
      <c r="B101" s="133">
        <v>0.27460000000000001</v>
      </c>
      <c r="C101" s="133">
        <v>0.32390000000000002</v>
      </c>
      <c r="D101" s="133">
        <v>0.2495</v>
      </c>
      <c r="E101" s="133">
        <v>0.30580000000000002</v>
      </c>
      <c r="G101" t="s">
        <v>9</v>
      </c>
      <c r="H101">
        <v>0.28608808774064298</v>
      </c>
      <c r="J101" s="120" t="s">
        <v>9</v>
      </c>
      <c r="K101" s="135">
        <f t="shared" si="33"/>
        <v>-4.1835716462647381E-2</v>
      </c>
      <c r="L101" s="135">
        <f t="shared" si="34"/>
        <v>0.11673946359789143</v>
      </c>
      <c r="M101" s="135">
        <f t="shared" si="35"/>
        <v>-0.14664564224706605</v>
      </c>
      <c r="N101" s="135">
        <f t="shared" si="36"/>
        <v>6.4460144733018421E-2</v>
      </c>
    </row>
    <row r="102" spans="1:14" ht="15" thickBot="1" x14ac:dyDescent="0.35">
      <c r="A102" s="121" t="s">
        <v>10</v>
      </c>
      <c r="B102" s="134">
        <v>0.2969</v>
      </c>
      <c r="C102" s="134">
        <v>0.29799999999999999</v>
      </c>
      <c r="D102" s="134">
        <v>0.2261</v>
      </c>
      <c r="E102" s="134">
        <v>0.27750000000000002</v>
      </c>
      <c r="G102" t="s">
        <v>10</v>
      </c>
      <c r="H102">
        <v>0.27218674082170602</v>
      </c>
      <c r="J102" s="121" t="s">
        <v>10</v>
      </c>
      <c r="K102" s="135">
        <f t="shared" si="33"/>
        <v>8.3237653008736881E-2</v>
      </c>
      <c r="L102" s="135">
        <f t="shared" si="34"/>
        <v>8.6621675094946199E-2</v>
      </c>
      <c r="M102" s="135">
        <f t="shared" si="35"/>
        <v>-0.20383344016676702</v>
      </c>
      <c r="N102" s="135">
        <f t="shared" si="36"/>
        <v>1.9146879921780196E-2</v>
      </c>
    </row>
    <row r="103" spans="1:14" ht="15" thickBot="1" x14ac:dyDescent="0.35">
      <c r="B103" s="110"/>
    </row>
    <row r="104" spans="1:14" x14ac:dyDescent="0.3">
      <c r="A104" s="152" t="s">
        <v>77</v>
      </c>
      <c r="B104" s="150" t="s">
        <v>73</v>
      </c>
      <c r="C104" s="150" t="s">
        <v>2</v>
      </c>
      <c r="D104" s="150" t="s">
        <v>3</v>
      </c>
      <c r="E104" s="150" t="s">
        <v>74</v>
      </c>
      <c r="J104" s="152" t="s">
        <v>16</v>
      </c>
      <c r="K104" s="150" t="s">
        <v>73</v>
      </c>
      <c r="L104" s="150" t="s">
        <v>2</v>
      </c>
      <c r="M104" s="150" t="s">
        <v>3</v>
      </c>
      <c r="N104" s="150" t="s">
        <v>74</v>
      </c>
    </row>
    <row r="105" spans="1:14" ht="15" thickBot="1" x14ac:dyDescent="0.35">
      <c r="A105" s="152"/>
      <c r="B105" s="153"/>
      <c r="C105" s="153"/>
      <c r="D105" s="153"/>
      <c r="E105" s="153"/>
      <c r="J105" s="152"/>
      <c r="K105" s="153"/>
      <c r="L105" s="153"/>
      <c r="M105" s="153"/>
      <c r="N105" s="153"/>
    </row>
    <row r="106" spans="1:14" ht="15" thickBot="1" x14ac:dyDescent="0.35">
      <c r="A106" s="119" t="s">
        <v>4</v>
      </c>
      <c r="B106" s="132">
        <v>0.23319999999999999</v>
      </c>
      <c r="C106" s="132">
        <v>0.2198</v>
      </c>
      <c r="D106" s="132">
        <v>0.23780000000000001</v>
      </c>
      <c r="E106" s="132">
        <v>0.22420000000000001</v>
      </c>
      <c r="G106" t="s">
        <v>4</v>
      </c>
      <c r="H106">
        <v>0.229059620787608</v>
      </c>
      <c r="J106" s="119" t="s">
        <v>4</v>
      </c>
      <c r="K106" s="135">
        <f t="shared" ref="K106:K112" si="37">(B106-$H106)/B106</f>
        <v>1.7754627840445937E-2</v>
      </c>
      <c r="L106" s="135">
        <f t="shared" ref="L106:L112" si="38">(C106-$H106)/C106</f>
        <v>-4.2127483110136504E-2</v>
      </c>
      <c r="M106" s="135">
        <f t="shared" ref="M106:M112" si="39">(D106-$H106)/D106</f>
        <v>3.6755169101732599E-2</v>
      </c>
      <c r="N106" s="135">
        <f t="shared" ref="N106:N112" si="40">(E106-$H106)/E106</f>
        <v>-2.1675382638751059E-2</v>
      </c>
    </row>
    <row r="107" spans="1:14" ht="15" thickBot="1" x14ac:dyDescent="0.35">
      <c r="A107" s="120" t="s">
        <v>5</v>
      </c>
      <c r="B107" s="133">
        <v>0.31430000000000002</v>
      </c>
      <c r="C107" s="133">
        <v>0.31109999999999999</v>
      </c>
      <c r="D107" s="133">
        <v>0.31019999999999998</v>
      </c>
      <c r="E107" s="133">
        <v>0.31169999999999998</v>
      </c>
      <c r="G107" t="s">
        <v>5</v>
      </c>
      <c r="H107">
        <v>0.31172801730019301</v>
      </c>
      <c r="J107" s="120" t="s">
        <v>5</v>
      </c>
      <c r="K107" s="135">
        <f t="shared" si="37"/>
        <v>8.1832093535062628E-3</v>
      </c>
      <c r="L107" s="135">
        <f t="shared" si="38"/>
        <v>-2.0186991327322979E-3</v>
      </c>
      <c r="M107" s="135">
        <f t="shared" si="39"/>
        <v>-4.9259100586493548E-3</v>
      </c>
      <c r="N107" s="135">
        <f t="shared" si="40"/>
        <v>-8.9885467414271402E-5</v>
      </c>
    </row>
    <row r="108" spans="1:14" ht="15" thickBot="1" x14ac:dyDescent="0.35">
      <c r="A108" s="120" t="s">
        <v>6</v>
      </c>
      <c r="B108" s="133">
        <v>0.2525</v>
      </c>
      <c r="C108" s="133">
        <v>0.24310000000000001</v>
      </c>
      <c r="D108" s="133">
        <v>0.25719999999999998</v>
      </c>
      <c r="E108" s="133">
        <v>0.24840000000000001</v>
      </c>
      <c r="G108" t="s">
        <v>6</v>
      </c>
      <c r="H108">
        <v>0.25039737608971002</v>
      </c>
      <c r="J108" s="120" t="s">
        <v>6</v>
      </c>
      <c r="K108" s="135">
        <f t="shared" si="37"/>
        <v>8.3272234070890308E-3</v>
      </c>
      <c r="L108" s="135">
        <f t="shared" si="38"/>
        <v>-3.0018001191731845E-2</v>
      </c>
      <c r="M108" s="135">
        <f t="shared" si="39"/>
        <v>2.6448771035342E-2</v>
      </c>
      <c r="N108" s="135">
        <f t="shared" si="40"/>
        <v>-8.0409665447262971E-3</v>
      </c>
    </row>
    <row r="109" spans="1:14" ht="15" thickBot="1" x14ac:dyDescent="0.35">
      <c r="A109" s="120" t="s">
        <v>7</v>
      </c>
      <c r="B109" s="133">
        <v>0.2286</v>
      </c>
      <c r="C109" s="133">
        <v>0.21970000000000001</v>
      </c>
      <c r="D109" s="133">
        <v>0.224</v>
      </c>
      <c r="E109" s="133">
        <v>0.21740000000000001</v>
      </c>
      <c r="G109" t="s">
        <v>7</v>
      </c>
      <c r="H109">
        <v>0.22252226872491301</v>
      </c>
      <c r="J109" s="120" t="s">
        <v>7</v>
      </c>
      <c r="K109" s="135">
        <f t="shared" si="37"/>
        <v>2.6586750984632476E-2</v>
      </c>
      <c r="L109" s="135">
        <f t="shared" si="38"/>
        <v>-1.2846011492548964E-2</v>
      </c>
      <c r="M109" s="135">
        <f t="shared" si="39"/>
        <v>6.5970146209240665E-3</v>
      </c>
      <c r="N109" s="135">
        <f t="shared" si="40"/>
        <v>-2.3561493674852822E-2</v>
      </c>
    </row>
    <row r="110" spans="1:14" ht="15" thickBot="1" x14ac:dyDescent="0.35">
      <c r="A110" s="120" t="s">
        <v>8</v>
      </c>
      <c r="B110" s="133">
        <v>0.29160000000000003</v>
      </c>
      <c r="C110" s="133">
        <v>0.28910000000000002</v>
      </c>
      <c r="D110" s="133">
        <v>0.28660000000000002</v>
      </c>
      <c r="E110" s="133">
        <v>0.28739999999999999</v>
      </c>
      <c r="G110" t="s">
        <v>8</v>
      </c>
      <c r="H110">
        <v>0.28854914632845802</v>
      </c>
      <c r="J110" s="120" t="s">
        <v>8</v>
      </c>
      <c r="K110" s="135">
        <f t="shared" si="37"/>
        <v>1.0462461150692758E-2</v>
      </c>
      <c r="L110" s="135">
        <f t="shared" si="38"/>
        <v>1.9054087566309458E-3</v>
      </c>
      <c r="M110" s="135">
        <f t="shared" si="39"/>
        <v>-6.800929268869489E-3</v>
      </c>
      <c r="N110" s="135">
        <f t="shared" si="40"/>
        <v>-3.9984214629715667E-3</v>
      </c>
    </row>
    <row r="111" spans="1:14" ht="15" thickBot="1" x14ac:dyDescent="0.35">
      <c r="A111" s="120" t="s">
        <v>9</v>
      </c>
      <c r="B111" s="133">
        <v>0.23139999999999999</v>
      </c>
      <c r="C111" s="133">
        <v>0.2203</v>
      </c>
      <c r="D111" s="133">
        <v>0.2356</v>
      </c>
      <c r="E111" s="133">
        <v>0.2225</v>
      </c>
      <c r="G111" t="s">
        <v>9</v>
      </c>
      <c r="H111">
        <v>0.22771302987654801</v>
      </c>
      <c r="J111" s="120" t="s">
        <v>9</v>
      </c>
      <c r="K111" s="135">
        <f t="shared" si="37"/>
        <v>1.5933319461763105E-2</v>
      </c>
      <c r="L111" s="135">
        <f t="shared" si="38"/>
        <v>-3.3649704387417233E-2</v>
      </c>
      <c r="M111" s="135">
        <f t="shared" si="39"/>
        <v>3.3476104089354801E-2</v>
      </c>
      <c r="N111" s="135">
        <f t="shared" si="40"/>
        <v>-2.3429347759766333E-2</v>
      </c>
    </row>
    <row r="112" spans="1:14" ht="15" thickBot="1" x14ac:dyDescent="0.35">
      <c r="A112" s="121" t="s">
        <v>10</v>
      </c>
      <c r="B112" s="134">
        <v>0.19139999999999999</v>
      </c>
      <c r="C112" s="134">
        <v>0.187</v>
      </c>
      <c r="D112" s="134">
        <v>0.2072</v>
      </c>
      <c r="E112" s="134">
        <v>0.1963</v>
      </c>
      <c r="G112" t="s">
        <v>10</v>
      </c>
      <c r="H112">
        <v>0.195726814929124</v>
      </c>
      <c r="J112" s="121" t="s">
        <v>10</v>
      </c>
      <c r="K112" s="135">
        <f t="shared" si="37"/>
        <v>-2.2606138605663597E-2</v>
      </c>
      <c r="L112" s="135">
        <f t="shared" si="38"/>
        <v>-4.6667459514032082E-2</v>
      </c>
      <c r="M112" s="135">
        <f t="shared" si="39"/>
        <v>5.5372514820830103E-2</v>
      </c>
      <c r="N112" s="135">
        <f t="shared" si="40"/>
        <v>2.9199443243810666E-3</v>
      </c>
    </row>
    <row r="113" spans="1:14" ht="15" thickBot="1" x14ac:dyDescent="0.35">
      <c r="B113" s="110"/>
    </row>
    <row r="114" spans="1:14" x14ac:dyDescent="0.3">
      <c r="A114" s="155" t="s">
        <v>17</v>
      </c>
      <c r="B114" s="150" t="s">
        <v>73</v>
      </c>
      <c r="C114" s="150" t="s">
        <v>2</v>
      </c>
      <c r="D114" s="150" t="s">
        <v>3</v>
      </c>
      <c r="E114" s="150" t="s">
        <v>74</v>
      </c>
      <c r="J114" s="209" t="s">
        <v>17</v>
      </c>
      <c r="K114" s="181" t="s">
        <v>73</v>
      </c>
      <c r="L114" s="181" t="s">
        <v>2</v>
      </c>
      <c r="M114" s="181" t="s">
        <v>3</v>
      </c>
      <c r="N114" s="181" t="s">
        <v>74</v>
      </c>
    </row>
    <row r="115" spans="1:14" ht="15" thickBot="1" x14ac:dyDescent="0.35">
      <c r="A115" s="155"/>
      <c r="B115" s="153"/>
      <c r="C115" s="153"/>
      <c r="D115" s="153"/>
      <c r="E115" s="153"/>
      <c r="J115" s="210"/>
      <c r="K115" s="183"/>
      <c r="L115" s="183"/>
      <c r="M115" s="183"/>
      <c r="N115" s="183"/>
    </row>
    <row r="116" spans="1:14" ht="15" thickBot="1" x14ac:dyDescent="0.35">
      <c r="A116" s="111" t="s">
        <v>4</v>
      </c>
      <c r="B116" s="114">
        <v>9.2638999999999996</v>
      </c>
      <c r="C116" s="114">
        <v>9.3228000000000009</v>
      </c>
      <c r="D116" s="114">
        <v>9.2577999999999996</v>
      </c>
      <c r="E116" s="114">
        <v>9.2495999999999992</v>
      </c>
      <c r="G116" t="s">
        <v>4</v>
      </c>
      <c r="H116">
        <v>9.2761700215672107</v>
      </c>
      <c r="J116" s="111" t="s">
        <v>4</v>
      </c>
      <c r="K116" s="135">
        <f t="shared" ref="K116:K122" si="41">(B116-$H116)/B116</f>
        <v>-1.3244984906153059E-3</v>
      </c>
      <c r="L116" s="135">
        <f t="shared" ref="L116:L122" si="42">(C116-$H116)/C116</f>
        <v>5.001713909210768E-3</v>
      </c>
      <c r="M116" s="135">
        <f t="shared" ref="M116:M122" si="43">(D116-$H116)/D116</f>
        <v>-1.9842750510068404E-3</v>
      </c>
      <c r="N116" s="135">
        <f t="shared" ref="N116:N122" si="44">(E116-$H116)/E116</f>
        <v>-2.8725589827896946E-3</v>
      </c>
    </row>
    <row r="117" spans="1:14" ht="15" thickBot="1" x14ac:dyDescent="0.35">
      <c r="A117" s="112" t="s">
        <v>5</v>
      </c>
      <c r="B117" s="114">
        <v>29.423500000000001</v>
      </c>
      <c r="C117" s="114">
        <v>29.3017</v>
      </c>
      <c r="D117" s="114">
        <v>29.4208</v>
      </c>
      <c r="E117" s="114">
        <v>29.405999999999999</v>
      </c>
      <c r="G117" t="s">
        <v>5</v>
      </c>
      <c r="H117">
        <v>29.386153306973299</v>
      </c>
      <c r="J117" s="112" t="s">
        <v>5</v>
      </c>
      <c r="K117" s="135">
        <f t="shared" si="41"/>
        <v>1.2692811197410957E-3</v>
      </c>
      <c r="L117" s="135">
        <f t="shared" si="42"/>
        <v>-2.8821981991931601E-3</v>
      </c>
      <c r="M117" s="135">
        <f t="shared" si="43"/>
        <v>1.1776257962632327E-3</v>
      </c>
      <c r="N117" s="135">
        <f t="shared" si="44"/>
        <v>6.7491984719786032E-4</v>
      </c>
    </row>
    <row r="118" spans="1:14" ht="15" thickBot="1" x14ac:dyDescent="0.35">
      <c r="A118" s="112" t="s">
        <v>6</v>
      </c>
      <c r="B118" s="114">
        <v>46.189</v>
      </c>
      <c r="C118" s="114">
        <v>46.572000000000003</v>
      </c>
      <c r="D118" s="114">
        <v>46.508000000000003</v>
      </c>
      <c r="E118" s="114">
        <v>46.347200000000001</v>
      </c>
      <c r="G118" t="s">
        <v>6</v>
      </c>
      <c r="H118">
        <v>46.418300467289697</v>
      </c>
      <c r="J118" s="112" t="s">
        <v>6</v>
      </c>
      <c r="K118" s="135">
        <f t="shared" si="41"/>
        <v>-4.9643955766458898E-3</v>
      </c>
      <c r="L118" s="135">
        <f t="shared" si="42"/>
        <v>3.300256220697107E-3</v>
      </c>
      <c r="M118" s="135">
        <f t="shared" si="43"/>
        <v>1.9286903911220781E-3</v>
      </c>
      <c r="N118" s="135">
        <f t="shared" si="44"/>
        <v>-1.5340833381454805E-3</v>
      </c>
    </row>
    <row r="119" spans="1:14" ht="15" thickBot="1" x14ac:dyDescent="0.35">
      <c r="A119" s="112" t="s">
        <v>7</v>
      </c>
      <c r="B119" s="114">
        <v>59.703299999999999</v>
      </c>
      <c r="C119" s="114">
        <v>59.708100000000002</v>
      </c>
      <c r="D119" s="114">
        <v>59.6524</v>
      </c>
      <c r="E119" s="114">
        <v>59.731099999999998</v>
      </c>
      <c r="G119" t="s">
        <v>7</v>
      </c>
      <c r="H119">
        <v>59.691675664989198</v>
      </c>
      <c r="J119" s="112" t="s">
        <v>7</v>
      </c>
      <c r="K119" s="135">
        <f t="shared" si="41"/>
        <v>1.9470171683643508E-4</v>
      </c>
      <c r="L119" s="135">
        <f t="shared" si="42"/>
        <v>2.7507716726547587E-4</v>
      </c>
      <c r="M119" s="135">
        <f t="shared" si="43"/>
        <v>-6.5840879812376161E-4</v>
      </c>
      <c r="N119" s="135">
        <f t="shared" si="44"/>
        <v>6.6003028591135767E-4</v>
      </c>
    </row>
    <row r="120" spans="1:14" ht="15" thickBot="1" x14ac:dyDescent="0.35">
      <c r="A120" s="112" t="s">
        <v>8</v>
      </c>
      <c r="B120" s="114">
        <v>37.559199999999997</v>
      </c>
      <c r="C120" s="114">
        <v>38.002699999999997</v>
      </c>
      <c r="D120" s="114">
        <v>38.051400000000001</v>
      </c>
      <c r="E120" s="114">
        <v>38.084299999999999</v>
      </c>
      <c r="G120" t="s">
        <v>8</v>
      </c>
      <c r="H120">
        <v>37.934891480948899</v>
      </c>
      <c r="J120" s="112" t="s">
        <v>8</v>
      </c>
      <c r="K120" s="135">
        <f t="shared" si="41"/>
        <v>-1.0002648643978089E-2</v>
      </c>
      <c r="L120" s="135">
        <f t="shared" si="42"/>
        <v>1.7843079320968883E-3</v>
      </c>
      <c r="M120" s="135">
        <f t="shared" si="43"/>
        <v>3.0618720743810254E-3</v>
      </c>
      <c r="N120" s="135">
        <f t="shared" si="44"/>
        <v>3.9231000451918534E-3</v>
      </c>
    </row>
    <row r="121" spans="1:14" ht="15" thickBot="1" x14ac:dyDescent="0.35">
      <c r="A121" s="112" t="s">
        <v>9</v>
      </c>
      <c r="B121" s="114">
        <v>12.675000000000001</v>
      </c>
      <c r="C121" s="114">
        <v>12.6646</v>
      </c>
      <c r="D121" s="114">
        <v>12.643800000000001</v>
      </c>
      <c r="E121" s="114">
        <v>12.638400000000001</v>
      </c>
      <c r="G121" t="s">
        <v>9</v>
      </c>
      <c r="H121">
        <v>12.655369734004299</v>
      </c>
      <c r="J121" s="112" t="s">
        <v>9</v>
      </c>
      <c r="K121" s="135">
        <f t="shared" si="41"/>
        <v>1.5487389345720929E-3</v>
      </c>
      <c r="L121" s="135">
        <f t="shared" si="42"/>
        <v>7.2882412359653273E-4</v>
      </c>
      <c r="M121" s="135">
        <f t="shared" si="43"/>
        <v>-9.150519625665414E-4</v>
      </c>
      <c r="N121" s="135">
        <f t="shared" si="44"/>
        <v>-1.3427122107465095E-3</v>
      </c>
    </row>
    <row r="122" spans="1:14" ht="15" thickBot="1" x14ac:dyDescent="0.35">
      <c r="A122" s="113" t="s">
        <v>10</v>
      </c>
      <c r="B122" s="115">
        <v>34.8491</v>
      </c>
      <c r="C122" s="115">
        <v>35.006900000000002</v>
      </c>
      <c r="D122" s="115">
        <v>34.9133</v>
      </c>
      <c r="E122" s="115">
        <v>34.810899999999997</v>
      </c>
      <c r="G122" t="s">
        <v>10</v>
      </c>
      <c r="H122">
        <v>34.901841552839599</v>
      </c>
      <c r="J122" s="113" t="s">
        <v>10</v>
      </c>
      <c r="K122" s="135">
        <f t="shared" si="41"/>
        <v>-1.5134265401287018E-3</v>
      </c>
      <c r="L122" s="135">
        <f t="shared" si="42"/>
        <v>3.0010782777224656E-3</v>
      </c>
      <c r="M122" s="135">
        <f t="shared" si="43"/>
        <v>3.2819719592248382E-4</v>
      </c>
      <c r="N122" s="135">
        <f t="shared" si="44"/>
        <v>-2.612444746892568E-3</v>
      </c>
    </row>
    <row r="123" spans="1:14" ht="15" thickBot="1" x14ac:dyDescent="0.35">
      <c r="B123" s="110"/>
    </row>
    <row r="124" spans="1:14" x14ac:dyDescent="0.3">
      <c r="A124" s="155" t="s">
        <v>55</v>
      </c>
      <c r="B124" s="150" t="s">
        <v>73</v>
      </c>
      <c r="C124" s="150" t="s">
        <v>2</v>
      </c>
      <c r="D124" s="150" t="s">
        <v>3</v>
      </c>
      <c r="E124" s="150" t="s">
        <v>74</v>
      </c>
      <c r="J124" s="155" t="s">
        <v>55</v>
      </c>
      <c r="K124" s="150" t="s">
        <v>73</v>
      </c>
      <c r="L124" s="150" t="s">
        <v>2</v>
      </c>
      <c r="M124" s="150" t="s">
        <v>3</v>
      </c>
      <c r="N124" s="150" t="s">
        <v>74</v>
      </c>
    </row>
    <row r="125" spans="1:14" ht="15" thickBot="1" x14ac:dyDescent="0.35">
      <c r="A125" s="155"/>
      <c r="B125" s="153"/>
      <c r="C125" s="153"/>
      <c r="D125" s="153"/>
      <c r="E125" s="153"/>
      <c r="J125" s="155"/>
      <c r="K125" s="153"/>
      <c r="L125" s="153"/>
      <c r="M125" s="153"/>
      <c r="N125" s="153"/>
    </row>
    <row r="126" spans="1:14" ht="15" thickBot="1" x14ac:dyDescent="0.35">
      <c r="A126" s="119" t="s">
        <v>4</v>
      </c>
      <c r="B126" s="114">
        <v>17.7087</v>
      </c>
      <c r="C126" s="114">
        <v>16.7425</v>
      </c>
      <c r="D126" s="114">
        <v>17.146999999999998</v>
      </c>
      <c r="E126" s="114">
        <v>17.017099999999999</v>
      </c>
      <c r="G126" t="s">
        <v>4</v>
      </c>
      <c r="H126">
        <v>17.133665469311701</v>
      </c>
      <c r="J126" s="111" t="s">
        <v>4</v>
      </c>
      <c r="K126" s="135">
        <f>(B126-$H126)/B126</f>
        <v>3.2471865844940571E-2</v>
      </c>
      <c r="L126" s="135">
        <f t="shared" ref="L126:L132" si="45">(C126-$H126)/C126</f>
        <v>-2.3363623670999045E-2</v>
      </c>
      <c r="M126" s="135">
        <f t="shared" ref="M126:M132" si="46">(D126-$H126)/D126</f>
        <v>7.776596890591512E-4</v>
      </c>
      <c r="N126" s="135">
        <f t="shared" ref="N126:N132" si="47">(E126-$H126)/E126</f>
        <v>-6.8499021167943994E-3</v>
      </c>
    </row>
    <row r="127" spans="1:14" ht="15" thickBot="1" x14ac:dyDescent="0.35">
      <c r="A127" s="120" t="s">
        <v>5</v>
      </c>
      <c r="B127" s="114">
        <v>22.587</v>
      </c>
      <c r="C127" s="114">
        <v>21.891400000000001</v>
      </c>
      <c r="D127" s="114">
        <v>22.003399999999999</v>
      </c>
      <c r="E127" s="114">
        <v>22.190200000000001</v>
      </c>
      <c r="G127" t="s">
        <v>5</v>
      </c>
      <c r="H127">
        <v>22.143645747945499</v>
      </c>
      <c r="J127" s="112" t="s">
        <v>5</v>
      </c>
      <c r="K127" s="135">
        <f t="shared" ref="K127:K132" si="48">(B127-$H127)/B127</f>
        <v>1.9628735646810159E-2</v>
      </c>
      <c r="L127" s="135">
        <f t="shared" si="45"/>
        <v>-1.1522595537311355E-2</v>
      </c>
      <c r="M127" s="135">
        <f t="shared" si="46"/>
        <v>-6.373821679626762E-3</v>
      </c>
      <c r="N127" s="135">
        <f t="shared" si="47"/>
        <v>2.0979645093105129E-3</v>
      </c>
    </row>
    <row r="128" spans="1:14" ht="15" thickBot="1" x14ac:dyDescent="0.35">
      <c r="A128" s="120" t="s">
        <v>6</v>
      </c>
      <c r="B128" s="114">
        <v>19.124500000000001</v>
      </c>
      <c r="C128" s="114">
        <v>18.313700000000001</v>
      </c>
      <c r="D128" s="114">
        <v>18.747599999999998</v>
      </c>
      <c r="E128" s="114">
        <v>18.6309</v>
      </c>
      <c r="G128" t="s">
        <v>6</v>
      </c>
      <c r="H128">
        <v>18.6882381516435</v>
      </c>
      <c r="J128" s="112" t="s">
        <v>6</v>
      </c>
      <c r="K128" s="135">
        <f t="shared" si="48"/>
        <v>2.2811673421867316E-2</v>
      </c>
      <c r="L128" s="135">
        <f t="shared" si="45"/>
        <v>-2.0451255161081535E-2</v>
      </c>
      <c r="M128" s="135">
        <f t="shared" si="46"/>
        <v>3.1663705411091995E-3</v>
      </c>
      <c r="N128" s="135">
        <f t="shared" si="47"/>
        <v>-3.0775835651256356E-3</v>
      </c>
    </row>
    <row r="129" spans="1:14" ht="15" thickBot="1" x14ac:dyDescent="0.35">
      <c r="A129" s="120" t="s">
        <v>7</v>
      </c>
      <c r="B129" s="114">
        <v>17.998000000000001</v>
      </c>
      <c r="C129" s="114">
        <v>17.330500000000001</v>
      </c>
      <c r="D129" s="114">
        <v>17.265699999999999</v>
      </c>
      <c r="E129" s="114">
        <v>17.415400000000002</v>
      </c>
      <c r="G129" t="s">
        <v>7</v>
      </c>
      <c r="H129">
        <v>17.479678310220802</v>
      </c>
      <c r="J129" s="112" t="s">
        <v>7</v>
      </c>
      <c r="K129" s="135">
        <f t="shared" si="48"/>
        <v>2.8798849304322666E-2</v>
      </c>
      <c r="L129" s="135">
        <f t="shared" si="45"/>
        <v>-8.6078480263582172E-3</v>
      </c>
      <c r="M129" s="135">
        <f t="shared" si="46"/>
        <v>-1.2393260060165695E-2</v>
      </c>
      <c r="N129" s="135">
        <f t="shared" si="47"/>
        <v>-3.6908891108329402E-3</v>
      </c>
    </row>
    <row r="130" spans="1:14" ht="15" thickBot="1" x14ac:dyDescent="0.35">
      <c r="A130" s="120" t="s">
        <v>8</v>
      </c>
      <c r="B130" s="114">
        <v>21.484300000000001</v>
      </c>
      <c r="C130" s="114">
        <v>21.207799999999999</v>
      </c>
      <c r="D130" s="114">
        <v>20.943899999999999</v>
      </c>
      <c r="E130" s="114">
        <v>21.264099999999999</v>
      </c>
      <c r="G130" t="s">
        <v>8</v>
      </c>
      <c r="H130">
        <v>21.206435794491501</v>
      </c>
      <c r="J130" s="112" t="s">
        <v>8</v>
      </c>
      <c r="K130" s="135">
        <f t="shared" si="48"/>
        <v>1.2933360896491861E-2</v>
      </c>
      <c r="L130" s="135">
        <f t="shared" si="45"/>
        <v>6.4325649454347823E-5</v>
      </c>
      <c r="M130" s="135">
        <f t="shared" si="46"/>
        <v>-1.2535191367964021E-2</v>
      </c>
      <c r="N130" s="135">
        <f t="shared" si="47"/>
        <v>2.7118103050915937E-3</v>
      </c>
    </row>
    <row r="131" spans="1:14" ht="15" thickBot="1" x14ac:dyDescent="0.35">
      <c r="A131" s="120" t="s">
        <v>9</v>
      </c>
      <c r="B131" s="114">
        <v>17.724900000000002</v>
      </c>
      <c r="C131" s="114">
        <v>16.903300000000002</v>
      </c>
      <c r="D131" s="114">
        <v>17.136600000000001</v>
      </c>
      <c r="E131" s="114">
        <v>17.0794</v>
      </c>
      <c r="G131" t="s">
        <v>9</v>
      </c>
      <c r="H131">
        <v>17.193057771036599</v>
      </c>
      <c r="J131" s="112" t="s">
        <v>9</v>
      </c>
      <c r="K131" s="135">
        <f t="shared" si="48"/>
        <v>3.0005372609346295E-2</v>
      </c>
      <c r="L131" s="135">
        <f t="shared" si="45"/>
        <v>-1.7142082968213183E-2</v>
      </c>
      <c r="M131" s="135">
        <f t="shared" si="46"/>
        <v>-3.2945724960959642E-3</v>
      </c>
      <c r="N131" s="135">
        <f t="shared" si="47"/>
        <v>-6.654670013970034E-3</v>
      </c>
    </row>
    <row r="132" spans="1:14" ht="15" thickBot="1" x14ac:dyDescent="0.35">
      <c r="A132" s="121" t="s">
        <v>10</v>
      </c>
      <c r="B132" s="115">
        <v>15.0197</v>
      </c>
      <c r="C132" s="115">
        <v>14.1372</v>
      </c>
      <c r="D132" s="115">
        <v>15.007400000000001</v>
      </c>
      <c r="E132" s="115">
        <v>14.7498</v>
      </c>
      <c r="G132" t="s">
        <v>10</v>
      </c>
      <c r="H132">
        <v>14.7145772522898</v>
      </c>
      <c r="J132" s="113" t="s">
        <v>10</v>
      </c>
      <c r="K132" s="135">
        <f t="shared" si="48"/>
        <v>2.0314836362257588E-2</v>
      </c>
      <c r="L132" s="135">
        <f t="shared" si="45"/>
        <v>-4.084099059854851E-2</v>
      </c>
      <c r="M132" s="135">
        <f t="shared" si="46"/>
        <v>1.9511890647960377E-2</v>
      </c>
      <c r="N132" s="135">
        <f t="shared" si="47"/>
        <v>2.3880152754749561E-3</v>
      </c>
    </row>
    <row r="133" spans="1:14" x14ac:dyDescent="0.3">
      <c r="B133" s="110"/>
    </row>
  </sheetData>
  <mergeCells count="122">
    <mergeCell ref="J124:J125"/>
    <mergeCell ref="K124:K125"/>
    <mergeCell ref="L124:L125"/>
    <mergeCell ref="M124:M125"/>
    <mergeCell ref="N124:N125"/>
    <mergeCell ref="A124:A125"/>
    <mergeCell ref="B124:B125"/>
    <mergeCell ref="C124:C125"/>
    <mergeCell ref="D124:D125"/>
    <mergeCell ref="E124:E125"/>
    <mergeCell ref="J114:J115"/>
    <mergeCell ref="K114:K115"/>
    <mergeCell ref="L114:L115"/>
    <mergeCell ref="M114:M115"/>
    <mergeCell ref="N114:N115"/>
    <mergeCell ref="A114:A115"/>
    <mergeCell ref="B114:B115"/>
    <mergeCell ref="C114:C115"/>
    <mergeCell ref="D114:D115"/>
    <mergeCell ref="E114:E115"/>
    <mergeCell ref="J104:J105"/>
    <mergeCell ref="K104:K105"/>
    <mergeCell ref="L104:L105"/>
    <mergeCell ref="M104:M105"/>
    <mergeCell ref="N104:N105"/>
    <mergeCell ref="A104:A105"/>
    <mergeCell ref="B104:B105"/>
    <mergeCell ref="C104:C105"/>
    <mergeCell ref="D104:D105"/>
    <mergeCell ref="E104:E105"/>
    <mergeCell ref="N38:N39"/>
    <mergeCell ref="A91:N92"/>
    <mergeCell ref="A94:A95"/>
    <mergeCell ref="B94:B95"/>
    <mergeCell ref="C94:C95"/>
    <mergeCell ref="D94:D95"/>
    <mergeCell ref="E94:E95"/>
    <mergeCell ref="J94:J95"/>
    <mergeCell ref="K94:K95"/>
    <mergeCell ref="L94:L95"/>
    <mergeCell ref="M94:M95"/>
    <mergeCell ref="N94:N95"/>
    <mergeCell ref="E38:E39"/>
    <mergeCell ref="J38:J39"/>
    <mergeCell ref="K38:K39"/>
    <mergeCell ref="L38:L39"/>
    <mergeCell ref="M38:M39"/>
    <mergeCell ref="A28:A29"/>
    <mergeCell ref="B28:B29"/>
    <mergeCell ref="C28:C29"/>
    <mergeCell ref="D28:D29"/>
    <mergeCell ref="A38:A39"/>
    <mergeCell ref="B38:B39"/>
    <mergeCell ref="C38:C39"/>
    <mergeCell ref="D38:D39"/>
    <mergeCell ref="A18:A19"/>
    <mergeCell ref="B18:B19"/>
    <mergeCell ref="C18:C19"/>
    <mergeCell ref="D18:D19"/>
    <mergeCell ref="E18:E19"/>
    <mergeCell ref="A8:A9"/>
    <mergeCell ref="B8:B9"/>
    <mergeCell ref="C8:C9"/>
    <mergeCell ref="D8:D9"/>
    <mergeCell ref="E8:E9"/>
    <mergeCell ref="J18:J19"/>
    <mergeCell ref="K18:K19"/>
    <mergeCell ref="L18:L19"/>
    <mergeCell ref="M18:M19"/>
    <mergeCell ref="J8:J9"/>
    <mergeCell ref="K28:K29"/>
    <mergeCell ref="L28:L29"/>
    <mergeCell ref="M28:M29"/>
    <mergeCell ref="N28:N29"/>
    <mergeCell ref="E28:E29"/>
    <mergeCell ref="J28:J29"/>
    <mergeCell ref="K8:K9"/>
    <mergeCell ref="L8:L9"/>
    <mergeCell ref="M8:M9"/>
    <mergeCell ref="N8:N9"/>
    <mergeCell ref="A51:A52"/>
    <mergeCell ref="B51:B52"/>
    <mergeCell ref="C51:C52"/>
    <mergeCell ref="D51:D52"/>
    <mergeCell ref="E51:E52"/>
    <mergeCell ref="J51:J52"/>
    <mergeCell ref="K51:K52"/>
    <mergeCell ref="L51:L52"/>
    <mergeCell ref="M51:M52"/>
    <mergeCell ref="N51:N52"/>
    <mergeCell ref="A48:N49"/>
    <mergeCell ref="N18:N19"/>
    <mergeCell ref="A61:A62"/>
    <mergeCell ref="B61:B62"/>
    <mergeCell ref="C61:C62"/>
    <mergeCell ref="D61:D62"/>
    <mergeCell ref="E61:E62"/>
    <mergeCell ref="J61:J62"/>
    <mergeCell ref="K61:K62"/>
    <mergeCell ref="L61:L62"/>
    <mergeCell ref="M61:M62"/>
    <mergeCell ref="N61:N62"/>
    <mergeCell ref="A71:A72"/>
    <mergeCell ref="B71:B72"/>
    <mergeCell ref="C71:C72"/>
    <mergeCell ref="D71:D72"/>
    <mergeCell ref="E71:E72"/>
    <mergeCell ref="J71:J72"/>
    <mergeCell ref="K71:K72"/>
    <mergeCell ref="L71:L72"/>
    <mergeCell ref="M71:M72"/>
    <mergeCell ref="N71:N72"/>
    <mergeCell ref="A81:A82"/>
    <mergeCell ref="B81:B82"/>
    <mergeCell ref="C81:C82"/>
    <mergeCell ref="D81:D82"/>
    <mergeCell ref="E81:E82"/>
    <mergeCell ref="J81:J82"/>
    <mergeCell ref="K81:K82"/>
    <mergeCell ref="L81:L82"/>
    <mergeCell ref="M81:M82"/>
    <mergeCell ref="N81:N82"/>
  </mergeCells>
  <conditionalFormatting sqref="B10:E16">
    <cfRule type="colorScale" priority="119">
      <colorScale>
        <cfvo type="min"/>
        <cfvo type="max"/>
        <color rgb="FFFCFCFF"/>
        <color rgb="FFF8696B"/>
      </colorScale>
    </cfRule>
    <cfRule type="colorScale" priority="1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0:E26">
    <cfRule type="colorScale" priority="118">
      <colorScale>
        <cfvo type="min"/>
        <cfvo type="max"/>
        <color rgb="FFFCFCFF"/>
        <color rgb="FFF8696B"/>
      </colorScale>
    </cfRule>
  </conditionalFormatting>
  <conditionalFormatting sqref="B20:E26">
    <cfRule type="colorScale" priority="1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0:E30">
    <cfRule type="colorScale" priority="127">
      <colorScale>
        <cfvo type="min"/>
        <cfvo type="max"/>
        <color rgb="FFFCFCFF"/>
        <color rgb="FFF8696B"/>
      </colorScale>
    </cfRule>
  </conditionalFormatting>
  <conditionalFormatting sqref="B31:E31">
    <cfRule type="colorScale" priority="126">
      <colorScale>
        <cfvo type="min"/>
        <cfvo type="max"/>
        <color rgb="FFFCFCFF"/>
        <color rgb="FFF8696B"/>
      </colorScale>
    </cfRule>
  </conditionalFormatting>
  <conditionalFormatting sqref="B32:E32">
    <cfRule type="colorScale" priority="125">
      <colorScale>
        <cfvo type="min"/>
        <cfvo type="max"/>
        <color rgb="FFFCFCFF"/>
        <color rgb="FFF8696B"/>
      </colorScale>
    </cfRule>
  </conditionalFormatting>
  <conditionalFormatting sqref="B33:E33">
    <cfRule type="colorScale" priority="124">
      <colorScale>
        <cfvo type="min"/>
        <cfvo type="max"/>
        <color rgb="FFFCFCFF"/>
        <color rgb="FFF8696B"/>
      </colorScale>
    </cfRule>
  </conditionalFormatting>
  <conditionalFormatting sqref="B34:E34">
    <cfRule type="colorScale" priority="123">
      <colorScale>
        <cfvo type="min"/>
        <cfvo type="max"/>
        <color rgb="FFFCFCFF"/>
        <color rgb="FFF8696B"/>
      </colorScale>
    </cfRule>
  </conditionalFormatting>
  <conditionalFormatting sqref="B35:E35">
    <cfRule type="colorScale" priority="122">
      <colorScale>
        <cfvo type="min"/>
        <cfvo type="max"/>
        <color rgb="FFFCFCFF"/>
        <color rgb="FFF8696B"/>
      </colorScale>
    </cfRule>
  </conditionalFormatting>
  <conditionalFormatting sqref="B36:E36">
    <cfRule type="colorScale" priority="121">
      <colorScale>
        <cfvo type="min"/>
        <cfvo type="max"/>
        <color rgb="FFFCFCFF"/>
        <color rgb="FFF8696B"/>
      </colorScale>
    </cfRule>
  </conditionalFormatting>
  <conditionalFormatting sqref="B10:E10">
    <cfRule type="colorScale" priority="120">
      <colorScale>
        <cfvo type="min"/>
        <cfvo type="max"/>
        <color rgb="FFFCFCFF"/>
        <color rgb="FFF8696B"/>
      </colorScale>
    </cfRule>
  </conditionalFormatting>
  <conditionalFormatting sqref="K10:N16">
    <cfRule type="colorScale" priority="10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7">
      <colorScale>
        <cfvo type="min"/>
        <cfvo type="max"/>
        <color rgb="FFFCFCFF"/>
        <color rgb="FFF8696B"/>
      </colorScale>
    </cfRule>
  </conditionalFormatting>
  <conditionalFormatting sqref="K10:N16">
    <cfRule type="colorScale" priority="108">
      <colorScale>
        <cfvo type="min"/>
        <cfvo type="max"/>
        <color rgb="FFFCFCFF"/>
        <color rgb="FFF8696B"/>
      </colorScale>
    </cfRule>
  </conditionalFormatting>
  <conditionalFormatting sqref="K20:N26">
    <cfRule type="colorScale" priority="9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7">
      <colorScale>
        <cfvo type="min"/>
        <cfvo type="max"/>
        <color rgb="FFFCFCFF"/>
        <color rgb="FFF8696B"/>
      </colorScale>
    </cfRule>
  </conditionalFormatting>
  <conditionalFormatting sqref="K20:N26">
    <cfRule type="colorScale" priority="98">
      <colorScale>
        <cfvo type="min"/>
        <cfvo type="max"/>
        <color rgb="FFFCFCFF"/>
        <color rgb="FFF8696B"/>
      </colorScale>
    </cfRule>
  </conditionalFormatting>
  <conditionalFormatting sqref="K30:N36">
    <cfRule type="colorScale" priority="9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4">
      <colorScale>
        <cfvo type="min"/>
        <cfvo type="max"/>
        <color rgb="FFFCFCFF"/>
        <color rgb="FFF8696B"/>
      </colorScale>
    </cfRule>
  </conditionalFormatting>
  <conditionalFormatting sqref="K30:N36">
    <cfRule type="colorScale" priority="95">
      <colorScale>
        <cfvo type="min"/>
        <cfvo type="max"/>
        <color rgb="FFFCFCFF"/>
        <color rgb="FFF8696B"/>
      </colorScale>
    </cfRule>
  </conditionalFormatting>
  <conditionalFormatting sqref="C2:C5">
    <cfRule type="colorScale" priority="92">
      <colorScale>
        <cfvo type="min"/>
        <cfvo type="max"/>
        <color rgb="FFFCFCFF"/>
        <color rgb="FFF8696B"/>
      </colorScale>
    </cfRule>
  </conditionalFormatting>
  <conditionalFormatting sqref="B40:E40">
    <cfRule type="colorScale" priority="91">
      <colorScale>
        <cfvo type="min"/>
        <cfvo type="max"/>
        <color rgb="FFFCFCFF"/>
        <color rgb="FFF8696B"/>
      </colorScale>
    </cfRule>
  </conditionalFormatting>
  <conditionalFormatting sqref="B41:E41">
    <cfRule type="colorScale" priority="90">
      <colorScale>
        <cfvo type="min"/>
        <cfvo type="max"/>
        <color rgb="FFFCFCFF"/>
        <color rgb="FFF8696B"/>
      </colorScale>
    </cfRule>
  </conditionalFormatting>
  <conditionalFormatting sqref="B42:E42">
    <cfRule type="colorScale" priority="89">
      <colorScale>
        <cfvo type="min"/>
        <cfvo type="max"/>
        <color rgb="FFFCFCFF"/>
        <color rgb="FFF8696B"/>
      </colorScale>
    </cfRule>
  </conditionalFormatting>
  <conditionalFormatting sqref="B43:E43">
    <cfRule type="colorScale" priority="88">
      <colorScale>
        <cfvo type="min"/>
        <cfvo type="max"/>
        <color rgb="FFFCFCFF"/>
        <color rgb="FFF8696B"/>
      </colorScale>
    </cfRule>
  </conditionalFormatting>
  <conditionalFormatting sqref="B44:E44">
    <cfRule type="colorScale" priority="87">
      <colorScale>
        <cfvo type="min"/>
        <cfvo type="max"/>
        <color rgb="FFFCFCFF"/>
        <color rgb="FFF8696B"/>
      </colorScale>
    </cfRule>
  </conditionalFormatting>
  <conditionalFormatting sqref="B45:E45">
    <cfRule type="colorScale" priority="86">
      <colorScale>
        <cfvo type="min"/>
        <cfvo type="max"/>
        <color rgb="FFFCFCFF"/>
        <color rgb="FFF8696B"/>
      </colorScale>
    </cfRule>
  </conditionalFormatting>
  <conditionalFormatting sqref="B46:E47">
    <cfRule type="colorScale" priority="85">
      <colorScale>
        <cfvo type="min"/>
        <cfvo type="max"/>
        <color rgb="FFFCFCFF"/>
        <color rgb="FFF8696B"/>
      </colorScale>
    </cfRule>
  </conditionalFormatting>
  <conditionalFormatting sqref="B40:E47">
    <cfRule type="colorScale" priority="84">
      <colorScale>
        <cfvo type="min"/>
        <cfvo type="max"/>
        <color rgb="FFFCFCFF"/>
        <color rgb="FFF8696B"/>
      </colorScale>
    </cfRule>
  </conditionalFormatting>
  <conditionalFormatting sqref="K40:N47">
    <cfRule type="colorScale" priority="7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4">
      <colorScale>
        <cfvo type="min"/>
        <cfvo type="max"/>
        <color rgb="FFFCFCFF"/>
        <color rgb="FFF8696B"/>
      </colorScale>
    </cfRule>
  </conditionalFormatting>
  <conditionalFormatting sqref="K40:N47">
    <cfRule type="colorScale" priority="75">
      <colorScale>
        <cfvo type="min"/>
        <cfvo type="max"/>
        <color rgb="FFFCFCFF"/>
        <color rgb="FFF8696B"/>
      </colorScale>
    </cfRule>
  </conditionalFormatting>
  <conditionalFormatting sqref="B53:E59">
    <cfRule type="colorScale" priority="70">
      <colorScale>
        <cfvo type="min"/>
        <cfvo type="max"/>
        <color rgb="FFFCFCFF"/>
        <color rgb="FFF8696B"/>
      </colorScale>
    </cfRule>
    <cfRule type="colorScale" priority="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53:E53">
    <cfRule type="colorScale" priority="71">
      <colorScale>
        <cfvo type="min"/>
        <cfvo type="max"/>
        <color rgb="FFFCFCFF"/>
        <color rgb="FFF8696B"/>
      </colorScale>
    </cfRule>
  </conditionalFormatting>
  <conditionalFormatting sqref="K53:N59">
    <cfRule type="colorScale" priority="6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8">
      <colorScale>
        <cfvo type="min"/>
        <cfvo type="max"/>
        <color rgb="FFFCFCFF"/>
        <color rgb="FFF8696B"/>
      </colorScale>
    </cfRule>
  </conditionalFormatting>
  <conditionalFormatting sqref="K53:N59">
    <cfRule type="colorScale" priority="69">
      <colorScale>
        <cfvo type="min"/>
        <cfvo type="max"/>
        <color rgb="FFFCFCFF"/>
        <color rgb="FFF8696B"/>
      </colorScale>
    </cfRule>
  </conditionalFormatting>
  <conditionalFormatting sqref="A47:A48">
    <cfRule type="colorScale" priority="66">
      <colorScale>
        <cfvo type="min"/>
        <cfvo type="max"/>
        <color rgb="FFFCFCFF"/>
        <color rgb="FFF8696B"/>
      </colorScale>
    </cfRule>
  </conditionalFormatting>
  <conditionalFormatting sqref="A47:A48">
    <cfRule type="colorScale" priority="65">
      <colorScale>
        <cfvo type="min"/>
        <cfvo type="max"/>
        <color rgb="FFFCFCFF"/>
        <color rgb="FFF8696B"/>
      </colorScale>
    </cfRule>
  </conditionalFormatting>
  <conditionalFormatting sqref="J47">
    <cfRule type="colorScale" priority="64">
      <colorScale>
        <cfvo type="min"/>
        <cfvo type="max"/>
        <color rgb="FFFCFCFF"/>
        <color rgb="FFF8696B"/>
      </colorScale>
    </cfRule>
  </conditionalFormatting>
  <conditionalFormatting sqref="J47">
    <cfRule type="colorScale" priority="63">
      <colorScale>
        <cfvo type="min"/>
        <cfvo type="max"/>
        <color rgb="FFFCFCFF"/>
        <color rgb="FFF8696B"/>
      </colorScale>
    </cfRule>
  </conditionalFormatting>
  <conditionalFormatting sqref="A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50">
    <cfRule type="colorScale" priority="61">
      <colorScale>
        <cfvo type="min"/>
        <cfvo type="max"/>
        <color rgb="FFFCFCFF"/>
        <color rgb="FFF8696B"/>
      </colorScale>
    </cfRule>
  </conditionalFormatting>
  <conditionalFormatting sqref="B63:E69">
    <cfRule type="colorScale" priority="59">
      <colorScale>
        <cfvo type="min"/>
        <cfvo type="max"/>
        <color rgb="FFFCFCFF"/>
        <color rgb="FFF8696B"/>
      </colorScale>
    </cfRule>
  </conditionalFormatting>
  <conditionalFormatting sqref="B63:E69">
    <cfRule type="colorScale" priority="6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3:N69">
    <cfRule type="colorScale" priority="5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7">
      <colorScale>
        <cfvo type="min"/>
        <cfvo type="max"/>
        <color rgb="FFFCFCFF"/>
        <color rgb="FFF8696B"/>
      </colorScale>
    </cfRule>
  </conditionalFormatting>
  <conditionalFormatting sqref="K63:N69">
    <cfRule type="colorScale" priority="58">
      <colorScale>
        <cfvo type="min"/>
        <cfvo type="max"/>
        <color rgb="FFFCFCFF"/>
        <color rgb="FFF8696B"/>
      </colorScale>
    </cfRule>
  </conditionalFormatting>
  <conditionalFormatting sqref="B73:E73">
    <cfRule type="colorScale" priority="55">
      <colorScale>
        <cfvo type="min"/>
        <cfvo type="max"/>
        <color rgb="FFFCFCFF"/>
        <color rgb="FFF8696B"/>
      </colorScale>
    </cfRule>
  </conditionalFormatting>
  <conditionalFormatting sqref="B74:E74">
    <cfRule type="colorScale" priority="54">
      <colorScale>
        <cfvo type="min"/>
        <cfvo type="max"/>
        <color rgb="FFFCFCFF"/>
        <color rgb="FFF8696B"/>
      </colorScale>
    </cfRule>
  </conditionalFormatting>
  <conditionalFormatting sqref="B75:E75">
    <cfRule type="colorScale" priority="53">
      <colorScale>
        <cfvo type="min"/>
        <cfvo type="max"/>
        <color rgb="FFFCFCFF"/>
        <color rgb="FFF8696B"/>
      </colorScale>
    </cfRule>
  </conditionalFormatting>
  <conditionalFormatting sqref="B76:E76">
    <cfRule type="colorScale" priority="52">
      <colorScale>
        <cfvo type="min"/>
        <cfvo type="max"/>
        <color rgb="FFFCFCFF"/>
        <color rgb="FFF8696B"/>
      </colorScale>
    </cfRule>
  </conditionalFormatting>
  <conditionalFormatting sqref="B77:E77">
    <cfRule type="colorScale" priority="51">
      <colorScale>
        <cfvo type="min"/>
        <cfvo type="max"/>
        <color rgb="FFFCFCFF"/>
        <color rgb="FFF8696B"/>
      </colorScale>
    </cfRule>
  </conditionalFormatting>
  <conditionalFormatting sqref="B78:E78">
    <cfRule type="colorScale" priority="50">
      <colorScale>
        <cfvo type="min"/>
        <cfvo type="max"/>
        <color rgb="FFFCFCFF"/>
        <color rgb="FFF8696B"/>
      </colorScale>
    </cfRule>
  </conditionalFormatting>
  <conditionalFormatting sqref="B79:E79">
    <cfRule type="colorScale" priority="49">
      <colorScale>
        <cfvo type="min"/>
        <cfvo type="max"/>
        <color rgb="FFFCFCFF"/>
        <color rgb="FFF8696B"/>
      </colorScale>
    </cfRule>
  </conditionalFormatting>
  <conditionalFormatting sqref="K73:N79">
    <cfRule type="colorScale" priority="4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7">
      <colorScale>
        <cfvo type="min"/>
        <cfvo type="max"/>
        <color rgb="FFFCFCFF"/>
        <color rgb="FFF8696B"/>
      </colorScale>
    </cfRule>
  </conditionalFormatting>
  <conditionalFormatting sqref="K73:N79">
    <cfRule type="colorScale" priority="48">
      <colorScale>
        <cfvo type="min"/>
        <cfvo type="max"/>
        <color rgb="FFFCFCFF"/>
        <color rgb="FFF8696B"/>
      </colorScale>
    </cfRule>
  </conditionalFormatting>
  <conditionalFormatting sqref="B83:E83">
    <cfRule type="colorScale" priority="45">
      <colorScale>
        <cfvo type="min"/>
        <cfvo type="max"/>
        <color rgb="FFFCFCFF"/>
        <color rgb="FFF8696B"/>
      </colorScale>
    </cfRule>
  </conditionalFormatting>
  <conditionalFormatting sqref="B84:E84">
    <cfRule type="colorScale" priority="44">
      <colorScale>
        <cfvo type="min"/>
        <cfvo type="max"/>
        <color rgb="FFFCFCFF"/>
        <color rgb="FFF8696B"/>
      </colorScale>
    </cfRule>
  </conditionalFormatting>
  <conditionalFormatting sqref="B85:E85">
    <cfRule type="colorScale" priority="43">
      <colorScale>
        <cfvo type="min"/>
        <cfvo type="max"/>
        <color rgb="FFFCFCFF"/>
        <color rgb="FFF8696B"/>
      </colorScale>
    </cfRule>
  </conditionalFormatting>
  <conditionalFormatting sqref="B86:E86">
    <cfRule type="colorScale" priority="42">
      <colorScale>
        <cfvo type="min"/>
        <cfvo type="max"/>
        <color rgb="FFFCFCFF"/>
        <color rgb="FFF8696B"/>
      </colorScale>
    </cfRule>
  </conditionalFormatting>
  <conditionalFormatting sqref="B87:E87">
    <cfRule type="colorScale" priority="41">
      <colorScale>
        <cfvo type="min"/>
        <cfvo type="max"/>
        <color rgb="FFFCFCFF"/>
        <color rgb="FFF8696B"/>
      </colorScale>
    </cfRule>
  </conditionalFormatting>
  <conditionalFormatting sqref="B88:E88">
    <cfRule type="colorScale" priority="40">
      <colorScale>
        <cfvo type="min"/>
        <cfvo type="max"/>
        <color rgb="FFFCFCFF"/>
        <color rgb="FFF8696B"/>
      </colorScale>
    </cfRule>
  </conditionalFormatting>
  <conditionalFormatting sqref="B89:E89">
    <cfRule type="colorScale" priority="39">
      <colorScale>
        <cfvo type="min"/>
        <cfvo type="max"/>
        <color rgb="FFFCFCFF"/>
        <color rgb="FFF8696B"/>
      </colorScale>
    </cfRule>
  </conditionalFormatting>
  <conditionalFormatting sqref="B83:E89">
    <cfRule type="colorScale" priority="38">
      <colorScale>
        <cfvo type="min"/>
        <cfvo type="max"/>
        <color rgb="FFFCFCFF"/>
        <color rgb="FFF8696B"/>
      </colorScale>
    </cfRule>
  </conditionalFormatting>
  <conditionalFormatting sqref="K83:N89"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6">
      <colorScale>
        <cfvo type="min"/>
        <cfvo type="max"/>
        <color rgb="FFFCFCFF"/>
        <color rgb="FFF8696B"/>
      </colorScale>
    </cfRule>
  </conditionalFormatting>
  <conditionalFormatting sqref="K83:N89">
    <cfRule type="colorScale" priority="37">
      <colorScale>
        <cfvo type="min"/>
        <cfvo type="max"/>
        <color rgb="FFFCFCFF"/>
        <color rgb="FFF8696B"/>
      </colorScale>
    </cfRule>
  </conditionalFormatting>
  <conditionalFormatting sqref="A9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91">
    <cfRule type="colorScale" priority="33">
      <colorScale>
        <cfvo type="min"/>
        <cfvo type="max"/>
        <color rgb="FFFCFCFF"/>
        <color rgb="FFF8696B"/>
      </colorScale>
    </cfRule>
  </conditionalFormatting>
  <conditionalFormatting sqref="B96:E102">
    <cfRule type="colorScale" priority="30">
      <colorScale>
        <cfvo type="min"/>
        <cfvo type="max"/>
        <color rgb="FFFCFCFF"/>
        <color rgb="FFF8696B"/>
      </colorScale>
    </cfRule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96:E96">
    <cfRule type="colorScale" priority="31">
      <colorScale>
        <cfvo type="min"/>
        <cfvo type="max"/>
        <color rgb="FFFCFCFF"/>
        <color rgb="FFF8696B"/>
      </colorScale>
    </cfRule>
  </conditionalFormatting>
  <conditionalFormatting sqref="K96:N102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8">
      <colorScale>
        <cfvo type="min"/>
        <cfvo type="max"/>
        <color rgb="FFFCFCFF"/>
        <color rgb="FFF8696B"/>
      </colorScale>
    </cfRule>
  </conditionalFormatting>
  <conditionalFormatting sqref="K96:N102">
    <cfRule type="colorScale" priority="29">
      <colorScale>
        <cfvo type="min"/>
        <cfvo type="max"/>
        <color rgb="FFFCFCFF"/>
        <color rgb="FFF8696B"/>
      </colorScale>
    </cfRule>
  </conditionalFormatting>
  <conditionalFormatting sqref="B106:E112">
    <cfRule type="colorScale" priority="25">
      <colorScale>
        <cfvo type="min"/>
        <cfvo type="max"/>
        <color rgb="FFFCFCFF"/>
        <color rgb="FFF8696B"/>
      </colorScale>
    </cfRule>
  </conditionalFormatting>
  <conditionalFormatting sqref="B106:E112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106:N112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3">
      <colorScale>
        <cfvo type="min"/>
        <cfvo type="max"/>
        <color rgb="FFFCFCFF"/>
        <color rgb="FFF8696B"/>
      </colorScale>
    </cfRule>
  </conditionalFormatting>
  <conditionalFormatting sqref="K106:N112">
    <cfRule type="colorScale" priority="24">
      <colorScale>
        <cfvo type="min"/>
        <cfvo type="max"/>
        <color rgb="FFFCFCFF"/>
        <color rgb="FFF8696B"/>
      </colorScale>
    </cfRule>
  </conditionalFormatting>
  <conditionalFormatting sqref="B116:E116">
    <cfRule type="colorScale" priority="21">
      <colorScale>
        <cfvo type="min"/>
        <cfvo type="max"/>
        <color rgb="FFFCFCFF"/>
        <color rgb="FFF8696B"/>
      </colorScale>
    </cfRule>
  </conditionalFormatting>
  <conditionalFormatting sqref="B117:E117">
    <cfRule type="colorScale" priority="20">
      <colorScale>
        <cfvo type="min"/>
        <cfvo type="max"/>
        <color rgb="FFFCFCFF"/>
        <color rgb="FFF8696B"/>
      </colorScale>
    </cfRule>
  </conditionalFormatting>
  <conditionalFormatting sqref="B118:E118">
    <cfRule type="colorScale" priority="19">
      <colorScale>
        <cfvo type="min"/>
        <cfvo type="max"/>
        <color rgb="FFFCFCFF"/>
        <color rgb="FFF8696B"/>
      </colorScale>
    </cfRule>
  </conditionalFormatting>
  <conditionalFormatting sqref="B119:E119">
    <cfRule type="colorScale" priority="18">
      <colorScale>
        <cfvo type="min"/>
        <cfvo type="max"/>
        <color rgb="FFFCFCFF"/>
        <color rgb="FFF8696B"/>
      </colorScale>
    </cfRule>
  </conditionalFormatting>
  <conditionalFormatting sqref="B120:E120">
    <cfRule type="colorScale" priority="17">
      <colorScale>
        <cfvo type="min"/>
        <cfvo type="max"/>
        <color rgb="FFFCFCFF"/>
        <color rgb="FFF8696B"/>
      </colorScale>
    </cfRule>
  </conditionalFormatting>
  <conditionalFormatting sqref="B121:E121">
    <cfRule type="colorScale" priority="16">
      <colorScale>
        <cfvo type="min"/>
        <cfvo type="max"/>
        <color rgb="FFFCFCFF"/>
        <color rgb="FFF8696B"/>
      </colorScale>
    </cfRule>
  </conditionalFormatting>
  <conditionalFormatting sqref="B122:E122">
    <cfRule type="colorScale" priority="15">
      <colorScale>
        <cfvo type="min"/>
        <cfvo type="max"/>
        <color rgb="FFFCFCFF"/>
        <color rgb="FFF8696B"/>
      </colorScale>
    </cfRule>
  </conditionalFormatting>
  <conditionalFormatting sqref="K116:N122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">
      <colorScale>
        <cfvo type="min"/>
        <cfvo type="max"/>
        <color rgb="FFFCFCFF"/>
        <color rgb="FFF8696B"/>
      </colorScale>
    </cfRule>
  </conditionalFormatting>
  <conditionalFormatting sqref="K116:N122">
    <cfRule type="colorScale" priority="14">
      <colorScale>
        <cfvo type="min"/>
        <cfvo type="max"/>
        <color rgb="FFFCFCFF"/>
        <color rgb="FFF8696B"/>
      </colorScale>
    </cfRule>
  </conditionalFormatting>
  <conditionalFormatting sqref="B126:E126">
    <cfRule type="colorScale" priority="11">
      <colorScale>
        <cfvo type="min"/>
        <cfvo type="max"/>
        <color rgb="FFFCFCFF"/>
        <color rgb="FFF8696B"/>
      </colorScale>
    </cfRule>
  </conditionalFormatting>
  <conditionalFormatting sqref="B127:E127">
    <cfRule type="colorScale" priority="10">
      <colorScale>
        <cfvo type="min"/>
        <cfvo type="max"/>
        <color rgb="FFFCFCFF"/>
        <color rgb="FFF8696B"/>
      </colorScale>
    </cfRule>
  </conditionalFormatting>
  <conditionalFormatting sqref="B128:E128">
    <cfRule type="colorScale" priority="9">
      <colorScale>
        <cfvo type="min"/>
        <cfvo type="max"/>
        <color rgb="FFFCFCFF"/>
        <color rgb="FFF8696B"/>
      </colorScale>
    </cfRule>
  </conditionalFormatting>
  <conditionalFormatting sqref="B129:E129">
    <cfRule type="colorScale" priority="8">
      <colorScale>
        <cfvo type="min"/>
        <cfvo type="max"/>
        <color rgb="FFFCFCFF"/>
        <color rgb="FFF8696B"/>
      </colorScale>
    </cfRule>
  </conditionalFormatting>
  <conditionalFormatting sqref="B130:E130">
    <cfRule type="colorScale" priority="7">
      <colorScale>
        <cfvo type="min"/>
        <cfvo type="max"/>
        <color rgb="FFFCFCFF"/>
        <color rgb="FFF8696B"/>
      </colorScale>
    </cfRule>
  </conditionalFormatting>
  <conditionalFormatting sqref="B131:E131">
    <cfRule type="colorScale" priority="6">
      <colorScale>
        <cfvo type="min"/>
        <cfvo type="max"/>
        <color rgb="FFFCFCFF"/>
        <color rgb="FFF8696B"/>
      </colorScale>
    </cfRule>
  </conditionalFormatting>
  <conditionalFormatting sqref="B132:E132">
    <cfRule type="colorScale" priority="5">
      <colorScale>
        <cfvo type="min"/>
        <cfvo type="max"/>
        <color rgb="FFFCFCFF"/>
        <color rgb="FFF8696B"/>
      </colorScale>
    </cfRule>
  </conditionalFormatting>
  <conditionalFormatting sqref="B126:E132">
    <cfRule type="colorScale" priority="4">
      <colorScale>
        <cfvo type="min"/>
        <cfvo type="max"/>
        <color rgb="FFFCFCFF"/>
        <color rgb="FFF8696B"/>
      </colorScale>
    </cfRule>
  </conditionalFormatting>
  <conditionalFormatting sqref="K126:N13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">
      <colorScale>
        <cfvo type="min"/>
        <cfvo type="max"/>
        <color rgb="FFFCFCFF"/>
        <color rgb="FFF8696B"/>
      </colorScale>
    </cfRule>
  </conditionalFormatting>
  <conditionalFormatting sqref="K126:N132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EU7</vt:lpstr>
      <vt:lpstr>Models</vt:lpstr>
      <vt:lpstr>Distirbution comparison</vt:lpstr>
      <vt:lpstr>Hydro NordPool</vt:lpstr>
      <vt:lpstr>WindGenx</vt:lpstr>
      <vt:lpstr>Thresholded Distributions</vt:lpstr>
      <vt:lpstr>Extra Regimes</vt:lpstr>
      <vt:lpstr>Summer Regimes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BALDO</dc:creator>
  <cp:lastModifiedBy>Alessandro BALDO</cp:lastModifiedBy>
  <dcterms:created xsi:type="dcterms:W3CDTF">2021-09-23T08:22:00Z</dcterms:created>
  <dcterms:modified xsi:type="dcterms:W3CDTF">2021-11-26T15:22:14Z</dcterms:modified>
</cp:coreProperties>
</file>