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imelineCaches/timelineCache1.xml" ContentType="application/vnd.ms-excel.timelineCache+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0e652bda89f732eb/Desktop/OSOI/Data Science - Epicode/W8D1/drive-download-20231017T111640Z-001 (1)/M2-4-1/"/>
    </mc:Choice>
  </mc:AlternateContent>
  <xr:revisionPtr revIDLastSave="505" documentId="11_5DA06D055A08670EED73225CD20603DF4AC332D8" xr6:coauthVersionLast="47" xr6:coauthVersionMax="47" xr10:uidLastSave="{1AB2B3D5-BC30-43C1-9D9C-4B36ADA263BD}"/>
  <bookViews>
    <workbookView xWindow="-108" yWindow="-108" windowWidth="23256" windowHeight="12456" firstSheet="4" activeTab="4" xr2:uid="{00000000-000D-0000-FFFF-FFFF00000000}"/>
  </bookViews>
  <sheets>
    <sheet name="Tabella1" sheetId="1" state="hidden" r:id="rId1"/>
    <sheet name="Totale__2" sheetId="14" state="hidden" r:id="rId2"/>
    <sheet name="Totale (2)" sheetId="8" state="hidden" r:id="rId3"/>
    <sheet name="Totale__2 (2)" sheetId="15" state="hidden" r:id="rId4"/>
    <sheet name="Totale__2__2" sheetId="16" r:id="rId5"/>
    <sheet name="Clienti" sheetId="13" r:id="rId6"/>
    <sheet name="Maschera" sheetId="2" r:id="rId7"/>
    <sheet name="grafico" sheetId="9" r:id="rId8"/>
    <sheet name="report" sheetId="10" r:id="rId9"/>
    <sheet name="Cruscotto" sheetId="11" r:id="rId10"/>
  </sheets>
  <definedNames>
    <definedName name="_xlcn.WorksheetConnection_FATTURAZIONE.xlsxClienti1" hidden="1">Clienti[]</definedName>
    <definedName name="_xlcn.WorksheetConnection_FATTURAZIONE.xlsxTabella1_21">#REF!</definedName>
    <definedName name="CLIENTE">#REF!</definedName>
    <definedName name="DATA_FATTURA">#REF!</definedName>
    <definedName name="DATA_SCADENZA">#REF!</definedName>
    <definedName name="DatiEsterni_1" localSheetId="0">Tabella1!$A$1:$E$500</definedName>
    <definedName name="ExternalData_1" localSheetId="5" hidden="1">'Clienti'!$A$1:$D$9</definedName>
    <definedName name="ExternalData_2" localSheetId="2" hidden="1">'Totale (2)'!$A$1:$I$500</definedName>
    <definedName name="ExternalData_3" localSheetId="1" hidden="1">Totale__2!$A$1:$I$500</definedName>
    <definedName name="ExternalData_3" localSheetId="3" hidden="1">'Totale__2 (2)'!$A$1:$O$500</definedName>
    <definedName name="ExternalData_4" localSheetId="4" hidden="1">Totale__2__2!$A$1:$P$500</definedName>
    <definedName name="IMPORTO">#REF!</definedName>
    <definedName name="NativeTimeline_DATA_FATTURA">#N/A</definedName>
    <definedName name="OGGETTO">#REF!</definedName>
    <definedName name="Slicer_STATO_PAGAMENTO">#N/A</definedName>
  </definedNames>
  <calcPr calcId="191029"/>
  <pivotCaches>
    <pivotCache cacheId="0" r:id="rId11"/>
    <pivotCache cacheId="1" r:id="rId12"/>
  </pivotCaches>
  <extLs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46BE6895-7355-4a93-B00E-2C351335B9C9}">
      <x15:slicerCaches xmlns:x14="http://schemas.microsoft.com/office/spreadsheetml/2009/9/main">
        <x14:slicerCache r:id="rId14"/>
      </x15:slicerCaches>
    </ext>
    <ext xmlns:x15="http://schemas.microsoft.com/office/spreadsheetml/2010/11/main" uri="{FCE2AD5D-F65C-4FA6-A056-5C36A1767C68}">
      <x15:dataModel>
        <x15:modelTables>
          <x15:modelTable id="Totale__2__2_7ba6f46d-6eaa-402b-bb1d-329af749a9cb" name="Totale__2__2" connection="Query - Totale__2__2"/>
          <x15:modelTable id="Clienti" name="Clienti" connection="WorksheetConnection_FATTURAZIONE.xlsx!Clienti"/>
        </x15:modelTables>
        <x15:modelRelationships>
          <x15:modelRelationship fromTable="Totale__2__2" fromColumn="CLIENTE" toTable="Clienti" toColumn="CLIENT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uTpwHf4+RKDGdO+tmhuTQEIWPb786mHcPLjyygZMhFY="/>
    </ext>
  </extLst>
</workbook>
</file>

<file path=xl/calcChain.xml><?xml version="1.0" encoding="utf-8"?>
<calcChain xmlns="http://schemas.openxmlformats.org/spreadsheetml/2006/main">
  <c r="G2" i="15" l="1"/>
  <c r="H2" i="15" s="1"/>
  <c r="I2" i="15" s="1"/>
  <c r="J2" i="15" s="1"/>
  <c r="G3" i="15"/>
  <c r="H3" i="15" s="1"/>
  <c r="I3" i="15" s="1"/>
  <c r="J3" i="15" s="1"/>
  <c r="G4" i="15"/>
  <c r="H4" i="15" s="1"/>
  <c r="I4" i="15" s="1"/>
  <c r="J4" i="15" s="1"/>
  <c r="G5" i="15"/>
  <c r="H5" i="15" s="1"/>
  <c r="I5" i="15" s="1"/>
  <c r="J5" i="15" s="1"/>
  <c r="G6" i="15"/>
  <c r="H6" i="15" s="1"/>
  <c r="I6" i="15" s="1"/>
  <c r="J6" i="15" s="1"/>
  <c r="G7" i="15"/>
  <c r="H7" i="15" s="1"/>
  <c r="I7" i="15" s="1"/>
  <c r="J7" i="15" s="1"/>
  <c r="G8" i="15"/>
  <c r="H8" i="15" s="1"/>
  <c r="I8" i="15" s="1"/>
  <c r="J8" i="15" s="1"/>
  <c r="G9" i="15"/>
  <c r="H9" i="15" s="1"/>
  <c r="I9" i="15" s="1"/>
  <c r="J9" i="15" s="1"/>
  <c r="G10" i="15"/>
  <c r="H10" i="15" s="1"/>
  <c r="I10" i="15" s="1"/>
  <c r="J10" i="15" s="1"/>
  <c r="G11" i="15"/>
  <c r="H11" i="15" s="1"/>
  <c r="I11" i="15" s="1"/>
  <c r="J11" i="15" s="1"/>
  <c r="G12" i="15"/>
  <c r="H12" i="15" s="1"/>
  <c r="I12" i="15" s="1"/>
  <c r="J12" i="15" s="1"/>
  <c r="G13" i="15"/>
  <c r="H13" i="15" s="1"/>
  <c r="I13" i="15" s="1"/>
  <c r="J13" i="15" s="1"/>
  <c r="G14" i="15"/>
  <c r="H14" i="15" s="1"/>
  <c r="I14" i="15" s="1"/>
  <c r="J14" i="15" s="1"/>
  <c r="G15" i="15"/>
  <c r="H15" i="15" s="1"/>
  <c r="I15" i="15" s="1"/>
  <c r="J15" i="15" s="1"/>
  <c r="G16" i="15"/>
  <c r="H16" i="15" s="1"/>
  <c r="I16" i="15" s="1"/>
  <c r="J16" i="15" s="1"/>
  <c r="G17" i="15"/>
  <c r="H17" i="15" s="1"/>
  <c r="I17" i="15" s="1"/>
  <c r="J17" i="15" s="1"/>
  <c r="G18" i="15"/>
  <c r="H18" i="15" s="1"/>
  <c r="I18" i="15" s="1"/>
  <c r="J18" i="15" s="1"/>
  <c r="G19" i="15"/>
  <c r="H19" i="15" s="1"/>
  <c r="I19" i="15" s="1"/>
  <c r="J19" i="15" s="1"/>
  <c r="G20" i="15"/>
  <c r="H20" i="15" s="1"/>
  <c r="I20" i="15" s="1"/>
  <c r="J20" i="15" s="1"/>
  <c r="G21" i="15"/>
  <c r="H21" i="15" s="1"/>
  <c r="I21" i="15" s="1"/>
  <c r="J21" i="15" s="1"/>
  <c r="G22" i="15"/>
  <c r="H22" i="15" s="1"/>
  <c r="I22" i="15" s="1"/>
  <c r="J22" i="15" s="1"/>
  <c r="G23" i="15"/>
  <c r="H23" i="15" s="1"/>
  <c r="I23" i="15" s="1"/>
  <c r="J23" i="15" s="1"/>
  <c r="G24" i="15"/>
  <c r="H24" i="15" s="1"/>
  <c r="I24" i="15" s="1"/>
  <c r="J24" i="15" s="1"/>
  <c r="G25" i="15"/>
  <c r="H25" i="15" s="1"/>
  <c r="I25" i="15" s="1"/>
  <c r="J25" i="15" s="1"/>
  <c r="G26" i="15"/>
  <c r="H26" i="15" s="1"/>
  <c r="I26" i="15" s="1"/>
  <c r="J26" i="15" s="1"/>
  <c r="G27" i="15"/>
  <c r="H27" i="15" s="1"/>
  <c r="I27" i="15" s="1"/>
  <c r="J27" i="15" s="1"/>
  <c r="G28" i="15"/>
  <c r="H28" i="15" s="1"/>
  <c r="I28" i="15" s="1"/>
  <c r="J28" i="15" s="1"/>
  <c r="G29" i="15"/>
  <c r="H29" i="15" s="1"/>
  <c r="I29" i="15" s="1"/>
  <c r="J29" i="15" s="1"/>
  <c r="G30" i="15"/>
  <c r="H30" i="15" s="1"/>
  <c r="I30" i="15" s="1"/>
  <c r="J30" i="15" s="1"/>
  <c r="G31" i="15"/>
  <c r="H31" i="15" s="1"/>
  <c r="I31" i="15" s="1"/>
  <c r="J31" i="15" s="1"/>
  <c r="G32" i="15"/>
  <c r="H32" i="15" s="1"/>
  <c r="I32" i="15" s="1"/>
  <c r="J32" i="15" s="1"/>
  <c r="G33" i="15"/>
  <c r="H33" i="15" s="1"/>
  <c r="I33" i="15" s="1"/>
  <c r="J33" i="15" s="1"/>
  <c r="G34" i="15"/>
  <c r="H34" i="15" s="1"/>
  <c r="I34" i="15" s="1"/>
  <c r="J34" i="15" s="1"/>
  <c r="G35" i="15"/>
  <c r="H35" i="15" s="1"/>
  <c r="I35" i="15" s="1"/>
  <c r="J35" i="15" s="1"/>
  <c r="G36" i="15"/>
  <c r="H36" i="15" s="1"/>
  <c r="I36" i="15" s="1"/>
  <c r="J36" i="15" s="1"/>
  <c r="G37" i="15"/>
  <c r="H37" i="15" s="1"/>
  <c r="I37" i="15" s="1"/>
  <c r="J37" i="15" s="1"/>
  <c r="G38" i="15"/>
  <c r="H38" i="15" s="1"/>
  <c r="I38" i="15" s="1"/>
  <c r="J38" i="15" s="1"/>
  <c r="G39" i="15"/>
  <c r="H39" i="15" s="1"/>
  <c r="I39" i="15" s="1"/>
  <c r="J39" i="15" s="1"/>
  <c r="G40" i="15"/>
  <c r="H40" i="15" s="1"/>
  <c r="I40" i="15" s="1"/>
  <c r="J40" i="15" s="1"/>
  <c r="G41" i="15"/>
  <c r="H41" i="15" s="1"/>
  <c r="I41" i="15" s="1"/>
  <c r="J41" i="15" s="1"/>
  <c r="G42" i="15"/>
  <c r="H42" i="15" s="1"/>
  <c r="I42" i="15" s="1"/>
  <c r="J42" i="15" s="1"/>
  <c r="G43" i="15"/>
  <c r="H43" i="15" s="1"/>
  <c r="I43" i="15" s="1"/>
  <c r="J43" i="15" s="1"/>
  <c r="G44" i="15"/>
  <c r="H44" i="15" s="1"/>
  <c r="I44" i="15" s="1"/>
  <c r="J44" i="15" s="1"/>
  <c r="G45" i="15"/>
  <c r="H45" i="15" s="1"/>
  <c r="I45" i="15" s="1"/>
  <c r="J45" i="15" s="1"/>
  <c r="G46" i="15"/>
  <c r="H46" i="15" s="1"/>
  <c r="I46" i="15" s="1"/>
  <c r="J46" i="15" s="1"/>
  <c r="G47" i="15"/>
  <c r="H47" i="15" s="1"/>
  <c r="I47" i="15" s="1"/>
  <c r="J47" i="15" s="1"/>
  <c r="G48" i="15"/>
  <c r="H48" i="15" s="1"/>
  <c r="I48" i="15" s="1"/>
  <c r="J48" i="15" s="1"/>
  <c r="G49" i="15"/>
  <c r="H49" i="15" s="1"/>
  <c r="I49" i="15" s="1"/>
  <c r="J49" i="15" s="1"/>
  <c r="G50" i="15"/>
  <c r="H50" i="15" s="1"/>
  <c r="I50" i="15" s="1"/>
  <c r="J50" i="15" s="1"/>
  <c r="G51" i="15"/>
  <c r="H51" i="15" s="1"/>
  <c r="I51" i="15" s="1"/>
  <c r="J51" i="15" s="1"/>
  <c r="G52" i="15"/>
  <c r="H52" i="15" s="1"/>
  <c r="I52" i="15" s="1"/>
  <c r="J52" i="15" s="1"/>
  <c r="G53" i="15"/>
  <c r="H53" i="15" s="1"/>
  <c r="I53" i="15" s="1"/>
  <c r="J53" i="15" s="1"/>
  <c r="G54" i="15"/>
  <c r="H54" i="15" s="1"/>
  <c r="I54" i="15" s="1"/>
  <c r="J54" i="15" s="1"/>
  <c r="G55" i="15"/>
  <c r="H55" i="15" s="1"/>
  <c r="I55" i="15" s="1"/>
  <c r="J55" i="15" s="1"/>
  <c r="G56" i="15"/>
  <c r="H56" i="15" s="1"/>
  <c r="I56" i="15" s="1"/>
  <c r="J56" i="15" s="1"/>
  <c r="G57" i="15"/>
  <c r="H57" i="15" s="1"/>
  <c r="I57" i="15" s="1"/>
  <c r="J57" i="15" s="1"/>
  <c r="G58" i="15"/>
  <c r="H58" i="15" s="1"/>
  <c r="I58" i="15" s="1"/>
  <c r="J58" i="15" s="1"/>
  <c r="G59" i="15"/>
  <c r="H59" i="15" s="1"/>
  <c r="I59" i="15" s="1"/>
  <c r="J59" i="15" s="1"/>
  <c r="G60" i="15"/>
  <c r="H60" i="15" s="1"/>
  <c r="I60" i="15" s="1"/>
  <c r="J60" i="15" s="1"/>
  <c r="G61" i="15"/>
  <c r="H61" i="15" s="1"/>
  <c r="I61" i="15" s="1"/>
  <c r="J61" i="15" s="1"/>
  <c r="G62" i="15"/>
  <c r="H62" i="15" s="1"/>
  <c r="I62" i="15" s="1"/>
  <c r="J62" i="15" s="1"/>
  <c r="G63" i="15"/>
  <c r="H63" i="15" s="1"/>
  <c r="I63" i="15" s="1"/>
  <c r="J63" i="15" s="1"/>
  <c r="G64" i="15"/>
  <c r="H64" i="15" s="1"/>
  <c r="I64" i="15" s="1"/>
  <c r="J64" i="15" s="1"/>
  <c r="G65" i="15"/>
  <c r="H65" i="15" s="1"/>
  <c r="I65" i="15" s="1"/>
  <c r="J65" i="15" s="1"/>
  <c r="G66" i="15"/>
  <c r="H66" i="15" s="1"/>
  <c r="I66" i="15" s="1"/>
  <c r="J66" i="15" s="1"/>
  <c r="G67" i="15"/>
  <c r="H67" i="15" s="1"/>
  <c r="I67" i="15" s="1"/>
  <c r="J67" i="15" s="1"/>
  <c r="G68" i="15"/>
  <c r="H68" i="15" s="1"/>
  <c r="I68" i="15" s="1"/>
  <c r="J68" i="15" s="1"/>
  <c r="G69" i="15"/>
  <c r="H69" i="15" s="1"/>
  <c r="I69" i="15" s="1"/>
  <c r="J69" i="15" s="1"/>
  <c r="G70" i="15"/>
  <c r="H70" i="15" s="1"/>
  <c r="I70" i="15" s="1"/>
  <c r="J70" i="15" s="1"/>
  <c r="G71" i="15"/>
  <c r="H71" i="15" s="1"/>
  <c r="I71" i="15" s="1"/>
  <c r="J71" i="15" s="1"/>
  <c r="G72" i="15"/>
  <c r="H72" i="15" s="1"/>
  <c r="I72" i="15" s="1"/>
  <c r="J72" i="15" s="1"/>
  <c r="G73" i="15"/>
  <c r="H73" i="15" s="1"/>
  <c r="I73" i="15" s="1"/>
  <c r="J73" i="15" s="1"/>
  <c r="G74" i="15"/>
  <c r="H74" i="15" s="1"/>
  <c r="I74" i="15" s="1"/>
  <c r="J74" i="15" s="1"/>
  <c r="G75" i="15"/>
  <c r="H75" i="15" s="1"/>
  <c r="I75" i="15" s="1"/>
  <c r="J75" i="15" s="1"/>
  <c r="G76" i="15"/>
  <c r="H76" i="15" s="1"/>
  <c r="I76" i="15" s="1"/>
  <c r="J76" i="15" s="1"/>
  <c r="G77" i="15"/>
  <c r="H77" i="15" s="1"/>
  <c r="I77" i="15" s="1"/>
  <c r="J77" i="15" s="1"/>
  <c r="G78" i="15"/>
  <c r="H78" i="15" s="1"/>
  <c r="I78" i="15" s="1"/>
  <c r="J78" i="15" s="1"/>
  <c r="G79" i="15"/>
  <c r="H79" i="15" s="1"/>
  <c r="I79" i="15" s="1"/>
  <c r="J79" i="15" s="1"/>
  <c r="G80" i="15"/>
  <c r="H80" i="15" s="1"/>
  <c r="I80" i="15" s="1"/>
  <c r="J80" i="15" s="1"/>
  <c r="G81" i="15"/>
  <c r="H81" i="15" s="1"/>
  <c r="I81" i="15" s="1"/>
  <c r="J81" i="15" s="1"/>
  <c r="G82" i="15"/>
  <c r="H82" i="15" s="1"/>
  <c r="I82" i="15" s="1"/>
  <c r="J82" i="15" s="1"/>
  <c r="G83" i="15"/>
  <c r="H83" i="15" s="1"/>
  <c r="I83" i="15" s="1"/>
  <c r="J83" i="15" s="1"/>
  <c r="G84" i="15"/>
  <c r="H84" i="15" s="1"/>
  <c r="I84" i="15" s="1"/>
  <c r="J84" i="15" s="1"/>
  <c r="G85" i="15"/>
  <c r="H85" i="15" s="1"/>
  <c r="I85" i="15" s="1"/>
  <c r="J85" i="15" s="1"/>
  <c r="G86" i="15"/>
  <c r="H86" i="15" s="1"/>
  <c r="I86" i="15" s="1"/>
  <c r="J86" i="15" s="1"/>
  <c r="G87" i="15"/>
  <c r="H87" i="15" s="1"/>
  <c r="I87" i="15" s="1"/>
  <c r="J87" i="15" s="1"/>
  <c r="G88" i="15"/>
  <c r="H88" i="15" s="1"/>
  <c r="I88" i="15" s="1"/>
  <c r="J88" i="15" s="1"/>
  <c r="G89" i="15"/>
  <c r="H89" i="15" s="1"/>
  <c r="I89" i="15" s="1"/>
  <c r="J89" i="15" s="1"/>
  <c r="G90" i="15"/>
  <c r="H90" i="15" s="1"/>
  <c r="I90" i="15" s="1"/>
  <c r="J90" i="15" s="1"/>
  <c r="G91" i="15"/>
  <c r="H91" i="15" s="1"/>
  <c r="I91" i="15" s="1"/>
  <c r="J91" i="15" s="1"/>
  <c r="G92" i="15"/>
  <c r="H92" i="15" s="1"/>
  <c r="I92" i="15" s="1"/>
  <c r="J92" i="15" s="1"/>
  <c r="G93" i="15"/>
  <c r="H93" i="15" s="1"/>
  <c r="I93" i="15" s="1"/>
  <c r="J93" i="15" s="1"/>
  <c r="G94" i="15"/>
  <c r="H94" i="15" s="1"/>
  <c r="I94" i="15" s="1"/>
  <c r="J94" i="15" s="1"/>
  <c r="G95" i="15"/>
  <c r="H95" i="15" s="1"/>
  <c r="I95" i="15" s="1"/>
  <c r="J95" i="15" s="1"/>
  <c r="G96" i="15"/>
  <c r="H96" i="15" s="1"/>
  <c r="I96" i="15" s="1"/>
  <c r="J96" i="15" s="1"/>
  <c r="G97" i="15"/>
  <c r="H97" i="15" s="1"/>
  <c r="I97" i="15" s="1"/>
  <c r="J97" i="15" s="1"/>
  <c r="G98" i="15"/>
  <c r="H98" i="15" s="1"/>
  <c r="I98" i="15" s="1"/>
  <c r="J98" i="15" s="1"/>
  <c r="G99" i="15"/>
  <c r="H99" i="15" s="1"/>
  <c r="I99" i="15" s="1"/>
  <c r="J99" i="15" s="1"/>
  <c r="G100" i="15"/>
  <c r="H100" i="15" s="1"/>
  <c r="I100" i="15" s="1"/>
  <c r="J100" i="15" s="1"/>
  <c r="G101" i="15"/>
  <c r="H101" i="15" s="1"/>
  <c r="I101" i="15" s="1"/>
  <c r="J101" i="15" s="1"/>
  <c r="G102" i="15"/>
  <c r="H102" i="15" s="1"/>
  <c r="I102" i="15" s="1"/>
  <c r="J102" i="15" s="1"/>
  <c r="G103" i="15"/>
  <c r="H103" i="15" s="1"/>
  <c r="I103" i="15" s="1"/>
  <c r="J103" i="15" s="1"/>
  <c r="G104" i="15"/>
  <c r="H104" i="15" s="1"/>
  <c r="I104" i="15" s="1"/>
  <c r="J104" i="15" s="1"/>
  <c r="G105" i="15"/>
  <c r="H105" i="15" s="1"/>
  <c r="I105" i="15" s="1"/>
  <c r="J105" i="15" s="1"/>
  <c r="G106" i="15"/>
  <c r="H106" i="15" s="1"/>
  <c r="I106" i="15" s="1"/>
  <c r="J106" i="15" s="1"/>
  <c r="G107" i="15"/>
  <c r="H107" i="15" s="1"/>
  <c r="I107" i="15" s="1"/>
  <c r="J107" i="15" s="1"/>
  <c r="G108" i="15"/>
  <c r="H108" i="15" s="1"/>
  <c r="I108" i="15" s="1"/>
  <c r="J108" i="15" s="1"/>
  <c r="G109" i="15"/>
  <c r="H109" i="15" s="1"/>
  <c r="I109" i="15" s="1"/>
  <c r="J109" i="15" s="1"/>
  <c r="G110" i="15"/>
  <c r="H110" i="15" s="1"/>
  <c r="I110" i="15" s="1"/>
  <c r="J110" i="15" s="1"/>
  <c r="G111" i="15"/>
  <c r="H111" i="15" s="1"/>
  <c r="I111" i="15" s="1"/>
  <c r="J111" i="15" s="1"/>
  <c r="G112" i="15"/>
  <c r="H112" i="15" s="1"/>
  <c r="I112" i="15" s="1"/>
  <c r="J112" i="15" s="1"/>
  <c r="G113" i="15"/>
  <c r="H113" i="15" s="1"/>
  <c r="I113" i="15" s="1"/>
  <c r="J113" i="15" s="1"/>
  <c r="G114" i="15"/>
  <c r="H114" i="15" s="1"/>
  <c r="I114" i="15" s="1"/>
  <c r="J114" i="15" s="1"/>
  <c r="G115" i="15"/>
  <c r="H115" i="15" s="1"/>
  <c r="I115" i="15" s="1"/>
  <c r="J115" i="15" s="1"/>
  <c r="G116" i="15"/>
  <c r="H116" i="15" s="1"/>
  <c r="I116" i="15" s="1"/>
  <c r="J116" i="15" s="1"/>
  <c r="G117" i="15"/>
  <c r="H117" i="15" s="1"/>
  <c r="I117" i="15" s="1"/>
  <c r="J117" i="15" s="1"/>
  <c r="G118" i="15"/>
  <c r="H118" i="15" s="1"/>
  <c r="I118" i="15" s="1"/>
  <c r="J118" i="15" s="1"/>
  <c r="G119" i="15"/>
  <c r="H119" i="15" s="1"/>
  <c r="I119" i="15" s="1"/>
  <c r="J119" i="15" s="1"/>
  <c r="G120" i="15"/>
  <c r="H120" i="15" s="1"/>
  <c r="I120" i="15" s="1"/>
  <c r="J120" i="15" s="1"/>
  <c r="G121" i="15"/>
  <c r="H121" i="15" s="1"/>
  <c r="I121" i="15" s="1"/>
  <c r="J121" i="15" s="1"/>
  <c r="G122" i="15"/>
  <c r="H122" i="15" s="1"/>
  <c r="I122" i="15" s="1"/>
  <c r="J122" i="15" s="1"/>
  <c r="G123" i="15"/>
  <c r="H123" i="15" s="1"/>
  <c r="I123" i="15" s="1"/>
  <c r="J123" i="15" s="1"/>
  <c r="G124" i="15"/>
  <c r="H124" i="15" s="1"/>
  <c r="I124" i="15" s="1"/>
  <c r="J124" i="15" s="1"/>
  <c r="G125" i="15"/>
  <c r="H125" i="15" s="1"/>
  <c r="I125" i="15" s="1"/>
  <c r="J125" i="15" s="1"/>
  <c r="G126" i="15"/>
  <c r="H126" i="15" s="1"/>
  <c r="I126" i="15" s="1"/>
  <c r="J126" i="15" s="1"/>
  <c r="G127" i="15"/>
  <c r="H127" i="15" s="1"/>
  <c r="I127" i="15" s="1"/>
  <c r="J127" i="15" s="1"/>
  <c r="G128" i="15"/>
  <c r="H128" i="15" s="1"/>
  <c r="I128" i="15" s="1"/>
  <c r="J128" i="15" s="1"/>
  <c r="G129" i="15"/>
  <c r="H129" i="15" s="1"/>
  <c r="I129" i="15" s="1"/>
  <c r="J129" i="15" s="1"/>
  <c r="G130" i="15"/>
  <c r="H130" i="15" s="1"/>
  <c r="I130" i="15" s="1"/>
  <c r="J130" i="15" s="1"/>
  <c r="G131" i="15"/>
  <c r="H131" i="15" s="1"/>
  <c r="I131" i="15" s="1"/>
  <c r="J131" i="15" s="1"/>
  <c r="G132" i="15"/>
  <c r="H132" i="15" s="1"/>
  <c r="I132" i="15" s="1"/>
  <c r="J132" i="15" s="1"/>
  <c r="G133" i="15"/>
  <c r="H133" i="15" s="1"/>
  <c r="I133" i="15" s="1"/>
  <c r="J133" i="15" s="1"/>
  <c r="G134" i="15"/>
  <c r="H134" i="15" s="1"/>
  <c r="I134" i="15" s="1"/>
  <c r="J134" i="15" s="1"/>
  <c r="G135" i="15"/>
  <c r="H135" i="15" s="1"/>
  <c r="I135" i="15" s="1"/>
  <c r="J135" i="15" s="1"/>
  <c r="G136" i="15"/>
  <c r="H136" i="15" s="1"/>
  <c r="I136" i="15" s="1"/>
  <c r="J136" i="15" s="1"/>
  <c r="G137" i="15"/>
  <c r="H137" i="15" s="1"/>
  <c r="I137" i="15" s="1"/>
  <c r="J137" i="15" s="1"/>
  <c r="G138" i="15"/>
  <c r="H138" i="15" s="1"/>
  <c r="I138" i="15" s="1"/>
  <c r="J138" i="15" s="1"/>
  <c r="G139" i="15"/>
  <c r="H139" i="15" s="1"/>
  <c r="I139" i="15" s="1"/>
  <c r="J139" i="15" s="1"/>
  <c r="G140" i="15"/>
  <c r="H140" i="15" s="1"/>
  <c r="I140" i="15" s="1"/>
  <c r="J140" i="15" s="1"/>
  <c r="G141" i="15"/>
  <c r="H141" i="15" s="1"/>
  <c r="I141" i="15" s="1"/>
  <c r="J141" i="15" s="1"/>
  <c r="G142" i="15"/>
  <c r="H142" i="15" s="1"/>
  <c r="I142" i="15" s="1"/>
  <c r="J142" i="15" s="1"/>
  <c r="G143" i="15"/>
  <c r="H143" i="15" s="1"/>
  <c r="I143" i="15" s="1"/>
  <c r="J143" i="15" s="1"/>
  <c r="G144" i="15"/>
  <c r="H144" i="15" s="1"/>
  <c r="I144" i="15" s="1"/>
  <c r="J144" i="15" s="1"/>
  <c r="G145" i="15"/>
  <c r="H145" i="15" s="1"/>
  <c r="I145" i="15" s="1"/>
  <c r="J145" i="15" s="1"/>
  <c r="G146" i="15"/>
  <c r="H146" i="15" s="1"/>
  <c r="I146" i="15" s="1"/>
  <c r="J146" i="15" s="1"/>
  <c r="G147" i="15"/>
  <c r="H147" i="15" s="1"/>
  <c r="I147" i="15" s="1"/>
  <c r="J147" i="15" s="1"/>
  <c r="G148" i="15"/>
  <c r="H148" i="15" s="1"/>
  <c r="I148" i="15" s="1"/>
  <c r="J148" i="15" s="1"/>
  <c r="G149" i="15"/>
  <c r="H149" i="15" s="1"/>
  <c r="I149" i="15" s="1"/>
  <c r="J149" i="15" s="1"/>
  <c r="G150" i="15"/>
  <c r="H150" i="15" s="1"/>
  <c r="I150" i="15" s="1"/>
  <c r="J150" i="15" s="1"/>
  <c r="G151" i="15"/>
  <c r="H151" i="15" s="1"/>
  <c r="I151" i="15" s="1"/>
  <c r="J151" i="15" s="1"/>
  <c r="G152" i="15"/>
  <c r="H152" i="15" s="1"/>
  <c r="I152" i="15" s="1"/>
  <c r="J152" i="15" s="1"/>
  <c r="G153" i="15"/>
  <c r="H153" i="15" s="1"/>
  <c r="I153" i="15" s="1"/>
  <c r="J153" i="15" s="1"/>
  <c r="G154" i="15"/>
  <c r="H154" i="15" s="1"/>
  <c r="I154" i="15" s="1"/>
  <c r="J154" i="15" s="1"/>
  <c r="G155" i="15"/>
  <c r="H155" i="15" s="1"/>
  <c r="I155" i="15" s="1"/>
  <c r="J155" i="15" s="1"/>
  <c r="G156" i="15"/>
  <c r="H156" i="15" s="1"/>
  <c r="I156" i="15" s="1"/>
  <c r="J156" i="15" s="1"/>
  <c r="G157" i="15"/>
  <c r="H157" i="15" s="1"/>
  <c r="I157" i="15" s="1"/>
  <c r="J157" i="15" s="1"/>
  <c r="G158" i="15"/>
  <c r="H158" i="15" s="1"/>
  <c r="I158" i="15" s="1"/>
  <c r="J158" i="15" s="1"/>
  <c r="G159" i="15"/>
  <c r="H159" i="15" s="1"/>
  <c r="I159" i="15" s="1"/>
  <c r="J159" i="15" s="1"/>
  <c r="G160" i="15"/>
  <c r="H160" i="15" s="1"/>
  <c r="I160" i="15" s="1"/>
  <c r="J160" i="15" s="1"/>
  <c r="G161" i="15"/>
  <c r="H161" i="15" s="1"/>
  <c r="I161" i="15" s="1"/>
  <c r="J161" i="15" s="1"/>
  <c r="G162" i="15"/>
  <c r="H162" i="15" s="1"/>
  <c r="I162" i="15" s="1"/>
  <c r="J162" i="15" s="1"/>
  <c r="G163" i="15"/>
  <c r="H163" i="15" s="1"/>
  <c r="I163" i="15" s="1"/>
  <c r="J163" i="15" s="1"/>
  <c r="G164" i="15"/>
  <c r="H164" i="15" s="1"/>
  <c r="I164" i="15" s="1"/>
  <c r="J164" i="15" s="1"/>
  <c r="G165" i="15"/>
  <c r="H165" i="15" s="1"/>
  <c r="I165" i="15" s="1"/>
  <c r="J165" i="15" s="1"/>
  <c r="G166" i="15"/>
  <c r="H166" i="15" s="1"/>
  <c r="I166" i="15" s="1"/>
  <c r="J166" i="15" s="1"/>
  <c r="G167" i="15"/>
  <c r="H167" i="15" s="1"/>
  <c r="I167" i="15" s="1"/>
  <c r="J167" i="15" s="1"/>
  <c r="G168" i="15"/>
  <c r="H168" i="15" s="1"/>
  <c r="I168" i="15" s="1"/>
  <c r="J168" i="15" s="1"/>
  <c r="G169" i="15"/>
  <c r="H169" i="15" s="1"/>
  <c r="I169" i="15" s="1"/>
  <c r="J169" i="15" s="1"/>
  <c r="G170" i="15"/>
  <c r="H170" i="15" s="1"/>
  <c r="I170" i="15" s="1"/>
  <c r="J170" i="15" s="1"/>
  <c r="G171" i="15"/>
  <c r="H171" i="15" s="1"/>
  <c r="I171" i="15" s="1"/>
  <c r="J171" i="15" s="1"/>
  <c r="G172" i="15"/>
  <c r="H172" i="15" s="1"/>
  <c r="I172" i="15" s="1"/>
  <c r="J172" i="15" s="1"/>
  <c r="G173" i="15"/>
  <c r="H173" i="15" s="1"/>
  <c r="I173" i="15" s="1"/>
  <c r="J173" i="15" s="1"/>
  <c r="G174" i="15"/>
  <c r="H174" i="15" s="1"/>
  <c r="I174" i="15" s="1"/>
  <c r="J174" i="15" s="1"/>
  <c r="G175" i="15"/>
  <c r="H175" i="15" s="1"/>
  <c r="I175" i="15" s="1"/>
  <c r="J175" i="15" s="1"/>
  <c r="G176" i="15"/>
  <c r="H176" i="15" s="1"/>
  <c r="I176" i="15" s="1"/>
  <c r="J176" i="15" s="1"/>
  <c r="G177" i="15"/>
  <c r="H177" i="15" s="1"/>
  <c r="I177" i="15" s="1"/>
  <c r="J177" i="15" s="1"/>
  <c r="G178" i="15"/>
  <c r="H178" i="15" s="1"/>
  <c r="I178" i="15" s="1"/>
  <c r="J178" i="15" s="1"/>
  <c r="G179" i="15"/>
  <c r="H179" i="15" s="1"/>
  <c r="I179" i="15" s="1"/>
  <c r="J179" i="15" s="1"/>
  <c r="G180" i="15"/>
  <c r="H180" i="15" s="1"/>
  <c r="I180" i="15" s="1"/>
  <c r="J180" i="15" s="1"/>
  <c r="G181" i="15"/>
  <c r="H181" i="15" s="1"/>
  <c r="I181" i="15" s="1"/>
  <c r="J181" i="15" s="1"/>
  <c r="G182" i="15"/>
  <c r="H182" i="15" s="1"/>
  <c r="I182" i="15" s="1"/>
  <c r="J182" i="15" s="1"/>
  <c r="G183" i="15"/>
  <c r="H183" i="15" s="1"/>
  <c r="I183" i="15" s="1"/>
  <c r="J183" i="15" s="1"/>
  <c r="G184" i="15"/>
  <c r="H184" i="15" s="1"/>
  <c r="I184" i="15" s="1"/>
  <c r="J184" i="15" s="1"/>
  <c r="G185" i="15"/>
  <c r="H185" i="15" s="1"/>
  <c r="I185" i="15" s="1"/>
  <c r="J185" i="15" s="1"/>
  <c r="G186" i="15"/>
  <c r="H186" i="15" s="1"/>
  <c r="I186" i="15" s="1"/>
  <c r="J186" i="15" s="1"/>
  <c r="G187" i="15"/>
  <c r="H187" i="15" s="1"/>
  <c r="I187" i="15" s="1"/>
  <c r="J187" i="15" s="1"/>
  <c r="G188" i="15"/>
  <c r="H188" i="15" s="1"/>
  <c r="I188" i="15" s="1"/>
  <c r="J188" i="15" s="1"/>
  <c r="G189" i="15"/>
  <c r="H189" i="15" s="1"/>
  <c r="I189" i="15" s="1"/>
  <c r="J189" i="15" s="1"/>
  <c r="G190" i="15"/>
  <c r="H190" i="15" s="1"/>
  <c r="I190" i="15" s="1"/>
  <c r="J190" i="15" s="1"/>
  <c r="G191" i="15"/>
  <c r="H191" i="15" s="1"/>
  <c r="I191" i="15" s="1"/>
  <c r="J191" i="15" s="1"/>
  <c r="G192" i="15"/>
  <c r="H192" i="15" s="1"/>
  <c r="I192" i="15" s="1"/>
  <c r="J192" i="15" s="1"/>
  <c r="G193" i="15"/>
  <c r="H193" i="15" s="1"/>
  <c r="I193" i="15" s="1"/>
  <c r="J193" i="15" s="1"/>
  <c r="G194" i="15"/>
  <c r="H194" i="15" s="1"/>
  <c r="I194" i="15" s="1"/>
  <c r="J194" i="15" s="1"/>
  <c r="G195" i="15"/>
  <c r="H195" i="15" s="1"/>
  <c r="I195" i="15" s="1"/>
  <c r="J195" i="15" s="1"/>
  <c r="G196" i="15"/>
  <c r="H196" i="15" s="1"/>
  <c r="I196" i="15" s="1"/>
  <c r="J196" i="15" s="1"/>
  <c r="G197" i="15"/>
  <c r="H197" i="15" s="1"/>
  <c r="I197" i="15" s="1"/>
  <c r="J197" i="15" s="1"/>
  <c r="G198" i="15"/>
  <c r="H198" i="15" s="1"/>
  <c r="I198" i="15" s="1"/>
  <c r="J198" i="15" s="1"/>
  <c r="G199" i="15"/>
  <c r="H199" i="15" s="1"/>
  <c r="I199" i="15" s="1"/>
  <c r="J199" i="15" s="1"/>
  <c r="G200" i="15"/>
  <c r="H200" i="15" s="1"/>
  <c r="I200" i="15" s="1"/>
  <c r="J200" i="15" s="1"/>
  <c r="G201" i="15"/>
  <c r="H201" i="15" s="1"/>
  <c r="I201" i="15" s="1"/>
  <c r="J201" i="15" s="1"/>
  <c r="G202" i="15"/>
  <c r="H202" i="15" s="1"/>
  <c r="I202" i="15" s="1"/>
  <c r="J202" i="15" s="1"/>
  <c r="G203" i="15"/>
  <c r="H203" i="15" s="1"/>
  <c r="I203" i="15" s="1"/>
  <c r="J203" i="15" s="1"/>
  <c r="G204" i="15"/>
  <c r="H204" i="15" s="1"/>
  <c r="I204" i="15" s="1"/>
  <c r="J204" i="15" s="1"/>
  <c r="G205" i="15"/>
  <c r="H205" i="15" s="1"/>
  <c r="I205" i="15" s="1"/>
  <c r="J205" i="15" s="1"/>
  <c r="G206" i="15"/>
  <c r="H206" i="15" s="1"/>
  <c r="I206" i="15" s="1"/>
  <c r="J206" i="15" s="1"/>
  <c r="G207" i="15"/>
  <c r="H207" i="15" s="1"/>
  <c r="I207" i="15" s="1"/>
  <c r="J207" i="15" s="1"/>
  <c r="G208" i="15"/>
  <c r="H208" i="15" s="1"/>
  <c r="I208" i="15" s="1"/>
  <c r="J208" i="15" s="1"/>
  <c r="G209" i="15"/>
  <c r="H209" i="15" s="1"/>
  <c r="I209" i="15" s="1"/>
  <c r="J209" i="15" s="1"/>
  <c r="G210" i="15"/>
  <c r="H210" i="15" s="1"/>
  <c r="I210" i="15" s="1"/>
  <c r="J210" i="15" s="1"/>
  <c r="G211" i="15"/>
  <c r="H211" i="15" s="1"/>
  <c r="I211" i="15" s="1"/>
  <c r="J211" i="15" s="1"/>
  <c r="G212" i="15"/>
  <c r="H212" i="15" s="1"/>
  <c r="I212" i="15" s="1"/>
  <c r="J212" i="15" s="1"/>
  <c r="G213" i="15"/>
  <c r="H213" i="15" s="1"/>
  <c r="I213" i="15" s="1"/>
  <c r="J213" i="15" s="1"/>
  <c r="G214" i="15"/>
  <c r="H214" i="15" s="1"/>
  <c r="I214" i="15" s="1"/>
  <c r="J214" i="15" s="1"/>
  <c r="G215" i="15"/>
  <c r="H215" i="15" s="1"/>
  <c r="I215" i="15" s="1"/>
  <c r="J215" i="15" s="1"/>
  <c r="G216" i="15"/>
  <c r="H216" i="15" s="1"/>
  <c r="I216" i="15" s="1"/>
  <c r="J216" i="15" s="1"/>
  <c r="G217" i="15"/>
  <c r="H217" i="15" s="1"/>
  <c r="I217" i="15" s="1"/>
  <c r="J217" i="15" s="1"/>
  <c r="G218" i="15"/>
  <c r="H218" i="15" s="1"/>
  <c r="I218" i="15" s="1"/>
  <c r="J218" i="15" s="1"/>
  <c r="G219" i="15"/>
  <c r="H219" i="15" s="1"/>
  <c r="I219" i="15" s="1"/>
  <c r="J219" i="15" s="1"/>
  <c r="G220" i="15"/>
  <c r="H220" i="15" s="1"/>
  <c r="I220" i="15" s="1"/>
  <c r="J220" i="15" s="1"/>
  <c r="G221" i="15"/>
  <c r="H221" i="15" s="1"/>
  <c r="I221" i="15" s="1"/>
  <c r="J221" i="15" s="1"/>
  <c r="G222" i="15"/>
  <c r="H222" i="15" s="1"/>
  <c r="I222" i="15" s="1"/>
  <c r="J222" i="15" s="1"/>
  <c r="G223" i="15"/>
  <c r="H223" i="15" s="1"/>
  <c r="I223" i="15" s="1"/>
  <c r="J223" i="15" s="1"/>
  <c r="G224" i="15"/>
  <c r="H224" i="15" s="1"/>
  <c r="I224" i="15" s="1"/>
  <c r="J224" i="15" s="1"/>
  <c r="G225" i="15"/>
  <c r="H225" i="15" s="1"/>
  <c r="I225" i="15" s="1"/>
  <c r="J225" i="15" s="1"/>
  <c r="G226" i="15"/>
  <c r="H226" i="15" s="1"/>
  <c r="I226" i="15" s="1"/>
  <c r="J226" i="15" s="1"/>
  <c r="G227" i="15"/>
  <c r="H227" i="15" s="1"/>
  <c r="I227" i="15" s="1"/>
  <c r="J227" i="15" s="1"/>
  <c r="G228" i="15"/>
  <c r="H228" i="15" s="1"/>
  <c r="I228" i="15" s="1"/>
  <c r="J228" i="15" s="1"/>
  <c r="G229" i="15"/>
  <c r="H229" i="15" s="1"/>
  <c r="I229" i="15" s="1"/>
  <c r="J229" i="15" s="1"/>
  <c r="G230" i="15"/>
  <c r="H230" i="15" s="1"/>
  <c r="I230" i="15" s="1"/>
  <c r="J230" i="15" s="1"/>
  <c r="G231" i="15"/>
  <c r="H231" i="15" s="1"/>
  <c r="I231" i="15" s="1"/>
  <c r="J231" i="15" s="1"/>
  <c r="G232" i="15"/>
  <c r="H232" i="15" s="1"/>
  <c r="I232" i="15" s="1"/>
  <c r="J232" i="15" s="1"/>
  <c r="G233" i="15"/>
  <c r="H233" i="15" s="1"/>
  <c r="I233" i="15" s="1"/>
  <c r="J233" i="15" s="1"/>
  <c r="G234" i="15"/>
  <c r="H234" i="15" s="1"/>
  <c r="I234" i="15" s="1"/>
  <c r="J234" i="15" s="1"/>
  <c r="G235" i="15"/>
  <c r="H235" i="15" s="1"/>
  <c r="I235" i="15" s="1"/>
  <c r="J235" i="15" s="1"/>
  <c r="G236" i="15"/>
  <c r="H236" i="15" s="1"/>
  <c r="I236" i="15" s="1"/>
  <c r="J236" i="15" s="1"/>
  <c r="G237" i="15"/>
  <c r="H237" i="15" s="1"/>
  <c r="I237" i="15" s="1"/>
  <c r="J237" i="15" s="1"/>
  <c r="G238" i="15"/>
  <c r="H238" i="15" s="1"/>
  <c r="I238" i="15" s="1"/>
  <c r="J238" i="15" s="1"/>
  <c r="G239" i="15"/>
  <c r="H239" i="15" s="1"/>
  <c r="I239" i="15" s="1"/>
  <c r="J239" i="15" s="1"/>
  <c r="G240" i="15"/>
  <c r="H240" i="15" s="1"/>
  <c r="I240" i="15" s="1"/>
  <c r="J240" i="15" s="1"/>
  <c r="G241" i="15"/>
  <c r="H241" i="15" s="1"/>
  <c r="I241" i="15" s="1"/>
  <c r="J241" i="15" s="1"/>
  <c r="G242" i="15"/>
  <c r="H242" i="15" s="1"/>
  <c r="I242" i="15" s="1"/>
  <c r="J242" i="15" s="1"/>
  <c r="G243" i="15"/>
  <c r="H243" i="15" s="1"/>
  <c r="I243" i="15" s="1"/>
  <c r="J243" i="15" s="1"/>
  <c r="G244" i="15"/>
  <c r="H244" i="15" s="1"/>
  <c r="I244" i="15" s="1"/>
  <c r="J244" i="15" s="1"/>
  <c r="G245" i="15"/>
  <c r="H245" i="15" s="1"/>
  <c r="I245" i="15" s="1"/>
  <c r="J245" i="15" s="1"/>
  <c r="G246" i="15"/>
  <c r="H246" i="15" s="1"/>
  <c r="I246" i="15" s="1"/>
  <c r="J246" i="15" s="1"/>
  <c r="G247" i="15"/>
  <c r="H247" i="15" s="1"/>
  <c r="I247" i="15" s="1"/>
  <c r="J247" i="15" s="1"/>
  <c r="G248" i="15"/>
  <c r="H248" i="15" s="1"/>
  <c r="I248" i="15" s="1"/>
  <c r="J248" i="15" s="1"/>
  <c r="G249" i="15"/>
  <c r="H249" i="15" s="1"/>
  <c r="I249" i="15" s="1"/>
  <c r="J249" i="15" s="1"/>
  <c r="G250" i="15"/>
  <c r="H250" i="15" s="1"/>
  <c r="I250" i="15" s="1"/>
  <c r="J250" i="15" s="1"/>
  <c r="G251" i="15"/>
  <c r="H251" i="15" s="1"/>
  <c r="I251" i="15" s="1"/>
  <c r="J251" i="15" s="1"/>
  <c r="G252" i="15"/>
  <c r="H252" i="15" s="1"/>
  <c r="I252" i="15" s="1"/>
  <c r="J252" i="15" s="1"/>
  <c r="G253" i="15"/>
  <c r="H253" i="15" s="1"/>
  <c r="I253" i="15" s="1"/>
  <c r="J253" i="15" s="1"/>
  <c r="G254" i="15"/>
  <c r="H254" i="15" s="1"/>
  <c r="I254" i="15" s="1"/>
  <c r="J254" i="15" s="1"/>
  <c r="G255" i="15"/>
  <c r="H255" i="15" s="1"/>
  <c r="I255" i="15" s="1"/>
  <c r="J255" i="15" s="1"/>
  <c r="G256" i="15"/>
  <c r="H256" i="15" s="1"/>
  <c r="I256" i="15" s="1"/>
  <c r="J256" i="15" s="1"/>
  <c r="G257" i="15"/>
  <c r="H257" i="15" s="1"/>
  <c r="I257" i="15" s="1"/>
  <c r="J257" i="15" s="1"/>
  <c r="G258" i="15"/>
  <c r="H258" i="15" s="1"/>
  <c r="I258" i="15" s="1"/>
  <c r="J258" i="15" s="1"/>
  <c r="G259" i="15"/>
  <c r="H259" i="15" s="1"/>
  <c r="I259" i="15" s="1"/>
  <c r="J259" i="15" s="1"/>
  <c r="G260" i="15"/>
  <c r="H260" i="15" s="1"/>
  <c r="I260" i="15" s="1"/>
  <c r="J260" i="15" s="1"/>
  <c r="G261" i="15"/>
  <c r="H261" i="15" s="1"/>
  <c r="I261" i="15" s="1"/>
  <c r="J261" i="15" s="1"/>
  <c r="G262" i="15"/>
  <c r="H262" i="15" s="1"/>
  <c r="I262" i="15" s="1"/>
  <c r="J262" i="15" s="1"/>
  <c r="G263" i="15"/>
  <c r="H263" i="15" s="1"/>
  <c r="I263" i="15" s="1"/>
  <c r="J263" i="15" s="1"/>
  <c r="G264" i="15"/>
  <c r="H264" i="15" s="1"/>
  <c r="I264" i="15" s="1"/>
  <c r="J264" i="15" s="1"/>
  <c r="G265" i="15"/>
  <c r="H265" i="15" s="1"/>
  <c r="I265" i="15" s="1"/>
  <c r="J265" i="15" s="1"/>
  <c r="G266" i="15"/>
  <c r="H266" i="15" s="1"/>
  <c r="I266" i="15" s="1"/>
  <c r="J266" i="15" s="1"/>
  <c r="G267" i="15"/>
  <c r="H267" i="15" s="1"/>
  <c r="I267" i="15" s="1"/>
  <c r="J267" i="15" s="1"/>
  <c r="G268" i="15"/>
  <c r="H268" i="15" s="1"/>
  <c r="I268" i="15" s="1"/>
  <c r="J268" i="15" s="1"/>
  <c r="G269" i="15"/>
  <c r="H269" i="15" s="1"/>
  <c r="I269" i="15" s="1"/>
  <c r="J269" i="15" s="1"/>
  <c r="G270" i="15"/>
  <c r="H270" i="15" s="1"/>
  <c r="I270" i="15" s="1"/>
  <c r="J270" i="15" s="1"/>
  <c r="G271" i="15"/>
  <c r="H271" i="15" s="1"/>
  <c r="I271" i="15" s="1"/>
  <c r="J271" i="15" s="1"/>
  <c r="G272" i="15"/>
  <c r="H272" i="15" s="1"/>
  <c r="I272" i="15" s="1"/>
  <c r="J272" i="15" s="1"/>
  <c r="G273" i="15"/>
  <c r="H273" i="15" s="1"/>
  <c r="I273" i="15" s="1"/>
  <c r="J273" i="15" s="1"/>
  <c r="G274" i="15"/>
  <c r="H274" i="15" s="1"/>
  <c r="I274" i="15" s="1"/>
  <c r="J274" i="15" s="1"/>
  <c r="G275" i="15"/>
  <c r="H275" i="15" s="1"/>
  <c r="I275" i="15" s="1"/>
  <c r="J275" i="15" s="1"/>
  <c r="G276" i="15"/>
  <c r="H276" i="15" s="1"/>
  <c r="I276" i="15" s="1"/>
  <c r="J276" i="15" s="1"/>
  <c r="G277" i="15"/>
  <c r="H277" i="15" s="1"/>
  <c r="I277" i="15" s="1"/>
  <c r="J277" i="15" s="1"/>
  <c r="G278" i="15"/>
  <c r="H278" i="15" s="1"/>
  <c r="I278" i="15" s="1"/>
  <c r="J278" i="15" s="1"/>
  <c r="G279" i="15"/>
  <c r="H279" i="15" s="1"/>
  <c r="I279" i="15" s="1"/>
  <c r="J279" i="15" s="1"/>
  <c r="G280" i="15"/>
  <c r="H280" i="15" s="1"/>
  <c r="I280" i="15" s="1"/>
  <c r="J280" i="15" s="1"/>
  <c r="G281" i="15"/>
  <c r="H281" i="15" s="1"/>
  <c r="I281" i="15" s="1"/>
  <c r="J281" i="15" s="1"/>
  <c r="G282" i="15"/>
  <c r="H282" i="15" s="1"/>
  <c r="I282" i="15" s="1"/>
  <c r="J282" i="15" s="1"/>
  <c r="G283" i="15"/>
  <c r="H283" i="15" s="1"/>
  <c r="I283" i="15" s="1"/>
  <c r="J283" i="15" s="1"/>
  <c r="G284" i="15"/>
  <c r="H284" i="15" s="1"/>
  <c r="I284" i="15" s="1"/>
  <c r="J284" i="15" s="1"/>
  <c r="G285" i="15"/>
  <c r="H285" i="15" s="1"/>
  <c r="I285" i="15" s="1"/>
  <c r="J285" i="15" s="1"/>
  <c r="G286" i="15"/>
  <c r="H286" i="15" s="1"/>
  <c r="I286" i="15" s="1"/>
  <c r="J286" i="15" s="1"/>
  <c r="G287" i="15"/>
  <c r="H287" i="15" s="1"/>
  <c r="I287" i="15" s="1"/>
  <c r="J287" i="15" s="1"/>
  <c r="G288" i="15"/>
  <c r="H288" i="15" s="1"/>
  <c r="I288" i="15" s="1"/>
  <c r="J288" i="15" s="1"/>
  <c r="G289" i="15"/>
  <c r="H289" i="15" s="1"/>
  <c r="I289" i="15" s="1"/>
  <c r="J289" i="15" s="1"/>
  <c r="G290" i="15"/>
  <c r="H290" i="15" s="1"/>
  <c r="I290" i="15" s="1"/>
  <c r="J290" i="15" s="1"/>
  <c r="G291" i="15"/>
  <c r="H291" i="15" s="1"/>
  <c r="I291" i="15" s="1"/>
  <c r="J291" i="15" s="1"/>
  <c r="G292" i="15"/>
  <c r="H292" i="15" s="1"/>
  <c r="I292" i="15" s="1"/>
  <c r="J292" i="15" s="1"/>
  <c r="G293" i="15"/>
  <c r="H293" i="15" s="1"/>
  <c r="I293" i="15" s="1"/>
  <c r="J293" i="15" s="1"/>
  <c r="G294" i="15"/>
  <c r="H294" i="15" s="1"/>
  <c r="I294" i="15" s="1"/>
  <c r="J294" i="15" s="1"/>
  <c r="G295" i="15"/>
  <c r="H295" i="15" s="1"/>
  <c r="I295" i="15" s="1"/>
  <c r="J295" i="15" s="1"/>
  <c r="G296" i="15"/>
  <c r="H296" i="15" s="1"/>
  <c r="I296" i="15" s="1"/>
  <c r="J296" i="15" s="1"/>
  <c r="G297" i="15"/>
  <c r="H297" i="15" s="1"/>
  <c r="I297" i="15" s="1"/>
  <c r="J297" i="15" s="1"/>
  <c r="G298" i="15"/>
  <c r="H298" i="15" s="1"/>
  <c r="I298" i="15" s="1"/>
  <c r="J298" i="15" s="1"/>
  <c r="G299" i="15"/>
  <c r="H299" i="15" s="1"/>
  <c r="I299" i="15" s="1"/>
  <c r="J299" i="15" s="1"/>
  <c r="G300" i="15"/>
  <c r="H300" i="15" s="1"/>
  <c r="I300" i="15" s="1"/>
  <c r="J300" i="15" s="1"/>
  <c r="G301" i="15"/>
  <c r="H301" i="15" s="1"/>
  <c r="I301" i="15" s="1"/>
  <c r="J301" i="15" s="1"/>
  <c r="G302" i="15"/>
  <c r="H302" i="15" s="1"/>
  <c r="I302" i="15" s="1"/>
  <c r="J302" i="15" s="1"/>
  <c r="G303" i="15"/>
  <c r="H303" i="15" s="1"/>
  <c r="I303" i="15" s="1"/>
  <c r="J303" i="15" s="1"/>
  <c r="G304" i="15"/>
  <c r="H304" i="15" s="1"/>
  <c r="I304" i="15" s="1"/>
  <c r="J304" i="15" s="1"/>
  <c r="G305" i="15"/>
  <c r="H305" i="15" s="1"/>
  <c r="I305" i="15" s="1"/>
  <c r="J305" i="15" s="1"/>
  <c r="G306" i="15"/>
  <c r="H306" i="15" s="1"/>
  <c r="I306" i="15" s="1"/>
  <c r="J306" i="15" s="1"/>
  <c r="G307" i="15"/>
  <c r="H307" i="15" s="1"/>
  <c r="I307" i="15" s="1"/>
  <c r="J307" i="15" s="1"/>
  <c r="G308" i="15"/>
  <c r="H308" i="15" s="1"/>
  <c r="I308" i="15" s="1"/>
  <c r="J308" i="15" s="1"/>
  <c r="G309" i="15"/>
  <c r="H309" i="15" s="1"/>
  <c r="I309" i="15" s="1"/>
  <c r="J309" i="15" s="1"/>
  <c r="G310" i="15"/>
  <c r="H310" i="15" s="1"/>
  <c r="I310" i="15" s="1"/>
  <c r="J310" i="15" s="1"/>
  <c r="G311" i="15"/>
  <c r="H311" i="15" s="1"/>
  <c r="I311" i="15" s="1"/>
  <c r="J311" i="15" s="1"/>
  <c r="G312" i="15"/>
  <c r="H312" i="15" s="1"/>
  <c r="I312" i="15" s="1"/>
  <c r="J312" i="15" s="1"/>
  <c r="G313" i="15"/>
  <c r="H313" i="15" s="1"/>
  <c r="I313" i="15" s="1"/>
  <c r="J313" i="15" s="1"/>
  <c r="G314" i="15"/>
  <c r="H314" i="15" s="1"/>
  <c r="I314" i="15" s="1"/>
  <c r="J314" i="15" s="1"/>
  <c r="G315" i="15"/>
  <c r="H315" i="15" s="1"/>
  <c r="I315" i="15" s="1"/>
  <c r="J315" i="15" s="1"/>
  <c r="G316" i="15"/>
  <c r="H316" i="15" s="1"/>
  <c r="I316" i="15" s="1"/>
  <c r="J316" i="15" s="1"/>
  <c r="G317" i="15"/>
  <c r="H317" i="15" s="1"/>
  <c r="I317" i="15" s="1"/>
  <c r="J317" i="15" s="1"/>
  <c r="G318" i="15"/>
  <c r="H318" i="15" s="1"/>
  <c r="I318" i="15" s="1"/>
  <c r="J318" i="15" s="1"/>
  <c r="G319" i="15"/>
  <c r="H319" i="15" s="1"/>
  <c r="I319" i="15" s="1"/>
  <c r="J319" i="15" s="1"/>
  <c r="G320" i="15"/>
  <c r="H320" i="15" s="1"/>
  <c r="I320" i="15" s="1"/>
  <c r="J320" i="15" s="1"/>
  <c r="G321" i="15"/>
  <c r="H321" i="15" s="1"/>
  <c r="I321" i="15" s="1"/>
  <c r="J321" i="15" s="1"/>
  <c r="G322" i="15"/>
  <c r="H322" i="15" s="1"/>
  <c r="I322" i="15" s="1"/>
  <c r="J322" i="15" s="1"/>
  <c r="G323" i="15"/>
  <c r="H323" i="15" s="1"/>
  <c r="I323" i="15" s="1"/>
  <c r="J323" i="15" s="1"/>
  <c r="G324" i="15"/>
  <c r="H324" i="15" s="1"/>
  <c r="I324" i="15" s="1"/>
  <c r="J324" i="15" s="1"/>
  <c r="G325" i="15"/>
  <c r="H325" i="15" s="1"/>
  <c r="I325" i="15" s="1"/>
  <c r="J325" i="15" s="1"/>
  <c r="G326" i="15"/>
  <c r="H326" i="15" s="1"/>
  <c r="I326" i="15" s="1"/>
  <c r="J326" i="15" s="1"/>
  <c r="G327" i="15"/>
  <c r="H327" i="15" s="1"/>
  <c r="I327" i="15" s="1"/>
  <c r="J327" i="15" s="1"/>
  <c r="G328" i="15"/>
  <c r="H328" i="15" s="1"/>
  <c r="I328" i="15" s="1"/>
  <c r="J328" i="15" s="1"/>
  <c r="G329" i="15"/>
  <c r="H329" i="15" s="1"/>
  <c r="I329" i="15" s="1"/>
  <c r="J329" i="15" s="1"/>
  <c r="G330" i="15"/>
  <c r="H330" i="15" s="1"/>
  <c r="I330" i="15" s="1"/>
  <c r="J330" i="15" s="1"/>
  <c r="G331" i="15"/>
  <c r="H331" i="15" s="1"/>
  <c r="I331" i="15" s="1"/>
  <c r="J331" i="15" s="1"/>
  <c r="G332" i="15"/>
  <c r="H332" i="15" s="1"/>
  <c r="I332" i="15" s="1"/>
  <c r="J332" i="15" s="1"/>
  <c r="G333" i="15"/>
  <c r="H333" i="15" s="1"/>
  <c r="I333" i="15" s="1"/>
  <c r="J333" i="15" s="1"/>
  <c r="G334" i="15"/>
  <c r="H334" i="15" s="1"/>
  <c r="I334" i="15" s="1"/>
  <c r="J334" i="15" s="1"/>
  <c r="G335" i="15"/>
  <c r="H335" i="15" s="1"/>
  <c r="I335" i="15" s="1"/>
  <c r="J335" i="15" s="1"/>
  <c r="G336" i="15"/>
  <c r="H336" i="15" s="1"/>
  <c r="I336" i="15" s="1"/>
  <c r="J336" i="15" s="1"/>
  <c r="G337" i="15"/>
  <c r="H337" i="15" s="1"/>
  <c r="I337" i="15" s="1"/>
  <c r="J337" i="15" s="1"/>
  <c r="G338" i="15"/>
  <c r="H338" i="15" s="1"/>
  <c r="I338" i="15" s="1"/>
  <c r="J338" i="15" s="1"/>
  <c r="G339" i="15"/>
  <c r="H339" i="15" s="1"/>
  <c r="I339" i="15" s="1"/>
  <c r="J339" i="15" s="1"/>
  <c r="G340" i="15"/>
  <c r="H340" i="15" s="1"/>
  <c r="I340" i="15" s="1"/>
  <c r="J340" i="15" s="1"/>
  <c r="G341" i="15"/>
  <c r="H341" i="15" s="1"/>
  <c r="I341" i="15" s="1"/>
  <c r="J341" i="15" s="1"/>
  <c r="G342" i="15"/>
  <c r="H342" i="15" s="1"/>
  <c r="I342" i="15" s="1"/>
  <c r="J342" i="15" s="1"/>
  <c r="G343" i="15"/>
  <c r="H343" i="15" s="1"/>
  <c r="I343" i="15" s="1"/>
  <c r="J343" i="15" s="1"/>
  <c r="G344" i="15"/>
  <c r="H344" i="15" s="1"/>
  <c r="I344" i="15" s="1"/>
  <c r="J344" i="15" s="1"/>
  <c r="G345" i="15"/>
  <c r="H345" i="15" s="1"/>
  <c r="I345" i="15" s="1"/>
  <c r="J345" i="15" s="1"/>
  <c r="G346" i="15"/>
  <c r="H346" i="15" s="1"/>
  <c r="I346" i="15" s="1"/>
  <c r="J346" i="15" s="1"/>
  <c r="G347" i="15"/>
  <c r="H347" i="15" s="1"/>
  <c r="I347" i="15" s="1"/>
  <c r="J347" i="15" s="1"/>
  <c r="G348" i="15"/>
  <c r="H348" i="15" s="1"/>
  <c r="I348" i="15" s="1"/>
  <c r="J348" i="15" s="1"/>
  <c r="G349" i="15"/>
  <c r="H349" i="15" s="1"/>
  <c r="I349" i="15" s="1"/>
  <c r="J349" i="15" s="1"/>
  <c r="G350" i="15"/>
  <c r="H350" i="15" s="1"/>
  <c r="I350" i="15" s="1"/>
  <c r="J350" i="15" s="1"/>
  <c r="G351" i="15"/>
  <c r="H351" i="15" s="1"/>
  <c r="I351" i="15" s="1"/>
  <c r="J351" i="15" s="1"/>
  <c r="G352" i="15"/>
  <c r="H352" i="15" s="1"/>
  <c r="I352" i="15" s="1"/>
  <c r="J352" i="15" s="1"/>
  <c r="G353" i="15"/>
  <c r="H353" i="15" s="1"/>
  <c r="I353" i="15" s="1"/>
  <c r="J353" i="15" s="1"/>
  <c r="G354" i="15"/>
  <c r="H354" i="15" s="1"/>
  <c r="I354" i="15" s="1"/>
  <c r="J354" i="15" s="1"/>
  <c r="G355" i="15"/>
  <c r="H355" i="15" s="1"/>
  <c r="I355" i="15" s="1"/>
  <c r="J355" i="15" s="1"/>
  <c r="G356" i="15"/>
  <c r="H356" i="15" s="1"/>
  <c r="I356" i="15" s="1"/>
  <c r="J356" i="15" s="1"/>
  <c r="G357" i="15"/>
  <c r="H357" i="15" s="1"/>
  <c r="I357" i="15" s="1"/>
  <c r="J357" i="15" s="1"/>
  <c r="G358" i="15"/>
  <c r="H358" i="15" s="1"/>
  <c r="I358" i="15" s="1"/>
  <c r="J358" i="15" s="1"/>
  <c r="G359" i="15"/>
  <c r="H359" i="15" s="1"/>
  <c r="I359" i="15" s="1"/>
  <c r="J359" i="15" s="1"/>
  <c r="G360" i="15"/>
  <c r="H360" i="15" s="1"/>
  <c r="I360" i="15" s="1"/>
  <c r="J360" i="15" s="1"/>
  <c r="G361" i="15"/>
  <c r="H361" i="15" s="1"/>
  <c r="I361" i="15" s="1"/>
  <c r="J361" i="15" s="1"/>
  <c r="G362" i="15"/>
  <c r="H362" i="15" s="1"/>
  <c r="I362" i="15" s="1"/>
  <c r="J362" i="15" s="1"/>
  <c r="G363" i="15"/>
  <c r="H363" i="15" s="1"/>
  <c r="I363" i="15" s="1"/>
  <c r="J363" i="15" s="1"/>
  <c r="G364" i="15"/>
  <c r="H364" i="15" s="1"/>
  <c r="I364" i="15" s="1"/>
  <c r="J364" i="15" s="1"/>
  <c r="G365" i="15"/>
  <c r="H365" i="15" s="1"/>
  <c r="I365" i="15" s="1"/>
  <c r="J365" i="15" s="1"/>
  <c r="G366" i="15"/>
  <c r="H366" i="15" s="1"/>
  <c r="I366" i="15" s="1"/>
  <c r="J366" i="15" s="1"/>
  <c r="G367" i="15"/>
  <c r="H367" i="15" s="1"/>
  <c r="I367" i="15" s="1"/>
  <c r="J367" i="15" s="1"/>
  <c r="G368" i="15"/>
  <c r="H368" i="15" s="1"/>
  <c r="I368" i="15" s="1"/>
  <c r="J368" i="15" s="1"/>
  <c r="G369" i="15"/>
  <c r="H369" i="15" s="1"/>
  <c r="I369" i="15" s="1"/>
  <c r="J369" i="15" s="1"/>
  <c r="G370" i="15"/>
  <c r="H370" i="15" s="1"/>
  <c r="I370" i="15" s="1"/>
  <c r="J370" i="15" s="1"/>
  <c r="G371" i="15"/>
  <c r="H371" i="15" s="1"/>
  <c r="I371" i="15" s="1"/>
  <c r="J371" i="15" s="1"/>
  <c r="G372" i="15"/>
  <c r="H372" i="15" s="1"/>
  <c r="I372" i="15" s="1"/>
  <c r="J372" i="15" s="1"/>
  <c r="G373" i="15"/>
  <c r="H373" i="15" s="1"/>
  <c r="I373" i="15" s="1"/>
  <c r="J373" i="15" s="1"/>
  <c r="G374" i="15"/>
  <c r="H374" i="15" s="1"/>
  <c r="I374" i="15" s="1"/>
  <c r="J374" i="15" s="1"/>
  <c r="G375" i="15"/>
  <c r="H375" i="15" s="1"/>
  <c r="I375" i="15" s="1"/>
  <c r="J375" i="15" s="1"/>
  <c r="G376" i="15"/>
  <c r="H376" i="15" s="1"/>
  <c r="I376" i="15" s="1"/>
  <c r="J376" i="15" s="1"/>
  <c r="G377" i="15"/>
  <c r="H377" i="15" s="1"/>
  <c r="I377" i="15" s="1"/>
  <c r="J377" i="15" s="1"/>
  <c r="G378" i="15"/>
  <c r="H378" i="15" s="1"/>
  <c r="I378" i="15" s="1"/>
  <c r="J378" i="15" s="1"/>
  <c r="G379" i="15"/>
  <c r="H379" i="15" s="1"/>
  <c r="I379" i="15" s="1"/>
  <c r="J379" i="15" s="1"/>
  <c r="G380" i="15"/>
  <c r="H380" i="15" s="1"/>
  <c r="I380" i="15" s="1"/>
  <c r="J380" i="15" s="1"/>
  <c r="G381" i="15"/>
  <c r="H381" i="15" s="1"/>
  <c r="I381" i="15" s="1"/>
  <c r="J381" i="15" s="1"/>
  <c r="G382" i="15"/>
  <c r="H382" i="15" s="1"/>
  <c r="I382" i="15" s="1"/>
  <c r="J382" i="15" s="1"/>
  <c r="G383" i="15"/>
  <c r="H383" i="15" s="1"/>
  <c r="I383" i="15" s="1"/>
  <c r="J383" i="15" s="1"/>
  <c r="G384" i="15"/>
  <c r="H384" i="15" s="1"/>
  <c r="I384" i="15" s="1"/>
  <c r="J384" i="15" s="1"/>
  <c r="G385" i="15"/>
  <c r="H385" i="15" s="1"/>
  <c r="I385" i="15" s="1"/>
  <c r="J385" i="15" s="1"/>
  <c r="G386" i="15"/>
  <c r="H386" i="15" s="1"/>
  <c r="I386" i="15" s="1"/>
  <c r="J386" i="15" s="1"/>
  <c r="G387" i="15"/>
  <c r="H387" i="15" s="1"/>
  <c r="I387" i="15" s="1"/>
  <c r="J387" i="15" s="1"/>
  <c r="G388" i="15"/>
  <c r="H388" i="15" s="1"/>
  <c r="I388" i="15" s="1"/>
  <c r="J388" i="15" s="1"/>
  <c r="G389" i="15"/>
  <c r="H389" i="15" s="1"/>
  <c r="I389" i="15" s="1"/>
  <c r="J389" i="15" s="1"/>
  <c r="G390" i="15"/>
  <c r="H390" i="15" s="1"/>
  <c r="I390" i="15" s="1"/>
  <c r="J390" i="15" s="1"/>
  <c r="G391" i="15"/>
  <c r="H391" i="15" s="1"/>
  <c r="I391" i="15" s="1"/>
  <c r="J391" i="15" s="1"/>
  <c r="G392" i="15"/>
  <c r="H392" i="15" s="1"/>
  <c r="I392" i="15" s="1"/>
  <c r="J392" i="15" s="1"/>
  <c r="G393" i="15"/>
  <c r="H393" i="15" s="1"/>
  <c r="I393" i="15" s="1"/>
  <c r="J393" i="15" s="1"/>
  <c r="G394" i="15"/>
  <c r="H394" i="15" s="1"/>
  <c r="I394" i="15" s="1"/>
  <c r="J394" i="15" s="1"/>
  <c r="G395" i="15"/>
  <c r="H395" i="15" s="1"/>
  <c r="I395" i="15" s="1"/>
  <c r="J395" i="15" s="1"/>
  <c r="G396" i="15"/>
  <c r="H396" i="15" s="1"/>
  <c r="I396" i="15" s="1"/>
  <c r="J396" i="15" s="1"/>
  <c r="G397" i="15"/>
  <c r="H397" i="15" s="1"/>
  <c r="I397" i="15" s="1"/>
  <c r="J397" i="15" s="1"/>
  <c r="G398" i="15"/>
  <c r="H398" i="15" s="1"/>
  <c r="I398" i="15" s="1"/>
  <c r="J398" i="15" s="1"/>
  <c r="G399" i="15"/>
  <c r="H399" i="15" s="1"/>
  <c r="I399" i="15" s="1"/>
  <c r="J399" i="15" s="1"/>
  <c r="G400" i="15"/>
  <c r="H400" i="15" s="1"/>
  <c r="I400" i="15" s="1"/>
  <c r="J400" i="15" s="1"/>
  <c r="G401" i="15"/>
  <c r="H401" i="15" s="1"/>
  <c r="I401" i="15" s="1"/>
  <c r="J401" i="15" s="1"/>
  <c r="G402" i="15"/>
  <c r="H402" i="15" s="1"/>
  <c r="I402" i="15" s="1"/>
  <c r="J402" i="15" s="1"/>
  <c r="G403" i="15"/>
  <c r="H403" i="15" s="1"/>
  <c r="I403" i="15" s="1"/>
  <c r="J403" i="15" s="1"/>
  <c r="G404" i="15"/>
  <c r="H404" i="15" s="1"/>
  <c r="I404" i="15" s="1"/>
  <c r="J404" i="15" s="1"/>
  <c r="G405" i="15"/>
  <c r="H405" i="15" s="1"/>
  <c r="I405" i="15" s="1"/>
  <c r="J405" i="15" s="1"/>
  <c r="G406" i="15"/>
  <c r="H406" i="15" s="1"/>
  <c r="I406" i="15" s="1"/>
  <c r="J406" i="15" s="1"/>
  <c r="G407" i="15"/>
  <c r="H407" i="15" s="1"/>
  <c r="I407" i="15" s="1"/>
  <c r="J407" i="15" s="1"/>
  <c r="G408" i="15"/>
  <c r="H408" i="15" s="1"/>
  <c r="I408" i="15" s="1"/>
  <c r="J408" i="15" s="1"/>
  <c r="G409" i="15"/>
  <c r="H409" i="15" s="1"/>
  <c r="I409" i="15" s="1"/>
  <c r="J409" i="15" s="1"/>
  <c r="G410" i="15"/>
  <c r="H410" i="15" s="1"/>
  <c r="I410" i="15" s="1"/>
  <c r="J410" i="15" s="1"/>
  <c r="G411" i="15"/>
  <c r="H411" i="15" s="1"/>
  <c r="I411" i="15" s="1"/>
  <c r="J411" i="15" s="1"/>
  <c r="G412" i="15"/>
  <c r="H412" i="15" s="1"/>
  <c r="I412" i="15" s="1"/>
  <c r="J412" i="15" s="1"/>
  <c r="G413" i="15"/>
  <c r="H413" i="15" s="1"/>
  <c r="I413" i="15" s="1"/>
  <c r="J413" i="15" s="1"/>
  <c r="G414" i="15"/>
  <c r="H414" i="15" s="1"/>
  <c r="I414" i="15" s="1"/>
  <c r="J414" i="15" s="1"/>
  <c r="G415" i="15"/>
  <c r="H415" i="15" s="1"/>
  <c r="I415" i="15" s="1"/>
  <c r="J415" i="15" s="1"/>
  <c r="G416" i="15"/>
  <c r="H416" i="15" s="1"/>
  <c r="I416" i="15" s="1"/>
  <c r="J416" i="15" s="1"/>
  <c r="G417" i="15"/>
  <c r="H417" i="15" s="1"/>
  <c r="I417" i="15" s="1"/>
  <c r="J417" i="15" s="1"/>
  <c r="G418" i="15"/>
  <c r="H418" i="15" s="1"/>
  <c r="I418" i="15" s="1"/>
  <c r="J418" i="15" s="1"/>
  <c r="G419" i="15"/>
  <c r="H419" i="15" s="1"/>
  <c r="I419" i="15" s="1"/>
  <c r="J419" i="15" s="1"/>
  <c r="G420" i="15"/>
  <c r="H420" i="15" s="1"/>
  <c r="I420" i="15" s="1"/>
  <c r="J420" i="15" s="1"/>
  <c r="G421" i="15"/>
  <c r="H421" i="15" s="1"/>
  <c r="I421" i="15" s="1"/>
  <c r="J421" i="15" s="1"/>
  <c r="G422" i="15"/>
  <c r="H422" i="15" s="1"/>
  <c r="I422" i="15" s="1"/>
  <c r="J422" i="15" s="1"/>
  <c r="G423" i="15"/>
  <c r="H423" i="15" s="1"/>
  <c r="I423" i="15" s="1"/>
  <c r="J423" i="15" s="1"/>
  <c r="G424" i="15"/>
  <c r="H424" i="15" s="1"/>
  <c r="I424" i="15" s="1"/>
  <c r="J424" i="15" s="1"/>
  <c r="G425" i="15"/>
  <c r="H425" i="15" s="1"/>
  <c r="I425" i="15" s="1"/>
  <c r="J425" i="15" s="1"/>
  <c r="G426" i="15"/>
  <c r="H426" i="15" s="1"/>
  <c r="I426" i="15" s="1"/>
  <c r="J426" i="15" s="1"/>
  <c r="G427" i="15"/>
  <c r="H427" i="15" s="1"/>
  <c r="I427" i="15" s="1"/>
  <c r="J427" i="15" s="1"/>
  <c r="G428" i="15"/>
  <c r="H428" i="15" s="1"/>
  <c r="I428" i="15" s="1"/>
  <c r="J428" i="15" s="1"/>
  <c r="G429" i="15"/>
  <c r="H429" i="15" s="1"/>
  <c r="I429" i="15" s="1"/>
  <c r="J429" i="15" s="1"/>
  <c r="G430" i="15"/>
  <c r="H430" i="15" s="1"/>
  <c r="I430" i="15" s="1"/>
  <c r="J430" i="15" s="1"/>
  <c r="G431" i="15"/>
  <c r="H431" i="15" s="1"/>
  <c r="I431" i="15" s="1"/>
  <c r="J431" i="15" s="1"/>
  <c r="G432" i="15"/>
  <c r="H432" i="15" s="1"/>
  <c r="I432" i="15" s="1"/>
  <c r="J432" i="15" s="1"/>
  <c r="G433" i="15"/>
  <c r="H433" i="15" s="1"/>
  <c r="I433" i="15" s="1"/>
  <c r="J433" i="15" s="1"/>
  <c r="G434" i="15"/>
  <c r="H434" i="15" s="1"/>
  <c r="I434" i="15" s="1"/>
  <c r="J434" i="15" s="1"/>
  <c r="G435" i="15"/>
  <c r="H435" i="15" s="1"/>
  <c r="I435" i="15" s="1"/>
  <c r="J435" i="15" s="1"/>
  <c r="G436" i="15"/>
  <c r="H436" i="15" s="1"/>
  <c r="I436" i="15" s="1"/>
  <c r="J436" i="15" s="1"/>
  <c r="G437" i="15"/>
  <c r="H437" i="15" s="1"/>
  <c r="I437" i="15" s="1"/>
  <c r="J437" i="15" s="1"/>
  <c r="G438" i="15"/>
  <c r="H438" i="15" s="1"/>
  <c r="I438" i="15" s="1"/>
  <c r="J438" i="15" s="1"/>
  <c r="G439" i="15"/>
  <c r="H439" i="15" s="1"/>
  <c r="I439" i="15" s="1"/>
  <c r="J439" i="15" s="1"/>
  <c r="G440" i="15"/>
  <c r="H440" i="15" s="1"/>
  <c r="I440" i="15" s="1"/>
  <c r="J440" i="15" s="1"/>
  <c r="G441" i="15"/>
  <c r="H441" i="15" s="1"/>
  <c r="I441" i="15" s="1"/>
  <c r="J441" i="15" s="1"/>
  <c r="G442" i="15"/>
  <c r="H442" i="15" s="1"/>
  <c r="I442" i="15" s="1"/>
  <c r="J442" i="15" s="1"/>
  <c r="G443" i="15"/>
  <c r="H443" i="15" s="1"/>
  <c r="I443" i="15" s="1"/>
  <c r="J443" i="15" s="1"/>
  <c r="G444" i="15"/>
  <c r="H444" i="15" s="1"/>
  <c r="I444" i="15" s="1"/>
  <c r="J444" i="15" s="1"/>
  <c r="G445" i="15"/>
  <c r="H445" i="15" s="1"/>
  <c r="I445" i="15" s="1"/>
  <c r="J445" i="15" s="1"/>
  <c r="G446" i="15"/>
  <c r="H446" i="15" s="1"/>
  <c r="I446" i="15" s="1"/>
  <c r="J446" i="15" s="1"/>
  <c r="G447" i="15"/>
  <c r="H447" i="15" s="1"/>
  <c r="I447" i="15" s="1"/>
  <c r="J447" i="15" s="1"/>
  <c r="G448" i="15"/>
  <c r="H448" i="15" s="1"/>
  <c r="I448" i="15" s="1"/>
  <c r="J448" i="15" s="1"/>
  <c r="G449" i="15"/>
  <c r="H449" i="15" s="1"/>
  <c r="I449" i="15" s="1"/>
  <c r="J449" i="15" s="1"/>
  <c r="G450" i="15"/>
  <c r="H450" i="15" s="1"/>
  <c r="I450" i="15" s="1"/>
  <c r="J450" i="15" s="1"/>
  <c r="G451" i="15"/>
  <c r="H451" i="15" s="1"/>
  <c r="I451" i="15" s="1"/>
  <c r="J451" i="15" s="1"/>
  <c r="G452" i="15"/>
  <c r="H452" i="15" s="1"/>
  <c r="I452" i="15" s="1"/>
  <c r="J452" i="15" s="1"/>
  <c r="G453" i="15"/>
  <c r="H453" i="15" s="1"/>
  <c r="I453" i="15" s="1"/>
  <c r="J453" i="15" s="1"/>
  <c r="G454" i="15"/>
  <c r="H454" i="15" s="1"/>
  <c r="I454" i="15" s="1"/>
  <c r="J454" i="15" s="1"/>
  <c r="G455" i="15"/>
  <c r="H455" i="15" s="1"/>
  <c r="I455" i="15" s="1"/>
  <c r="J455" i="15" s="1"/>
  <c r="G456" i="15"/>
  <c r="H456" i="15" s="1"/>
  <c r="I456" i="15" s="1"/>
  <c r="J456" i="15" s="1"/>
  <c r="G457" i="15"/>
  <c r="H457" i="15" s="1"/>
  <c r="I457" i="15" s="1"/>
  <c r="J457" i="15" s="1"/>
  <c r="G458" i="15"/>
  <c r="H458" i="15" s="1"/>
  <c r="I458" i="15" s="1"/>
  <c r="J458" i="15" s="1"/>
  <c r="G459" i="15"/>
  <c r="H459" i="15" s="1"/>
  <c r="I459" i="15" s="1"/>
  <c r="J459" i="15" s="1"/>
  <c r="G460" i="15"/>
  <c r="H460" i="15" s="1"/>
  <c r="I460" i="15" s="1"/>
  <c r="J460" i="15" s="1"/>
  <c r="G461" i="15"/>
  <c r="H461" i="15" s="1"/>
  <c r="I461" i="15" s="1"/>
  <c r="J461" i="15" s="1"/>
  <c r="G462" i="15"/>
  <c r="H462" i="15" s="1"/>
  <c r="I462" i="15" s="1"/>
  <c r="J462" i="15" s="1"/>
  <c r="G463" i="15"/>
  <c r="H463" i="15" s="1"/>
  <c r="I463" i="15" s="1"/>
  <c r="J463" i="15" s="1"/>
  <c r="G464" i="15"/>
  <c r="H464" i="15" s="1"/>
  <c r="I464" i="15" s="1"/>
  <c r="J464" i="15" s="1"/>
  <c r="G465" i="15"/>
  <c r="H465" i="15" s="1"/>
  <c r="I465" i="15" s="1"/>
  <c r="J465" i="15" s="1"/>
  <c r="G466" i="15"/>
  <c r="H466" i="15" s="1"/>
  <c r="I466" i="15" s="1"/>
  <c r="J466" i="15" s="1"/>
  <c r="G467" i="15"/>
  <c r="H467" i="15" s="1"/>
  <c r="I467" i="15" s="1"/>
  <c r="J467" i="15" s="1"/>
  <c r="G468" i="15"/>
  <c r="H468" i="15" s="1"/>
  <c r="I468" i="15" s="1"/>
  <c r="J468" i="15" s="1"/>
  <c r="G469" i="15"/>
  <c r="H469" i="15" s="1"/>
  <c r="I469" i="15" s="1"/>
  <c r="J469" i="15" s="1"/>
  <c r="G470" i="15"/>
  <c r="H470" i="15" s="1"/>
  <c r="I470" i="15" s="1"/>
  <c r="J470" i="15" s="1"/>
  <c r="G471" i="15"/>
  <c r="H471" i="15" s="1"/>
  <c r="I471" i="15" s="1"/>
  <c r="J471" i="15" s="1"/>
  <c r="G472" i="15"/>
  <c r="H472" i="15" s="1"/>
  <c r="I472" i="15" s="1"/>
  <c r="J472" i="15" s="1"/>
  <c r="G473" i="15"/>
  <c r="H473" i="15" s="1"/>
  <c r="I473" i="15" s="1"/>
  <c r="J473" i="15" s="1"/>
  <c r="G474" i="15"/>
  <c r="H474" i="15" s="1"/>
  <c r="I474" i="15" s="1"/>
  <c r="J474" i="15" s="1"/>
  <c r="G475" i="15"/>
  <c r="H475" i="15" s="1"/>
  <c r="I475" i="15" s="1"/>
  <c r="J475" i="15" s="1"/>
  <c r="G476" i="15"/>
  <c r="H476" i="15" s="1"/>
  <c r="I476" i="15" s="1"/>
  <c r="J476" i="15" s="1"/>
  <c r="G477" i="15"/>
  <c r="H477" i="15" s="1"/>
  <c r="I477" i="15" s="1"/>
  <c r="J477" i="15" s="1"/>
  <c r="G478" i="15"/>
  <c r="H478" i="15" s="1"/>
  <c r="I478" i="15" s="1"/>
  <c r="J478" i="15" s="1"/>
  <c r="G479" i="15"/>
  <c r="H479" i="15" s="1"/>
  <c r="I479" i="15" s="1"/>
  <c r="J479" i="15" s="1"/>
  <c r="G480" i="15"/>
  <c r="H480" i="15" s="1"/>
  <c r="I480" i="15" s="1"/>
  <c r="J480" i="15" s="1"/>
  <c r="G481" i="15"/>
  <c r="H481" i="15" s="1"/>
  <c r="I481" i="15" s="1"/>
  <c r="J481" i="15" s="1"/>
  <c r="G482" i="15"/>
  <c r="H482" i="15" s="1"/>
  <c r="I482" i="15" s="1"/>
  <c r="J482" i="15" s="1"/>
  <c r="G483" i="15"/>
  <c r="H483" i="15" s="1"/>
  <c r="I483" i="15" s="1"/>
  <c r="J483" i="15" s="1"/>
  <c r="G484" i="15"/>
  <c r="H484" i="15" s="1"/>
  <c r="I484" i="15" s="1"/>
  <c r="J484" i="15" s="1"/>
  <c r="G485" i="15"/>
  <c r="H485" i="15" s="1"/>
  <c r="I485" i="15" s="1"/>
  <c r="J485" i="15" s="1"/>
  <c r="G486" i="15"/>
  <c r="H486" i="15" s="1"/>
  <c r="I486" i="15" s="1"/>
  <c r="J486" i="15" s="1"/>
  <c r="G487" i="15"/>
  <c r="H487" i="15" s="1"/>
  <c r="I487" i="15" s="1"/>
  <c r="J487" i="15" s="1"/>
  <c r="G488" i="15"/>
  <c r="H488" i="15" s="1"/>
  <c r="I488" i="15" s="1"/>
  <c r="J488" i="15" s="1"/>
  <c r="G489" i="15"/>
  <c r="H489" i="15" s="1"/>
  <c r="I489" i="15" s="1"/>
  <c r="J489" i="15" s="1"/>
  <c r="G490" i="15"/>
  <c r="H490" i="15" s="1"/>
  <c r="I490" i="15" s="1"/>
  <c r="J490" i="15" s="1"/>
  <c r="G491" i="15"/>
  <c r="H491" i="15" s="1"/>
  <c r="I491" i="15" s="1"/>
  <c r="J491" i="15" s="1"/>
  <c r="G492" i="15"/>
  <c r="H492" i="15" s="1"/>
  <c r="I492" i="15" s="1"/>
  <c r="J492" i="15" s="1"/>
  <c r="G493" i="15"/>
  <c r="H493" i="15" s="1"/>
  <c r="I493" i="15" s="1"/>
  <c r="J493" i="15" s="1"/>
  <c r="G494" i="15"/>
  <c r="H494" i="15" s="1"/>
  <c r="I494" i="15" s="1"/>
  <c r="J494" i="15" s="1"/>
  <c r="G495" i="15"/>
  <c r="H495" i="15" s="1"/>
  <c r="I495" i="15" s="1"/>
  <c r="J495" i="15" s="1"/>
  <c r="G496" i="15"/>
  <c r="H496" i="15" s="1"/>
  <c r="I496" i="15" s="1"/>
  <c r="J496" i="15" s="1"/>
  <c r="G497" i="15"/>
  <c r="H497" i="15" s="1"/>
  <c r="I497" i="15" s="1"/>
  <c r="J497" i="15" s="1"/>
  <c r="G498" i="15"/>
  <c r="H498" i="15" s="1"/>
  <c r="I498" i="15" s="1"/>
  <c r="J498" i="15" s="1"/>
  <c r="G499" i="15"/>
  <c r="H499" i="15" s="1"/>
  <c r="I499" i="15" s="1"/>
  <c r="J499" i="15" s="1"/>
  <c r="G500" i="15"/>
  <c r="H500" i="15" s="1"/>
  <c r="I500" i="15" s="1"/>
  <c r="J500" i="15" s="1"/>
  <c r="G3" i="2"/>
  <c r="O26" i="11"/>
  <c r="E3" i="2" a="1"/>
  <c r="E3" i="2" s="1"/>
  <c r="D3" i="2" a="1"/>
  <c r="D3" i="2" s="1"/>
  <c r="F3" i="2" s="1"/>
  <c r="C3" i="2" a="1"/>
  <c r="C3" i="2"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BBAED2-2BCC-4BEE-8405-C1D77A4D621B}" keepAlive="1" name="ModelConnection_ExternalData_4" description="Data Model" type="5" refreshedVersion="8" minRefreshableVersion="5" saveData="1">
    <dbPr connection="Data Model Connection" command="Totale__2__2" commandType="3"/>
    <extLst>
      <ext xmlns:x15="http://schemas.microsoft.com/office/spreadsheetml/2010/11/main" uri="{DE250136-89BD-433C-8126-D09CA5730AF9}">
        <x15:connection id="" model="1"/>
      </ext>
    </extLst>
  </connection>
  <connection id="2" xr16:uid="{9F72892E-EBF8-480E-93B0-DE2130552418}" keepAlive="1" name="Query - Clienti" description="Connection to the 'Clienti' query in the workbook." type="5" refreshedVersion="8" background="1" saveData="1">
    <dbPr connection="Provider=Microsoft.Mashup.OleDb.1;Data Source=$Workbook$;Location=Clienti;Extended Properties=&quot;&quot;" command="SELECT * FROM [Clienti]"/>
  </connection>
  <connection id="3" xr16:uid="{05D006FE-7E4C-4A86-90EA-6D8CDD8BE128}" keepAlive="1" name="Query - Table_1" description="Connection to the 'Table_1' query in the workbook." type="5" refreshedVersion="0" background="1" saveData="1">
    <dbPr connection="Provider=Microsoft.Mashup.OleDb.1;Data Source=$Workbook$;Location=Table_1;Extended Properties=&quot;&quot;" command="SELECT * FROM [Table_1]"/>
  </connection>
  <connection id="4" xr16:uid="{C044E795-6203-4510-BC69-88EC811875E4}" keepAlive="1" name="Query - Table_1 (2)" description="Connection to the 'Table_1 (2)' query in the workbook." type="5" refreshedVersion="8" background="1" saveData="1">
    <dbPr connection="Provider=Microsoft.Mashup.OleDb.1;Data Source=$Workbook$;Location=&quot;Table_1 (2)&quot;;Extended Properties=&quot;&quot;" command="SELECT * FROM [Table_1 (2)]"/>
  </connection>
  <connection id="5" xr16:uid="{72215BE4-ED60-421D-9BEB-657BA50A3BFD}" keepAlive="1" name="Query - Totale" description="Connection to the 'Totale' query in the workbook." type="5" refreshedVersion="0" background="1" saveData="1">
    <dbPr connection="Provider=Microsoft.Mashup.OleDb.1;Data Source=$Workbook$;Location=Totale;Extended Properties=&quot;&quot;" command="SELECT * FROM [Totale]"/>
  </connection>
  <connection id="6" xr16:uid="{415A9D52-8524-46C6-8F34-FD5BB0B6A8E4}" keepAlive="1" name="Query - Totale (2)" description="Connection to the 'Totale (2)' query in the workbook." type="5" refreshedVersion="8" background="1" saveData="1">
    <dbPr connection="Provider=Microsoft.Mashup.OleDb.1;Data Source=$Workbook$;Location=&quot;Totale (2)&quot;;Extended Properties=&quot;&quot;" command="SELECT * FROM [Totale (2)]"/>
  </connection>
  <connection id="7" xr16:uid="{7BFB0265-3201-4B7E-B711-E7D01C5B6CCA}" keepAlive="1" name="Query - Totale__2" description="Connection to the 'Totale__2' query in the workbook." type="5" refreshedVersion="8" background="1" saveData="1">
    <dbPr connection="Provider=Microsoft.Mashup.OleDb.1;Data Source=$Workbook$;Location=Totale__2;Extended Properties=&quot;&quot;" command="SELECT * FROM [Totale__2]"/>
  </connection>
  <connection id="8" xr16:uid="{98B231DF-7D24-4F6D-BAB6-EBC6FF81D399}" keepAlive="1" name="Query - Totale__2 (2)" description="Connection to the 'Totale__2 (2)' query in the workbook." type="5" refreshedVersion="8" background="1" saveData="1">
    <dbPr connection="Provider=Microsoft.Mashup.OleDb.1;Data Source=$Workbook$;Location=&quot;Totale__2 (2)&quot;;Extended Properties=&quot;&quot;" command="SELECT * FROM [Totale__2 (2)]"/>
  </connection>
  <connection id="9" xr16:uid="{ECAF6087-70AE-440B-B864-D8B91A8BE23C}" name="Query - Totale__2__2" description="Connection to the 'Totale__2__2' query in the workbook." type="100" refreshedVersion="8" minRefreshableVersion="5">
    <extLst>
      <ext xmlns:x15="http://schemas.microsoft.com/office/spreadsheetml/2010/11/main" uri="{DE250136-89BD-433C-8126-D09CA5730AF9}">
        <x15:connection id="eac574e4-d1b0-4a79-859e-08e1b1c6c061"/>
      </ext>
    </extLst>
  </connection>
  <connection id="10" xr16:uid="{1BE67E91-71FF-49B8-AC2B-37E2F85825C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1" xr16:uid="{5EC98694-1836-4347-83A0-2163A3ACE756}" name="WorksheetConnection_FATTURAZIONE.xlsx!Clienti" type="102" refreshedVersion="8" minRefreshableVersion="5">
    <extLst>
      <ext xmlns:x15="http://schemas.microsoft.com/office/spreadsheetml/2010/11/main" uri="{DE250136-89BD-433C-8126-D09CA5730AF9}">
        <x15:connection id="Clienti">
          <x15:rangePr sourceName="_xlcn.WorksheetConnection_FATTURAZIONE.xlsxClienti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<sst xmlns="http://schemas.openxmlformats.org/spreadsheetml/2006/main" count="10117" uniqueCount="128">
  <si>
    <t>N° FATTURA</t>
  </si>
  <si>
    <t>DATA FATTURA</t>
  </si>
  <si>
    <t>IMPORTO</t>
  </si>
  <si>
    <t>CLIENTE</t>
  </si>
  <si>
    <t>OGGETTO</t>
  </si>
  <si>
    <t>ALFA</t>
  </si>
  <si>
    <t>INTERVENTO</t>
  </si>
  <si>
    <t>ZETA</t>
  </si>
  <si>
    <t>CONSULENZA</t>
  </si>
  <si>
    <t>OMEGA</t>
  </si>
  <si>
    <t>BETA</t>
  </si>
  <si>
    <t>VENDITA</t>
  </si>
  <si>
    <t>DELTA</t>
  </si>
  <si>
    <t>SIGMA</t>
  </si>
  <si>
    <t>ROSSI</t>
  </si>
  <si>
    <t>FORMAZIONE</t>
  </si>
  <si>
    <t>GAMMA</t>
  </si>
  <si>
    <t>DATA SCADENZA</t>
  </si>
  <si>
    <t>N Fattura</t>
  </si>
  <si>
    <t>Cliente</t>
  </si>
  <si>
    <t>Netto</t>
  </si>
  <si>
    <t>Data Scadenza</t>
  </si>
  <si>
    <t>IVA</t>
  </si>
  <si>
    <t>Lordo</t>
  </si>
  <si>
    <t>LORDO</t>
  </si>
  <si>
    <t>STATO</t>
  </si>
  <si>
    <t>PAGATA</t>
  </si>
  <si>
    <t>IOTA</t>
  </si>
  <si>
    <t>(All)</t>
  </si>
  <si>
    <t>Sum of IMPORTO</t>
  </si>
  <si>
    <t>Sum of IVA</t>
  </si>
  <si>
    <t>Row Labels</t>
  </si>
  <si>
    <t>Grand Total</t>
  </si>
  <si>
    <t>TOTALE FATTURATO</t>
  </si>
  <si>
    <t>CITTA'</t>
  </si>
  <si>
    <t>INDIRIZZO</t>
  </si>
  <si>
    <t>EMAIL</t>
  </si>
  <si>
    <t>Milano</t>
  </si>
  <si>
    <t>Via Verde, 3</t>
  </si>
  <si>
    <t>ALFA@ALFA.it</t>
  </si>
  <si>
    <t>Roma</t>
  </si>
  <si>
    <t>Via Rossa, 5</t>
  </si>
  <si>
    <t>OMEGA@OMEGA.it</t>
  </si>
  <si>
    <t>Via Blu, 1</t>
  </si>
  <si>
    <t>BETA@BETA.it</t>
  </si>
  <si>
    <t>Napoli</t>
  </si>
  <si>
    <t>Via Gialla, 10</t>
  </si>
  <si>
    <t>GAMMA@GAMMA.it</t>
  </si>
  <si>
    <t>Palermo</t>
  </si>
  <si>
    <t>Via Nera, 30</t>
  </si>
  <si>
    <t>SIGMA@SIGMA.it</t>
  </si>
  <si>
    <t>Cagliari</t>
  </si>
  <si>
    <t>Via Viola, 2</t>
  </si>
  <si>
    <t>IOTA@IOTA.it</t>
  </si>
  <si>
    <t>Verona</t>
  </si>
  <si>
    <t>Via Rosa, 7</t>
  </si>
  <si>
    <t>ZETA@ZETA.it</t>
  </si>
  <si>
    <t>Bari</t>
  </si>
  <si>
    <t>Via Marrone, 12</t>
  </si>
  <si>
    <t>DELTA@DELTA.it</t>
  </si>
  <si>
    <t>Clienti.CITTA'</t>
  </si>
  <si>
    <t>Clienti.INDIRIZZO</t>
  </si>
  <si>
    <t>Clienti.EMAIL</t>
  </si>
  <si>
    <t>Data emissione</t>
  </si>
  <si>
    <t>Data scadenza2</t>
  </si>
  <si>
    <t>Data scadenza3</t>
  </si>
  <si>
    <t>STATO PAGAMENTO</t>
  </si>
  <si>
    <t>PAGATO</t>
  </si>
  <si>
    <t>mancano 9 giorni al pagamento</t>
  </si>
  <si>
    <t>DA PAGARE</t>
  </si>
  <si>
    <t>mancano 20 giorni al pagamento</t>
  </si>
  <si>
    <t>mancano 24 giorni al pagamento</t>
  </si>
  <si>
    <t>mancano 52 giorni al pagamento</t>
  </si>
  <si>
    <t>mancano 14 giorni al pagamento</t>
  </si>
  <si>
    <t>mancano 39 giorni al pagamento</t>
  </si>
  <si>
    <t>mancano 49 giorni al pagamento</t>
  </si>
  <si>
    <t>mancano 12 giorni al pagamento</t>
  </si>
  <si>
    <t>mancano 26 giorni al pagamento</t>
  </si>
  <si>
    <t>mancano 29 giorni al pagamento</t>
  </si>
  <si>
    <t>mancano 30 giorni al pagamento</t>
  </si>
  <si>
    <t>mancano 27 giorni al pagamento</t>
  </si>
  <si>
    <t>mancano 32 giorni al pagamento</t>
  </si>
  <si>
    <t>mancano 57 giorni al pagamento</t>
  </si>
  <si>
    <t>mancano 33 giorni al pagamento</t>
  </si>
  <si>
    <t>mancano 25 giorni al pagamento</t>
  </si>
  <si>
    <t>mancano 53 giorni al pagamento</t>
  </si>
  <si>
    <t>mancano 13 giorni al pagamento</t>
  </si>
  <si>
    <t>mancano 1 giorni al pagamento</t>
  </si>
  <si>
    <t>mancano 51 giorni al pagamento</t>
  </si>
  <si>
    <t>mancano 38 giorni al pagamento</t>
  </si>
  <si>
    <t>mancano 21 giorni al pagamento</t>
  </si>
  <si>
    <t>mancano 28 giorni al pagamento</t>
  </si>
  <si>
    <t>mancano 6 giorni al pagamento</t>
  </si>
  <si>
    <t>mancano 40 giorni al pagamento</t>
  </si>
  <si>
    <t>mancano 11 giorni al pagamento</t>
  </si>
  <si>
    <t>mancano 47 giorni al pagamento</t>
  </si>
  <si>
    <t>mancano 43 giorni al pagamento</t>
  </si>
  <si>
    <t>mancano 23 giorni al pagamento</t>
  </si>
  <si>
    <t>mancano 55 giorni al pagamento</t>
  </si>
  <si>
    <t>mancano 45 giorni al pagamento</t>
  </si>
  <si>
    <t>mancano 35 giorni al pagamento</t>
  </si>
  <si>
    <t>mancano 22 giorni al pagamento</t>
  </si>
  <si>
    <t>mancano 54 giorni al pagamento</t>
  </si>
  <si>
    <t>mancano 4 giorni al pagamento</t>
  </si>
  <si>
    <t>mancano 56 giorni al pagamento</t>
  </si>
  <si>
    <t>mancano 48 giorni al pagamento</t>
  </si>
  <si>
    <t>mancano 17 giorni al pagamento</t>
  </si>
  <si>
    <t>mancano 3 giorni al pagamento</t>
  </si>
  <si>
    <t>mancano 7 giorni al pagamento</t>
  </si>
  <si>
    <t>mancano 37 giorni al pagamento</t>
  </si>
  <si>
    <t>mancano 15 giorni al pagamento</t>
  </si>
  <si>
    <t>mancano 34 giorni al pagamento</t>
  </si>
  <si>
    <t>mancano 58 giorni al pagamento</t>
  </si>
  <si>
    <t>mancano 31 giorni al pagamento</t>
  </si>
  <si>
    <t>mancano 60 giorni al pagamento</t>
  </si>
  <si>
    <t>mancano 16 giorni al pagamento</t>
  </si>
  <si>
    <t>mancano 18 giorni al pagamento</t>
  </si>
  <si>
    <t>mancano 36 giorni al pagamento</t>
  </si>
  <si>
    <t>mancano 2 giorni al pagamento</t>
  </si>
  <si>
    <t>mancano 5 giorni al pagamento</t>
  </si>
  <si>
    <t>mancano 8 giorni al pagamento</t>
  </si>
  <si>
    <t>mancano 41 giorni al pagamento</t>
  </si>
  <si>
    <t>mancano 44 giorni al pagamento</t>
  </si>
  <si>
    <t>mancano 42 giorni al pagamento</t>
  </si>
  <si>
    <t>mancano 59 giorni al pagamento</t>
  </si>
  <si>
    <t>mancano 50 giorni al pagamento</t>
  </si>
  <si>
    <t>mancano 19 giorni al pagamento</t>
  </si>
  <si>
    <t>mancano 10 giorni al pagamento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</si>
</sst>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d/m/yyyy"/>
    <numFmt numFmtId="165" formatCode="_-* #,##0_-;\-* #,##0_-;_-* &quot;-&quot;??_-;_-@_-"/>
  </numFmts>
  <fonts count="7" x14ac:knownFonts="1">
    <font>
      <sz val="11"/>
      <color theme="1"/>
      <name val="Calibri"/>
      <scheme val="minor"/>
    </font>
    <font>
      <sz val="11"/>
      <color theme="1"/>
      <name val="Calibri"/>
      <family val="2"/>
      <scheme val="minor"/>
    </font>
    <font>
      <sz val="11"/>
      <color theme="1"/>
      <name val="Calibri"/>
      <scheme val="minor"/>
    </font>
    <font>
      <sz val="11"/>
      <color theme="1"/>
      <name val="Calibri"/>
    </font>
    <font>
      <b/>
      <sz val="11"/>
      <color theme="1"/>
      <name val="Calibri"/>
      <family val="2"/>
      <scheme val="minor"/>
    </font>
    <font>
      <b/>
      <sz val="18"/>
      <color theme="1"/>
      <name val="Calibri"/>
      <family val="2"/>
      <scheme val="minor"/>
    </font>
    <font>
      <sz val="8"/>
      <name val="Calibri"/>
      <scheme val="minor"/>
    </font>
  </fonts>
  <fills count="6">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0.14999847407452621"/>
        <bgColor indexed="64"/>
      </patternFill>
    </fill>
  </fills>
  <borders count="9">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43" fontId="2" fillId="0" borderId="0" applyFont="0" applyFill="0" applyBorder="0" applyAlignment="0" applyProtection="0"/>
  </cellStyleXfs>
  <cellXfs count="39">
    <xf numFmtId="0" fontId="0" fillId="0" borderId="0" xfId="0"/>
    <xf numFmtId="0" fontId="2" fillId="0" borderId="0" xfId="0" applyFont="1"/>
    <xf numFmtId="164" fontId="3" fillId="0" borderId="0" xfId="0" applyNumberFormat="1" applyFont="1"/>
    <xf numFmtId="0" fontId="3" fillId="0" borderId="0" xfId="0" applyFont="1"/>
    <xf numFmtId="14" fontId="0" fillId="0" borderId="0" xfId="0" applyNumberFormat="1"/>
    <xf numFmtId="0" fontId="0" fillId="2" borderId="0" xfId="0" applyFill="1"/>
    <xf numFmtId="0" fontId="0" fillId="2" borderId="0" xfId="0" applyFill="1" applyAlignment="1">
      <alignment horizontal="center"/>
    </xf>
    <xf numFmtId="0" fontId="4" fillId="2" borderId="0" xfId="0" applyFont="1" applyFill="1" applyAlignment="1">
      <alignment horizontal="center"/>
    </xf>
    <xf numFmtId="0" fontId="0" fillId="3" borderId="0" xfId="0" applyFill="1" applyAlignment="1">
      <alignment horizontal="center"/>
    </xf>
    <xf numFmtId="14" fontId="0" fillId="2" borderId="0" xfId="0" applyNumberFormat="1" applyFill="1" applyAlignment="1">
      <alignment horizontal="center"/>
    </xf>
    <xf numFmtId="22" fontId="0" fillId="0" borderId="0" xfId="0" applyNumberFormat="1"/>
    <xf numFmtId="0" fontId="0" fillId="0" borderId="1" xfId="0" applyBorder="1"/>
    <xf numFmtId="0" fontId="0" fillId="0" borderId="3" xfId="0" pivotButton="1" applyBorder="1"/>
    <xf numFmtId="0" fontId="0" fillId="0" borderId="3" xfId="0" applyBorder="1"/>
    <xf numFmtId="0" fontId="0" fillId="0" borderId="5" xfId="0" applyBorder="1"/>
    <xf numFmtId="0" fontId="1" fillId="4" borderId="0" xfId="0" applyFont="1" applyFill="1"/>
    <xf numFmtId="0" fontId="0" fillId="4" borderId="0" xfId="0" applyFill="1"/>
    <xf numFmtId="0" fontId="0" fillId="5" borderId="3" xfId="0" applyFill="1" applyBorder="1"/>
    <xf numFmtId="0" fontId="0" fillId="5" borderId="0" xfId="0" applyFill="1"/>
    <xf numFmtId="0" fontId="0" fillId="5" borderId="1" xfId="0" applyFill="1" applyBorder="1"/>
    <xf numFmtId="0" fontId="0" fillId="5" borderId="4" xfId="0" applyFill="1" applyBorder="1"/>
    <xf numFmtId="22" fontId="0" fillId="5" borderId="1" xfId="0" applyNumberFormat="1" applyFill="1" applyBorder="1" applyAlignment="1">
      <alignment horizontal="left"/>
    </xf>
    <xf numFmtId="22" fontId="0" fillId="5" borderId="2" xfId="0" applyNumberFormat="1" applyFill="1" applyBorder="1" applyAlignment="1">
      <alignment horizontal="left"/>
    </xf>
    <xf numFmtId="0" fontId="0" fillId="5" borderId="1" xfId="0" applyFill="1" applyBorder="1" applyAlignment="1">
      <alignment horizontal="left"/>
    </xf>
    <xf numFmtId="0" fontId="0" fillId="5" borderId="2" xfId="0" applyFill="1" applyBorder="1" applyAlignment="1">
      <alignment horizontal="left"/>
    </xf>
    <xf numFmtId="22" fontId="0" fillId="5" borderId="6" xfId="0" applyNumberFormat="1" applyFill="1" applyBorder="1" applyAlignment="1">
      <alignment horizontal="left"/>
    </xf>
    <xf numFmtId="0" fontId="0" fillId="5" borderId="6" xfId="0" applyFill="1" applyBorder="1" applyAlignment="1">
      <alignment horizontal="left"/>
    </xf>
    <xf numFmtId="0" fontId="5" fillId="5" borderId="0" xfId="0" applyFont="1" applyFill="1"/>
    <xf numFmtId="165" fontId="5" fillId="5" borderId="0" xfId="1" applyNumberFormat="1" applyFont="1" applyFill="1" applyAlignment="1"/>
    <xf numFmtId="0" fontId="0" fillId="0" borderId="1" xfId="0" pivotButton="1" applyBorder="1"/>
    <xf numFmtId="0" fontId="0" fillId="0" borderId="4" xfId="0" applyBorder="1"/>
    <xf numFmtId="0" fontId="0" fillId="0" borderId="8" xfId="0"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2" fontId="0" fillId="0" borderId="0" xfId="0" applyNumberFormat="1"/>
    <xf numFmtId="0" fontId="0" fillId="5" borderId="8" xfId="0" applyFill="1" applyBorder="1"/>
    <xf numFmtId="0" fontId="0" fillId="0" borderId="6" xfId="0" applyBorder="1"/>
    <xf numFmtId="0" fontId="0" fillId="0" borderId="7" xfId="0" applyBorder="1"/>
  </cellXfs>
  <cellStyles count="2">
    <cellStyle name="Comma" xfId="1" builtinId="3"/>
    <cellStyle name="Normal" xfId="0" builtinId="0"/>
  </cellStyles>
  <dxfs count="61">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 formatCode="0.00"/>
    </dxf>
    <dxf>
      <numFmt numFmtId="2" formatCode="0.00"/>
    </dxf>
    <dxf>
      <numFmt numFmtId="27" formatCode="dd/mm/yyyy\ hh:mm"/>
    </dxf>
    <dxf>
      <numFmt numFmtId="27" formatCode="dd/mm/yyyy\ hh:mm"/>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19" formatCode="dd/mm/yyyy"/>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Tabella1-style" pivot="0" count="3" xr9:uid="{00000000-0011-0000-FFFF-FFFF00000000}">
      <tableStyleElement type="headerRow" dxfId="60"/>
      <tableStyleElement type="firstRowStripe" dxfId="59"/>
      <tableStyleElement type="secondRowStripe" dxfId="5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1/relationships/timelineCache" Target="timelineCaches/timelineCache1.xml"/><Relationship Id="rId18" Type="http://schemas.openxmlformats.org/officeDocument/2006/relationships/styles" Target="style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powerPivotData" Target="model/item.data"/><Relationship Id="rId34" Type="http://schemas.openxmlformats.org/officeDocument/2006/relationships/customXml" Target="../customXml/item11.xml"/><Relationship Id="rId42"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customschemas.google.com/relationships/workbookmetadata" Target="metadata"/><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worksheet" Target="worksheets/sheet10.xml"/><Relationship Id="rId19" Type="http://schemas.openxmlformats.org/officeDocument/2006/relationships/sharedStrings" Target="sharedString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17/10/relationships/person" Target="persons/person.xml"/><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pivotCacheDefinition" Target="pivotCache/pivotCacheDefinition2.xml"/><Relationship Id="rId17" Type="http://schemas.openxmlformats.org/officeDocument/2006/relationships/connections" Target="connections.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[W8D1 - Alessandro Bergnach - FATTURAZIONE.xlsx]grafico!PivotTable1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Fatturato Netto Totale</a:t>
            </a:r>
            <a:r>
              <a:rPr lang="it-IT" baseline="0"/>
              <a:t> e IVA</a:t>
            </a:r>
            <a:endParaRPr lang="it-I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2"/>
          </a:solidFill>
          <a:ln>
            <a:noFill/>
          </a:ln>
          <a:effectLst/>
        </c:spPr>
      </c:pivotFmt>
    </c:pivotFmts>
    <c:plotArea>
      <c:layout/>
      <c:barChart>
        <c:barDir val="col"/>
        <c:grouping val="stacked"/>
        <c:varyColors val="0"/>
        <c:ser>
          <c:idx val="0"/>
          <c:order val="0"/>
          <c:tx>
            <c:strRef>
              <c:f>grafico!$A$4</c:f>
              <c:strCache>
                <c:ptCount val="1"/>
                <c:pt idx="0">
                  <c:v>Sum of IMPORTO</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grafico!$A$5</c:f>
              <c:strCache>
                <c:ptCount val="1"/>
                <c:pt idx="0">
                  <c:v>Total</c:v>
                </c:pt>
              </c:strCache>
            </c:strRef>
          </c:cat>
          <c:val>
            <c:numRef>
              <c:f>grafico!$A$5</c:f>
              <c:numCache>
                <c:formatCode>General</c:formatCode>
                <c:ptCount val="1"/>
                <c:pt idx="0">
                  <c:v>1721355</c:v>
                </c:pt>
              </c:numCache>
            </c:numRef>
          </c:val>
          <c:extLst>
            <c:ext xmlns:c16="http://schemas.microsoft.com/office/drawing/2014/chart" uri="{C3380CC4-5D6E-409C-BE32-E72D297353CC}">
              <c16:uniqueId val="{00000000-D19B-41D5-B40E-4FD396CEC7DF}"/>
            </c:ext>
          </c:extLst>
        </c:ser>
        <c:ser>
          <c:idx val="1"/>
          <c:order val="1"/>
          <c:tx>
            <c:strRef>
              <c:f>grafico!$B$4</c:f>
              <c:strCache>
                <c:ptCount val="1"/>
                <c:pt idx="0">
                  <c:v>Sum of IVA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grafico!$A$5</c:f>
              <c:strCache>
                <c:ptCount val="1"/>
                <c:pt idx="0">
                  <c:v>Total</c:v>
                </c:pt>
              </c:strCache>
            </c:strRef>
          </c:cat>
          <c:val>
            <c:numRef>
              <c:f>grafico!$B$5</c:f>
              <c:numCache>
                <c:formatCode>General</c:formatCode>
                <c:ptCount val="1"/>
                <c:pt idx="0">
                  <c:v>378698.10000000009</c:v>
                </c:pt>
              </c:numCache>
            </c:numRef>
          </c:val>
          <c:extLst>
            <c:ext xmlns:c16="http://schemas.microsoft.com/office/drawing/2014/chart" uri="{C3380CC4-5D6E-409C-BE32-E72D297353CC}">
              <c16:uniqueId val="{00000002-D19B-41D5-B40E-4FD396CEC7DF}"/>
            </c:ext>
          </c:extLst>
        </c:ser>
        <c:dLbls>
          <c:dLblPos val="ctr"/>
          <c:showLegendKey val="0"/>
          <c:showVal val="1"/>
          <c:showCatName val="0"/>
          <c:showSerName val="0"/>
          <c:showPercent val="0"/>
          <c:showBubbleSize val="0"/>
        </c:dLbls>
        <c:gapWidth val="219"/>
        <c:overlap val="100"/>
        <c:axId val="1677141615"/>
        <c:axId val="260629135"/>
      </c:barChart>
      <c:catAx>
        <c:axId val="167714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60629135"/>
        <c:crosses val="autoZero"/>
        <c:auto val="1"/>
        <c:lblAlgn val="ctr"/>
        <c:lblOffset val="100"/>
        <c:noMultiLvlLbl val="0"/>
      </c:catAx>
      <c:valAx>
        <c:axId val="260629135"/>
        <c:scaling>
          <c:orientation val="minMax"/>
        </c:scaling>
        <c:delete val="1"/>
        <c:axPos val="l"/>
        <c:numFmt formatCode="General" sourceLinked="1"/>
        <c:majorTickMark val="none"/>
        <c:minorTickMark val="none"/>
        <c:tickLblPos val="nextTo"/>
        <c:crossAx val="167714161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Fatturato per giorno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areaChart>
        <c:grouping val="standard"/>
        <c:varyColors val="0"/>
        <c:ser>
          <c:idx val="0"/>
          <c:order val="0"/>
          <c:tx>
            <c:strRef>
              <c:f>'Totale (2)'!$C$1</c:f>
              <c:strCache>
                <c:ptCount val="1"/>
                <c:pt idx="0">
                  <c:v>IMPORTO</c:v>
                </c:pt>
              </c:strCache>
            </c:strRef>
          </c:tx>
          <c:spPr>
            <a:solidFill>
              <a:schemeClr val="accent1"/>
            </a:solidFill>
            <a:ln>
              <a:noFill/>
            </a:ln>
            <a:effectLst/>
          </c:spPr>
          <c:cat>
            <c:numRef>
              <c:f>'Totale (2)'!$B$2:$B$500</c:f>
              <c:numCache>
                <c:formatCode>m/d/yyyy\ h:mm</c:formatCode>
                <c:ptCount val="499"/>
                <c:pt idx="0">
                  <c:v>44943</c:v>
                </c:pt>
                <c:pt idx="1">
                  <c:v>44943</c:v>
                </c:pt>
                <c:pt idx="2">
                  <c:v>44943</c:v>
                </c:pt>
                <c:pt idx="3">
                  <c:v>44943</c:v>
                </c:pt>
                <c:pt idx="4">
                  <c:v>44943</c:v>
                </c:pt>
                <c:pt idx="5">
                  <c:v>44943</c:v>
                </c:pt>
                <c:pt idx="6">
                  <c:v>44943</c:v>
                </c:pt>
                <c:pt idx="7">
                  <c:v>44943</c:v>
                </c:pt>
                <c:pt idx="8">
                  <c:v>44943</c:v>
                </c:pt>
                <c:pt idx="9">
                  <c:v>44943</c:v>
                </c:pt>
                <c:pt idx="10">
                  <c:v>44943</c:v>
                </c:pt>
                <c:pt idx="11">
                  <c:v>44943</c:v>
                </c:pt>
                <c:pt idx="12">
                  <c:v>44943</c:v>
                </c:pt>
                <c:pt idx="13">
                  <c:v>44943</c:v>
                </c:pt>
                <c:pt idx="14">
                  <c:v>44943</c:v>
                </c:pt>
                <c:pt idx="15">
                  <c:v>44943</c:v>
                </c:pt>
                <c:pt idx="16">
                  <c:v>44943</c:v>
                </c:pt>
                <c:pt idx="17">
                  <c:v>44943</c:v>
                </c:pt>
                <c:pt idx="18">
                  <c:v>44943</c:v>
                </c:pt>
                <c:pt idx="19">
                  <c:v>44943</c:v>
                </c:pt>
                <c:pt idx="20">
                  <c:v>44943</c:v>
                </c:pt>
                <c:pt idx="21">
                  <c:v>44943</c:v>
                </c:pt>
                <c:pt idx="22">
                  <c:v>44943</c:v>
                </c:pt>
                <c:pt idx="23">
                  <c:v>44943</c:v>
                </c:pt>
                <c:pt idx="24">
                  <c:v>44943</c:v>
                </c:pt>
                <c:pt idx="25">
                  <c:v>44943</c:v>
                </c:pt>
                <c:pt idx="26">
                  <c:v>44943</c:v>
                </c:pt>
                <c:pt idx="27">
                  <c:v>44943</c:v>
                </c:pt>
                <c:pt idx="28">
                  <c:v>44942</c:v>
                </c:pt>
                <c:pt idx="29">
                  <c:v>44942</c:v>
                </c:pt>
                <c:pt idx="30">
                  <c:v>44942</c:v>
                </c:pt>
                <c:pt idx="31">
                  <c:v>44942</c:v>
                </c:pt>
                <c:pt idx="32">
                  <c:v>44942</c:v>
                </c:pt>
                <c:pt idx="33">
                  <c:v>44942</c:v>
                </c:pt>
                <c:pt idx="34">
                  <c:v>44942</c:v>
                </c:pt>
                <c:pt idx="35">
                  <c:v>44942</c:v>
                </c:pt>
                <c:pt idx="36">
                  <c:v>44942</c:v>
                </c:pt>
                <c:pt idx="37">
                  <c:v>44942</c:v>
                </c:pt>
                <c:pt idx="38">
                  <c:v>44942</c:v>
                </c:pt>
                <c:pt idx="39">
                  <c:v>44942</c:v>
                </c:pt>
                <c:pt idx="40">
                  <c:v>44942</c:v>
                </c:pt>
                <c:pt idx="41">
                  <c:v>44942</c:v>
                </c:pt>
                <c:pt idx="42">
                  <c:v>44942</c:v>
                </c:pt>
                <c:pt idx="43">
                  <c:v>44942</c:v>
                </c:pt>
                <c:pt idx="44">
                  <c:v>44942</c:v>
                </c:pt>
                <c:pt idx="45">
                  <c:v>44942</c:v>
                </c:pt>
                <c:pt idx="46">
                  <c:v>44942</c:v>
                </c:pt>
                <c:pt idx="47">
                  <c:v>44942</c:v>
                </c:pt>
                <c:pt idx="48">
                  <c:v>44942</c:v>
                </c:pt>
                <c:pt idx="49">
                  <c:v>44942</c:v>
                </c:pt>
                <c:pt idx="50">
                  <c:v>44942</c:v>
                </c:pt>
                <c:pt idx="51">
                  <c:v>44942</c:v>
                </c:pt>
                <c:pt idx="52">
                  <c:v>44942</c:v>
                </c:pt>
                <c:pt idx="53">
                  <c:v>44942</c:v>
                </c:pt>
                <c:pt idx="54">
                  <c:v>44942</c:v>
                </c:pt>
                <c:pt idx="55">
                  <c:v>44942</c:v>
                </c:pt>
                <c:pt idx="56">
                  <c:v>44942</c:v>
                </c:pt>
                <c:pt idx="57">
                  <c:v>44941</c:v>
                </c:pt>
                <c:pt idx="58">
                  <c:v>44941</c:v>
                </c:pt>
                <c:pt idx="59">
                  <c:v>44941</c:v>
                </c:pt>
                <c:pt idx="60">
                  <c:v>44941</c:v>
                </c:pt>
                <c:pt idx="61">
                  <c:v>44941</c:v>
                </c:pt>
                <c:pt idx="62">
                  <c:v>44941</c:v>
                </c:pt>
                <c:pt idx="63">
                  <c:v>44941</c:v>
                </c:pt>
                <c:pt idx="64">
                  <c:v>44941</c:v>
                </c:pt>
                <c:pt idx="65">
                  <c:v>44941</c:v>
                </c:pt>
                <c:pt idx="66">
                  <c:v>44941</c:v>
                </c:pt>
                <c:pt idx="67">
                  <c:v>44941</c:v>
                </c:pt>
                <c:pt idx="68">
                  <c:v>44941</c:v>
                </c:pt>
                <c:pt idx="69">
                  <c:v>44941</c:v>
                </c:pt>
                <c:pt idx="70">
                  <c:v>44941</c:v>
                </c:pt>
                <c:pt idx="71">
                  <c:v>44941</c:v>
                </c:pt>
                <c:pt idx="72">
                  <c:v>44941</c:v>
                </c:pt>
                <c:pt idx="73">
                  <c:v>44941</c:v>
                </c:pt>
                <c:pt idx="74">
                  <c:v>44941</c:v>
                </c:pt>
                <c:pt idx="75">
                  <c:v>44941</c:v>
                </c:pt>
                <c:pt idx="76">
                  <c:v>44940</c:v>
                </c:pt>
                <c:pt idx="77">
                  <c:v>44940</c:v>
                </c:pt>
                <c:pt idx="78">
                  <c:v>44940</c:v>
                </c:pt>
                <c:pt idx="79">
                  <c:v>44940</c:v>
                </c:pt>
                <c:pt idx="80">
                  <c:v>44940</c:v>
                </c:pt>
                <c:pt idx="81">
                  <c:v>44940</c:v>
                </c:pt>
                <c:pt idx="82">
                  <c:v>44940</c:v>
                </c:pt>
                <c:pt idx="83">
                  <c:v>44940</c:v>
                </c:pt>
                <c:pt idx="84">
                  <c:v>44940</c:v>
                </c:pt>
                <c:pt idx="85">
                  <c:v>44940</c:v>
                </c:pt>
                <c:pt idx="86">
                  <c:v>44940</c:v>
                </c:pt>
                <c:pt idx="87">
                  <c:v>44940</c:v>
                </c:pt>
                <c:pt idx="88">
                  <c:v>44940</c:v>
                </c:pt>
                <c:pt idx="89">
                  <c:v>44940</c:v>
                </c:pt>
                <c:pt idx="90">
                  <c:v>44940</c:v>
                </c:pt>
                <c:pt idx="91">
                  <c:v>44940</c:v>
                </c:pt>
                <c:pt idx="92">
                  <c:v>44940</c:v>
                </c:pt>
                <c:pt idx="93">
                  <c:v>44940</c:v>
                </c:pt>
                <c:pt idx="94">
                  <c:v>44940</c:v>
                </c:pt>
                <c:pt idx="95">
                  <c:v>44940</c:v>
                </c:pt>
                <c:pt idx="96">
                  <c:v>44940</c:v>
                </c:pt>
                <c:pt idx="97">
                  <c:v>44940</c:v>
                </c:pt>
                <c:pt idx="98">
                  <c:v>44940</c:v>
                </c:pt>
                <c:pt idx="99">
                  <c:v>44940</c:v>
                </c:pt>
                <c:pt idx="100">
                  <c:v>44940</c:v>
                </c:pt>
                <c:pt idx="101">
                  <c:v>44940</c:v>
                </c:pt>
                <c:pt idx="102">
                  <c:v>44940</c:v>
                </c:pt>
                <c:pt idx="103">
                  <c:v>44940</c:v>
                </c:pt>
                <c:pt idx="104">
                  <c:v>44940</c:v>
                </c:pt>
                <c:pt idx="105">
                  <c:v>44940</c:v>
                </c:pt>
                <c:pt idx="106">
                  <c:v>44940</c:v>
                </c:pt>
                <c:pt idx="107">
                  <c:v>44940</c:v>
                </c:pt>
                <c:pt idx="108">
                  <c:v>44940</c:v>
                </c:pt>
                <c:pt idx="109">
                  <c:v>44940</c:v>
                </c:pt>
                <c:pt idx="110">
                  <c:v>44940</c:v>
                </c:pt>
                <c:pt idx="111">
                  <c:v>44940</c:v>
                </c:pt>
                <c:pt idx="112">
                  <c:v>44940</c:v>
                </c:pt>
                <c:pt idx="113">
                  <c:v>44940</c:v>
                </c:pt>
                <c:pt idx="114">
                  <c:v>44940</c:v>
                </c:pt>
                <c:pt idx="115">
                  <c:v>44940</c:v>
                </c:pt>
                <c:pt idx="116">
                  <c:v>44940</c:v>
                </c:pt>
                <c:pt idx="117">
                  <c:v>44940</c:v>
                </c:pt>
                <c:pt idx="118">
                  <c:v>44940</c:v>
                </c:pt>
                <c:pt idx="119">
                  <c:v>44940</c:v>
                </c:pt>
                <c:pt idx="120">
                  <c:v>44940</c:v>
                </c:pt>
                <c:pt idx="121">
                  <c:v>44940</c:v>
                </c:pt>
                <c:pt idx="122">
                  <c:v>44939</c:v>
                </c:pt>
                <c:pt idx="123">
                  <c:v>44939</c:v>
                </c:pt>
                <c:pt idx="124">
                  <c:v>44939</c:v>
                </c:pt>
                <c:pt idx="125">
                  <c:v>44939</c:v>
                </c:pt>
                <c:pt idx="126">
                  <c:v>44939</c:v>
                </c:pt>
                <c:pt idx="127">
                  <c:v>44939</c:v>
                </c:pt>
                <c:pt idx="128">
                  <c:v>44939</c:v>
                </c:pt>
                <c:pt idx="129">
                  <c:v>44939</c:v>
                </c:pt>
                <c:pt idx="130">
                  <c:v>44939</c:v>
                </c:pt>
                <c:pt idx="131">
                  <c:v>44939</c:v>
                </c:pt>
                <c:pt idx="132">
                  <c:v>44939</c:v>
                </c:pt>
                <c:pt idx="133">
                  <c:v>44939</c:v>
                </c:pt>
                <c:pt idx="134">
                  <c:v>44939</c:v>
                </c:pt>
                <c:pt idx="135">
                  <c:v>44939</c:v>
                </c:pt>
                <c:pt idx="136">
                  <c:v>44939</c:v>
                </c:pt>
                <c:pt idx="137">
                  <c:v>44939</c:v>
                </c:pt>
                <c:pt idx="138">
                  <c:v>44939</c:v>
                </c:pt>
                <c:pt idx="139">
                  <c:v>44939</c:v>
                </c:pt>
                <c:pt idx="140">
                  <c:v>44939</c:v>
                </c:pt>
                <c:pt idx="141">
                  <c:v>44939</c:v>
                </c:pt>
                <c:pt idx="142">
                  <c:v>44939</c:v>
                </c:pt>
                <c:pt idx="143">
                  <c:v>44939</c:v>
                </c:pt>
                <c:pt idx="144">
                  <c:v>44939</c:v>
                </c:pt>
                <c:pt idx="145">
                  <c:v>44939</c:v>
                </c:pt>
                <c:pt idx="146">
                  <c:v>44939</c:v>
                </c:pt>
                <c:pt idx="147">
                  <c:v>44939</c:v>
                </c:pt>
                <c:pt idx="148">
                  <c:v>44939</c:v>
                </c:pt>
                <c:pt idx="149">
                  <c:v>44939</c:v>
                </c:pt>
                <c:pt idx="150">
                  <c:v>44939</c:v>
                </c:pt>
                <c:pt idx="151">
                  <c:v>44938</c:v>
                </c:pt>
                <c:pt idx="152">
                  <c:v>44938</c:v>
                </c:pt>
                <c:pt idx="153">
                  <c:v>44938</c:v>
                </c:pt>
                <c:pt idx="154">
                  <c:v>44938</c:v>
                </c:pt>
                <c:pt idx="155">
                  <c:v>44938</c:v>
                </c:pt>
                <c:pt idx="156">
                  <c:v>44938</c:v>
                </c:pt>
                <c:pt idx="157">
                  <c:v>44938</c:v>
                </c:pt>
                <c:pt idx="158">
                  <c:v>44938</c:v>
                </c:pt>
                <c:pt idx="159">
                  <c:v>44938</c:v>
                </c:pt>
                <c:pt idx="160">
                  <c:v>44938</c:v>
                </c:pt>
                <c:pt idx="161">
                  <c:v>44938</c:v>
                </c:pt>
                <c:pt idx="162">
                  <c:v>44938</c:v>
                </c:pt>
                <c:pt idx="163">
                  <c:v>44938</c:v>
                </c:pt>
                <c:pt idx="164">
                  <c:v>44938</c:v>
                </c:pt>
                <c:pt idx="165">
                  <c:v>44938</c:v>
                </c:pt>
                <c:pt idx="166">
                  <c:v>44938</c:v>
                </c:pt>
                <c:pt idx="167">
                  <c:v>44938</c:v>
                </c:pt>
                <c:pt idx="168">
                  <c:v>44938</c:v>
                </c:pt>
                <c:pt idx="169">
                  <c:v>44938</c:v>
                </c:pt>
                <c:pt idx="170">
                  <c:v>44938</c:v>
                </c:pt>
                <c:pt idx="171">
                  <c:v>44938</c:v>
                </c:pt>
                <c:pt idx="172">
                  <c:v>44938</c:v>
                </c:pt>
                <c:pt idx="173">
                  <c:v>44938</c:v>
                </c:pt>
                <c:pt idx="174">
                  <c:v>44938</c:v>
                </c:pt>
                <c:pt idx="175">
                  <c:v>44938</c:v>
                </c:pt>
                <c:pt idx="176">
                  <c:v>44938</c:v>
                </c:pt>
                <c:pt idx="177">
                  <c:v>44938</c:v>
                </c:pt>
                <c:pt idx="178">
                  <c:v>44938</c:v>
                </c:pt>
                <c:pt idx="179">
                  <c:v>44938</c:v>
                </c:pt>
                <c:pt idx="180">
                  <c:v>44938</c:v>
                </c:pt>
                <c:pt idx="181">
                  <c:v>44938</c:v>
                </c:pt>
                <c:pt idx="182">
                  <c:v>44938</c:v>
                </c:pt>
                <c:pt idx="183">
                  <c:v>44937</c:v>
                </c:pt>
                <c:pt idx="184">
                  <c:v>44937</c:v>
                </c:pt>
                <c:pt idx="185">
                  <c:v>44937</c:v>
                </c:pt>
                <c:pt idx="186">
                  <c:v>44937</c:v>
                </c:pt>
                <c:pt idx="187">
                  <c:v>44937</c:v>
                </c:pt>
                <c:pt idx="188">
                  <c:v>44937</c:v>
                </c:pt>
                <c:pt idx="189">
                  <c:v>44937</c:v>
                </c:pt>
                <c:pt idx="190">
                  <c:v>44937</c:v>
                </c:pt>
                <c:pt idx="191">
                  <c:v>44937</c:v>
                </c:pt>
                <c:pt idx="192">
                  <c:v>44937</c:v>
                </c:pt>
                <c:pt idx="193">
                  <c:v>44937</c:v>
                </c:pt>
                <c:pt idx="194">
                  <c:v>44937</c:v>
                </c:pt>
                <c:pt idx="195">
                  <c:v>44937</c:v>
                </c:pt>
                <c:pt idx="196">
                  <c:v>44937</c:v>
                </c:pt>
                <c:pt idx="197">
                  <c:v>44937</c:v>
                </c:pt>
                <c:pt idx="198">
                  <c:v>44937</c:v>
                </c:pt>
                <c:pt idx="199">
                  <c:v>44937</c:v>
                </c:pt>
                <c:pt idx="200">
                  <c:v>44937</c:v>
                </c:pt>
                <c:pt idx="201">
                  <c:v>44937</c:v>
                </c:pt>
                <c:pt idx="202">
                  <c:v>44937</c:v>
                </c:pt>
                <c:pt idx="203">
                  <c:v>44937</c:v>
                </c:pt>
                <c:pt idx="204">
                  <c:v>44937</c:v>
                </c:pt>
                <c:pt idx="205">
                  <c:v>44937</c:v>
                </c:pt>
                <c:pt idx="206">
                  <c:v>44937</c:v>
                </c:pt>
                <c:pt idx="207">
                  <c:v>44937</c:v>
                </c:pt>
                <c:pt idx="208">
                  <c:v>44937</c:v>
                </c:pt>
                <c:pt idx="209">
                  <c:v>44937</c:v>
                </c:pt>
                <c:pt idx="210">
                  <c:v>44937</c:v>
                </c:pt>
                <c:pt idx="211">
                  <c:v>44937</c:v>
                </c:pt>
                <c:pt idx="212">
                  <c:v>44937</c:v>
                </c:pt>
                <c:pt idx="213">
                  <c:v>44937</c:v>
                </c:pt>
                <c:pt idx="214">
                  <c:v>44937</c:v>
                </c:pt>
                <c:pt idx="215">
                  <c:v>44937</c:v>
                </c:pt>
                <c:pt idx="216">
                  <c:v>44937</c:v>
                </c:pt>
                <c:pt idx="217">
                  <c:v>44937</c:v>
                </c:pt>
                <c:pt idx="218">
                  <c:v>44937</c:v>
                </c:pt>
                <c:pt idx="219">
                  <c:v>44936</c:v>
                </c:pt>
                <c:pt idx="220">
                  <c:v>44936</c:v>
                </c:pt>
                <c:pt idx="221">
                  <c:v>44936</c:v>
                </c:pt>
                <c:pt idx="222">
                  <c:v>44936</c:v>
                </c:pt>
                <c:pt idx="223">
                  <c:v>44936</c:v>
                </c:pt>
                <c:pt idx="224">
                  <c:v>44936</c:v>
                </c:pt>
                <c:pt idx="225">
                  <c:v>44936</c:v>
                </c:pt>
                <c:pt idx="226">
                  <c:v>44936</c:v>
                </c:pt>
                <c:pt idx="227">
                  <c:v>44936</c:v>
                </c:pt>
                <c:pt idx="228">
                  <c:v>44936</c:v>
                </c:pt>
                <c:pt idx="229">
                  <c:v>44936</c:v>
                </c:pt>
                <c:pt idx="230">
                  <c:v>44936</c:v>
                </c:pt>
                <c:pt idx="231">
                  <c:v>44936</c:v>
                </c:pt>
                <c:pt idx="232">
                  <c:v>44936</c:v>
                </c:pt>
                <c:pt idx="233">
                  <c:v>44936</c:v>
                </c:pt>
                <c:pt idx="234">
                  <c:v>44936</c:v>
                </c:pt>
                <c:pt idx="235">
                  <c:v>44936</c:v>
                </c:pt>
                <c:pt idx="236">
                  <c:v>44936</c:v>
                </c:pt>
                <c:pt idx="237">
                  <c:v>44936</c:v>
                </c:pt>
                <c:pt idx="238">
                  <c:v>44936</c:v>
                </c:pt>
                <c:pt idx="239">
                  <c:v>44936</c:v>
                </c:pt>
                <c:pt idx="240">
                  <c:v>44936</c:v>
                </c:pt>
                <c:pt idx="241">
                  <c:v>44936</c:v>
                </c:pt>
                <c:pt idx="242">
                  <c:v>44935</c:v>
                </c:pt>
                <c:pt idx="243">
                  <c:v>44935</c:v>
                </c:pt>
                <c:pt idx="244">
                  <c:v>44935</c:v>
                </c:pt>
                <c:pt idx="245">
                  <c:v>44935</c:v>
                </c:pt>
                <c:pt idx="246">
                  <c:v>44935</c:v>
                </c:pt>
                <c:pt idx="247">
                  <c:v>44935</c:v>
                </c:pt>
                <c:pt idx="248">
                  <c:v>44935</c:v>
                </c:pt>
                <c:pt idx="249">
                  <c:v>44935</c:v>
                </c:pt>
                <c:pt idx="250">
                  <c:v>44935</c:v>
                </c:pt>
                <c:pt idx="251">
                  <c:v>44935</c:v>
                </c:pt>
                <c:pt idx="252">
                  <c:v>44935</c:v>
                </c:pt>
                <c:pt idx="253">
                  <c:v>44935</c:v>
                </c:pt>
                <c:pt idx="254">
                  <c:v>44935</c:v>
                </c:pt>
                <c:pt idx="255">
                  <c:v>44935</c:v>
                </c:pt>
                <c:pt idx="256">
                  <c:v>44935</c:v>
                </c:pt>
                <c:pt idx="257">
                  <c:v>44935</c:v>
                </c:pt>
                <c:pt idx="258">
                  <c:v>44935</c:v>
                </c:pt>
                <c:pt idx="259">
                  <c:v>44935</c:v>
                </c:pt>
                <c:pt idx="260">
                  <c:v>44935</c:v>
                </c:pt>
                <c:pt idx="261">
                  <c:v>44935</c:v>
                </c:pt>
                <c:pt idx="262">
                  <c:v>44935</c:v>
                </c:pt>
                <c:pt idx="263">
                  <c:v>44935</c:v>
                </c:pt>
                <c:pt idx="264">
                  <c:v>44935</c:v>
                </c:pt>
                <c:pt idx="265">
                  <c:v>44935</c:v>
                </c:pt>
                <c:pt idx="266">
                  <c:v>44935</c:v>
                </c:pt>
                <c:pt idx="267">
                  <c:v>44935</c:v>
                </c:pt>
                <c:pt idx="268">
                  <c:v>44935</c:v>
                </c:pt>
                <c:pt idx="269">
                  <c:v>44935</c:v>
                </c:pt>
                <c:pt idx="270">
                  <c:v>44934</c:v>
                </c:pt>
                <c:pt idx="271">
                  <c:v>44934</c:v>
                </c:pt>
                <c:pt idx="272">
                  <c:v>44934</c:v>
                </c:pt>
                <c:pt idx="273">
                  <c:v>44934</c:v>
                </c:pt>
                <c:pt idx="274">
                  <c:v>44934</c:v>
                </c:pt>
                <c:pt idx="275">
                  <c:v>44934</c:v>
                </c:pt>
                <c:pt idx="276">
                  <c:v>44934</c:v>
                </c:pt>
                <c:pt idx="277">
                  <c:v>44934</c:v>
                </c:pt>
                <c:pt idx="278">
                  <c:v>44934</c:v>
                </c:pt>
                <c:pt idx="279">
                  <c:v>44934</c:v>
                </c:pt>
                <c:pt idx="280">
                  <c:v>44934</c:v>
                </c:pt>
                <c:pt idx="281">
                  <c:v>44934</c:v>
                </c:pt>
                <c:pt idx="282">
                  <c:v>44934</c:v>
                </c:pt>
                <c:pt idx="283">
                  <c:v>44934</c:v>
                </c:pt>
                <c:pt idx="284">
                  <c:v>44934</c:v>
                </c:pt>
                <c:pt idx="285">
                  <c:v>44934</c:v>
                </c:pt>
                <c:pt idx="286">
                  <c:v>44934</c:v>
                </c:pt>
                <c:pt idx="287">
                  <c:v>44934</c:v>
                </c:pt>
                <c:pt idx="288">
                  <c:v>44934</c:v>
                </c:pt>
                <c:pt idx="289">
                  <c:v>44934</c:v>
                </c:pt>
                <c:pt idx="290">
                  <c:v>44934</c:v>
                </c:pt>
                <c:pt idx="291">
                  <c:v>44934</c:v>
                </c:pt>
                <c:pt idx="292">
                  <c:v>44934</c:v>
                </c:pt>
                <c:pt idx="293">
                  <c:v>44934</c:v>
                </c:pt>
                <c:pt idx="294">
                  <c:v>44934</c:v>
                </c:pt>
                <c:pt idx="295">
                  <c:v>44934</c:v>
                </c:pt>
                <c:pt idx="296">
                  <c:v>44934</c:v>
                </c:pt>
                <c:pt idx="297">
                  <c:v>44934</c:v>
                </c:pt>
                <c:pt idx="298">
                  <c:v>44934</c:v>
                </c:pt>
                <c:pt idx="299">
                  <c:v>44934</c:v>
                </c:pt>
                <c:pt idx="300">
                  <c:v>44933</c:v>
                </c:pt>
                <c:pt idx="301">
                  <c:v>44933</c:v>
                </c:pt>
                <c:pt idx="302">
                  <c:v>44933</c:v>
                </c:pt>
                <c:pt idx="303">
                  <c:v>44933</c:v>
                </c:pt>
                <c:pt idx="304">
                  <c:v>44933</c:v>
                </c:pt>
                <c:pt idx="305">
                  <c:v>44933</c:v>
                </c:pt>
                <c:pt idx="306">
                  <c:v>44933</c:v>
                </c:pt>
                <c:pt idx="307">
                  <c:v>44933</c:v>
                </c:pt>
                <c:pt idx="308">
                  <c:v>44933</c:v>
                </c:pt>
                <c:pt idx="309">
                  <c:v>44933</c:v>
                </c:pt>
                <c:pt idx="310">
                  <c:v>44933</c:v>
                </c:pt>
                <c:pt idx="311">
                  <c:v>44933</c:v>
                </c:pt>
                <c:pt idx="312">
                  <c:v>44933</c:v>
                </c:pt>
                <c:pt idx="313">
                  <c:v>44933</c:v>
                </c:pt>
                <c:pt idx="314">
                  <c:v>44933</c:v>
                </c:pt>
                <c:pt idx="315">
                  <c:v>44933</c:v>
                </c:pt>
                <c:pt idx="316">
                  <c:v>44933</c:v>
                </c:pt>
                <c:pt idx="317">
                  <c:v>44933</c:v>
                </c:pt>
                <c:pt idx="318">
                  <c:v>44933</c:v>
                </c:pt>
                <c:pt idx="319">
                  <c:v>44933</c:v>
                </c:pt>
                <c:pt idx="320">
                  <c:v>44933</c:v>
                </c:pt>
                <c:pt idx="321">
                  <c:v>44933</c:v>
                </c:pt>
                <c:pt idx="322">
                  <c:v>44933</c:v>
                </c:pt>
                <c:pt idx="323">
                  <c:v>44933</c:v>
                </c:pt>
                <c:pt idx="324">
                  <c:v>44933</c:v>
                </c:pt>
                <c:pt idx="325">
                  <c:v>44933</c:v>
                </c:pt>
                <c:pt idx="326">
                  <c:v>44933</c:v>
                </c:pt>
                <c:pt idx="327">
                  <c:v>44933</c:v>
                </c:pt>
                <c:pt idx="328">
                  <c:v>44933</c:v>
                </c:pt>
                <c:pt idx="329">
                  <c:v>44933</c:v>
                </c:pt>
                <c:pt idx="330">
                  <c:v>44933</c:v>
                </c:pt>
                <c:pt idx="331">
                  <c:v>44932</c:v>
                </c:pt>
                <c:pt idx="332">
                  <c:v>44932</c:v>
                </c:pt>
                <c:pt idx="333">
                  <c:v>44932</c:v>
                </c:pt>
                <c:pt idx="334">
                  <c:v>44932</c:v>
                </c:pt>
                <c:pt idx="335">
                  <c:v>44932</c:v>
                </c:pt>
                <c:pt idx="336">
                  <c:v>44932</c:v>
                </c:pt>
                <c:pt idx="337">
                  <c:v>44932</c:v>
                </c:pt>
                <c:pt idx="338">
                  <c:v>44932</c:v>
                </c:pt>
                <c:pt idx="339">
                  <c:v>44932</c:v>
                </c:pt>
                <c:pt idx="340">
                  <c:v>44932</c:v>
                </c:pt>
                <c:pt idx="341">
                  <c:v>44932</c:v>
                </c:pt>
                <c:pt idx="342">
                  <c:v>44932</c:v>
                </c:pt>
                <c:pt idx="343">
                  <c:v>44932</c:v>
                </c:pt>
                <c:pt idx="344">
                  <c:v>44932</c:v>
                </c:pt>
                <c:pt idx="345">
                  <c:v>44932</c:v>
                </c:pt>
                <c:pt idx="346">
                  <c:v>44932</c:v>
                </c:pt>
                <c:pt idx="347">
                  <c:v>44932</c:v>
                </c:pt>
                <c:pt idx="348">
                  <c:v>44932</c:v>
                </c:pt>
                <c:pt idx="349">
                  <c:v>44932</c:v>
                </c:pt>
                <c:pt idx="350">
                  <c:v>44932</c:v>
                </c:pt>
                <c:pt idx="351">
                  <c:v>44932</c:v>
                </c:pt>
                <c:pt idx="352">
                  <c:v>44932</c:v>
                </c:pt>
                <c:pt idx="353">
                  <c:v>44932</c:v>
                </c:pt>
                <c:pt idx="354">
                  <c:v>44932</c:v>
                </c:pt>
                <c:pt idx="355">
                  <c:v>44932</c:v>
                </c:pt>
                <c:pt idx="356">
                  <c:v>44932</c:v>
                </c:pt>
                <c:pt idx="357">
                  <c:v>44932</c:v>
                </c:pt>
                <c:pt idx="358">
                  <c:v>44932</c:v>
                </c:pt>
                <c:pt idx="359">
                  <c:v>44932</c:v>
                </c:pt>
                <c:pt idx="360">
                  <c:v>44931</c:v>
                </c:pt>
                <c:pt idx="361">
                  <c:v>44931</c:v>
                </c:pt>
                <c:pt idx="362">
                  <c:v>44931</c:v>
                </c:pt>
                <c:pt idx="363">
                  <c:v>44931</c:v>
                </c:pt>
                <c:pt idx="364">
                  <c:v>44931</c:v>
                </c:pt>
                <c:pt idx="365">
                  <c:v>44931</c:v>
                </c:pt>
                <c:pt idx="366">
                  <c:v>44931</c:v>
                </c:pt>
                <c:pt idx="367">
                  <c:v>44931</c:v>
                </c:pt>
                <c:pt idx="368">
                  <c:v>44931</c:v>
                </c:pt>
                <c:pt idx="369">
                  <c:v>44931</c:v>
                </c:pt>
                <c:pt idx="370">
                  <c:v>44931</c:v>
                </c:pt>
                <c:pt idx="371">
                  <c:v>44931</c:v>
                </c:pt>
                <c:pt idx="372">
                  <c:v>44931</c:v>
                </c:pt>
                <c:pt idx="373">
                  <c:v>44931</c:v>
                </c:pt>
                <c:pt idx="374">
                  <c:v>44931</c:v>
                </c:pt>
                <c:pt idx="375">
                  <c:v>44931</c:v>
                </c:pt>
                <c:pt idx="376">
                  <c:v>44931</c:v>
                </c:pt>
                <c:pt idx="377">
                  <c:v>44931</c:v>
                </c:pt>
                <c:pt idx="378">
                  <c:v>44931</c:v>
                </c:pt>
                <c:pt idx="379">
                  <c:v>44931</c:v>
                </c:pt>
                <c:pt idx="380">
                  <c:v>44931</c:v>
                </c:pt>
                <c:pt idx="381">
                  <c:v>44931</c:v>
                </c:pt>
                <c:pt idx="382">
                  <c:v>44931</c:v>
                </c:pt>
                <c:pt idx="383">
                  <c:v>44931</c:v>
                </c:pt>
                <c:pt idx="384">
                  <c:v>44931</c:v>
                </c:pt>
                <c:pt idx="385">
                  <c:v>44931</c:v>
                </c:pt>
                <c:pt idx="386">
                  <c:v>44931</c:v>
                </c:pt>
                <c:pt idx="387">
                  <c:v>44931</c:v>
                </c:pt>
                <c:pt idx="388">
                  <c:v>44930</c:v>
                </c:pt>
                <c:pt idx="389">
                  <c:v>44930</c:v>
                </c:pt>
                <c:pt idx="390">
                  <c:v>44930</c:v>
                </c:pt>
                <c:pt idx="391">
                  <c:v>44930</c:v>
                </c:pt>
                <c:pt idx="392">
                  <c:v>44930</c:v>
                </c:pt>
                <c:pt idx="393">
                  <c:v>44930</c:v>
                </c:pt>
                <c:pt idx="394">
                  <c:v>44930</c:v>
                </c:pt>
                <c:pt idx="395">
                  <c:v>44930</c:v>
                </c:pt>
                <c:pt idx="396">
                  <c:v>44930</c:v>
                </c:pt>
                <c:pt idx="397">
                  <c:v>44930</c:v>
                </c:pt>
                <c:pt idx="398">
                  <c:v>44930</c:v>
                </c:pt>
                <c:pt idx="399">
                  <c:v>44930</c:v>
                </c:pt>
                <c:pt idx="400">
                  <c:v>44930</c:v>
                </c:pt>
                <c:pt idx="401">
                  <c:v>44930</c:v>
                </c:pt>
                <c:pt idx="402">
                  <c:v>44930</c:v>
                </c:pt>
                <c:pt idx="403">
                  <c:v>44930</c:v>
                </c:pt>
                <c:pt idx="404">
                  <c:v>44930</c:v>
                </c:pt>
                <c:pt idx="405">
                  <c:v>44930</c:v>
                </c:pt>
                <c:pt idx="406">
                  <c:v>44930</c:v>
                </c:pt>
                <c:pt idx="407">
                  <c:v>44930</c:v>
                </c:pt>
                <c:pt idx="408">
                  <c:v>44930</c:v>
                </c:pt>
                <c:pt idx="409">
                  <c:v>44930</c:v>
                </c:pt>
                <c:pt idx="410">
                  <c:v>44930</c:v>
                </c:pt>
                <c:pt idx="411">
                  <c:v>44930</c:v>
                </c:pt>
                <c:pt idx="412">
                  <c:v>44930</c:v>
                </c:pt>
                <c:pt idx="413">
                  <c:v>44930</c:v>
                </c:pt>
                <c:pt idx="414">
                  <c:v>44930</c:v>
                </c:pt>
                <c:pt idx="415">
                  <c:v>44930</c:v>
                </c:pt>
                <c:pt idx="416">
                  <c:v>44930</c:v>
                </c:pt>
                <c:pt idx="417">
                  <c:v>44930</c:v>
                </c:pt>
                <c:pt idx="418">
                  <c:v>44930</c:v>
                </c:pt>
                <c:pt idx="419">
                  <c:v>44930</c:v>
                </c:pt>
                <c:pt idx="420">
                  <c:v>44929</c:v>
                </c:pt>
                <c:pt idx="421">
                  <c:v>44929</c:v>
                </c:pt>
                <c:pt idx="422">
                  <c:v>44929</c:v>
                </c:pt>
                <c:pt idx="423">
                  <c:v>44929</c:v>
                </c:pt>
                <c:pt idx="424">
                  <c:v>44929</c:v>
                </c:pt>
                <c:pt idx="425">
                  <c:v>44929</c:v>
                </c:pt>
                <c:pt idx="426">
                  <c:v>44929</c:v>
                </c:pt>
                <c:pt idx="427">
                  <c:v>44929</c:v>
                </c:pt>
                <c:pt idx="428">
                  <c:v>44929</c:v>
                </c:pt>
                <c:pt idx="429">
                  <c:v>44929</c:v>
                </c:pt>
                <c:pt idx="430">
                  <c:v>44929</c:v>
                </c:pt>
                <c:pt idx="431">
                  <c:v>44929</c:v>
                </c:pt>
                <c:pt idx="432">
                  <c:v>44929</c:v>
                </c:pt>
                <c:pt idx="433">
                  <c:v>44929</c:v>
                </c:pt>
                <c:pt idx="434">
                  <c:v>44929</c:v>
                </c:pt>
                <c:pt idx="435">
                  <c:v>44929</c:v>
                </c:pt>
                <c:pt idx="436">
                  <c:v>44929</c:v>
                </c:pt>
                <c:pt idx="437">
                  <c:v>44929</c:v>
                </c:pt>
                <c:pt idx="438">
                  <c:v>44929</c:v>
                </c:pt>
                <c:pt idx="439">
                  <c:v>44929</c:v>
                </c:pt>
                <c:pt idx="440">
                  <c:v>44929</c:v>
                </c:pt>
                <c:pt idx="441">
                  <c:v>44929</c:v>
                </c:pt>
                <c:pt idx="442">
                  <c:v>44929</c:v>
                </c:pt>
                <c:pt idx="443">
                  <c:v>44929</c:v>
                </c:pt>
                <c:pt idx="444">
                  <c:v>44929</c:v>
                </c:pt>
                <c:pt idx="445">
                  <c:v>44929</c:v>
                </c:pt>
                <c:pt idx="446">
                  <c:v>44928</c:v>
                </c:pt>
                <c:pt idx="447">
                  <c:v>44928</c:v>
                </c:pt>
                <c:pt idx="448">
                  <c:v>44928</c:v>
                </c:pt>
                <c:pt idx="449">
                  <c:v>44928</c:v>
                </c:pt>
                <c:pt idx="450">
                  <c:v>44928</c:v>
                </c:pt>
                <c:pt idx="451">
                  <c:v>44928</c:v>
                </c:pt>
                <c:pt idx="452">
                  <c:v>44928</c:v>
                </c:pt>
                <c:pt idx="453">
                  <c:v>44928</c:v>
                </c:pt>
                <c:pt idx="454">
                  <c:v>44928</c:v>
                </c:pt>
                <c:pt idx="455">
                  <c:v>44928</c:v>
                </c:pt>
                <c:pt idx="456">
                  <c:v>44928</c:v>
                </c:pt>
                <c:pt idx="457">
                  <c:v>44928</c:v>
                </c:pt>
                <c:pt idx="458">
                  <c:v>44928</c:v>
                </c:pt>
                <c:pt idx="459">
                  <c:v>44928</c:v>
                </c:pt>
                <c:pt idx="460">
                  <c:v>44928</c:v>
                </c:pt>
                <c:pt idx="461">
                  <c:v>44928</c:v>
                </c:pt>
                <c:pt idx="462">
                  <c:v>44928</c:v>
                </c:pt>
                <c:pt idx="463">
                  <c:v>44928</c:v>
                </c:pt>
                <c:pt idx="464">
                  <c:v>44928</c:v>
                </c:pt>
                <c:pt idx="465">
                  <c:v>44928</c:v>
                </c:pt>
                <c:pt idx="466">
                  <c:v>44928</c:v>
                </c:pt>
                <c:pt idx="467">
                  <c:v>44928</c:v>
                </c:pt>
                <c:pt idx="468">
                  <c:v>44928</c:v>
                </c:pt>
                <c:pt idx="469">
                  <c:v>44928</c:v>
                </c:pt>
                <c:pt idx="470">
                  <c:v>44928</c:v>
                </c:pt>
                <c:pt idx="471">
                  <c:v>44928</c:v>
                </c:pt>
                <c:pt idx="472">
                  <c:v>44928</c:v>
                </c:pt>
                <c:pt idx="473">
                  <c:v>44928</c:v>
                </c:pt>
                <c:pt idx="474">
                  <c:v>44927</c:v>
                </c:pt>
                <c:pt idx="475">
                  <c:v>44927</c:v>
                </c:pt>
                <c:pt idx="476">
                  <c:v>44927</c:v>
                </c:pt>
                <c:pt idx="477">
                  <c:v>44927</c:v>
                </c:pt>
                <c:pt idx="478">
                  <c:v>44927</c:v>
                </c:pt>
                <c:pt idx="479">
                  <c:v>44927</c:v>
                </c:pt>
                <c:pt idx="480">
                  <c:v>44927</c:v>
                </c:pt>
                <c:pt idx="481">
                  <c:v>44927</c:v>
                </c:pt>
                <c:pt idx="482">
                  <c:v>44927</c:v>
                </c:pt>
                <c:pt idx="483">
                  <c:v>44927</c:v>
                </c:pt>
                <c:pt idx="484">
                  <c:v>44927</c:v>
                </c:pt>
                <c:pt idx="485">
                  <c:v>44927</c:v>
                </c:pt>
                <c:pt idx="486">
                  <c:v>44927</c:v>
                </c:pt>
                <c:pt idx="487">
                  <c:v>44927</c:v>
                </c:pt>
                <c:pt idx="488">
                  <c:v>44927</c:v>
                </c:pt>
                <c:pt idx="489">
                  <c:v>44927</c:v>
                </c:pt>
                <c:pt idx="490">
                  <c:v>44927</c:v>
                </c:pt>
                <c:pt idx="491">
                  <c:v>44927</c:v>
                </c:pt>
                <c:pt idx="492">
                  <c:v>44927</c:v>
                </c:pt>
                <c:pt idx="493">
                  <c:v>44927</c:v>
                </c:pt>
                <c:pt idx="494">
                  <c:v>44927</c:v>
                </c:pt>
                <c:pt idx="495">
                  <c:v>44927</c:v>
                </c:pt>
                <c:pt idx="496">
                  <c:v>44927</c:v>
                </c:pt>
                <c:pt idx="497">
                  <c:v>44927</c:v>
                </c:pt>
                <c:pt idx="498">
                  <c:v>44927</c:v>
                </c:pt>
              </c:numCache>
            </c:numRef>
          </c:cat>
          <c:val>
            <c:numRef>
              <c:f>'Totale (2)'!$C$2:$C$500</c:f>
              <c:numCache>
                <c:formatCode>General</c:formatCode>
                <c:ptCount val="499"/>
                <c:pt idx="0">
                  <c:v>2820</c:v>
                </c:pt>
                <c:pt idx="1">
                  <c:v>1740</c:v>
                </c:pt>
                <c:pt idx="2">
                  <c:v>7300</c:v>
                </c:pt>
                <c:pt idx="3">
                  <c:v>2700</c:v>
                </c:pt>
                <c:pt idx="4">
                  <c:v>5750</c:v>
                </c:pt>
                <c:pt idx="5">
                  <c:v>3520</c:v>
                </c:pt>
                <c:pt idx="6">
                  <c:v>5800</c:v>
                </c:pt>
                <c:pt idx="7">
                  <c:v>3480</c:v>
                </c:pt>
                <c:pt idx="8">
                  <c:v>4000</c:v>
                </c:pt>
                <c:pt idx="9">
                  <c:v>2300</c:v>
                </c:pt>
                <c:pt idx="10">
                  <c:v>6350</c:v>
                </c:pt>
                <c:pt idx="11">
                  <c:v>3160</c:v>
                </c:pt>
                <c:pt idx="12">
                  <c:v>820</c:v>
                </c:pt>
                <c:pt idx="13">
                  <c:v>450</c:v>
                </c:pt>
                <c:pt idx="14">
                  <c:v>3980</c:v>
                </c:pt>
                <c:pt idx="15">
                  <c:v>2300</c:v>
                </c:pt>
                <c:pt idx="16">
                  <c:v>5400</c:v>
                </c:pt>
                <c:pt idx="17">
                  <c:v>400</c:v>
                </c:pt>
                <c:pt idx="18">
                  <c:v>3760</c:v>
                </c:pt>
                <c:pt idx="19">
                  <c:v>120</c:v>
                </c:pt>
                <c:pt idx="20">
                  <c:v>4640</c:v>
                </c:pt>
                <c:pt idx="21">
                  <c:v>2260</c:v>
                </c:pt>
                <c:pt idx="22">
                  <c:v>5500</c:v>
                </c:pt>
                <c:pt idx="23">
                  <c:v>7100</c:v>
                </c:pt>
                <c:pt idx="24">
                  <c:v>980</c:v>
                </c:pt>
                <c:pt idx="25">
                  <c:v>3720</c:v>
                </c:pt>
                <c:pt idx="26">
                  <c:v>2000</c:v>
                </c:pt>
                <c:pt idx="27">
                  <c:v>300</c:v>
                </c:pt>
                <c:pt idx="28">
                  <c:v>5660</c:v>
                </c:pt>
                <c:pt idx="29">
                  <c:v>6650</c:v>
                </c:pt>
                <c:pt idx="30">
                  <c:v>3150</c:v>
                </c:pt>
                <c:pt idx="31">
                  <c:v>700</c:v>
                </c:pt>
                <c:pt idx="32">
                  <c:v>1940</c:v>
                </c:pt>
                <c:pt idx="33">
                  <c:v>2750</c:v>
                </c:pt>
                <c:pt idx="34">
                  <c:v>1860</c:v>
                </c:pt>
                <c:pt idx="35">
                  <c:v>2850</c:v>
                </c:pt>
                <c:pt idx="36">
                  <c:v>2240</c:v>
                </c:pt>
                <c:pt idx="37">
                  <c:v>2080</c:v>
                </c:pt>
                <c:pt idx="38">
                  <c:v>3600</c:v>
                </c:pt>
                <c:pt idx="39">
                  <c:v>2400</c:v>
                </c:pt>
                <c:pt idx="40">
                  <c:v>250</c:v>
                </c:pt>
                <c:pt idx="41">
                  <c:v>5450</c:v>
                </c:pt>
                <c:pt idx="42">
                  <c:v>3360</c:v>
                </c:pt>
                <c:pt idx="43">
                  <c:v>3140</c:v>
                </c:pt>
                <c:pt idx="44">
                  <c:v>2680</c:v>
                </c:pt>
                <c:pt idx="45">
                  <c:v>4150</c:v>
                </c:pt>
                <c:pt idx="46">
                  <c:v>4300</c:v>
                </c:pt>
                <c:pt idx="47">
                  <c:v>1040</c:v>
                </c:pt>
                <c:pt idx="48">
                  <c:v>320</c:v>
                </c:pt>
                <c:pt idx="49">
                  <c:v>660</c:v>
                </c:pt>
                <c:pt idx="50">
                  <c:v>7400</c:v>
                </c:pt>
                <c:pt idx="51">
                  <c:v>4560</c:v>
                </c:pt>
                <c:pt idx="52">
                  <c:v>640</c:v>
                </c:pt>
                <c:pt idx="53">
                  <c:v>2350</c:v>
                </c:pt>
                <c:pt idx="54">
                  <c:v>4100</c:v>
                </c:pt>
                <c:pt idx="55">
                  <c:v>3840</c:v>
                </c:pt>
                <c:pt idx="56">
                  <c:v>4260</c:v>
                </c:pt>
                <c:pt idx="57">
                  <c:v>2420</c:v>
                </c:pt>
                <c:pt idx="58">
                  <c:v>5300</c:v>
                </c:pt>
                <c:pt idx="59">
                  <c:v>4960</c:v>
                </c:pt>
                <c:pt idx="60">
                  <c:v>5700</c:v>
                </c:pt>
                <c:pt idx="61">
                  <c:v>1700</c:v>
                </c:pt>
                <c:pt idx="62">
                  <c:v>5100</c:v>
                </c:pt>
                <c:pt idx="63">
                  <c:v>2900</c:v>
                </c:pt>
                <c:pt idx="64">
                  <c:v>4920</c:v>
                </c:pt>
                <c:pt idx="65">
                  <c:v>3120</c:v>
                </c:pt>
                <c:pt idx="66">
                  <c:v>4540</c:v>
                </c:pt>
                <c:pt idx="67">
                  <c:v>6100</c:v>
                </c:pt>
                <c:pt idx="68">
                  <c:v>3820</c:v>
                </c:pt>
                <c:pt idx="69">
                  <c:v>5920</c:v>
                </c:pt>
                <c:pt idx="70">
                  <c:v>7000</c:v>
                </c:pt>
                <c:pt idx="71">
                  <c:v>5480</c:v>
                </c:pt>
                <c:pt idx="72">
                  <c:v>7150</c:v>
                </c:pt>
                <c:pt idx="73">
                  <c:v>260</c:v>
                </c:pt>
                <c:pt idx="74">
                  <c:v>5600</c:v>
                </c:pt>
                <c:pt idx="75">
                  <c:v>3450</c:v>
                </c:pt>
                <c:pt idx="76">
                  <c:v>5780</c:v>
                </c:pt>
                <c:pt idx="77">
                  <c:v>4700</c:v>
                </c:pt>
                <c:pt idx="78">
                  <c:v>2460</c:v>
                </c:pt>
                <c:pt idx="79">
                  <c:v>4740</c:v>
                </c:pt>
                <c:pt idx="80">
                  <c:v>2280</c:v>
                </c:pt>
                <c:pt idx="81">
                  <c:v>2800</c:v>
                </c:pt>
                <c:pt idx="82">
                  <c:v>4520</c:v>
                </c:pt>
                <c:pt idx="83">
                  <c:v>4880</c:v>
                </c:pt>
                <c:pt idx="84">
                  <c:v>4840</c:v>
                </c:pt>
                <c:pt idx="85">
                  <c:v>3320</c:v>
                </c:pt>
                <c:pt idx="86">
                  <c:v>5220</c:v>
                </c:pt>
                <c:pt idx="87">
                  <c:v>3280</c:v>
                </c:pt>
                <c:pt idx="88">
                  <c:v>1500</c:v>
                </c:pt>
                <c:pt idx="89">
                  <c:v>5200</c:v>
                </c:pt>
                <c:pt idx="90">
                  <c:v>3920</c:v>
                </c:pt>
                <c:pt idx="91">
                  <c:v>3620</c:v>
                </c:pt>
                <c:pt idx="92">
                  <c:v>4060</c:v>
                </c:pt>
                <c:pt idx="93">
                  <c:v>5240</c:v>
                </c:pt>
                <c:pt idx="94">
                  <c:v>5940</c:v>
                </c:pt>
                <c:pt idx="95">
                  <c:v>2860</c:v>
                </c:pt>
                <c:pt idx="96">
                  <c:v>950</c:v>
                </c:pt>
                <c:pt idx="97">
                  <c:v>5060</c:v>
                </c:pt>
                <c:pt idx="98">
                  <c:v>2100</c:v>
                </c:pt>
                <c:pt idx="99">
                  <c:v>5040</c:v>
                </c:pt>
                <c:pt idx="100">
                  <c:v>4180</c:v>
                </c:pt>
                <c:pt idx="101">
                  <c:v>200</c:v>
                </c:pt>
                <c:pt idx="102">
                  <c:v>4200</c:v>
                </c:pt>
                <c:pt idx="103">
                  <c:v>650</c:v>
                </c:pt>
                <c:pt idx="104">
                  <c:v>5160</c:v>
                </c:pt>
                <c:pt idx="105">
                  <c:v>3700</c:v>
                </c:pt>
                <c:pt idx="106">
                  <c:v>1520</c:v>
                </c:pt>
                <c:pt idx="107">
                  <c:v>5050</c:v>
                </c:pt>
                <c:pt idx="108">
                  <c:v>4400</c:v>
                </c:pt>
                <c:pt idx="109">
                  <c:v>540</c:v>
                </c:pt>
                <c:pt idx="110">
                  <c:v>4800</c:v>
                </c:pt>
                <c:pt idx="111">
                  <c:v>680</c:v>
                </c:pt>
                <c:pt idx="112">
                  <c:v>4000</c:v>
                </c:pt>
                <c:pt idx="113">
                  <c:v>1100</c:v>
                </c:pt>
                <c:pt idx="114">
                  <c:v>1980</c:v>
                </c:pt>
                <c:pt idx="115">
                  <c:v>4500</c:v>
                </c:pt>
                <c:pt idx="116">
                  <c:v>2100</c:v>
                </c:pt>
                <c:pt idx="117">
                  <c:v>380</c:v>
                </c:pt>
                <c:pt idx="118">
                  <c:v>140</c:v>
                </c:pt>
                <c:pt idx="119">
                  <c:v>5950</c:v>
                </c:pt>
                <c:pt idx="120">
                  <c:v>940</c:v>
                </c:pt>
                <c:pt idx="121">
                  <c:v>3550</c:v>
                </c:pt>
                <c:pt idx="122">
                  <c:v>1200</c:v>
                </c:pt>
                <c:pt idx="123">
                  <c:v>1760</c:v>
                </c:pt>
                <c:pt idx="124">
                  <c:v>1250</c:v>
                </c:pt>
                <c:pt idx="125">
                  <c:v>2880</c:v>
                </c:pt>
                <c:pt idx="126">
                  <c:v>1640</c:v>
                </c:pt>
                <c:pt idx="127">
                  <c:v>1300</c:v>
                </c:pt>
                <c:pt idx="128">
                  <c:v>5840</c:v>
                </c:pt>
                <c:pt idx="129">
                  <c:v>5820</c:v>
                </c:pt>
                <c:pt idx="130">
                  <c:v>1280</c:v>
                </c:pt>
                <c:pt idx="131">
                  <c:v>5650</c:v>
                </c:pt>
                <c:pt idx="132">
                  <c:v>6700</c:v>
                </c:pt>
                <c:pt idx="133">
                  <c:v>5620</c:v>
                </c:pt>
                <c:pt idx="134">
                  <c:v>5740</c:v>
                </c:pt>
                <c:pt idx="135">
                  <c:v>3100</c:v>
                </c:pt>
                <c:pt idx="136">
                  <c:v>2540</c:v>
                </c:pt>
                <c:pt idx="137">
                  <c:v>1840</c:v>
                </c:pt>
                <c:pt idx="138">
                  <c:v>2200</c:v>
                </c:pt>
                <c:pt idx="139">
                  <c:v>190</c:v>
                </c:pt>
                <c:pt idx="140">
                  <c:v>360</c:v>
                </c:pt>
                <c:pt idx="141">
                  <c:v>3250</c:v>
                </c:pt>
                <c:pt idx="142">
                  <c:v>3420</c:v>
                </c:pt>
                <c:pt idx="143">
                  <c:v>2020</c:v>
                </c:pt>
                <c:pt idx="144">
                  <c:v>280</c:v>
                </c:pt>
                <c:pt idx="145">
                  <c:v>3960</c:v>
                </c:pt>
                <c:pt idx="146">
                  <c:v>760</c:v>
                </c:pt>
                <c:pt idx="147">
                  <c:v>800</c:v>
                </c:pt>
                <c:pt idx="148">
                  <c:v>780</c:v>
                </c:pt>
                <c:pt idx="149">
                  <c:v>720</c:v>
                </c:pt>
                <c:pt idx="150">
                  <c:v>4020</c:v>
                </c:pt>
                <c:pt idx="151">
                  <c:v>1180</c:v>
                </c:pt>
                <c:pt idx="152">
                  <c:v>4500</c:v>
                </c:pt>
                <c:pt idx="153">
                  <c:v>3540</c:v>
                </c:pt>
                <c:pt idx="154">
                  <c:v>5540</c:v>
                </c:pt>
                <c:pt idx="155">
                  <c:v>1000</c:v>
                </c:pt>
                <c:pt idx="156">
                  <c:v>3500</c:v>
                </c:pt>
                <c:pt idx="157">
                  <c:v>3460</c:v>
                </c:pt>
                <c:pt idx="158">
                  <c:v>4040</c:v>
                </c:pt>
                <c:pt idx="159">
                  <c:v>4280</c:v>
                </c:pt>
                <c:pt idx="160">
                  <c:v>620</c:v>
                </c:pt>
                <c:pt idx="161">
                  <c:v>5320</c:v>
                </c:pt>
                <c:pt idx="162">
                  <c:v>6900</c:v>
                </c:pt>
                <c:pt idx="163">
                  <c:v>6400</c:v>
                </c:pt>
                <c:pt idx="164">
                  <c:v>460</c:v>
                </c:pt>
                <c:pt idx="165">
                  <c:v>1140</c:v>
                </c:pt>
                <c:pt idx="166">
                  <c:v>2380</c:v>
                </c:pt>
                <c:pt idx="167">
                  <c:v>3020</c:v>
                </c:pt>
                <c:pt idx="168">
                  <c:v>2300</c:v>
                </c:pt>
                <c:pt idx="169">
                  <c:v>3750</c:v>
                </c:pt>
                <c:pt idx="170">
                  <c:v>4850</c:v>
                </c:pt>
                <c:pt idx="171">
                  <c:v>3900</c:v>
                </c:pt>
                <c:pt idx="172">
                  <c:v>1850</c:v>
                </c:pt>
                <c:pt idx="173">
                  <c:v>1950</c:v>
                </c:pt>
                <c:pt idx="174">
                  <c:v>1800</c:v>
                </c:pt>
                <c:pt idx="175">
                  <c:v>2250</c:v>
                </c:pt>
                <c:pt idx="176">
                  <c:v>1750</c:v>
                </c:pt>
                <c:pt idx="177">
                  <c:v>3220</c:v>
                </c:pt>
                <c:pt idx="178">
                  <c:v>2950</c:v>
                </c:pt>
                <c:pt idx="179">
                  <c:v>2900</c:v>
                </c:pt>
                <c:pt idx="180">
                  <c:v>1100</c:v>
                </c:pt>
                <c:pt idx="181">
                  <c:v>2400</c:v>
                </c:pt>
                <c:pt idx="182">
                  <c:v>1800</c:v>
                </c:pt>
                <c:pt idx="183">
                  <c:v>2350</c:v>
                </c:pt>
                <c:pt idx="184">
                  <c:v>4700</c:v>
                </c:pt>
                <c:pt idx="185">
                  <c:v>180</c:v>
                </c:pt>
                <c:pt idx="186">
                  <c:v>5300</c:v>
                </c:pt>
                <c:pt idx="187">
                  <c:v>5000</c:v>
                </c:pt>
                <c:pt idx="188">
                  <c:v>3350</c:v>
                </c:pt>
                <c:pt idx="189">
                  <c:v>2220</c:v>
                </c:pt>
                <c:pt idx="190">
                  <c:v>1900</c:v>
                </c:pt>
                <c:pt idx="191">
                  <c:v>5900</c:v>
                </c:pt>
                <c:pt idx="192">
                  <c:v>4460</c:v>
                </c:pt>
                <c:pt idx="193">
                  <c:v>4440</c:v>
                </c:pt>
                <c:pt idx="194">
                  <c:v>6100</c:v>
                </c:pt>
                <c:pt idx="195">
                  <c:v>7700</c:v>
                </c:pt>
                <c:pt idx="196">
                  <c:v>2345</c:v>
                </c:pt>
                <c:pt idx="197">
                  <c:v>340</c:v>
                </c:pt>
                <c:pt idx="198">
                  <c:v>4240</c:v>
                </c:pt>
                <c:pt idx="199">
                  <c:v>2660</c:v>
                </c:pt>
                <c:pt idx="200">
                  <c:v>1540</c:v>
                </c:pt>
                <c:pt idx="201">
                  <c:v>4900</c:v>
                </c:pt>
                <c:pt idx="202">
                  <c:v>1440</c:v>
                </c:pt>
                <c:pt idx="203">
                  <c:v>3060</c:v>
                </c:pt>
                <c:pt idx="204">
                  <c:v>3740</c:v>
                </c:pt>
                <c:pt idx="205">
                  <c:v>3700</c:v>
                </c:pt>
                <c:pt idx="206">
                  <c:v>5500</c:v>
                </c:pt>
                <c:pt idx="207">
                  <c:v>1200</c:v>
                </c:pt>
                <c:pt idx="208">
                  <c:v>900</c:v>
                </c:pt>
                <c:pt idx="209">
                  <c:v>5350</c:v>
                </c:pt>
                <c:pt idx="210">
                  <c:v>5900</c:v>
                </c:pt>
                <c:pt idx="211">
                  <c:v>1380</c:v>
                </c:pt>
                <c:pt idx="212">
                  <c:v>6800</c:v>
                </c:pt>
                <c:pt idx="213">
                  <c:v>5340</c:v>
                </c:pt>
                <c:pt idx="214">
                  <c:v>900</c:v>
                </c:pt>
                <c:pt idx="215">
                  <c:v>860</c:v>
                </c:pt>
                <c:pt idx="216">
                  <c:v>1660</c:v>
                </c:pt>
                <c:pt idx="217">
                  <c:v>1720</c:v>
                </c:pt>
                <c:pt idx="218">
                  <c:v>2200</c:v>
                </c:pt>
                <c:pt idx="219">
                  <c:v>4820</c:v>
                </c:pt>
                <c:pt idx="220">
                  <c:v>2150</c:v>
                </c:pt>
                <c:pt idx="221">
                  <c:v>5700</c:v>
                </c:pt>
                <c:pt idx="222">
                  <c:v>3650</c:v>
                </c:pt>
                <c:pt idx="223">
                  <c:v>2600</c:v>
                </c:pt>
                <c:pt idx="224">
                  <c:v>4500</c:v>
                </c:pt>
                <c:pt idx="225">
                  <c:v>7600</c:v>
                </c:pt>
                <c:pt idx="226">
                  <c:v>5880</c:v>
                </c:pt>
                <c:pt idx="227">
                  <c:v>5080</c:v>
                </c:pt>
                <c:pt idx="228">
                  <c:v>800</c:v>
                </c:pt>
                <c:pt idx="229">
                  <c:v>1320</c:v>
                </c:pt>
                <c:pt idx="230">
                  <c:v>4400</c:v>
                </c:pt>
                <c:pt idx="231">
                  <c:v>2960</c:v>
                </c:pt>
                <c:pt idx="232">
                  <c:v>700</c:v>
                </c:pt>
                <c:pt idx="233">
                  <c:v>1340</c:v>
                </c:pt>
                <c:pt idx="234">
                  <c:v>4160</c:v>
                </c:pt>
                <c:pt idx="235">
                  <c:v>1700</c:v>
                </c:pt>
                <c:pt idx="236">
                  <c:v>2760</c:v>
                </c:pt>
                <c:pt idx="237">
                  <c:v>580</c:v>
                </c:pt>
                <c:pt idx="238">
                  <c:v>4100</c:v>
                </c:pt>
                <c:pt idx="239">
                  <c:v>1020</c:v>
                </c:pt>
                <c:pt idx="240">
                  <c:v>3440</c:v>
                </c:pt>
                <c:pt idx="241">
                  <c:v>3180</c:v>
                </c:pt>
                <c:pt idx="242">
                  <c:v>5440</c:v>
                </c:pt>
                <c:pt idx="243">
                  <c:v>2520</c:v>
                </c:pt>
                <c:pt idx="244">
                  <c:v>2650</c:v>
                </c:pt>
                <c:pt idx="245">
                  <c:v>7050</c:v>
                </c:pt>
                <c:pt idx="246">
                  <c:v>600</c:v>
                </c:pt>
                <c:pt idx="247">
                  <c:v>5400</c:v>
                </c:pt>
                <c:pt idx="248">
                  <c:v>7100</c:v>
                </c:pt>
                <c:pt idx="249">
                  <c:v>3400</c:v>
                </c:pt>
                <c:pt idx="250">
                  <c:v>420</c:v>
                </c:pt>
                <c:pt idx="251">
                  <c:v>3260</c:v>
                </c:pt>
                <c:pt idx="252">
                  <c:v>2940</c:v>
                </c:pt>
                <c:pt idx="253">
                  <c:v>5680</c:v>
                </c:pt>
                <c:pt idx="254">
                  <c:v>1400</c:v>
                </c:pt>
                <c:pt idx="255">
                  <c:v>6600</c:v>
                </c:pt>
                <c:pt idx="256">
                  <c:v>2600</c:v>
                </c:pt>
                <c:pt idx="257">
                  <c:v>3300</c:v>
                </c:pt>
                <c:pt idx="258">
                  <c:v>5640</c:v>
                </c:pt>
                <c:pt idx="259">
                  <c:v>1960</c:v>
                </c:pt>
                <c:pt idx="260">
                  <c:v>4420</c:v>
                </c:pt>
                <c:pt idx="261">
                  <c:v>4950</c:v>
                </c:pt>
                <c:pt idx="262">
                  <c:v>4200</c:v>
                </c:pt>
                <c:pt idx="263">
                  <c:v>8000</c:v>
                </c:pt>
                <c:pt idx="264">
                  <c:v>4980</c:v>
                </c:pt>
                <c:pt idx="265">
                  <c:v>600</c:v>
                </c:pt>
                <c:pt idx="266">
                  <c:v>5250</c:v>
                </c:pt>
                <c:pt idx="267">
                  <c:v>5550</c:v>
                </c:pt>
                <c:pt idx="268">
                  <c:v>7250</c:v>
                </c:pt>
                <c:pt idx="269">
                  <c:v>1080</c:v>
                </c:pt>
                <c:pt idx="270">
                  <c:v>5900</c:v>
                </c:pt>
                <c:pt idx="271">
                  <c:v>6950</c:v>
                </c:pt>
                <c:pt idx="272">
                  <c:v>3240</c:v>
                </c:pt>
                <c:pt idx="273">
                  <c:v>6400</c:v>
                </c:pt>
                <c:pt idx="274">
                  <c:v>6150</c:v>
                </c:pt>
                <c:pt idx="275">
                  <c:v>6000</c:v>
                </c:pt>
                <c:pt idx="276">
                  <c:v>7300</c:v>
                </c:pt>
                <c:pt idx="277">
                  <c:v>6000</c:v>
                </c:pt>
                <c:pt idx="278">
                  <c:v>6050</c:v>
                </c:pt>
                <c:pt idx="279">
                  <c:v>480</c:v>
                </c:pt>
                <c:pt idx="280">
                  <c:v>3000</c:v>
                </c:pt>
                <c:pt idx="281">
                  <c:v>1600</c:v>
                </c:pt>
                <c:pt idx="282">
                  <c:v>4700</c:v>
                </c:pt>
                <c:pt idx="283">
                  <c:v>3300</c:v>
                </c:pt>
                <c:pt idx="284">
                  <c:v>7500</c:v>
                </c:pt>
                <c:pt idx="285">
                  <c:v>7400</c:v>
                </c:pt>
                <c:pt idx="286">
                  <c:v>4750</c:v>
                </c:pt>
                <c:pt idx="287">
                  <c:v>1900</c:v>
                </c:pt>
                <c:pt idx="288">
                  <c:v>2840</c:v>
                </c:pt>
                <c:pt idx="289">
                  <c:v>560</c:v>
                </c:pt>
                <c:pt idx="290">
                  <c:v>5000</c:v>
                </c:pt>
                <c:pt idx="291">
                  <c:v>2580</c:v>
                </c:pt>
                <c:pt idx="292">
                  <c:v>2740</c:v>
                </c:pt>
                <c:pt idx="293">
                  <c:v>4600</c:v>
                </c:pt>
                <c:pt idx="294">
                  <c:v>5860</c:v>
                </c:pt>
                <c:pt idx="295">
                  <c:v>4720</c:v>
                </c:pt>
                <c:pt idx="296">
                  <c:v>5800</c:v>
                </c:pt>
                <c:pt idx="297">
                  <c:v>4140</c:v>
                </c:pt>
                <c:pt idx="298">
                  <c:v>2320</c:v>
                </c:pt>
                <c:pt idx="299">
                  <c:v>4320</c:v>
                </c:pt>
                <c:pt idx="300">
                  <c:v>3400</c:v>
                </c:pt>
                <c:pt idx="301">
                  <c:v>7000</c:v>
                </c:pt>
                <c:pt idx="302">
                  <c:v>2140</c:v>
                </c:pt>
                <c:pt idx="303">
                  <c:v>5460</c:v>
                </c:pt>
                <c:pt idx="304">
                  <c:v>3900</c:v>
                </c:pt>
                <c:pt idx="305">
                  <c:v>5600</c:v>
                </c:pt>
                <c:pt idx="306">
                  <c:v>1550</c:v>
                </c:pt>
                <c:pt idx="307">
                  <c:v>3680</c:v>
                </c:pt>
                <c:pt idx="308">
                  <c:v>6900</c:v>
                </c:pt>
                <c:pt idx="309">
                  <c:v>920</c:v>
                </c:pt>
                <c:pt idx="310">
                  <c:v>2780</c:v>
                </c:pt>
                <c:pt idx="311">
                  <c:v>1360</c:v>
                </c:pt>
                <c:pt idx="312">
                  <c:v>1220</c:v>
                </c:pt>
                <c:pt idx="313">
                  <c:v>5200</c:v>
                </c:pt>
                <c:pt idx="314">
                  <c:v>4480</c:v>
                </c:pt>
                <c:pt idx="315">
                  <c:v>740</c:v>
                </c:pt>
                <c:pt idx="316">
                  <c:v>6300</c:v>
                </c:pt>
                <c:pt idx="317">
                  <c:v>5180</c:v>
                </c:pt>
                <c:pt idx="318">
                  <c:v>3950</c:v>
                </c:pt>
                <c:pt idx="319">
                  <c:v>1880</c:v>
                </c:pt>
                <c:pt idx="320">
                  <c:v>7350</c:v>
                </c:pt>
                <c:pt idx="321">
                  <c:v>4650</c:v>
                </c:pt>
                <c:pt idx="322">
                  <c:v>4200</c:v>
                </c:pt>
                <c:pt idx="323">
                  <c:v>4050</c:v>
                </c:pt>
                <c:pt idx="324">
                  <c:v>3660</c:v>
                </c:pt>
                <c:pt idx="325">
                  <c:v>2700</c:v>
                </c:pt>
                <c:pt idx="326">
                  <c:v>700</c:v>
                </c:pt>
                <c:pt idx="327">
                  <c:v>3560</c:v>
                </c:pt>
                <c:pt idx="328">
                  <c:v>1900</c:v>
                </c:pt>
                <c:pt idx="329">
                  <c:v>880</c:v>
                </c:pt>
                <c:pt idx="330">
                  <c:v>7200</c:v>
                </c:pt>
                <c:pt idx="331">
                  <c:v>2900</c:v>
                </c:pt>
                <c:pt idx="332">
                  <c:v>2500</c:v>
                </c:pt>
                <c:pt idx="333">
                  <c:v>5100</c:v>
                </c:pt>
                <c:pt idx="334">
                  <c:v>2060</c:v>
                </c:pt>
                <c:pt idx="335">
                  <c:v>4350</c:v>
                </c:pt>
                <c:pt idx="336">
                  <c:v>2560</c:v>
                </c:pt>
                <c:pt idx="337">
                  <c:v>2440</c:v>
                </c:pt>
                <c:pt idx="338">
                  <c:v>3200</c:v>
                </c:pt>
                <c:pt idx="339">
                  <c:v>3940</c:v>
                </c:pt>
                <c:pt idx="340">
                  <c:v>2120</c:v>
                </c:pt>
                <c:pt idx="341">
                  <c:v>5280</c:v>
                </c:pt>
                <c:pt idx="342">
                  <c:v>3100</c:v>
                </c:pt>
                <c:pt idx="343">
                  <c:v>7200</c:v>
                </c:pt>
                <c:pt idx="344">
                  <c:v>5420</c:v>
                </c:pt>
                <c:pt idx="345">
                  <c:v>5360</c:v>
                </c:pt>
                <c:pt idx="346">
                  <c:v>6600</c:v>
                </c:pt>
                <c:pt idx="347">
                  <c:v>2640</c:v>
                </c:pt>
                <c:pt idx="348">
                  <c:v>850</c:v>
                </c:pt>
                <c:pt idx="349">
                  <c:v>220</c:v>
                </c:pt>
                <c:pt idx="350">
                  <c:v>2980</c:v>
                </c:pt>
                <c:pt idx="351">
                  <c:v>300</c:v>
                </c:pt>
                <c:pt idx="352">
                  <c:v>160</c:v>
                </c:pt>
                <c:pt idx="353">
                  <c:v>4940</c:v>
                </c:pt>
                <c:pt idx="354">
                  <c:v>5120</c:v>
                </c:pt>
                <c:pt idx="355">
                  <c:v>1600</c:v>
                </c:pt>
                <c:pt idx="356">
                  <c:v>2000</c:v>
                </c:pt>
                <c:pt idx="357">
                  <c:v>2100</c:v>
                </c:pt>
                <c:pt idx="358">
                  <c:v>4220</c:v>
                </c:pt>
                <c:pt idx="359">
                  <c:v>3500</c:v>
                </c:pt>
                <c:pt idx="360">
                  <c:v>300</c:v>
                </c:pt>
                <c:pt idx="361">
                  <c:v>6250</c:v>
                </c:pt>
                <c:pt idx="362">
                  <c:v>5800</c:v>
                </c:pt>
                <c:pt idx="363">
                  <c:v>2500</c:v>
                </c:pt>
                <c:pt idx="364">
                  <c:v>440</c:v>
                </c:pt>
                <c:pt idx="365">
                  <c:v>4250</c:v>
                </c:pt>
                <c:pt idx="366">
                  <c:v>1560</c:v>
                </c:pt>
                <c:pt idx="367">
                  <c:v>1580</c:v>
                </c:pt>
                <c:pt idx="368">
                  <c:v>4450</c:v>
                </c:pt>
                <c:pt idx="369">
                  <c:v>1620</c:v>
                </c:pt>
                <c:pt idx="370">
                  <c:v>1460</c:v>
                </c:pt>
                <c:pt idx="371">
                  <c:v>3850</c:v>
                </c:pt>
                <c:pt idx="372">
                  <c:v>1000</c:v>
                </c:pt>
                <c:pt idx="373">
                  <c:v>4100</c:v>
                </c:pt>
                <c:pt idx="374">
                  <c:v>5140</c:v>
                </c:pt>
                <c:pt idx="375">
                  <c:v>500</c:v>
                </c:pt>
                <c:pt idx="376">
                  <c:v>960</c:v>
                </c:pt>
                <c:pt idx="377">
                  <c:v>1350</c:v>
                </c:pt>
                <c:pt idx="378">
                  <c:v>3780</c:v>
                </c:pt>
                <c:pt idx="379">
                  <c:v>750</c:v>
                </c:pt>
                <c:pt idx="380">
                  <c:v>4660</c:v>
                </c:pt>
                <c:pt idx="381">
                  <c:v>5520</c:v>
                </c:pt>
                <c:pt idx="382">
                  <c:v>2620</c:v>
                </c:pt>
                <c:pt idx="383">
                  <c:v>4760</c:v>
                </c:pt>
                <c:pt idx="384">
                  <c:v>900</c:v>
                </c:pt>
                <c:pt idx="385">
                  <c:v>1100</c:v>
                </c:pt>
                <c:pt idx="386">
                  <c:v>350</c:v>
                </c:pt>
                <c:pt idx="387">
                  <c:v>1000</c:v>
                </c:pt>
                <c:pt idx="388">
                  <c:v>1240</c:v>
                </c:pt>
                <c:pt idx="389">
                  <c:v>1800</c:v>
                </c:pt>
                <c:pt idx="390">
                  <c:v>240</c:v>
                </c:pt>
                <c:pt idx="391">
                  <c:v>5500</c:v>
                </c:pt>
                <c:pt idx="392">
                  <c:v>200</c:v>
                </c:pt>
                <c:pt idx="393">
                  <c:v>6450</c:v>
                </c:pt>
                <c:pt idx="394">
                  <c:v>6500</c:v>
                </c:pt>
                <c:pt idx="395">
                  <c:v>1400</c:v>
                </c:pt>
                <c:pt idx="396">
                  <c:v>500</c:v>
                </c:pt>
                <c:pt idx="397">
                  <c:v>5720</c:v>
                </c:pt>
                <c:pt idx="398">
                  <c:v>1300</c:v>
                </c:pt>
                <c:pt idx="399">
                  <c:v>3600</c:v>
                </c:pt>
                <c:pt idx="400">
                  <c:v>5400</c:v>
                </c:pt>
                <c:pt idx="401">
                  <c:v>6300</c:v>
                </c:pt>
                <c:pt idx="402">
                  <c:v>3080</c:v>
                </c:pt>
                <c:pt idx="403">
                  <c:v>1060</c:v>
                </c:pt>
                <c:pt idx="404">
                  <c:v>2550</c:v>
                </c:pt>
                <c:pt idx="405">
                  <c:v>5260</c:v>
                </c:pt>
                <c:pt idx="406">
                  <c:v>1780</c:v>
                </c:pt>
                <c:pt idx="407">
                  <c:v>2160</c:v>
                </c:pt>
                <c:pt idx="408">
                  <c:v>1920</c:v>
                </c:pt>
                <c:pt idx="409">
                  <c:v>3200</c:v>
                </c:pt>
                <c:pt idx="410">
                  <c:v>520</c:v>
                </c:pt>
                <c:pt idx="411">
                  <c:v>4120</c:v>
                </c:pt>
                <c:pt idx="412">
                  <c:v>4620</c:v>
                </c:pt>
                <c:pt idx="413">
                  <c:v>5760</c:v>
                </c:pt>
                <c:pt idx="414">
                  <c:v>5300</c:v>
                </c:pt>
                <c:pt idx="415">
                  <c:v>3040</c:v>
                </c:pt>
                <c:pt idx="416">
                  <c:v>6200</c:v>
                </c:pt>
                <c:pt idx="417">
                  <c:v>2450</c:v>
                </c:pt>
                <c:pt idx="418">
                  <c:v>2500</c:v>
                </c:pt>
                <c:pt idx="419">
                  <c:v>4550</c:v>
                </c:pt>
                <c:pt idx="420">
                  <c:v>4780</c:v>
                </c:pt>
                <c:pt idx="421">
                  <c:v>4580</c:v>
                </c:pt>
                <c:pt idx="422">
                  <c:v>5960</c:v>
                </c:pt>
                <c:pt idx="423">
                  <c:v>7450</c:v>
                </c:pt>
                <c:pt idx="424">
                  <c:v>4600</c:v>
                </c:pt>
                <c:pt idx="425">
                  <c:v>5380</c:v>
                </c:pt>
                <c:pt idx="426">
                  <c:v>2480</c:v>
                </c:pt>
                <c:pt idx="427">
                  <c:v>4900</c:v>
                </c:pt>
                <c:pt idx="428">
                  <c:v>3800</c:v>
                </c:pt>
                <c:pt idx="429">
                  <c:v>2040</c:v>
                </c:pt>
                <c:pt idx="430">
                  <c:v>5200</c:v>
                </c:pt>
                <c:pt idx="431">
                  <c:v>400</c:v>
                </c:pt>
                <c:pt idx="432">
                  <c:v>1700</c:v>
                </c:pt>
                <c:pt idx="433">
                  <c:v>1050</c:v>
                </c:pt>
                <c:pt idx="434">
                  <c:v>1500</c:v>
                </c:pt>
                <c:pt idx="435">
                  <c:v>1150</c:v>
                </c:pt>
                <c:pt idx="436">
                  <c:v>4400</c:v>
                </c:pt>
                <c:pt idx="437">
                  <c:v>5020</c:v>
                </c:pt>
                <c:pt idx="438">
                  <c:v>1300</c:v>
                </c:pt>
                <c:pt idx="439">
                  <c:v>4860</c:v>
                </c:pt>
                <c:pt idx="440">
                  <c:v>5850</c:v>
                </c:pt>
                <c:pt idx="441">
                  <c:v>1820</c:v>
                </c:pt>
                <c:pt idx="442">
                  <c:v>5100</c:v>
                </c:pt>
                <c:pt idx="443">
                  <c:v>4600</c:v>
                </c:pt>
                <c:pt idx="444">
                  <c:v>1420</c:v>
                </c:pt>
                <c:pt idx="445">
                  <c:v>5150</c:v>
                </c:pt>
                <c:pt idx="446">
                  <c:v>6800</c:v>
                </c:pt>
                <c:pt idx="447">
                  <c:v>4300</c:v>
                </c:pt>
                <c:pt idx="448">
                  <c:v>6700</c:v>
                </c:pt>
                <c:pt idx="449">
                  <c:v>2920</c:v>
                </c:pt>
                <c:pt idx="450">
                  <c:v>1450</c:v>
                </c:pt>
                <c:pt idx="451">
                  <c:v>3340</c:v>
                </c:pt>
                <c:pt idx="452">
                  <c:v>3000</c:v>
                </c:pt>
                <c:pt idx="453">
                  <c:v>2360</c:v>
                </c:pt>
                <c:pt idx="454">
                  <c:v>2340</c:v>
                </c:pt>
                <c:pt idx="455">
                  <c:v>1650</c:v>
                </c:pt>
                <c:pt idx="456">
                  <c:v>2050</c:v>
                </c:pt>
                <c:pt idx="457">
                  <c:v>3380</c:v>
                </c:pt>
                <c:pt idx="458">
                  <c:v>3860</c:v>
                </c:pt>
                <c:pt idx="459">
                  <c:v>5560</c:v>
                </c:pt>
                <c:pt idx="460">
                  <c:v>4900</c:v>
                </c:pt>
                <c:pt idx="461">
                  <c:v>4340</c:v>
                </c:pt>
                <c:pt idx="462">
                  <c:v>3640</c:v>
                </c:pt>
                <c:pt idx="463">
                  <c:v>3580</c:v>
                </c:pt>
                <c:pt idx="464">
                  <c:v>5580</c:v>
                </c:pt>
                <c:pt idx="465">
                  <c:v>3800</c:v>
                </c:pt>
                <c:pt idx="466">
                  <c:v>4680</c:v>
                </c:pt>
                <c:pt idx="467">
                  <c:v>6550</c:v>
                </c:pt>
                <c:pt idx="468">
                  <c:v>6850</c:v>
                </c:pt>
                <c:pt idx="469">
                  <c:v>6200</c:v>
                </c:pt>
                <c:pt idx="470">
                  <c:v>5600</c:v>
                </c:pt>
                <c:pt idx="471">
                  <c:v>1680</c:v>
                </c:pt>
                <c:pt idx="472">
                  <c:v>1160</c:v>
                </c:pt>
                <c:pt idx="473">
                  <c:v>2180</c:v>
                </c:pt>
                <c:pt idx="474">
                  <c:v>4300</c:v>
                </c:pt>
                <c:pt idx="475">
                  <c:v>5000</c:v>
                </c:pt>
                <c:pt idx="476">
                  <c:v>840</c:v>
                </c:pt>
                <c:pt idx="477">
                  <c:v>1120</c:v>
                </c:pt>
                <c:pt idx="478">
                  <c:v>3880</c:v>
                </c:pt>
                <c:pt idx="479">
                  <c:v>4360</c:v>
                </c:pt>
                <c:pt idx="480">
                  <c:v>4380</c:v>
                </c:pt>
                <c:pt idx="481">
                  <c:v>4800</c:v>
                </c:pt>
                <c:pt idx="482">
                  <c:v>6750</c:v>
                </c:pt>
                <c:pt idx="483">
                  <c:v>4080</c:v>
                </c:pt>
                <c:pt idx="484">
                  <c:v>4800</c:v>
                </c:pt>
                <c:pt idx="485">
                  <c:v>100</c:v>
                </c:pt>
                <c:pt idx="486">
                  <c:v>1500</c:v>
                </c:pt>
                <c:pt idx="487">
                  <c:v>7800</c:v>
                </c:pt>
                <c:pt idx="488">
                  <c:v>7900</c:v>
                </c:pt>
                <c:pt idx="489">
                  <c:v>2700</c:v>
                </c:pt>
                <c:pt idx="490">
                  <c:v>2720</c:v>
                </c:pt>
                <c:pt idx="491">
                  <c:v>2800</c:v>
                </c:pt>
                <c:pt idx="492">
                  <c:v>1480</c:v>
                </c:pt>
                <c:pt idx="493">
                  <c:v>3050</c:v>
                </c:pt>
                <c:pt idx="494">
                  <c:v>5700</c:v>
                </c:pt>
                <c:pt idx="495">
                  <c:v>6500</c:v>
                </c:pt>
                <c:pt idx="496">
                  <c:v>550</c:v>
                </c:pt>
                <c:pt idx="497">
                  <c:v>500</c:v>
                </c:pt>
                <c:pt idx="498">
                  <c:v>1260</c:v>
                </c:pt>
              </c:numCache>
            </c:numRef>
          </c:val>
          <c:extLst>
            <c:ext xmlns:c16="http://schemas.microsoft.com/office/drawing/2014/chart" uri="{C3380CC4-5D6E-409C-BE32-E72D297353CC}">
              <c16:uniqueId val="{00000000-19B5-40CF-B5B4-E2232C98CB86}"/>
            </c:ext>
          </c:extLst>
        </c:ser>
        <c:dLbls>
          <c:showLegendKey val="0"/>
          <c:showVal val="0"/>
          <c:showCatName val="0"/>
          <c:showSerName val="0"/>
          <c:showPercent val="0"/>
          <c:showBubbleSize val="0"/>
        </c:dLbls>
        <c:axId val="658641007"/>
        <c:axId val="590856047"/>
      </c:areaChart>
      <c:dateAx>
        <c:axId val="658641007"/>
        <c:scaling>
          <c:orientation val="minMax"/>
        </c:scaling>
        <c:delete val="0"/>
        <c:axPos val="b"/>
        <c:numFmt formatCode="m/d/yyyy\ h: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90856047"/>
        <c:crosses val="autoZero"/>
        <c:auto val="1"/>
        <c:lblOffset val="100"/>
        <c:baseTimeUnit val="days"/>
      </c:dateAx>
      <c:valAx>
        <c:axId val="590856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5864100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[W8D1 - Alessandro Bergnach - FATTURAZIONE.xlsx]Cruscotto!PivotTable2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Fatturato per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Cruscotto!$B$3</c:f>
              <c:strCache>
                <c:ptCount val="1"/>
                <c:pt idx="0">
                  <c:v>Total</c:v>
                </c:pt>
              </c:strCache>
            </c:strRef>
          </c:tx>
          <c:spPr>
            <a:solidFill>
              <a:schemeClr val="accent1"/>
            </a:solidFill>
            <a:ln>
              <a:noFill/>
            </a:ln>
            <a:effectLst/>
          </c:spPr>
          <c:invertIfNegative val="0"/>
          <c:cat>
            <c:strRef>
              <c:f>Cruscotto!$A$4:$A$21</c:f>
              <c:strCache>
                <c:ptCount val="17"/>
                <c:pt idx="0">
                  <c:v>01/01/2023 00:00</c:v>
                </c:pt>
                <c:pt idx="1">
                  <c:v>02/01/2023 00:00</c:v>
                </c:pt>
                <c:pt idx="2">
                  <c:v>03/01/2023 00:00</c:v>
                </c:pt>
                <c:pt idx="3">
                  <c:v>04/01/2023 00:00</c:v>
                </c:pt>
                <c:pt idx="4">
                  <c:v>05/01/2023 00:00</c:v>
                </c:pt>
                <c:pt idx="5">
                  <c:v>06/01/2023 00:00</c:v>
                </c:pt>
                <c:pt idx="6">
                  <c:v>07/01/2023 00:00</c:v>
                </c:pt>
                <c:pt idx="7">
                  <c:v>08/01/2023 00:00</c:v>
                </c:pt>
                <c:pt idx="8">
                  <c:v>09/01/2023 00:00</c:v>
                </c:pt>
                <c:pt idx="9">
                  <c:v>10/01/2023 00:00</c:v>
                </c:pt>
                <c:pt idx="10">
                  <c:v>11/01/2023 00:00</c:v>
                </c:pt>
                <c:pt idx="11">
                  <c:v>12/01/2023 00:00</c:v>
                </c:pt>
                <c:pt idx="12">
                  <c:v>13/01/2023 00:00</c:v>
                </c:pt>
                <c:pt idx="13">
                  <c:v>14/01/2023 00:00</c:v>
                </c:pt>
                <c:pt idx="14">
                  <c:v>15/01/2023 00:00</c:v>
                </c:pt>
                <c:pt idx="15">
                  <c:v>16/01/2023 00:00</c:v>
                </c:pt>
                <c:pt idx="16">
                  <c:v>17/01/2023 00:00</c:v>
                </c:pt>
              </c:strCache>
            </c:strRef>
          </c:cat>
          <c:val>
            <c:numRef>
              <c:f>Cruscotto!$B$4:$B$21</c:f>
              <c:numCache>
                <c:formatCode>General</c:formatCode>
                <c:ptCount val="17"/>
                <c:pt idx="0">
                  <c:v>88870</c:v>
                </c:pt>
                <c:pt idx="1">
                  <c:v>110450</c:v>
                </c:pt>
                <c:pt idx="2">
                  <c:v>96490</c:v>
                </c:pt>
                <c:pt idx="3">
                  <c:v>106220</c:v>
                </c:pt>
                <c:pt idx="4">
                  <c:v>72550</c:v>
                </c:pt>
                <c:pt idx="5">
                  <c:v>94760</c:v>
                </c:pt>
                <c:pt idx="6">
                  <c:v>114490</c:v>
                </c:pt>
                <c:pt idx="7">
                  <c:v>134100</c:v>
                </c:pt>
                <c:pt idx="8">
                  <c:v>114240</c:v>
                </c:pt>
                <c:pt idx="9">
                  <c:v>74440</c:v>
                </c:pt>
                <c:pt idx="10">
                  <c:v>121275</c:v>
                </c:pt>
                <c:pt idx="11">
                  <c:v>96050</c:v>
                </c:pt>
                <c:pt idx="12">
                  <c:v>76920</c:v>
                </c:pt>
                <c:pt idx="13">
                  <c:v>154030</c:v>
                </c:pt>
                <c:pt idx="14">
                  <c:v>85440</c:v>
                </c:pt>
                <c:pt idx="15">
                  <c:v>88380</c:v>
                </c:pt>
                <c:pt idx="16">
                  <c:v>92650</c:v>
                </c:pt>
              </c:numCache>
            </c:numRef>
          </c:val>
          <c:extLst>
            <c:ext xmlns:c16="http://schemas.microsoft.com/office/drawing/2014/chart" uri="{C3380CC4-5D6E-409C-BE32-E72D297353CC}">
              <c16:uniqueId val="{00000000-0FDC-4150-B956-51624313E98D}"/>
            </c:ext>
          </c:extLst>
        </c:ser>
        <c:dLbls>
          <c:showLegendKey val="0"/>
          <c:showVal val="0"/>
          <c:showCatName val="0"/>
          <c:showSerName val="0"/>
          <c:showPercent val="0"/>
          <c:showBubbleSize val="0"/>
        </c:dLbls>
        <c:gapWidth val="219"/>
        <c:overlap val="-27"/>
        <c:axId val="647634255"/>
        <c:axId val="590837695"/>
      </c:barChart>
      <c:catAx>
        <c:axId val="64763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90837695"/>
        <c:crosses val="autoZero"/>
        <c:auto val="1"/>
        <c:lblAlgn val="ctr"/>
        <c:lblOffset val="100"/>
        <c:noMultiLvlLbl val="0"/>
      </c:catAx>
      <c:valAx>
        <c:axId val="59083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64763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[W8D1 - Alessandro Bergnach - FATTURAZIONE.xlsx]Cruscotto!PivotTable3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Fatturato per cliente</a:t>
            </a:r>
          </a:p>
        </c:rich>
      </c:tx>
      <c:layout>
        <c:manualLayout>
          <c:xMode val="edge"/>
          <c:yMode val="edge"/>
          <c:x val="0.32016180739140454"/>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9181424524100554E-2"/>
              <c:y val="1.23330417031204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3.6221893743425739E-3"/>
              <c:y val="1.151939340915718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2.1492462359171878E-3"/>
              <c:y val="3.4011373578302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0138308523708905E-2"/>
              <c:y val="-5.406459609215514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2.108265347697964E-3"/>
              <c:y val="8.630796150481189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9762421394076642E-2"/>
              <c:y val="3.61789151356080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6641556989491837E-2"/>
              <c:y val="1.48148148148148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3.7242231002713108E-2"/>
              <c:y val="4.49270924467774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Cruscotto!$Q$15</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B6B-4F69-B47A-CF12841B6FDF}"/>
              </c:ext>
            </c:extLst>
          </c:dPt>
          <c:dPt>
            <c:idx val="1"/>
            <c:bubble3D val="0"/>
            <c:spPr>
              <a:solidFill>
                <a:schemeClr val="accent2"/>
              </a:solidFill>
              <a:ln>
                <a:noFill/>
              </a:ln>
              <a:effectLst/>
            </c:spPr>
            <c:extLst>
              <c:ext xmlns:c16="http://schemas.microsoft.com/office/drawing/2014/chart" uri="{C3380CC4-5D6E-409C-BE32-E72D297353CC}">
                <c16:uniqueId val="{00000003-4B6B-4F69-B47A-CF12841B6FDF}"/>
              </c:ext>
            </c:extLst>
          </c:dPt>
          <c:dPt>
            <c:idx val="2"/>
            <c:bubble3D val="0"/>
            <c:spPr>
              <a:solidFill>
                <a:schemeClr val="accent3"/>
              </a:solidFill>
              <a:ln>
                <a:noFill/>
              </a:ln>
              <a:effectLst/>
            </c:spPr>
            <c:extLst>
              <c:ext xmlns:c16="http://schemas.microsoft.com/office/drawing/2014/chart" uri="{C3380CC4-5D6E-409C-BE32-E72D297353CC}">
                <c16:uniqueId val="{00000005-4B6B-4F69-B47A-CF12841B6FDF}"/>
              </c:ext>
            </c:extLst>
          </c:dPt>
          <c:dPt>
            <c:idx val="3"/>
            <c:bubble3D val="0"/>
            <c:spPr>
              <a:solidFill>
                <a:schemeClr val="accent4"/>
              </a:solidFill>
              <a:ln>
                <a:noFill/>
              </a:ln>
              <a:effectLst/>
            </c:spPr>
            <c:extLst>
              <c:ext xmlns:c16="http://schemas.microsoft.com/office/drawing/2014/chart" uri="{C3380CC4-5D6E-409C-BE32-E72D297353CC}">
                <c16:uniqueId val="{00000007-4B6B-4F69-B47A-CF12841B6FDF}"/>
              </c:ext>
            </c:extLst>
          </c:dPt>
          <c:dPt>
            <c:idx val="4"/>
            <c:bubble3D val="0"/>
            <c:spPr>
              <a:solidFill>
                <a:schemeClr val="accent5"/>
              </a:solidFill>
              <a:ln>
                <a:noFill/>
              </a:ln>
              <a:effectLst/>
            </c:spPr>
            <c:extLst>
              <c:ext xmlns:c16="http://schemas.microsoft.com/office/drawing/2014/chart" uri="{C3380CC4-5D6E-409C-BE32-E72D297353CC}">
                <c16:uniqueId val="{00000009-4B6B-4F69-B47A-CF12841B6FDF}"/>
              </c:ext>
            </c:extLst>
          </c:dPt>
          <c:dPt>
            <c:idx val="5"/>
            <c:bubble3D val="0"/>
            <c:spPr>
              <a:solidFill>
                <a:schemeClr val="accent6"/>
              </a:solidFill>
              <a:ln>
                <a:noFill/>
              </a:ln>
              <a:effectLst/>
            </c:spPr>
            <c:extLst>
              <c:ext xmlns:c16="http://schemas.microsoft.com/office/drawing/2014/chart" uri="{C3380CC4-5D6E-409C-BE32-E72D297353CC}">
                <c16:uniqueId val="{0000000B-4B6B-4F69-B47A-CF12841B6FDF}"/>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4B6B-4F69-B47A-CF12841B6FDF}"/>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4B6B-4F69-B47A-CF12841B6FDF}"/>
              </c:ext>
            </c:extLst>
          </c:dPt>
          <c:dLbls>
            <c:dLbl>
              <c:idx val="0"/>
              <c:layout>
                <c:manualLayout>
                  <c:x val="1.9181424524100554E-2"/>
                  <c:y val="1.233304170312044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B6B-4F69-B47A-CF12841B6FDF}"/>
                </c:ext>
              </c:extLst>
            </c:dLbl>
            <c:dLbl>
              <c:idx val="1"/>
              <c:layout>
                <c:manualLayout>
                  <c:x val="3.6221893743425739E-3"/>
                  <c:y val="1.1519393409157189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B6B-4F69-B47A-CF12841B6FDF}"/>
                </c:ext>
              </c:extLst>
            </c:dLbl>
            <c:dLbl>
              <c:idx val="2"/>
              <c:layout>
                <c:manualLayout>
                  <c:x val="-2.1492462359171878E-3"/>
                  <c:y val="3.401137357830262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B6B-4F69-B47A-CF12841B6FDF}"/>
                </c:ext>
              </c:extLst>
            </c:dLbl>
            <c:dLbl>
              <c:idx val="3"/>
              <c:layout>
                <c:manualLayout>
                  <c:x val="1.0138308523708905E-2"/>
                  <c:y val="-5.4064596092155146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B6B-4F69-B47A-CF12841B6FDF}"/>
                </c:ext>
              </c:extLst>
            </c:dLbl>
            <c:dLbl>
              <c:idx val="4"/>
              <c:layout>
                <c:manualLayout>
                  <c:x val="2.108265347697964E-3"/>
                  <c:y val="8.6307961504811896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B6B-4F69-B47A-CF12841B6FDF}"/>
                </c:ext>
              </c:extLst>
            </c:dLbl>
            <c:dLbl>
              <c:idx val="5"/>
              <c:layout>
                <c:manualLayout>
                  <c:x val="-1.9762421394076642E-2"/>
                  <c:y val="3.617891513560805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4B6B-4F69-B47A-CF12841B6FDF}"/>
                </c:ext>
              </c:extLst>
            </c:dLbl>
            <c:dLbl>
              <c:idx val="6"/>
              <c:layout>
                <c:manualLayout>
                  <c:x val="-1.6641556989491837E-2"/>
                  <c:y val="1.481481481481481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B6B-4F69-B47A-CF12841B6FDF}"/>
                </c:ext>
              </c:extLst>
            </c:dLbl>
            <c:dLbl>
              <c:idx val="7"/>
              <c:layout>
                <c:manualLayout>
                  <c:x val="-3.7242231002713108E-2"/>
                  <c:y val="4.492709244677748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B6B-4F69-B47A-CF12841B6F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showLeaderLines val="0"/>
            <c:extLst>
              <c:ext xmlns:c15="http://schemas.microsoft.com/office/drawing/2012/chart" uri="{CE6537A1-D6FC-4f65-9D91-7224C49458BB}"/>
            </c:extLst>
          </c:dLbls>
          <c:cat>
            <c:strRef>
              <c:f>Cruscotto!$P$16:$P$24</c:f>
              <c:strCache>
                <c:ptCount val="8"/>
                <c:pt idx="0">
                  <c:v>ALFA</c:v>
                </c:pt>
                <c:pt idx="1">
                  <c:v>BETA</c:v>
                </c:pt>
                <c:pt idx="2">
                  <c:v>DELTA</c:v>
                </c:pt>
                <c:pt idx="3">
                  <c:v>GAMMA</c:v>
                </c:pt>
                <c:pt idx="4">
                  <c:v>IOTA</c:v>
                </c:pt>
                <c:pt idx="5">
                  <c:v>OMEGA</c:v>
                </c:pt>
                <c:pt idx="6">
                  <c:v>SIGMA</c:v>
                </c:pt>
                <c:pt idx="7">
                  <c:v>ZETA</c:v>
                </c:pt>
              </c:strCache>
            </c:strRef>
          </c:cat>
          <c:val>
            <c:numRef>
              <c:f>Cruscotto!$Q$16:$Q$24</c:f>
              <c:numCache>
                <c:formatCode>General</c:formatCode>
                <c:ptCount val="8"/>
                <c:pt idx="0">
                  <c:v>310860</c:v>
                </c:pt>
                <c:pt idx="1">
                  <c:v>203500</c:v>
                </c:pt>
                <c:pt idx="2">
                  <c:v>101090</c:v>
                </c:pt>
                <c:pt idx="3">
                  <c:v>202800</c:v>
                </c:pt>
                <c:pt idx="4">
                  <c:v>298520</c:v>
                </c:pt>
                <c:pt idx="5">
                  <c:v>204320</c:v>
                </c:pt>
                <c:pt idx="6">
                  <c:v>100325</c:v>
                </c:pt>
                <c:pt idx="7">
                  <c:v>299940</c:v>
                </c:pt>
              </c:numCache>
            </c:numRef>
          </c:val>
          <c:extLst>
            <c:ext xmlns:c16="http://schemas.microsoft.com/office/drawing/2014/chart" uri="{C3380CC4-5D6E-409C-BE32-E72D297353CC}">
              <c16:uniqueId val="{00000000-417E-4D19-884B-93778255067E}"/>
            </c:ext>
          </c:extLst>
        </c:ser>
        <c:dLbls>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0.72090804505750272"/>
          <c:y val="0.27566892680081656"/>
          <c:w val="9.5019282337000299E-2"/>
          <c:h val="0.625004374453193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[W8D1 - Alessandro Bergnach - FATTURAZIONE.xlsx]Cruscotto!PivotTable5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Fatturato per</a:t>
            </a:r>
            <a:r>
              <a:rPr lang="en-US" baseline="0"/>
              <a:t> servizio erogato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1.9814851663397672E-2"/>
              <c:y val="2.1337853601633129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5.8576297096436955E-2"/>
              <c:y val="-2.228346456692913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7533977025434997E-2"/>
              <c:y val="5.056357538641003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511934203170452E-2"/>
              <c:y val="1.6946996208807231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Cruscotto!$E$28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B37-469E-8244-064BFD10D148}"/>
              </c:ext>
            </c:extLst>
          </c:dPt>
          <c:dPt>
            <c:idx val="1"/>
            <c:bubble3D val="0"/>
            <c:spPr>
              <a:solidFill>
                <a:schemeClr val="accent2"/>
              </a:solidFill>
              <a:ln>
                <a:noFill/>
              </a:ln>
              <a:effectLst/>
            </c:spPr>
            <c:extLst>
              <c:ext xmlns:c16="http://schemas.microsoft.com/office/drawing/2014/chart" uri="{C3380CC4-5D6E-409C-BE32-E72D297353CC}">
                <c16:uniqueId val="{00000003-8B37-469E-8244-064BFD10D148}"/>
              </c:ext>
            </c:extLst>
          </c:dPt>
          <c:dPt>
            <c:idx val="2"/>
            <c:bubble3D val="0"/>
            <c:spPr>
              <a:solidFill>
                <a:schemeClr val="accent3"/>
              </a:solidFill>
              <a:ln>
                <a:noFill/>
              </a:ln>
              <a:effectLst/>
            </c:spPr>
            <c:extLst>
              <c:ext xmlns:c16="http://schemas.microsoft.com/office/drawing/2014/chart" uri="{C3380CC4-5D6E-409C-BE32-E72D297353CC}">
                <c16:uniqueId val="{00000005-8B37-469E-8244-064BFD10D148}"/>
              </c:ext>
            </c:extLst>
          </c:dPt>
          <c:dPt>
            <c:idx val="3"/>
            <c:bubble3D val="0"/>
            <c:spPr>
              <a:solidFill>
                <a:schemeClr val="accent4"/>
              </a:solidFill>
              <a:ln>
                <a:noFill/>
              </a:ln>
              <a:effectLst/>
            </c:spPr>
            <c:extLst>
              <c:ext xmlns:c16="http://schemas.microsoft.com/office/drawing/2014/chart" uri="{C3380CC4-5D6E-409C-BE32-E72D297353CC}">
                <c16:uniqueId val="{00000007-8B37-469E-8244-064BFD10D148}"/>
              </c:ext>
            </c:extLst>
          </c:dPt>
          <c:dLbls>
            <c:dLbl>
              <c:idx val="0"/>
              <c:layout>
                <c:manualLayout>
                  <c:x val="1.9814851663397672E-2"/>
                  <c:y val="2.133785360163312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B37-469E-8244-064BFD10D148}"/>
                </c:ext>
              </c:extLst>
            </c:dLbl>
            <c:dLbl>
              <c:idx val="1"/>
              <c:layout>
                <c:manualLayout>
                  <c:x val="5.8576297096436955E-2"/>
                  <c:y val="-2.228346456692913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B37-469E-8244-064BFD10D148}"/>
                </c:ext>
              </c:extLst>
            </c:dLbl>
            <c:dLbl>
              <c:idx val="2"/>
              <c:layout>
                <c:manualLayout>
                  <c:x val="-1.7533977025434997E-2"/>
                  <c:y val="5.056357538641003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B37-469E-8244-064BFD10D148}"/>
                </c:ext>
              </c:extLst>
            </c:dLbl>
            <c:dLbl>
              <c:idx val="3"/>
              <c:layout>
                <c:manualLayout>
                  <c:x val="-1.511934203170452E-2"/>
                  <c:y val="1.694699620880723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B37-469E-8244-064BFD10D14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Cruscotto!$D$29:$D$33</c:f>
              <c:strCache>
                <c:ptCount val="4"/>
                <c:pt idx="0">
                  <c:v>CONSULENZA</c:v>
                </c:pt>
                <c:pt idx="1">
                  <c:v>FORMAZIONE</c:v>
                </c:pt>
                <c:pt idx="2">
                  <c:v>INTERVENTO</c:v>
                </c:pt>
                <c:pt idx="3">
                  <c:v>VENDITA</c:v>
                </c:pt>
              </c:strCache>
            </c:strRef>
          </c:cat>
          <c:val>
            <c:numRef>
              <c:f>Cruscotto!$E$29:$E$33</c:f>
              <c:numCache>
                <c:formatCode>General</c:formatCode>
                <c:ptCount val="4"/>
                <c:pt idx="0">
                  <c:v>627200</c:v>
                </c:pt>
                <c:pt idx="1">
                  <c:v>368760</c:v>
                </c:pt>
                <c:pt idx="2">
                  <c:v>482465</c:v>
                </c:pt>
                <c:pt idx="3">
                  <c:v>242930</c:v>
                </c:pt>
              </c:numCache>
            </c:numRef>
          </c:val>
          <c:extLst>
            <c:ext xmlns:c16="http://schemas.microsoft.com/office/drawing/2014/chart" uri="{C3380CC4-5D6E-409C-BE32-E72D297353CC}">
              <c16:uniqueId val="{00000000-8631-4119-B5A8-7EB2795292DB}"/>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[W8D1 - Alessandro Bergnach - FATTURAZIONE.xlsx]Cruscotto!PivotTable1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Fatturato per città</a:t>
            </a:r>
          </a:p>
        </c:rich>
      </c:tx>
      <c:layout>
        <c:manualLayout>
          <c:xMode val="edge"/>
          <c:yMode val="edge"/>
          <c:x val="0.34908333333333336"/>
          <c:y val="4.52755905511811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3.1324475065616801E-2"/>
              <c:y val="2.0262467191601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2.6044838145231897E-2"/>
              <c:y val="-5.15347039953339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1.0298118985126834E-2"/>
              <c:y val="1.71493146689997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0334098862642169E-2"/>
              <c:y val="2.731153397491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1.0302055993000875E-2"/>
              <c:y val="-2.4205307669874598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5.4896981627296587E-2"/>
              <c:y val="1.35305482648002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5545713035870516E-2"/>
              <c:y val="1.99868766404198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Cruscotto!$Q$28</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3-86EF-4A9E-9192-609F8FFAC862}"/>
              </c:ext>
            </c:extLst>
          </c:dPt>
          <c:dPt>
            <c:idx val="1"/>
            <c:bubble3D val="0"/>
            <c:spPr>
              <a:solidFill>
                <a:schemeClr val="accent2"/>
              </a:solidFill>
              <a:ln>
                <a:noFill/>
              </a:ln>
              <a:effectLst/>
            </c:spPr>
            <c:extLst>
              <c:ext xmlns:c16="http://schemas.microsoft.com/office/drawing/2014/chart" uri="{C3380CC4-5D6E-409C-BE32-E72D297353CC}">
                <c16:uniqueId val="{00000002-86EF-4A9E-9192-609F8FFAC862}"/>
              </c:ext>
            </c:extLst>
          </c:dPt>
          <c:dPt>
            <c:idx val="2"/>
            <c:bubble3D val="0"/>
            <c:spPr>
              <a:solidFill>
                <a:schemeClr val="accent3"/>
              </a:solidFill>
              <a:ln>
                <a:noFill/>
              </a:ln>
              <a:effectLst/>
            </c:spPr>
            <c:extLst>
              <c:ext xmlns:c16="http://schemas.microsoft.com/office/drawing/2014/chart" uri="{C3380CC4-5D6E-409C-BE32-E72D297353CC}">
                <c16:uniqueId val="{00000008-86EF-4A9E-9192-609F8FFAC862}"/>
              </c:ext>
            </c:extLst>
          </c:dPt>
          <c:dPt>
            <c:idx val="3"/>
            <c:bubble3D val="0"/>
            <c:spPr>
              <a:solidFill>
                <a:schemeClr val="accent4"/>
              </a:solidFill>
              <a:ln>
                <a:noFill/>
              </a:ln>
              <a:effectLst/>
            </c:spPr>
            <c:extLst>
              <c:ext xmlns:c16="http://schemas.microsoft.com/office/drawing/2014/chart" uri="{C3380CC4-5D6E-409C-BE32-E72D297353CC}">
                <c16:uniqueId val="{00000007-86EF-4A9E-9192-609F8FFAC862}"/>
              </c:ext>
            </c:extLst>
          </c:dPt>
          <c:dPt>
            <c:idx val="4"/>
            <c:bubble3D val="0"/>
            <c:spPr>
              <a:solidFill>
                <a:schemeClr val="accent5"/>
              </a:solidFill>
              <a:ln>
                <a:noFill/>
              </a:ln>
              <a:effectLst/>
            </c:spPr>
            <c:extLst>
              <c:ext xmlns:c16="http://schemas.microsoft.com/office/drawing/2014/chart" uri="{C3380CC4-5D6E-409C-BE32-E72D297353CC}">
                <c16:uniqueId val="{00000006-86EF-4A9E-9192-609F8FFAC862}"/>
              </c:ext>
            </c:extLst>
          </c:dPt>
          <c:dPt>
            <c:idx val="5"/>
            <c:bubble3D val="0"/>
            <c:spPr>
              <a:solidFill>
                <a:schemeClr val="accent6"/>
              </a:solidFill>
              <a:ln>
                <a:noFill/>
              </a:ln>
              <a:effectLst/>
            </c:spPr>
            <c:extLst>
              <c:ext xmlns:c16="http://schemas.microsoft.com/office/drawing/2014/chart" uri="{C3380CC4-5D6E-409C-BE32-E72D297353CC}">
                <c16:uniqueId val="{00000005-86EF-4A9E-9192-609F8FFAC862}"/>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4-86EF-4A9E-9192-609F8FFAC862}"/>
              </c:ext>
            </c:extLst>
          </c:dPt>
          <c:dLbls>
            <c:dLbl>
              <c:idx val="0"/>
              <c:layout>
                <c:manualLayout>
                  <c:x val="2.6044838145231897E-2"/>
                  <c:y val="-5.1534703995333919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6EF-4A9E-9192-609F8FFAC862}"/>
                </c:ext>
              </c:extLst>
            </c:dLbl>
            <c:dLbl>
              <c:idx val="1"/>
              <c:layout>
                <c:manualLayout>
                  <c:x val="3.1324475065616801E-2"/>
                  <c:y val="2.02624671916010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6EF-4A9E-9192-609F8FFAC862}"/>
                </c:ext>
              </c:extLst>
            </c:dLbl>
            <c:dLbl>
              <c:idx val="2"/>
              <c:layout>
                <c:manualLayout>
                  <c:x val="1.5545713035870516E-2"/>
                  <c:y val="1.998687664041986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6EF-4A9E-9192-609F8FFAC862}"/>
                </c:ext>
              </c:extLst>
            </c:dLbl>
            <c:dLbl>
              <c:idx val="3"/>
              <c:layout>
                <c:manualLayout>
                  <c:x val="5.4896981627296587E-2"/>
                  <c:y val="1.353054826480023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6EF-4A9E-9192-609F8FFAC862}"/>
                </c:ext>
              </c:extLst>
            </c:dLbl>
            <c:dLbl>
              <c:idx val="4"/>
              <c:layout>
                <c:manualLayout>
                  <c:x val="-1.0302055993000875E-2"/>
                  <c:y val="-2.4205307669874598E-4"/>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86EF-4A9E-9192-609F8FFAC862}"/>
                </c:ext>
              </c:extLst>
            </c:dLbl>
            <c:dLbl>
              <c:idx val="5"/>
              <c:layout>
                <c:manualLayout>
                  <c:x val="-1.0334098862642169E-2"/>
                  <c:y val="2.7311533974919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6EF-4A9E-9192-609F8FFAC862}"/>
                </c:ext>
              </c:extLst>
            </c:dLbl>
            <c:dLbl>
              <c:idx val="6"/>
              <c:layout>
                <c:manualLayout>
                  <c:x val="-1.0298118985126834E-2"/>
                  <c:y val="1.714931466899970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6EF-4A9E-9192-609F8FFAC8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1"/>
            <c:showBubbleSize val="0"/>
            <c:showLeaderLines val="0"/>
            <c:extLst>
              <c:ext xmlns:c15="http://schemas.microsoft.com/office/drawing/2012/chart" uri="{CE6537A1-D6FC-4f65-9D91-7224C49458BB}"/>
            </c:extLst>
          </c:dLbls>
          <c:cat>
            <c:strRef>
              <c:f>Cruscotto!$P$29:$P$36</c:f>
              <c:strCache>
                <c:ptCount val="7"/>
                <c:pt idx="0">
                  <c:v>Bari</c:v>
                </c:pt>
                <c:pt idx="1">
                  <c:v>Cagliari</c:v>
                </c:pt>
                <c:pt idx="2">
                  <c:v>Milano</c:v>
                </c:pt>
                <c:pt idx="3">
                  <c:v>Napoli</c:v>
                </c:pt>
                <c:pt idx="4">
                  <c:v>Palermo</c:v>
                </c:pt>
                <c:pt idx="5">
                  <c:v>Roma</c:v>
                </c:pt>
                <c:pt idx="6">
                  <c:v>Verona</c:v>
                </c:pt>
              </c:strCache>
            </c:strRef>
          </c:cat>
          <c:val>
            <c:numRef>
              <c:f>Cruscotto!$Q$29:$Q$36</c:f>
              <c:numCache>
                <c:formatCode>General</c:formatCode>
                <c:ptCount val="7"/>
                <c:pt idx="0">
                  <c:v>101090</c:v>
                </c:pt>
                <c:pt idx="1">
                  <c:v>298520</c:v>
                </c:pt>
                <c:pt idx="2">
                  <c:v>310860</c:v>
                </c:pt>
                <c:pt idx="3">
                  <c:v>202800</c:v>
                </c:pt>
                <c:pt idx="4">
                  <c:v>100325</c:v>
                </c:pt>
                <c:pt idx="5">
                  <c:v>407820</c:v>
                </c:pt>
                <c:pt idx="6">
                  <c:v>299940</c:v>
                </c:pt>
              </c:numCache>
            </c:numRef>
          </c:val>
          <c:extLst>
            <c:ext xmlns:c16="http://schemas.microsoft.com/office/drawing/2014/chart" uri="{C3380CC4-5D6E-409C-BE32-E72D297353CC}">
              <c16:uniqueId val="{00000000-86EF-4A9E-9192-609F8FFAC862}"/>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ECE666F4-72D2-0299-0EB7-5E3D18D77D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1</xdr:row>
      <xdr:rowOff>175260</xdr:rowOff>
    </xdr:from>
    <xdr:to>
      <xdr:col>11</xdr:col>
      <xdr:colOff>53340</xdr:colOff>
      <xdr:row>16</xdr:row>
      <xdr:rowOff>175260</xdr:rowOff>
    </xdr:to>
    <xdr:graphicFrame macro="">
      <xdr:nvGraphicFramePr>
        <xdr:cNvPr id="2" name="Chart 1">
          <a:extLst>
            <a:ext uri="{FF2B5EF4-FFF2-40B4-BE49-F238E27FC236}">
              <a16:creationId xmlns:a16="http://schemas.microsoft.com/office/drawing/2014/main" id="{050FF1E9-A2D5-4C65-8FCB-9793852E2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220980</xdr:colOff>
      <xdr:row>9</xdr:row>
      <xdr:rowOff>76200</xdr:rowOff>
    </xdr:from>
    <xdr:to>
      <xdr:col>13</xdr:col>
      <xdr:colOff>266700</xdr:colOff>
      <xdr:row>24</xdr:row>
      <xdr:rowOff>76200</xdr:rowOff>
    </xdr:to>
    <xdr:graphicFrame macro="">
      <xdr:nvGraphicFramePr>
        <xdr:cNvPr id="2" name="Chart 1">
          <a:extLst>
            <a:ext uri="{FF2B5EF4-FFF2-40B4-BE49-F238E27FC236}">
              <a16:creationId xmlns:a16="http://schemas.microsoft.com/office/drawing/2014/main" id="{F2259E40-BF29-5AD8-A6DB-53752D80A2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472440</xdr:colOff>
      <xdr:row>9</xdr:row>
      <xdr:rowOff>87630</xdr:rowOff>
    </xdr:from>
    <xdr:to>
      <xdr:col>21</xdr:col>
      <xdr:colOff>167640</xdr:colOff>
      <xdr:row>24</xdr:row>
      <xdr:rowOff>87630</xdr:rowOff>
    </xdr:to>
    <xdr:graphicFrame macro="">
      <xdr:nvGraphicFramePr>
        <xdr:cNvPr id="4" name="Chart 3">
          <a:extLst>
            <a:ext uri="{FF2B5EF4-FFF2-40B4-BE49-F238E27FC236}">
              <a16:creationId xmlns:a16="http://schemas.microsoft.com/office/drawing/2014/main" id="{F5A7FA65-83C2-929C-9CDC-178F151EB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449580</xdr:colOff>
      <xdr:row>1</xdr:row>
      <xdr:rowOff>144780</xdr:rowOff>
    </xdr:from>
    <xdr:to>
      <xdr:col>15</xdr:col>
      <xdr:colOff>45720</xdr:colOff>
      <xdr:row>8</xdr:row>
      <xdr:rowOff>99060</xdr:rowOff>
    </xdr:to>
    <mc:AlternateContent xmlns:mc="http://schemas.openxmlformats.org/markup-compatibility/2006" xmlns:tsle="http://schemas.microsoft.com/office/drawing/2012/timeslicer">
      <mc:Choice Requires="tsle">
        <xdr:graphicFrame macro="">
          <xdr:nvGraphicFramePr>
            <xdr:cNvPr id="6" name="DATA FATTURA">
              <a:extLst>
                <a:ext uri="{FF2B5EF4-FFF2-40B4-BE49-F238E27FC236}">
                  <a16:creationId xmlns:a16="http://schemas.microsoft.com/office/drawing/2014/main" id="{86F6EED7-0244-DC36-79EA-44C98929DC1F}"/>
                </a:ext>
              </a:extLst>
            </xdr:cNvPr>
            <xdr:cNvGraphicFramePr/>
          </xdr:nvGraphicFramePr>
          <xdr:xfrm>
            <a:off x="0" y="0"/>
            <a:ext cx="0" cy="0"/>
          </xdr:xfrm>
          <a:graphic>
            <a:graphicData uri="http://schemas.microsoft.com/office/drawing/2012/timeslicer">
              <tsle:timeslicer name="DATA FATTURA"/>
            </a:graphicData>
          </a:graphic>
        </xdr:graphicFrame>
      </mc:Choice>
      <mc:Fallback xmlns="">
        <xdr:sp macro="" textlink="">
          <xdr:nvSpPr>
            <xdr:cNvPr id="0" name=""/>
            <xdr:cNvSpPr>
              <a:spLocks noTextEdit="1"/>
            </xdr:cNvSpPr>
          </xdr:nvSpPr>
          <xdr:spPr>
            <a:xfrm>
              <a:off x="4175760" y="327660"/>
              <a:ext cx="5554980" cy="1234440"/>
            </a:xfrm>
            <a:prstGeom prst="rect">
              <a:avLst/>
            </a:prstGeom>
            <a:solidFill>
              <a:prstClr val="white"/>
            </a:solidFill>
            <a:ln w="1">
              <a:solidFill>
                <a:prstClr val="green"/>
              </a:solidFill>
            </a:ln>
          </xdr:spPr>
          <xdr:txBody>
            <a:bodyPr vertOverflow="clip" horzOverflow="clip"/>
            <a:lstStyle/>
            <a:p>
              <a:r>
                <a:rPr lang="it-IT" sz="1100"/>
                <a:t>Timeline: Works in Excel 2013 or higher. Do not move or resize.</a:t>
              </a:r>
            </a:p>
          </xdr:txBody>
        </xdr:sp>
      </mc:Fallback>
    </mc:AlternateContent>
    <xdr:clientData/>
  </xdr:twoCellAnchor>
  <xdr:twoCellAnchor>
    <xdr:from>
      <xdr:col>5</xdr:col>
      <xdr:colOff>281940</xdr:colOff>
      <xdr:row>26</xdr:row>
      <xdr:rowOff>87630</xdr:rowOff>
    </xdr:from>
    <xdr:to>
      <xdr:col>14</xdr:col>
      <xdr:colOff>586740</xdr:colOff>
      <xdr:row>41</xdr:row>
      <xdr:rowOff>87630</xdr:rowOff>
    </xdr:to>
    <xdr:graphicFrame macro="">
      <xdr:nvGraphicFramePr>
        <xdr:cNvPr id="8" name="Chart 7">
          <a:extLst>
            <a:ext uri="{FF2B5EF4-FFF2-40B4-BE49-F238E27FC236}">
              <a16:creationId xmlns:a16="http://schemas.microsoft.com/office/drawing/2014/main" id="{3B16FF2F-6772-50AF-D4C1-D4CE1D0EC3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861060</xdr:colOff>
      <xdr:row>26</xdr:row>
      <xdr:rowOff>80010</xdr:rowOff>
    </xdr:from>
    <xdr:to>
      <xdr:col>20</xdr:col>
      <xdr:colOff>556260</xdr:colOff>
      <xdr:row>41</xdr:row>
      <xdr:rowOff>80010</xdr:rowOff>
    </xdr:to>
    <xdr:graphicFrame macro="">
      <xdr:nvGraphicFramePr>
        <xdr:cNvPr id="3" name="Chart 2">
          <a:extLst>
            <a:ext uri="{FF2B5EF4-FFF2-40B4-BE49-F238E27FC236}">
              <a16:creationId xmlns:a16="http://schemas.microsoft.com/office/drawing/2014/main" id="{A23521DD-2F97-0569-8CCD-23F76847E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4</xdr:col>
      <xdr:colOff>579120</xdr:colOff>
      <xdr:row>1</xdr:row>
      <xdr:rowOff>45721</xdr:rowOff>
    </xdr:from>
    <xdr:to>
      <xdr:col>7</xdr:col>
      <xdr:colOff>281940</xdr:colOff>
      <xdr:row>7</xdr:row>
      <xdr:rowOff>129541</xdr:rowOff>
    </xdr:to>
    <mc:AlternateContent xmlns:mc="http://schemas.openxmlformats.org/markup-compatibility/2006" xmlns:sle15="http://schemas.microsoft.com/office/drawing/2012/slicer">
      <mc:Choice Requires="sle15">
        <xdr:graphicFrame macro="">
          <xdr:nvGraphicFramePr>
            <xdr:cNvPr id="5" name="STATO PAGAMENTO">
              <a:extLst>
                <a:ext uri="{FF2B5EF4-FFF2-40B4-BE49-F238E27FC236}">
                  <a16:creationId xmlns:a16="http://schemas.microsoft.com/office/drawing/2014/main" id="{E80AD622-C9F3-4A9B-8D3F-2B14A6041439}"/>
                </a:ext>
              </a:extLst>
            </xdr:cNvPr>
            <xdr:cNvGraphicFramePr/>
          </xdr:nvGraphicFramePr>
          <xdr:xfrm>
            <a:off x="0" y="0"/>
            <a:ext cx="0" cy="0"/>
          </xdr:xfrm>
          <a:graphic>
            <a:graphicData uri="http://schemas.microsoft.com/office/drawing/2010/slicer">
              <sle:slicer xmlns:sle="http://schemas.microsoft.com/office/drawing/2010/slicer" name="STATO PAGAMENTO"/>
            </a:graphicData>
          </a:graphic>
        </xdr:graphicFrame>
      </mc:Choice>
      <mc:Fallback xmlns="">
        <xdr:sp macro="" textlink="">
          <xdr:nvSpPr>
            <xdr:cNvPr id="0" name=""/>
            <xdr:cNvSpPr>
              <a:spLocks noTextEdit="1"/>
            </xdr:cNvSpPr>
          </xdr:nvSpPr>
          <xdr:spPr>
            <a:xfrm>
              <a:off x="2042160" y="228601"/>
              <a:ext cx="1965960" cy="1181100"/>
            </a:xfrm>
            <a:prstGeom prst="rect">
              <a:avLst/>
            </a:prstGeom>
            <a:solidFill>
              <a:prstClr val="white"/>
            </a:solidFill>
            <a:ln w="1">
              <a:solidFill>
                <a:prstClr val="green"/>
              </a:solidFill>
            </a:ln>
          </xdr:spPr>
          <xdr:txBody>
            <a:bodyPr vertOverflow="clip" horzOverflow="clip"/>
            <a:lstStyle/>
            <a:p>
              <a:r>
                <a:rPr lang="it-IT"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ssandro Bergnach" refreshedDate="45272.594515972225" createdVersion="8" refreshedVersion="8" minRefreshableVersion="3" recordCount="499" xr:uid="{3971EC85-AD28-404E-8F13-DD99FE92E2F7}">
  <cacheSource type="worksheet">
    <worksheetSource name="Totale__2"/>
  </cacheSource>
  <cacheFields count="9">
    <cacheField name="N° FATTURA" numFmtId="0">
      <sharedItems containsSemiMixedTypes="0" containsString="0" containsNumber="1" containsInteger="1" minValue="1" maxValue="499"/>
    </cacheField>
    <cacheField name="DATA FATTURA" numFmtId="22">
      <sharedItems containsSemiMixedTypes="0" containsNonDate="0" containsDate="1" containsString="0" minDate="2023-01-01T00:00:00" maxDate="2023-01-18T00:00:00" count="17">
        <d v="2023-01-17T00:00:00"/>
        <d v="2023-01-16T00:00:00"/>
        <d v="2023-01-15T00:00:00"/>
        <d v="2023-01-14T00:00:00"/>
        <d v="2023-01-13T00:00:00"/>
        <d v="2023-01-12T00:00:00"/>
        <d v="2023-01-11T00:00:00"/>
        <d v="2023-01-10T00:00:00"/>
        <d v="2023-01-09T00:00:00"/>
        <d v="2023-01-08T00:00:00"/>
        <d v="2023-01-07T00:00:00"/>
        <d v="2023-01-06T00:00:00"/>
        <d v="2023-01-05T00:00:00"/>
        <d v="2023-01-04T00:00:00"/>
        <d v="2023-01-03T00:00:00"/>
        <d v="2023-01-02T00:00:00"/>
        <d v="2023-01-01T00:00:00"/>
      </sharedItems>
    </cacheField>
    <cacheField name="IMPORTO" numFmtId="0">
      <sharedItems containsSemiMixedTypes="0" containsString="0" containsNumber="1" containsInteger="1" minValue="100" maxValue="8000"/>
    </cacheField>
    <cacheField name="CLIENTE" numFmtId="0">
      <sharedItems count="8">
        <s v="ALFA"/>
        <s v="ZETA"/>
        <s v="OMEGA"/>
        <s v="BETA"/>
        <s v="DELTA"/>
        <s v="SIGMA"/>
        <s v="IOTA"/>
        <s v="GAMMA"/>
      </sharedItems>
    </cacheField>
    <cacheField name="OGGETTO" numFmtId="0">
      <sharedItems count="4">
        <s v="INTERVENTO"/>
        <s v="CONSULENZA"/>
        <s v="VENDITA"/>
        <s v="FORMAZIONE"/>
      </sharedItems>
    </cacheField>
    <cacheField name="DATA SCADENZA" numFmtId="22">
      <sharedItems containsSemiMixedTypes="0" containsNonDate="0" containsDate="1" containsString="0" minDate="2023-03-02T00:00:00" maxDate="2023-03-19T00:00:00" count="17">
        <d v="2023-03-18T00:00:00"/>
        <d v="2023-03-17T00:00:00"/>
        <d v="2023-03-16T00:00:00"/>
        <d v="2023-03-15T00:00:00"/>
        <d v="2023-03-14T00:00:00"/>
        <d v="2023-03-13T00:00:00"/>
        <d v="2023-03-12T00:00:00"/>
        <d v="2023-03-11T00:00:00"/>
        <d v="2023-03-10T00:00:00"/>
        <d v="2023-03-09T00:00:00"/>
        <d v="2023-03-08T00:00:00"/>
        <d v="2023-03-07T00:00:00"/>
        <d v="2023-03-06T00:00:00"/>
        <d v="2023-03-05T00:00:00"/>
        <d v="2023-03-04T00:00:00"/>
        <d v="2023-03-03T00:00:00"/>
        <d v="2023-03-02T00:00:00"/>
      </sharedItems>
    </cacheField>
    <cacheField name="IVA" numFmtId="0">
      <sharedItems containsSemiMixedTypes="0" containsString="0" containsNumber="1" minValue="22" maxValue="1760"/>
    </cacheField>
    <cacheField name="LORDO" numFmtId="0">
      <sharedItems containsSemiMixedTypes="0" containsString="0" containsNumber="1" minValue="122" maxValue="9760"/>
    </cacheField>
    <cacheField name="STATO" numFmtId="0">
      <sharedItems count="1">
        <s v="PAGATA"/>
      </sharedItems>
    </cacheField>
  </cacheFields>
  <extLst>
    <ext xmlns:x14="http://schemas.microsoft.com/office/spreadsheetml/2009/9/main" uri="{725AE2AE-9491-48be-B2B4-4EB974FC3084}">
      <x14:pivotCacheDefinition pivotCacheId="57784641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ssandro Bergnach" refreshedDate="45275.523401157407" createdVersion="8" refreshedVersion="8" minRefreshableVersion="3" recordCount="499" xr:uid="{8D33BF9B-6D4B-4C2F-A3A3-52FEAD841732}">
  <cacheSource type="worksheet">
    <worksheetSource name="Totale__2__2"/>
  </cacheSource>
  <cacheFields count="12">
    <cacheField name="N° FATTURA" numFmtId="0">
      <sharedItems containsSemiMixedTypes="0" containsString="0" containsNumber="1" containsInteger="1" minValue="1" maxValue="499"/>
    </cacheField>
    <cacheField name="DATA FATTURA" numFmtId="22">
      <sharedItems containsSemiMixedTypes="0" containsNonDate="0" containsDate="1" containsString="0" minDate="2023-01-01T00:00:00" maxDate="2023-01-18T00:00:00"/>
    </cacheField>
    <cacheField name="IMPORTO" numFmtId="0">
      <sharedItems containsSemiMixedTypes="0" containsString="0" containsNumber="1" containsInteger="1" minValue="100" maxValue="8000"/>
    </cacheField>
    <cacheField name="CLIENTE" numFmtId="0">
      <sharedItems/>
    </cacheField>
    <cacheField name="OGGETTO" numFmtId="0">
      <sharedItems/>
    </cacheField>
    <cacheField name="DATA SCADENZA" numFmtId="22">
      <sharedItems containsSemiMixedTypes="0" containsNonDate="0" containsDate="1" containsString="0" minDate="2023-03-02T00:00:00" maxDate="2023-03-19T00:00:00"/>
    </cacheField>
    <cacheField name="IVA" numFmtId="0">
      <sharedItems containsSemiMixedTypes="0" containsString="0" containsNumber="1" minValue="22" maxValue="1760"/>
    </cacheField>
    <cacheField name="LORDO" numFmtId="0">
      <sharedItems containsSemiMixedTypes="0" containsString="0" containsNumber="1" minValue="122" maxValue="9760"/>
    </cacheField>
    <cacheField name="STATO" numFmtId="0">
      <sharedItems/>
    </cacheField>
    <cacheField name="Clienti.CITTA'" numFmtId="0">
      <sharedItems count="7">
        <s v="Milano"/>
        <s v="Verona"/>
        <s v="Roma"/>
        <s v="Palermo"/>
        <s v="Bari"/>
        <s v="Cagliari"/>
        <s v="Napoli"/>
      </sharedItems>
    </cacheField>
    <cacheField name="Clienti.INDIRIZZO" numFmtId="0">
      <sharedItems/>
    </cacheField>
    <cacheField name="Clienti.EMAIL"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
  <r>
    <n v="137"/>
    <x v="0"/>
    <n v="2820"/>
    <x v="0"/>
    <x v="0"/>
    <x v="0"/>
    <n v="620.4"/>
    <n v="3440.4"/>
    <x v="0"/>
  </r>
  <r>
    <n v="83"/>
    <x v="0"/>
    <n v="1740"/>
    <x v="1"/>
    <x v="1"/>
    <x v="0"/>
    <n v="382.8"/>
    <n v="2122.8000000000002"/>
    <x v="0"/>
  </r>
  <r>
    <n v="467"/>
    <x v="0"/>
    <n v="7300"/>
    <x v="2"/>
    <x v="1"/>
    <x v="0"/>
    <n v="1606"/>
    <n v="8906"/>
    <x v="0"/>
  </r>
  <r>
    <n v="131"/>
    <x v="0"/>
    <n v="2700"/>
    <x v="1"/>
    <x v="1"/>
    <x v="0"/>
    <n v="594"/>
    <n v="3294"/>
    <x v="0"/>
  </r>
  <r>
    <n v="420"/>
    <x v="0"/>
    <n v="5750"/>
    <x v="1"/>
    <x v="1"/>
    <x v="0"/>
    <n v="1265"/>
    <n v="7015"/>
    <x v="0"/>
  </r>
  <r>
    <n v="172"/>
    <x v="0"/>
    <n v="3520"/>
    <x v="3"/>
    <x v="2"/>
    <x v="0"/>
    <n v="774.4"/>
    <n v="4294.3999999999996"/>
    <x v="0"/>
  </r>
  <r>
    <n v="482"/>
    <x v="0"/>
    <n v="5800"/>
    <x v="4"/>
    <x v="1"/>
    <x v="0"/>
    <n v="1276"/>
    <n v="7076"/>
    <x v="0"/>
  </r>
  <r>
    <n v="170"/>
    <x v="0"/>
    <n v="3480"/>
    <x v="5"/>
    <x v="1"/>
    <x v="0"/>
    <n v="765.6"/>
    <n v="4245.6000000000004"/>
    <x v="0"/>
  </r>
  <r>
    <n v="196"/>
    <x v="0"/>
    <n v="4000"/>
    <x v="1"/>
    <x v="1"/>
    <x v="0"/>
    <n v="880"/>
    <n v="4880"/>
    <x v="0"/>
  </r>
  <r>
    <n v="305"/>
    <x v="0"/>
    <n v="2300"/>
    <x v="6"/>
    <x v="0"/>
    <x v="0"/>
    <n v="506"/>
    <n v="2806"/>
    <x v="0"/>
  </r>
  <r>
    <n v="432"/>
    <x v="0"/>
    <n v="6350"/>
    <x v="0"/>
    <x v="3"/>
    <x v="0"/>
    <n v="1397"/>
    <n v="7747"/>
    <x v="0"/>
  </r>
  <r>
    <n v="154"/>
    <x v="0"/>
    <n v="3160"/>
    <x v="0"/>
    <x v="1"/>
    <x v="0"/>
    <n v="695.2"/>
    <n v="3855.2"/>
    <x v="0"/>
  </r>
  <r>
    <n v="37"/>
    <x v="0"/>
    <n v="820"/>
    <x v="7"/>
    <x v="0"/>
    <x v="0"/>
    <n v="180.4"/>
    <n v="1000.4"/>
    <x v="0"/>
  </r>
  <r>
    <n v="314"/>
    <x v="0"/>
    <n v="450"/>
    <x v="2"/>
    <x v="1"/>
    <x v="0"/>
    <n v="99"/>
    <n v="549"/>
    <x v="0"/>
  </r>
  <r>
    <n v="195"/>
    <x v="0"/>
    <n v="3980"/>
    <x v="2"/>
    <x v="1"/>
    <x v="0"/>
    <n v="875.6"/>
    <n v="4855.6000000000004"/>
    <x v="0"/>
  </r>
  <r>
    <n v="111"/>
    <x v="0"/>
    <n v="2300"/>
    <x v="1"/>
    <x v="1"/>
    <x v="0"/>
    <n v="506"/>
    <n v="2806"/>
    <x v="0"/>
  </r>
  <r>
    <n v="486"/>
    <x v="0"/>
    <n v="5400"/>
    <x v="6"/>
    <x v="0"/>
    <x v="0"/>
    <n v="1188"/>
    <n v="6588"/>
    <x v="0"/>
  </r>
  <r>
    <n v="16"/>
    <x v="0"/>
    <n v="400"/>
    <x v="6"/>
    <x v="1"/>
    <x v="0"/>
    <n v="88"/>
    <n v="488"/>
    <x v="0"/>
  </r>
  <r>
    <n v="184"/>
    <x v="0"/>
    <n v="3760"/>
    <x v="7"/>
    <x v="1"/>
    <x v="0"/>
    <n v="827.2"/>
    <n v="4587.2"/>
    <x v="0"/>
  </r>
  <r>
    <n v="2"/>
    <x v="0"/>
    <n v="120"/>
    <x v="3"/>
    <x v="1"/>
    <x v="0"/>
    <n v="26.4"/>
    <n v="146.4"/>
    <x v="0"/>
  </r>
  <r>
    <n v="228"/>
    <x v="0"/>
    <n v="4640"/>
    <x v="0"/>
    <x v="2"/>
    <x v="0"/>
    <n v="1020.8"/>
    <n v="5660.8"/>
    <x v="0"/>
  </r>
  <r>
    <n v="109"/>
    <x v="0"/>
    <n v="2260"/>
    <x v="0"/>
    <x v="0"/>
    <x v="0"/>
    <n v="497.2"/>
    <n v="2757.2"/>
    <x v="0"/>
  </r>
  <r>
    <n v="271"/>
    <x v="0"/>
    <n v="5500"/>
    <x v="6"/>
    <x v="1"/>
    <x v="0"/>
    <n v="1210"/>
    <n v="6710"/>
    <x v="0"/>
  </r>
  <r>
    <n v="447"/>
    <x v="0"/>
    <n v="7100"/>
    <x v="0"/>
    <x v="1"/>
    <x v="0"/>
    <n v="1562"/>
    <n v="8662"/>
    <x v="0"/>
  </r>
  <r>
    <n v="45"/>
    <x v="0"/>
    <n v="980"/>
    <x v="6"/>
    <x v="0"/>
    <x v="0"/>
    <n v="215.6"/>
    <n v="1195.5999999999999"/>
    <x v="0"/>
  </r>
  <r>
    <n v="182"/>
    <x v="0"/>
    <n v="3720"/>
    <x v="1"/>
    <x v="1"/>
    <x v="0"/>
    <n v="818.4"/>
    <n v="4538.3999999999996"/>
    <x v="0"/>
  </r>
  <r>
    <n v="96"/>
    <x v="0"/>
    <n v="2000"/>
    <x v="6"/>
    <x v="3"/>
    <x v="0"/>
    <n v="440"/>
    <n v="2440"/>
    <x v="0"/>
  </r>
  <r>
    <n v="11"/>
    <x v="0"/>
    <n v="300"/>
    <x v="6"/>
    <x v="0"/>
    <x v="0"/>
    <n v="66"/>
    <n v="366"/>
    <x v="0"/>
  </r>
  <r>
    <n v="279"/>
    <x v="1"/>
    <n v="5660"/>
    <x v="0"/>
    <x v="1"/>
    <x v="1"/>
    <n v="1245.2"/>
    <n v="6905.2"/>
    <x v="0"/>
  </r>
  <r>
    <n v="438"/>
    <x v="1"/>
    <n v="6650"/>
    <x v="3"/>
    <x v="2"/>
    <x v="1"/>
    <n v="1463"/>
    <n v="8113"/>
    <x v="0"/>
  </r>
  <r>
    <n v="368"/>
    <x v="1"/>
    <n v="3150"/>
    <x v="6"/>
    <x v="2"/>
    <x v="1"/>
    <n v="693"/>
    <n v="3843"/>
    <x v="0"/>
  </r>
  <r>
    <n v="297"/>
    <x v="1"/>
    <n v="700"/>
    <x v="2"/>
    <x v="0"/>
    <x v="1"/>
    <n v="154"/>
    <n v="854"/>
    <x v="0"/>
  </r>
  <r>
    <n v="93"/>
    <x v="1"/>
    <n v="1940"/>
    <x v="2"/>
    <x v="0"/>
    <x v="1"/>
    <n v="426.8"/>
    <n v="2366.8000000000002"/>
    <x v="0"/>
  </r>
  <r>
    <n v="360"/>
    <x v="1"/>
    <n v="2750"/>
    <x v="7"/>
    <x v="0"/>
    <x v="1"/>
    <n v="605"/>
    <n v="3355"/>
    <x v="0"/>
  </r>
  <r>
    <n v="89"/>
    <x v="1"/>
    <n v="1860"/>
    <x v="2"/>
    <x v="1"/>
    <x v="1"/>
    <n v="409.2"/>
    <n v="2269.1999999999998"/>
    <x v="0"/>
  </r>
  <r>
    <n v="362"/>
    <x v="1"/>
    <n v="2850"/>
    <x v="0"/>
    <x v="3"/>
    <x v="1"/>
    <n v="627"/>
    <n v="3477"/>
    <x v="0"/>
  </r>
  <r>
    <n v="108"/>
    <x v="1"/>
    <n v="2240"/>
    <x v="4"/>
    <x v="0"/>
    <x v="1"/>
    <n v="492.8"/>
    <n v="2732.8"/>
    <x v="0"/>
  </r>
  <r>
    <n v="100"/>
    <x v="1"/>
    <n v="2080"/>
    <x v="1"/>
    <x v="1"/>
    <x v="1"/>
    <n v="457.6"/>
    <n v="2537.6"/>
    <x v="0"/>
  </r>
  <r>
    <n v="377"/>
    <x v="1"/>
    <n v="3600"/>
    <x v="7"/>
    <x v="1"/>
    <x v="1"/>
    <n v="792"/>
    <n v="4392"/>
    <x v="0"/>
  </r>
  <r>
    <n v="353"/>
    <x v="1"/>
    <n v="2400"/>
    <x v="3"/>
    <x v="0"/>
    <x v="1"/>
    <n v="528"/>
    <n v="2928"/>
    <x v="0"/>
  </r>
  <r>
    <n v="310"/>
    <x v="1"/>
    <n v="250"/>
    <x v="2"/>
    <x v="1"/>
    <x v="1"/>
    <n v="55"/>
    <n v="305"/>
    <x v="0"/>
  </r>
  <r>
    <n v="414"/>
    <x v="1"/>
    <n v="5450"/>
    <x v="4"/>
    <x v="3"/>
    <x v="1"/>
    <n v="1199"/>
    <n v="6649"/>
    <x v="0"/>
  </r>
  <r>
    <n v="164"/>
    <x v="1"/>
    <n v="3360"/>
    <x v="6"/>
    <x v="0"/>
    <x v="1"/>
    <n v="739.2"/>
    <n v="4099.2"/>
    <x v="0"/>
  </r>
  <r>
    <n v="153"/>
    <x v="1"/>
    <n v="3140"/>
    <x v="5"/>
    <x v="1"/>
    <x v="1"/>
    <n v="690.8"/>
    <n v="3830.8"/>
    <x v="0"/>
  </r>
  <r>
    <n v="130"/>
    <x v="1"/>
    <n v="2680"/>
    <x v="6"/>
    <x v="2"/>
    <x v="1"/>
    <n v="589.6"/>
    <n v="3269.6"/>
    <x v="0"/>
  </r>
  <r>
    <n v="388"/>
    <x v="1"/>
    <n v="4150"/>
    <x v="7"/>
    <x v="0"/>
    <x v="1"/>
    <n v="913"/>
    <n v="5063"/>
    <x v="0"/>
  </r>
  <r>
    <n v="391"/>
    <x v="1"/>
    <n v="4300"/>
    <x v="5"/>
    <x v="1"/>
    <x v="1"/>
    <n v="946"/>
    <n v="5246"/>
    <x v="0"/>
  </r>
  <r>
    <n v="48"/>
    <x v="1"/>
    <n v="1040"/>
    <x v="7"/>
    <x v="1"/>
    <x v="1"/>
    <n v="228.8"/>
    <n v="1268.8"/>
    <x v="0"/>
  </r>
  <r>
    <n v="12"/>
    <x v="1"/>
    <n v="320"/>
    <x v="1"/>
    <x v="3"/>
    <x v="1"/>
    <n v="70.400000000000006"/>
    <n v="390.4"/>
    <x v="0"/>
  </r>
  <r>
    <n v="29"/>
    <x v="1"/>
    <n v="660"/>
    <x v="1"/>
    <x v="3"/>
    <x v="1"/>
    <n v="145.19999999999999"/>
    <n v="805.2"/>
    <x v="0"/>
  </r>
  <r>
    <n v="453"/>
    <x v="1"/>
    <n v="7400"/>
    <x v="6"/>
    <x v="1"/>
    <x v="1"/>
    <n v="1628"/>
    <n v="9028"/>
    <x v="0"/>
  </r>
  <r>
    <n v="224"/>
    <x v="1"/>
    <n v="4560"/>
    <x v="7"/>
    <x v="1"/>
    <x v="1"/>
    <n v="1003.2"/>
    <n v="5563.2"/>
    <x v="0"/>
  </r>
  <r>
    <n v="28"/>
    <x v="1"/>
    <n v="640"/>
    <x v="6"/>
    <x v="1"/>
    <x v="1"/>
    <n v="140.80000000000001"/>
    <n v="780.8"/>
    <x v="0"/>
  </r>
  <r>
    <n v="457"/>
    <x v="1"/>
    <n v="2350"/>
    <x v="1"/>
    <x v="0"/>
    <x v="1"/>
    <n v="517"/>
    <n v="2867"/>
    <x v="0"/>
  </r>
  <r>
    <n v="499"/>
    <x v="1"/>
    <n v="4100"/>
    <x v="4"/>
    <x v="0"/>
    <x v="1"/>
    <n v="902"/>
    <n v="5002"/>
    <x v="0"/>
  </r>
  <r>
    <n v="188"/>
    <x v="1"/>
    <n v="3840"/>
    <x v="0"/>
    <x v="1"/>
    <x v="1"/>
    <n v="844.8"/>
    <n v="4684.8"/>
    <x v="0"/>
  </r>
  <r>
    <n v="209"/>
    <x v="1"/>
    <n v="4260"/>
    <x v="0"/>
    <x v="1"/>
    <x v="1"/>
    <n v="937.2"/>
    <n v="5197.2"/>
    <x v="0"/>
  </r>
  <r>
    <n v="117"/>
    <x v="2"/>
    <n v="2420"/>
    <x v="1"/>
    <x v="1"/>
    <x v="2"/>
    <n v="532.4"/>
    <n v="2952.4"/>
    <x v="0"/>
  </r>
  <r>
    <n v="411"/>
    <x v="2"/>
    <n v="5300"/>
    <x v="7"/>
    <x v="1"/>
    <x v="2"/>
    <n v="1166"/>
    <n v="6466"/>
    <x v="0"/>
  </r>
  <r>
    <n v="244"/>
    <x v="2"/>
    <n v="4960"/>
    <x v="4"/>
    <x v="1"/>
    <x v="2"/>
    <n v="1091.2"/>
    <n v="6051.2"/>
    <x v="0"/>
  </r>
  <r>
    <n v="483"/>
    <x v="2"/>
    <n v="5700"/>
    <x v="0"/>
    <x v="2"/>
    <x v="2"/>
    <n v="1254"/>
    <n v="6954"/>
    <x v="0"/>
  </r>
  <r>
    <n v="339"/>
    <x v="2"/>
    <n v="1700"/>
    <x v="6"/>
    <x v="0"/>
    <x v="2"/>
    <n v="374"/>
    <n v="2074"/>
    <x v="0"/>
  </r>
  <r>
    <n v="251"/>
    <x v="2"/>
    <n v="5100"/>
    <x v="3"/>
    <x v="1"/>
    <x v="2"/>
    <n v="1122"/>
    <n v="6222"/>
    <x v="0"/>
  </r>
  <r>
    <n v="141"/>
    <x v="2"/>
    <n v="2900"/>
    <x v="0"/>
    <x v="3"/>
    <x v="2"/>
    <n v="638"/>
    <n v="3538"/>
    <x v="0"/>
  </r>
  <r>
    <n v="242"/>
    <x v="2"/>
    <n v="4920"/>
    <x v="2"/>
    <x v="2"/>
    <x v="2"/>
    <n v="1082.4000000000001"/>
    <n v="6002.4"/>
    <x v="0"/>
  </r>
  <r>
    <n v="152"/>
    <x v="2"/>
    <n v="3120"/>
    <x v="6"/>
    <x v="3"/>
    <x v="2"/>
    <n v="686.4"/>
    <n v="3806.4"/>
    <x v="0"/>
  </r>
  <r>
    <n v="223"/>
    <x v="2"/>
    <n v="4540"/>
    <x v="3"/>
    <x v="1"/>
    <x v="2"/>
    <n v="998.8"/>
    <n v="5538.8"/>
    <x v="0"/>
  </r>
  <r>
    <n v="427"/>
    <x v="2"/>
    <n v="6100"/>
    <x v="3"/>
    <x v="2"/>
    <x v="2"/>
    <n v="1342"/>
    <n v="7442"/>
    <x v="0"/>
  </r>
  <r>
    <n v="187"/>
    <x v="2"/>
    <n v="3820"/>
    <x v="5"/>
    <x v="1"/>
    <x v="2"/>
    <n v="840.4"/>
    <n v="4660.3999999999996"/>
    <x v="0"/>
  </r>
  <r>
    <n v="292"/>
    <x v="2"/>
    <n v="5920"/>
    <x v="7"/>
    <x v="3"/>
    <x v="2"/>
    <n v="1302.4000000000001"/>
    <n v="7222.4"/>
    <x v="0"/>
  </r>
  <r>
    <n v="445"/>
    <x v="2"/>
    <n v="7000"/>
    <x v="7"/>
    <x v="0"/>
    <x v="2"/>
    <n v="1540"/>
    <n v="8540"/>
    <x v="0"/>
  </r>
  <r>
    <n v="270"/>
    <x v="2"/>
    <n v="5480"/>
    <x v="1"/>
    <x v="2"/>
    <x v="2"/>
    <n v="1205.5999999999999"/>
    <n v="6685.6"/>
    <x v="0"/>
  </r>
  <r>
    <n v="448"/>
    <x v="2"/>
    <n v="7150"/>
    <x v="4"/>
    <x v="1"/>
    <x v="2"/>
    <n v="1573"/>
    <n v="8723"/>
    <x v="0"/>
  </r>
  <r>
    <n v="9"/>
    <x v="2"/>
    <n v="260"/>
    <x v="1"/>
    <x v="0"/>
    <x v="2"/>
    <n v="57.2"/>
    <n v="317.2"/>
    <x v="0"/>
  </r>
  <r>
    <n v="484"/>
    <x v="2"/>
    <n v="5600"/>
    <x v="2"/>
    <x v="3"/>
    <x v="2"/>
    <n v="1232"/>
    <n v="6832"/>
    <x v="0"/>
  </r>
  <r>
    <n v="374"/>
    <x v="2"/>
    <n v="3450"/>
    <x v="5"/>
    <x v="0"/>
    <x v="2"/>
    <n v="759"/>
    <n v="4209"/>
    <x v="0"/>
  </r>
  <r>
    <n v="285"/>
    <x v="3"/>
    <n v="5780"/>
    <x v="3"/>
    <x v="1"/>
    <x v="3"/>
    <n v="1271.5999999999999"/>
    <n v="7051.6"/>
    <x v="0"/>
  </r>
  <r>
    <n v="231"/>
    <x v="3"/>
    <n v="4700"/>
    <x v="6"/>
    <x v="2"/>
    <x v="3"/>
    <n v="1034"/>
    <n v="5734"/>
    <x v="0"/>
  </r>
  <r>
    <n v="119"/>
    <x v="3"/>
    <n v="2460"/>
    <x v="5"/>
    <x v="2"/>
    <x v="3"/>
    <n v="541.20000000000005"/>
    <n v="3001.2"/>
    <x v="0"/>
  </r>
  <r>
    <n v="233"/>
    <x v="3"/>
    <n v="4740"/>
    <x v="1"/>
    <x v="0"/>
    <x v="3"/>
    <n v="1042.8"/>
    <n v="5782.8"/>
    <x v="0"/>
  </r>
  <r>
    <n v="110"/>
    <x v="3"/>
    <n v="2280"/>
    <x v="2"/>
    <x v="3"/>
    <x v="3"/>
    <n v="501.6"/>
    <n v="2781.6"/>
    <x v="0"/>
  </r>
  <r>
    <n v="361"/>
    <x v="3"/>
    <n v="2800"/>
    <x v="2"/>
    <x v="0"/>
    <x v="3"/>
    <n v="616"/>
    <n v="3416"/>
    <x v="0"/>
  </r>
  <r>
    <n v="222"/>
    <x v="3"/>
    <n v="4520"/>
    <x v="0"/>
    <x v="3"/>
    <x v="3"/>
    <n v="994.4"/>
    <n v="5514.4"/>
    <x v="0"/>
  </r>
  <r>
    <n v="240"/>
    <x v="3"/>
    <n v="4880"/>
    <x v="3"/>
    <x v="1"/>
    <x v="3"/>
    <n v="1073.5999999999999"/>
    <n v="5953.6"/>
    <x v="0"/>
  </r>
  <r>
    <n v="238"/>
    <x v="3"/>
    <n v="4840"/>
    <x v="5"/>
    <x v="1"/>
    <x v="3"/>
    <n v="1064.8"/>
    <n v="5904.8"/>
    <x v="0"/>
  </r>
  <r>
    <n v="162"/>
    <x v="3"/>
    <n v="3320"/>
    <x v="1"/>
    <x v="3"/>
    <x v="3"/>
    <n v="730.4"/>
    <n v="4050.4"/>
    <x v="0"/>
  </r>
  <r>
    <n v="257"/>
    <x v="3"/>
    <n v="5220"/>
    <x v="3"/>
    <x v="1"/>
    <x v="3"/>
    <n v="1148.4000000000001"/>
    <n v="6368.4"/>
    <x v="0"/>
  </r>
  <r>
    <n v="160"/>
    <x v="3"/>
    <n v="3280"/>
    <x v="0"/>
    <x v="1"/>
    <x v="3"/>
    <n v="721.6"/>
    <n v="4001.6"/>
    <x v="0"/>
  </r>
  <r>
    <n v="301"/>
    <x v="3"/>
    <n v="1500"/>
    <x v="1"/>
    <x v="2"/>
    <x v="3"/>
    <n v="330"/>
    <n v="1830"/>
    <x v="0"/>
  </r>
  <r>
    <n v="256"/>
    <x v="3"/>
    <n v="5200"/>
    <x v="0"/>
    <x v="2"/>
    <x v="3"/>
    <n v="1144"/>
    <n v="6344"/>
    <x v="0"/>
  </r>
  <r>
    <n v="192"/>
    <x v="3"/>
    <n v="3920"/>
    <x v="0"/>
    <x v="0"/>
    <x v="3"/>
    <n v="862.4"/>
    <n v="4782.3999999999996"/>
    <x v="0"/>
  </r>
  <r>
    <n v="177"/>
    <x v="3"/>
    <n v="3620"/>
    <x v="0"/>
    <x v="0"/>
    <x v="3"/>
    <n v="796.4"/>
    <n v="4416.3999999999996"/>
    <x v="0"/>
  </r>
  <r>
    <n v="199"/>
    <x v="3"/>
    <n v="4060"/>
    <x v="1"/>
    <x v="0"/>
    <x v="3"/>
    <n v="893.2"/>
    <n v="4953.2"/>
    <x v="0"/>
  </r>
  <r>
    <n v="258"/>
    <x v="3"/>
    <n v="5240"/>
    <x v="7"/>
    <x v="1"/>
    <x v="3"/>
    <n v="1152.8"/>
    <n v="6392.8"/>
    <x v="0"/>
  </r>
  <r>
    <n v="293"/>
    <x v="3"/>
    <n v="5940"/>
    <x v="2"/>
    <x v="1"/>
    <x v="3"/>
    <n v="1306.8"/>
    <n v="7246.8"/>
    <x v="0"/>
  </r>
  <r>
    <n v="139"/>
    <x v="3"/>
    <n v="2860"/>
    <x v="7"/>
    <x v="1"/>
    <x v="3"/>
    <n v="629.20000000000005"/>
    <n v="3489.2"/>
    <x v="0"/>
  </r>
  <r>
    <n v="324"/>
    <x v="3"/>
    <n v="950"/>
    <x v="0"/>
    <x v="1"/>
    <x v="3"/>
    <n v="209"/>
    <n v="1159"/>
    <x v="0"/>
  </r>
  <r>
    <n v="249"/>
    <x v="3"/>
    <n v="5060"/>
    <x v="6"/>
    <x v="0"/>
    <x v="3"/>
    <n v="1113.2"/>
    <n v="6173.2"/>
    <x v="0"/>
  </r>
  <r>
    <n v="347"/>
    <x v="3"/>
    <n v="2100"/>
    <x v="0"/>
    <x v="0"/>
    <x v="3"/>
    <n v="462"/>
    <n v="2562"/>
    <x v="0"/>
  </r>
  <r>
    <n v="248"/>
    <x v="3"/>
    <n v="5040"/>
    <x v="6"/>
    <x v="0"/>
    <x v="3"/>
    <n v="1108.8"/>
    <n v="6148.8"/>
    <x v="0"/>
  </r>
  <r>
    <n v="205"/>
    <x v="3"/>
    <n v="4180"/>
    <x v="0"/>
    <x v="0"/>
    <x v="3"/>
    <n v="919.6"/>
    <n v="5099.6000000000004"/>
    <x v="0"/>
  </r>
  <r>
    <n v="309"/>
    <x v="3"/>
    <n v="200"/>
    <x v="7"/>
    <x v="3"/>
    <x v="3"/>
    <n v="44"/>
    <n v="244"/>
    <x v="0"/>
  </r>
  <r>
    <n v="206"/>
    <x v="3"/>
    <n v="4200"/>
    <x v="3"/>
    <x v="0"/>
    <x v="3"/>
    <n v="924"/>
    <n v="5124"/>
    <x v="0"/>
  </r>
  <r>
    <n v="318"/>
    <x v="3"/>
    <n v="650"/>
    <x v="1"/>
    <x v="0"/>
    <x v="3"/>
    <n v="143"/>
    <n v="793"/>
    <x v="0"/>
  </r>
  <r>
    <n v="254"/>
    <x v="3"/>
    <n v="5160"/>
    <x v="6"/>
    <x v="1"/>
    <x v="3"/>
    <n v="1135.2"/>
    <n v="6295.2"/>
    <x v="0"/>
  </r>
  <r>
    <n v="379"/>
    <x v="3"/>
    <n v="3700"/>
    <x v="0"/>
    <x v="3"/>
    <x v="3"/>
    <n v="814"/>
    <n v="4514"/>
    <x v="0"/>
  </r>
  <r>
    <n v="72"/>
    <x v="3"/>
    <n v="1520"/>
    <x v="2"/>
    <x v="1"/>
    <x v="3"/>
    <n v="334.4"/>
    <n v="1854.4"/>
    <x v="0"/>
  </r>
  <r>
    <n v="406"/>
    <x v="3"/>
    <n v="5050"/>
    <x v="1"/>
    <x v="1"/>
    <x v="3"/>
    <n v="1111"/>
    <n v="6161"/>
    <x v="0"/>
  </r>
  <r>
    <n v="393"/>
    <x v="3"/>
    <n v="4400"/>
    <x v="3"/>
    <x v="3"/>
    <x v="3"/>
    <n v="968"/>
    <n v="5368"/>
    <x v="0"/>
  </r>
  <r>
    <n v="23"/>
    <x v="3"/>
    <n v="540"/>
    <x v="4"/>
    <x v="0"/>
    <x v="3"/>
    <n v="118.8"/>
    <n v="658.8"/>
    <x v="0"/>
  </r>
  <r>
    <n v="401"/>
    <x v="3"/>
    <n v="4800"/>
    <x v="6"/>
    <x v="0"/>
    <x v="3"/>
    <n v="1056"/>
    <n v="5856"/>
    <x v="0"/>
  </r>
  <r>
    <n v="30"/>
    <x v="3"/>
    <n v="680"/>
    <x v="3"/>
    <x v="1"/>
    <x v="3"/>
    <n v="149.6"/>
    <n v="829.6"/>
    <x v="0"/>
  </r>
  <r>
    <n v="385"/>
    <x v="3"/>
    <n v="4000"/>
    <x v="6"/>
    <x v="2"/>
    <x v="3"/>
    <n v="880"/>
    <n v="4880"/>
    <x v="0"/>
  </r>
  <r>
    <n v="51"/>
    <x v="3"/>
    <n v="1100"/>
    <x v="5"/>
    <x v="0"/>
    <x v="3"/>
    <n v="242"/>
    <n v="1342"/>
    <x v="0"/>
  </r>
  <r>
    <n v="95"/>
    <x v="3"/>
    <n v="1980"/>
    <x v="6"/>
    <x v="0"/>
    <x v="3"/>
    <n v="435.6"/>
    <n v="2415.6"/>
    <x v="0"/>
  </r>
  <r>
    <n v="495"/>
    <x v="3"/>
    <n v="4500"/>
    <x v="3"/>
    <x v="1"/>
    <x v="3"/>
    <n v="990"/>
    <n v="5490"/>
    <x v="0"/>
  </r>
  <r>
    <n v="101"/>
    <x v="3"/>
    <n v="2100"/>
    <x v="6"/>
    <x v="0"/>
    <x v="3"/>
    <n v="462"/>
    <n v="2562"/>
    <x v="0"/>
  </r>
  <r>
    <n v="15"/>
    <x v="3"/>
    <n v="380"/>
    <x v="1"/>
    <x v="3"/>
    <x v="3"/>
    <n v="83.6"/>
    <n v="463.6"/>
    <x v="0"/>
  </r>
  <r>
    <n v="3"/>
    <x v="3"/>
    <n v="140"/>
    <x v="7"/>
    <x v="0"/>
    <x v="3"/>
    <n v="30.8"/>
    <n v="170.8"/>
    <x v="0"/>
  </r>
  <r>
    <n v="424"/>
    <x v="3"/>
    <n v="5950"/>
    <x v="6"/>
    <x v="2"/>
    <x v="3"/>
    <n v="1309"/>
    <n v="7259"/>
    <x v="0"/>
  </r>
  <r>
    <n v="43"/>
    <x v="3"/>
    <n v="940"/>
    <x v="1"/>
    <x v="3"/>
    <x v="3"/>
    <n v="206.8"/>
    <n v="1146.8"/>
    <x v="0"/>
  </r>
  <r>
    <n v="376"/>
    <x v="3"/>
    <n v="3550"/>
    <x v="3"/>
    <x v="3"/>
    <x v="3"/>
    <n v="781"/>
    <n v="4331"/>
    <x v="0"/>
  </r>
  <r>
    <n v="329"/>
    <x v="4"/>
    <n v="1200"/>
    <x v="4"/>
    <x v="2"/>
    <x v="4"/>
    <n v="264"/>
    <n v="1464"/>
    <x v="0"/>
  </r>
  <r>
    <n v="84"/>
    <x v="4"/>
    <n v="1760"/>
    <x v="6"/>
    <x v="1"/>
    <x v="4"/>
    <n v="387.2"/>
    <n v="2147.1999999999998"/>
    <x v="0"/>
  </r>
  <r>
    <n v="330"/>
    <x v="4"/>
    <n v="1250"/>
    <x v="0"/>
    <x v="3"/>
    <x v="4"/>
    <n v="275"/>
    <n v="1525"/>
    <x v="0"/>
  </r>
  <r>
    <n v="140"/>
    <x v="4"/>
    <n v="2880"/>
    <x v="2"/>
    <x v="1"/>
    <x v="4"/>
    <n v="633.6"/>
    <n v="3513.6"/>
    <x v="0"/>
  </r>
  <r>
    <n v="78"/>
    <x v="4"/>
    <n v="1640"/>
    <x v="6"/>
    <x v="3"/>
    <x v="4"/>
    <n v="360.8"/>
    <n v="2000.8"/>
    <x v="0"/>
  </r>
  <r>
    <n v="331"/>
    <x v="4"/>
    <n v="1300"/>
    <x v="2"/>
    <x v="0"/>
    <x v="4"/>
    <n v="286"/>
    <n v="1586"/>
    <x v="0"/>
  </r>
  <r>
    <n v="288"/>
    <x v="4"/>
    <n v="5840"/>
    <x v="6"/>
    <x v="3"/>
    <x v="4"/>
    <n v="1284.8"/>
    <n v="7124.8"/>
    <x v="0"/>
  </r>
  <r>
    <n v="287"/>
    <x v="4"/>
    <n v="5820"/>
    <x v="1"/>
    <x v="2"/>
    <x v="4"/>
    <n v="1280.4000000000001"/>
    <n v="7100.4"/>
    <x v="0"/>
  </r>
  <r>
    <n v="60"/>
    <x v="4"/>
    <n v="1280"/>
    <x v="1"/>
    <x v="2"/>
    <x v="4"/>
    <n v="281.60000000000002"/>
    <n v="1561.6"/>
    <x v="0"/>
  </r>
  <r>
    <n v="418"/>
    <x v="4"/>
    <n v="5650"/>
    <x v="6"/>
    <x v="3"/>
    <x v="4"/>
    <n v="1243"/>
    <n v="6893"/>
    <x v="0"/>
  </r>
  <r>
    <n v="439"/>
    <x v="4"/>
    <n v="6700"/>
    <x v="7"/>
    <x v="1"/>
    <x v="4"/>
    <n v="1474"/>
    <n v="8174"/>
    <x v="0"/>
  </r>
  <r>
    <n v="277"/>
    <x v="4"/>
    <n v="5620"/>
    <x v="0"/>
    <x v="0"/>
    <x v="4"/>
    <n v="1236.4000000000001"/>
    <n v="6856.4"/>
    <x v="0"/>
  </r>
  <r>
    <n v="283"/>
    <x v="4"/>
    <n v="5740"/>
    <x v="6"/>
    <x v="0"/>
    <x v="4"/>
    <n v="1262.8"/>
    <n v="7002.8"/>
    <x v="0"/>
  </r>
  <r>
    <n v="151"/>
    <x v="4"/>
    <n v="3100"/>
    <x v="1"/>
    <x v="0"/>
    <x v="4"/>
    <n v="682"/>
    <n v="3782"/>
    <x v="0"/>
  </r>
  <r>
    <n v="123"/>
    <x v="4"/>
    <n v="2540"/>
    <x v="2"/>
    <x v="0"/>
    <x v="4"/>
    <n v="558.79999999999995"/>
    <n v="3098.8"/>
    <x v="0"/>
  </r>
  <r>
    <n v="88"/>
    <x v="4"/>
    <n v="1840"/>
    <x v="7"/>
    <x v="2"/>
    <x v="4"/>
    <n v="404.8"/>
    <n v="2244.8000000000002"/>
    <x v="0"/>
  </r>
  <r>
    <n v="349"/>
    <x v="4"/>
    <n v="2200"/>
    <x v="1"/>
    <x v="1"/>
    <x v="4"/>
    <n v="484"/>
    <n v="2684"/>
    <x v="0"/>
  </r>
  <r>
    <n v="458"/>
    <x v="4"/>
    <n v="190"/>
    <x v="6"/>
    <x v="0"/>
    <x v="4"/>
    <n v="41.8"/>
    <n v="231.8"/>
    <x v="0"/>
  </r>
  <r>
    <n v="14"/>
    <x v="4"/>
    <n v="360"/>
    <x v="7"/>
    <x v="1"/>
    <x v="4"/>
    <n v="79.2"/>
    <n v="439.2"/>
    <x v="0"/>
  </r>
  <r>
    <n v="370"/>
    <x v="4"/>
    <n v="3250"/>
    <x v="3"/>
    <x v="1"/>
    <x v="4"/>
    <n v="715"/>
    <n v="3965"/>
    <x v="0"/>
  </r>
  <r>
    <n v="167"/>
    <x v="4"/>
    <n v="3420"/>
    <x v="7"/>
    <x v="1"/>
    <x v="4"/>
    <n v="752.4"/>
    <n v="4172.3999999999996"/>
    <x v="0"/>
  </r>
  <r>
    <n v="97"/>
    <x v="4"/>
    <n v="2020"/>
    <x v="1"/>
    <x v="1"/>
    <x v="4"/>
    <n v="444.4"/>
    <n v="2464.4"/>
    <x v="0"/>
  </r>
  <r>
    <n v="10"/>
    <x v="4"/>
    <n v="280"/>
    <x v="6"/>
    <x v="0"/>
    <x v="4"/>
    <n v="61.6"/>
    <n v="341.6"/>
    <x v="0"/>
  </r>
  <r>
    <n v="194"/>
    <x v="4"/>
    <n v="3960"/>
    <x v="0"/>
    <x v="3"/>
    <x v="4"/>
    <n v="871.2"/>
    <n v="4831.2"/>
    <x v="0"/>
  </r>
  <r>
    <n v="34"/>
    <x v="4"/>
    <n v="760"/>
    <x v="5"/>
    <x v="1"/>
    <x v="4"/>
    <n v="167.2"/>
    <n v="927.2"/>
    <x v="0"/>
  </r>
  <r>
    <n v="36"/>
    <x v="4"/>
    <n v="800"/>
    <x v="3"/>
    <x v="3"/>
    <x v="4"/>
    <n v="176"/>
    <n v="976"/>
    <x v="0"/>
  </r>
  <r>
    <n v="35"/>
    <x v="4"/>
    <n v="780"/>
    <x v="0"/>
    <x v="2"/>
    <x v="4"/>
    <n v="171.6"/>
    <n v="951.6"/>
    <x v="0"/>
  </r>
  <r>
    <n v="32"/>
    <x v="4"/>
    <n v="720"/>
    <x v="1"/>
    <x v="2"/>
    <x v="4"/>
    <n v="158.4"/>
    <n v="878.4"/>
    <x v="0"/>
  </r>
  <r>
    <n v="197"/>
    <x v="4"/>
    <n v="4020"/>
    <x v="6"/>
    <x v="3"/>
    <x v="4"/>
    <n v="884.4"/>
    <n v="4904.3999999999996"/>
    <x v="0"/>
  </r>
  <r>
    <n v="55"/>
    <x v="5"/>
    <n v="1180"/>
    <x v="2"/>
    <x v="1"/>
    <x v="5"/>
    <n v="259.60000000000002"/>
    <n v="1439.6"/>
    <x v="0"/>
  </r>
  <r>
    <n v="221"/>
    <x v="5"/>
    <n v="4500"/>
    <x v="5"/>
    <x v="0"/>
    <x v="5"/>
    <n v="990"/>
    <n v="5490"/>
    <x v="0"/>
  </r>
  <r>
    <n v="173"/>
    <x v="5"/>
    <n v="3540"/>
    <x v="7"/>
    <x v="1"/>
    <x v="5"/>
    <n v="778.8"/>
    <n v="4318.8"/>
    <x v="0"/>
  </r>
  <r>
    <n v="273"/>
    <x v="5"/>
    <n v="5540"/>
    <x v="0"/>
    <x v="2"/>
    <x v="5"/>
    <n v="1218.8"/>
    <n v="6758.8"/>
    <x v="0"/>
  </r>
  <r>
    <n v="46"/>
    <x v="5"/>
    <n v="1000"/>
    <x v="1"/>
    <x v="2"/>
    <x v="5"/>
    <n v="220"/>
    <n v="1220"/>
    <x v="0"/>
  </r>
  <r>
    <n v="171"/>
    <x v="5"/>
    <n v="3500"/>
    <x v="0"/>
    <x v="0"/>
    <x v="5"/>
    <n v="770"/>
    <n v="4270"/>
    <x v="0"/>
  </r>
  <r>
    <n v="169"/>
    <x v="5"/>
    <n v="3460"/>
    <x v="6"/>
    <x v="3"/>
    <x v="5"/>
    <n v="761.2"/>
    <n v="4221.2"/>
    <x v="0"/>
  </r>
  <r>
    <n v="198"/>
    <x v="5"/>
    <n v="4040"/>
    <x v="6"/>
    <x v="1"/>
    <x v="5"/>
    <n v="888.8"/>
    <n v="4928.8"/>
    <x v="0"/>
  </r>
  <r>
    <n v="210"/>
    <x v="5"/>
    <n v="4280"/>
    <x v="4"/>
    <x v="1"/>
    <x v="5"/>
    <n v="941.6"/>
    <n v="5221.6000000000004"/>
    <x v="0"/>
  </r>
  <r>
    <n v="27"/>
    <x v="5"/>
    <n v="620"/>
    <x v="6"/>
    <x v="1"/>
    <x v="5"/>
    <n v="136.4"/>
    <n v="756.4"/>
    <x v="0"/>
  </r>
  <r>
    <n v="262"/>
    <x v="5"/>
    <n v="5320"/>
    <x v="0"/>
    <x v="0"/>
    <x v="5"/>
    <n v="1170.4000000000001"/>
    <n v="6490.4"/>
    <x v="0"/>
  </r>
  <r>
    <n v="443"/>
    <x v="5"/>
    <n v="6900"/>
    <x v="0"/>
    <x v="0"/>
    <x v="5"/>
    <n v="1518"/>
    <n v="8418"/>
    <x v="0"/>
  </r>
  <r>
    <n v="433"/>
    <x v="5"/>
    <n v="6400"/>
    <x v="2"/>
    <x v="1"/>
    <x v="5"/>
    <n v="1408"/>
    <n v="7808"/>
    <x v="0"/>
  </r>
  <r>
    <n v="19"/>
    <x v="5"/>
    <n v="460"/>
    <x v="3"/>
    <x v="1"/>
    <x v="5"/>
    <n v="101.2"/>
    <n v="561.20000000000005"/>
    <x v="0"/>
  </r>
  <r>
    <n v="53"/>
    <x v="5"/>
    <n v="1140"/>
    <x v="3"/>
    <x v="0"/>
    <x v="5"/>
    <n v="250.8"/>
    <n v="1390.8"/>
    <x v="0"/>
  </r>
  <r>
    <n v="115"/>
    <x v="5"/>
    <n v="2380"/>
    <x v="3"/>
    <x v="0"/>
    <x v="5"/>
    <n v="523.6"/>
    <n v="2903.6"/>
    <x v="0"/>
  </r>
  <r>
    <n v="147"/>
    <x v="5"/>
    <n v="3020"/>
    <x v="6"/>
    <x v="2"/>
    <x v="5"/>
    <n v="664.4"/>
    <n v="3684.4"/>
    <x v="0"/>
  </r>
  <r>
    <n v="351"/>
    <x v="5"/>
    <n v="2300"/>
    <x v="6"/>
    <x v="3"/>
    <x v="5"/>
    <n v="506"/>
    <n v="2806"/>
    <x v="0"/>
  </r>
  <r>
    <n v="380"/>
    <x v="5"/>
    <n v="3750"/>
    <x v="4"/>
    <x v="1"/>
    <x v="5"/>
    <n v="825"/>
    <n v="4575"/>
    <x v="0"/>
  </r>
  <r>
    <n v="402"/>
    <x v="5"/>
    <n v="4850"/>
    <x v="6"/>
    <x v="0"/>
    <x v="5"/>
    <n v="1067"/>
    <n v="5917"/>
    <x v="0"/>
  </r>
  <r>
    <n v="383"/>
    <x v="5"/>
    <n v="3900"/>
    <x v="1"/>
    <x v="1"/>
    <x v="5"/>
    <n v="858"/>
    <n v="4758"/>
    <x v="0"/>
  </r>
  <r>
    <n v="342"/>
    <x v="5"/>
    <n v="1850"/>
    <x v="3"/>
    <x v="1"/>
    <x v="5"/>
    <n v="407"/>
    <n v="2257"/>
    <x v="0"/>
  </r>
  <r>
    <n v="344"/>
    <x v="5"/>
    <n v="1950"/>
    <x v="2"/>
    <x v="3"/>
    <x v="5"/>
    <n v="429"/>
    <n v="2379"/>
    <x v="0"/>
  </r>
  <r>
    <n v="341"/>
    <x v="5"/>
    <n v="1800"/>
    <x v="0"/>
    <x v="1"/>
    <x v="5"/>
    <n v="396"/>
    <n v="2196"/>
    <x v="0"/>
  </r>
  <r>
    <n v="350"/>
    <x v="5"/>
    <n v="2250"/>
    <x v="6"/>
    <x v="1"/>
    <x v="5"/>
    <n v="495"/>
    <n v="2745"/>
    <x v="0"/>
  </r>
  <r>
    <n v="340"/>
    <x v="5"/>
    <n v="1750"/>
    <x v="5"/>
    <x v="2"/>
    <x v="5"/>
    <n v="385"/>
    <n v="2135"/>
    <x v="0"/>
  </r>
  <r>
    <n v="157"/>
    <x v="5"/>
    <n v="3220"/>
    <x v="2"/>
    <x v="0"/>
    <x v="5"/>
    <n v="708.4"/>
    <n v="3928.4"/>
    <x v="0"/>
  </r>
  <r>
    <n v="364"/>
    <x v="5"/>
    <n v="2950"/>
    <x v="0"/>
    <x v="1"/>
    <x v="5"/>
    <n v="649"/>
    <n v="3599"/>
    <x v="0"/>
  </r>
  <r>
    <n v="363"/>
    <x v="5"/>
    <n v="2900"/>
    <x v="4"/>
    <x v="1"/>
    <x v="5"/>
    <n v="638"/>
    <n v="3538"/>
    <x v="0"/>
  </r>
  <r>
    <n v="299"/>
    <x v="5"/>
    <n v="1100"/>
    <x v="6"/>
    <x v="1"/>
    <x v="5"/>
    <n v="242"/>
    <n v="1342"/>
    <x v="0"/>
  </r>
  <r>
    <n v="116"/>
    <x v="5"/>
    <n v="2400"/>
    <x v="7"/>
    <x v="2"/>
    <x v="5"/>
    <n v="528"/>
    <n v="2928"/>
    <x v="0"/>
  </r>
  <r>
    <n v="86"/>
    <x v="5"/>
    <n v="1800"/>
    <x v="0"/>
    <x v="1"/>
    <x v="5"/>
    <n v="396"/>
    <n v="2196"/>
    <x v="0"/>
  </r>
  <r>
    <n v="352"/>
    <x v="6"/>
    <n v="2350"/>
    <x v="1"/>
    <x v="1"/>
    <x v="6"/>
    <n v="517"/>
    <n v="2867"/>
    <x v="0"/>
  </r>
  <r>
    <n v="493"/>
    <x v="6"/>
    <n v="4700"/>
    <x v="5"/>
    <x v="0"/>
    <x v="6"/>
    <n v="1034"/>
    <n v="5734"/>
    <x v="0"/>
  </r>
  <r>
    <n v="5"/>
    <x v="6"/>
    <n v="180"/>
    <x v="0"/>
    <x v="1"/>
    <x v="6"/>
    <n v="39.6"/>
    <n v="219.6"/>
    <x v="0"/>
  </r>
  <r>
    <n v="261"/>
    <x v="6"/>
    <n v="5300"/>
    <x v="4"/>
    <x v="0"/>
    <x v="6"/>
    <n v="1166"/>
    <n v="6466"/>
    <x v="0"/>
  </r>
  <r>
    <n v="246"/>
    <x v="6"/>
    <n v="5000"/>
    <x v="2"/>
    <x v="3"/>
    <x v="6"/>
    <n v="1100"/>
    <n v="6100"/>
    <x v="0"/>
  </r>
  <r>
    <n v="372"/>
    <x v="6"/>
    <n v="3350"/>
    <x v="1"/>
    <x v="3"/>
    <x v="6"/>
    <n v="737"/>
    <n v="4087"/>
    <x v="0"/>
  </r>
  <r>
    <n v="107"/>
    <x v="6"/>
    <n v="2220"/>
    <x v="0"/>
    <x v="0"/>
    <x v="6"/>
    <n v="488.4"/>
    <n v="2708.4"/>
    <x v="0"/>
  </r>
  <r>
    <n v="91"/>
    <x v="6"/>
    <n v="1900"/>
    <x v="4"/>
    <x v="2"/>
    <x v="6"/>
    <n v="418"/>
    <n v="2318"/>
    <x v="0"/>
  </r>
  <r>
    <n v="481"/>
    <x v="6"/>
    <n v="5900"/>
    <x v="0"/>
    <x v="1"/>
    <x v="6"/>
    <n v="1298"/>
    <n v="7198"/>
    <x v="0"/>
  </r>
  <r>
    <n v="219"/>
    <x v="6"/>
    <n v="4460"/>
    <x v="1"/>
    <x v="0"/>
    <x v="6"/>
    <n v="981.2"/>
    <n v="5441.2"/>
    <x v="0"/>
  </r>
  <r>
    <n v="218"/>
    <x v="6"/>
    <n v="4440"/>
    <x v="7"/>
    <x v="3"/>
    <x v="6"/>
    <n v="976.8"/>
    <n v="5416.8"/>
    <x v="0"/>
  </r>
  <r>
    <n v="479"/>
    <x v="6"/>
    <n v="6100"/>
    <x v="7"/>
    <x v="0"/>
    <x v="6"/>
    <n v="1342"/>
    <n v="7442"/>
    <x v="0"/>
  </r>
  <r>
    <n v="463"/>
    <x v="6"/>
    <n v="7700"/>
    <x v="2"/>
    <x v="3"/>
    <x v="6"/>
    <n v="1694"/>
    <n v="9394"/>
    <x v="0"/>
  </r>
  <r>
    <n v="459"/>
    <x v="6"/>
    <n v="2345"/>
    <x v="5"/>
    <x v="0"/>
    <x v="6"/>
    <n v="515.9"/>
    <n v="2860.9"/>
    <x v="0"/>
  </r>
  <r>
    <n v="13"/>
    <x v="6"/>
    <n v="340"/>
    <x v="3"/>
    <x v="1"/>
    <x v="6"/>
    <n v="74.8"/>
    <n v="414.8"/>
    <x v="0"/>
  </r>
  <r>
    <n v="208"/>
    <x v="6"/>
    <n v="4240"/>
    <x v="2"/>
    <x v="3"/>
    <x v="6"/>
    <n v="932.8"/>
    <n v="5172.8"/>
    <x v="0"/>
  </r>
  <r>
    <n v="129"/>
    <x v="6"/>
    <n v="2660"/>
    <x v="6"/>
    <x v="0"/>
    <x v="6"/>
    <n v="585.20000000000005"/>
    <n v="3245.2"/>
    <x v="0"/>
  </r>
  <r>
    <n v="73"/>
    <x v="6"/>
    <n v="1540"/>
    <x v="0"/>
    <x v="0"/>
    <x v="6"/>
    <n v="338.8"/>
    <n v="1878.8"/>
    <x v="0"/>
  </r>
  <r>
    <n v="403"/>
    <x v="6"/>
    <n v="4900"/>
    <x v="1"/>
    <x v="0"/>
    <x v="6"/>
    <n v="1078"/>
    <n v="5978"/>
    <x v="0"/>
  </r>
  <r>
    <n v="68"/>
    <x v="6"/>
    <n v="1440"/>
    <x v="5"/>
    <x v="3"/>
    <x v="6"/>
    <n v="316.8"/>
    <n v="1756.8"/>
    <x v="0"/>
  </r>
  <r>
    <n v="149"/>
    <x v="6"/>
    <n v="3060"/>
    <x v="3"/>
    <x v="0"/>
    <x v="6"/>
    <n v="673.2"/>
    <n v="3733.2"/>
    <x v="0"/>
  </r>
  <r>
    <n v="183"/>
    <x v="6"/>
    <n v="3740"/>
    <x v="3"/>
    <x v="3"/>
    <x v="6"/>
    <n v="822.8"/>
    <n v="4562.8"/>
    <x v="0"/>
  </r>
  <r>
    <n v="181"/>
    <x v="6"/>
    <n v="3700"/>
    <x v="6"/>
    <x v="1"/>
    <x v="6"/>
    <n v="814"/>
    <n v="4514"/>
    <x v="0"/>
  </r>
  <r>
    <n v="415"/>
    <x v="6"/>
    <n v="5500"/>
    <x v="0"/>
    <x v="0"/>
    <x v="6"/>
    <n v="1210"/>
    <n v="6710"/>
    <x v="0"/>
  </r>
  <r>
    <n v="56"/>
    <x v="6"/>
    <n v="1200"/>
    <x v="0"/>
    <x v="1"/>
    <x v="6"/>
    <n v="264"/>
    <n v="1464"/>
    <x v="0"/>
  </r>
  <r>
    <n v="298"/>
    <x v="6"/>
    <n v="900"/>
    <x v="1"/>
    <x v="2"/>
    <x v="6"/>
    <n v="198"/>
    <n v="1098"/>
    <x v="0"/>
  </r>
  <r>
    <n v="412"/>
    <x v="6"/>
    <n v="5350"/>
    <x v="2"/>
    <x v="1"/>
    <x v="6"/>
    <n v="1177"/>
    <n v="6527"/>
    <x v="0"/>
  </r>
  <r>
    <n v="291"/>
    <x v="6"/>
    <n v="5900"/>
    <x v="3"/>
    <x v="0"/>
    <x v="6"/>
    <n v="1298"/>
    <n v="7198"/>
    <x v="0"/>
  </r>
  <r>
    <n v="65"/>
    <x v="6"/>
    <n v="1380"/>
    <x v="7"/>
    <x v="0"/>
    <x v="6"/>
    <n v="303.60000000000002"/>
    <n v="1683.6"/>
    <x v="0"/>
  </r>
  <r>
    <n v="441"/>
    <x v="6"/>
    <n v="6800"/>
    <x v="6"/>
    <x v="2"/>
    <x v="6"/>
    <n v="1496"/>
    <n v="8296"/>
    <x v="0"/>
  </r>
  <r>
    <n v="263"/>
    <x v="6"/>
    <n v="5340"/>
    <x v="2"/>
    <x v="0"/>
    <x v="6"/>
    <n v="1174.8"/>
    <n v="6514.8"/>
    <x v="0"/>
  </r>
  <r>
    <n v="41"/>
    <x v="6"/>
    <n v="900"/>
    <x v="0"/>
    <x v="1"/>
    <x v="6"/>
    <n v="198"/>
    <n v="1098"/>
    <x v="0"/>
  </r>
  <r>
    <n v="39"/>
    <x v="6"/>
    <n v="860"/>
    <x v="0"/>
    <x v="0"/>
    <x v="6"/>
    <n v="189.2"/>
    <n v="1049.2"/>
    <x v="0"/>
  </r>
  <r>
    <n v="79"/>
    <x v="6"/>
    <n v="1660"/>
    <x v="6"/>
    <x v="0"/>
    <x v="6"/>
    <n v="365.2"/>
    <n v="2025.2"/>
    <x v="0"/>
  </r>
  <r>
    <n v="82"/>
    <x v="6"/>
    <n v="1720"/>
    <x v="7"/>
    <x v="3"/>
    <x v="6"/>
    <n v="378.4"/>
    <n v="2098.4"/>
    <x v="0"/>
  </r>
  <r>
    <n v="106"/>
    <x v="6"/>
    <n v="2200"/>
    <x v="2"/>
    <x v="3"/>
    <x v="6"/>
    <n v="484"/>
    <n v="2684"/>
    <x v="0"/>
  </r>
  <r>
    <n v="237"/>
    <x v="7"/>
    <n v="4820"/>
    <x v="6"/>
    <x v="1"/>
    <x v="7"/>
    <n v="1060.4000000000001"/>
    <n v="5880.4"/>
    <x v="0"/>
  </r>
  <r>
    <n v="348"/>
    <x v="7"/>
    <n v="2150"/>
    <x v="2"/>
    <x v="3"/>
    <x v="7"/>
    <n v="473"/>
    <n v="2623"/>
    <x v="0"/>
  </r>
  <r>
    <n v="419"/>
    <x v="7"/>
    <n v="5700"/>
    <x v="6"/>
    <x v="1"/>
    <x v="7"/>
    <n v="1254"/>
    <n v="6954"/>
    <x v="0"/>
  </r>
  <r>
    <n v="378"/>
    <x v="7"/>
    <n v="3650"/>
    <x v="2"/>
    <x v="1"/>
    <x v="7"/>
    <n v="803"/>
    <n v="4453"/>
    <x v="0"/>
  </r>
  <r>
    <n v="357"/>
    <x v="7"/>
    <n v="2600"/>
    <x v="5"/>
    <x v="2"/>
    <x v="7"/>
    <n v="572"/>
    <n v="3172"/>
    <x v="0"/>
  </r>
  <r>
    <n v="395"/>
    <x v="7"/>
    <n v="4500"/>
    <x v="2"/>
    <x v="0"/>
    <x v="7"/>
    <n v="990"/>
    <n v="5490"/>
    <x v="0"/>
  </r>
  <r>
    <n v="464"/>
    <x v="7"/>
    <n v="7600"/>
    <x v="0"/>
    <x v="1"/>
    <x v="7"/>
    <n v="1672"/>
    <n v="9272"/>
    <x v="0"/>
  </r>
  <r>
    <n v="290"/>
    <x v="7"/>
    <n v="5880"/>
    <x v="0"/>
    <x v="0"/>
    <x v="7"/>
    <n v="1293.5999999999999"/>
    <n v="7173.6"/>
    <x v="0"/>
  </r>
  <r>
    <n v="250"/>
    <x v="7"/>
    <n v="5080"/>
    <x v="1"/>
    <x v="3"/>
    <x v="7"/>
    <n v="1117.5999999999999"/>
    <n v="6197.6"/>
    <x v="0"/>
  </r>
  <r>
    <n v="321"/>
    <x v="7"/>
    <n v="800"/>
    <x v="1"/>
    <x v="1"/>
    <x v="7"/>
    <n v="176"/>
    <n v="976"/>
    <x v="0"/>
  </r>
  <r>
    <n v="62"/>
    <x v="7"/>
    <n v="1320"/>
    <x v="6"/>
    <x v="1"/>
    <x v="7"/>
    <n v="290.39999999999998"/>
    <n v="1610.4"/>
    <x v="0"/>
  </r>
  <r>
    <n v="216"/>
    <x v="7"/>
    <n v="4400"/>
    <x v="1"/>
    <x v="1"/>
    <x v="7"/>
    <n v="968"/>
    <n v="5368"/>
    <x v="0"/>
  </r>
  <r>
    <n v="144"/>
    <x v="7"/>
    <n v="2960"/>
    <x v="2"/>
    <x v="2"/>
    <x v="7"/>
    <n v="651.20000000000005"/>
    <n v="3611.2"/>
    <x v="0"/>
  </r>
  <r>
    <n v="31"/>
    <x v="7"/>
    <n v="700"/>
    <x v="7"/>
    <x v="0"/>
    <x v="7"/>
    <n v="154"/>
    <n v="854"/>
    <x v="0"/>
  </r>
  <r>
    <n v="63"/>
    <x v="7"/>
    <n v="1340"/>
    <x v="1"/>
    <x v="2"/>
    <x v="7"/>
    <n v="294.8"/>
    <n v="1634.8"/>
    <x v="0"/>
  </r>
  <r>
    <n v="204"/>
    <x v="7"/>
    <n v="4160"/>
    <x v="5"/>
    <x v="3"/>
    <x v="7"/>
    <n v="915.2"/>
    <n v="5075.2"/>
    <x v="0"/>
  </r>
  <r>
    <n v="81"/>
    <x v="7"/>
    <n v="1700"/>
    <x v="3"/>
    <x v="0"/>
    <x v="7"/>
    <n v="374"/>
    <n v="2074"/>
    <x v="0"/>
  </r>
  <r>
    <n v="134"/>
    <x v="7"/>
    <n v="2760"/>
    <x v="1"/>
    <x v="3"/>
    <x v="7"/>
    <n v="607.20000000000005"/>
    <n v="3367.2"/>
    <x v="0"/>
  </r>
  <r>
    <n v="25"/>
    <x v="7"/>
    <n v="580"/>
    <x v="2"/>
    <x v="0"/>
    <x v="7"/>
    <n v="127.6"/>
    <n v="707.6"/>
    <x v="0"/>
  </r>
  <r>
    <n v="201"/>
    <x v="7"/>
    <n v="4100"/>
    <x v="7"/>
    <x v="1"/>
    <x v="7"/>
    <n v="902"/>
    <n v="5002"/>
    <x v="0"/>
  </r>
  <r>
    <n v="47"/>
    <x v="7"/>
    <n v="1020"/>
    <x v="3"/>
    <x v="1"/>
    <x v="7"/>
    <n v="224.4"/>
    <n v="1244.4000000000001"/>
    <x v="0"/>
  </r>
  <r>
    <n v="168"/>
    <x v="7"/>
    <n v="3440"/>
    <x v="1"/>
    <x v="1"/>
    <x v="7"/>
    <n v="756.8"/>
    <n v="4196.8"/>
    <x v="0"/>
  </r>
  <r>
    <n v="155"/>
    <x v="7"/>
    <n v="3180"/>
    <x v="3"/>
    <x v="3"/>
    <x v="7"/>
    <n v="699.6"/>
    <n v="3879.6"/>
    <x v="0"/>
  </r>
  <r>
    <n v="268"/>
    <x v="8"/>
    <n v="5440"/>
    <x v="3"/>
    <x v="1"/>
    <x v="8"/>
    <n v="1196.8"/>
    <n v="6636.8"/>
    <x v="0"/>
  </r>
  <r>
    <n v="122"/>
    <x v="8"/>
    <n v="2520"/>
    <x v="7"/>
    <x v="0"/>
    <x v="8"/>
    <n v="554.4"/>
    <n v="3074.4"/>
    <x v="0"/>
  </r>
  <r>
    <n v="358"/>
    <x v="8"/>
    <n v="2650"/>
    <x v="0"/>
    <x v="3"/>
    <x v="8"/>
    <n v="583"/>
    <n v="3233"/>
    <x v="0"/>
  </r>
  <r>
    <n v="446"/>
    <x v="8"/>
    <n v="7050"/>
    <x v="2"/>
    <x v="3"/>
    <x v="8"/>
    <n v="1551"/>
    <n v="8601"/>
    <x v="0"/>
  </r>
  <r>
    <n v="317"/>
    <x v="8"/>
    <n v="600"/>
    <x v="6"/>
    <x v="0"/>
    <x v="8"/>
    <n v="132"/>
    <n v="732"/>
    <x v="0"/>
  </r>
  <r>
    <n v="266"/>
    <x v="8"/>
    <n v="5400"/>
    <x v="6"/>
    <x v="1"/>
    <x v="8"/>
    <n v="1188"/>
    <n v="6588"/>
    <x v="0"/>
  </r>
  <r>
    <n v="469"/>
    <x v="8"/>
    <n v="7100"/>
    <x v="6"/>
    <x v="2"/>
    <x v="8"/>
    <n v="1562"/>
    <n v="8662"/>
    <x v="0"/>
  </r>
  <r>
    <n v="166"/>
    <x v="8"/>
    <n v="3400"/>
    <x v="3"/>
    <x v="3"/>
    <x v="8"/>
    <n v="748"/>
    <n v="4148"/>
    <x v="0"/>
  </r>
  <r>
    <n v="17"/>
    <x v="8"/>
    <n v="420"/>
    <x v="5"/>
    <x v="0"/>
    <x v="8"/>
    <n v="92.4"/>
    <n v="512.4"/>
    <x v="0"/>
  </r>
  <r>
    <n v="159"/>
    <x v="8"/>
    <n v="3260"/>
    <x v="4"/>
    <x v="1"/>
    <x v="8"/>
    <n v="717.2"/>
    <n v="3977.2"/>
    <x v="0"/>
  </r>
  <r>
    <n v="143"/>
    <x v="8"/>
    <n v="2940"/>
    <x v="0"/>
    <x v="0"/>
    <x v="8"/>
    <n v="646.79999999999995"/>
    <n v="3586.8"/>
    <x v="0"/>
  </r>
  <r>
    <n v="280"/>
    <x v="8"/>
    <n v="5680"/>
    <x v="2"/>
    <x v="1"/>
    <x v="8"/>
    <n v="1249.5999999999999"/>
    <n v="6929.6"/>
    <x v="0"/>
  </r>
  <r>
    <n v="333"/>
    <x v="8"/>
    <n v="1400"/>
    <x v="6"/>
    <x v="0"/>
    <x v="8"/>
    <n v="308"/>
    <n v="1708"/>
    <x v="0"/>
  </r>
  <r>
    <n v="474"/>
    <x v="8"/>
    <n v="6600"/>
    <x v="1"/>
    <x v="3"/>
    <x v="8"/>
    <n v="1452"/>
    <n v="8052"/>
    <x v="0"/>
  </r>
  <r>
    <n v="126"/>
    <x v="8"/>
    <n v="2600"/>
    <x v="0"/>
    <x v="1"/>
    <x v="8"/>
    <n v="572"/>
    <n v="3172"/>
    <x v="0"/>
  </r>
  <r>
    <n v="161"/>
    <x v="8"/>
    <n v="3300"/>
    <x v="2"/>
    <x v="2"/>
    <x v="8"/>
    <n v="726"/>
    <n v="4026"/>
    <x v="0"/>
  </r>
  <r>
    <n v="278"/>
    <x v="8"/>
    <n v="5640"/>
    <x v="4"/>
    <x v="3"/>
    <x v="8"/>
    <n v="1240.8"/>
    <n v="6880.8"/>
    <x v="0"/>
  </r>
  <r>
    <n v="94"/>
    <x v="8"/>
    <n v="1960"/>
    <x v="1"/>
    <x v="0"/>
    <x v="8"/>
    <n v="431.2"/>
    <n v="2391.1999999999998"/>
    <x v="0"/>
  </r>
  <r>
    <n v="217"/>
    <x v="8"/>
    <n v="4420"/>
    <x v="3"/>
    <x v="2"/>
    <x v="8"/>
    <n v="972.4"/>
    <n v="5392.4"/>
    <x v="0"/>
  </r>
  <r>
    <n v="404"/>
    <x v="8"/>
    <n v="4950"/>
    <x v="3"/>
    <x v="3"/>
    <x v="8"/>
    <n v="1089"/>
    <n v="6039"/>
    <x v="0"/>
  </r>
  <r>
    <n v="498"/>
    <x v="8"/>
    <n v="4200"/>
    <x v="0"/>
    <x v="3"/>
    <x v="8"/>
    <n v="924"/>
    <n v="5124"/>
    <x v="0"/>
  </r>
  <r>
    <n v="460"/>
    <x v="8"/>
    <n v="8000"/>
    <x v="0"/>
    <x v="3"/>
    <x v="8"/>
    <n v="1760"/>
    <n v="9760"/>
    <x v="0"/>
  </r>
  <r>
    <n v="245"/>
    <x v="8"/>
    <n v="4980"/>
    <x v="0"/>
    <x v="2"/>
    <x v="8"/>
    <n v="1095.5999999999999"/>
    <n v="6075.6"/>
    <x v="0"/>
  </r>
  <r>
    <n v="26"/>
    <x v="8"/>
    <n v="600"/>
    <x v="1"/>
    <x v="3"/>
    <x v="8"/>
    <n v="132"/>
    <n v="732"/>
    <x v="0"/>
  </r>
  <r>
    <n v="410"/>
    <x v="8"/>
    <n v="5250"/>
    <x v="3"/>
    <x v="2"/>
    <x v="8"/>
    <n v="1155"/>
    <n v="6405"/>
    <x v="0"/>
  </r>
  <r>
    <n v="416"/>
    <x v="8"/>
    <n v="5550"/>
    <x v="2"/>
    <x v="0"/>
    <x v="8"/>
    <n v="1221"/>
    <n v="6771"/>
    <x v="0"/>
  </r>
  <r>
    <n v="450"/>
    <x v="8"/>
    <n v="7250"/>
    <x v="2"/>
    <x v="1"/>
    <x v="8"/>
    <n v="1595"/>
    <n v="8845"/>
    <x v="0"/>
  </r>
  <r>
    <n v="50"/>
    <x v="8"/>
    <n v="1080"/>
    <x v="6"/>
    <x v="3"/>
    <x v="8"/>
    <n v="237.6"/>
    <n v="1317.6"/>
    <x v="0"/>
  </r>
  <r>
    <n v="423"/>
    <x v="9"/>
    <n v="5900"/>
    <x v="1"/>
    <x v="0"/>
    <x v="9"/>
    <n v="1298"/>
    <n v="7198"/>
    <x v="0"/>
  </r>
  <r>
    <n v="444"/>
    <x v="9"/>
    <n v="6950"/>
    <x v="3"/>
    <x v="0"/>
    <x v="9"/>
    <n v="1529"/>
    <n v="8479"/>
    <x v="0"/>
  </r>
  <r>
    <n v="158"/>
    <x v="9"/>
    <n v="3240"/>
    <x v="0"/>
    <x v="2"/>
    <x v="9"/>
    <n v="712.8"/>
    <n v="3952.8"/>
    <x v="0"/>
  </r>
  <r>
    <n v="476"/>
    <x v="9"/>
    <n v="6400"/>
    <x v="5"/>
    <x v="1"/>
    <x v="9"/>
    <n v="1408"/>
    <n v="7808"/>
    <x v="0"/>
  </r>
  <r>
    <n v="428"/>
    <x v="9"/>
    <n v="6150"/>
    <x v="7"/>
    <x v="3"/>
    <x v="9"/>
    <n v="1353"/>
    <n v="7503"/>
    <x v="0"/>
  </r>
  <r>
    <n v="480"/>
    <x v="9"/>
    <n v="6000"/>
    <x v="2"/>
    <x v="2"/>
    <x v="9"/>
    <n v="1320"/>
    <n v="7320"/>
    <x v="0"/>
  </r>
  <r>
    <n v="451"/>
    <x v="9"/>
    <n v="7300"/>
    <x v="1"/>
    <x v="0"/>
    <x v="9"/>
    <n v="1606"/>
    <n v="8906"/>
    <x v="0"/>
  </r>
  <r>
    <n v="425"/>
    <x v="9"/>
    <n v="6000"/>
    <x v="5"/>
    <x v="1"/>
    <x v="9"/>
    <n v="1320"/>
    <n v="7320"/>
    <x v="0"/>
  </r>
  <r>
    <n v="426"/>
    <x v="9"/>
    <n v="6050"/>
    <x v="0"/>
    <x v="1"/>
    <x v="9"/>
    <n v="1331"/>
    <n v="7381"/>
    <x v="0"/>
  </r>
  <r>
    <n v="20"/>
    <x v="9"/>
    <n v="480"/>
    <x v="7"/>
    <x v="1"/>
    <x v="9"/>
    <n v="105.6"/>
    <n v="585.6"/>
    <x v="0"/>
  </r>
  <r>
    <n v="365"/>
    <x v="9"/>
    <n v="3000"/>
    <x v="2"/>
    <x v="3"/>
    <x v="9"/>
    <n v="660"/>
    <n v="3660"/>
    <x v="0"/>
  </r>
  <r>
    <n v="76"/>
    <x v="9"/>
    <n v="1600"/>
    <x v="2"/>
    <x v="1"/>
    <x v="9"/>
    <n v="352"/>
    <n v="1952"/>
    <x v="0"/>
  </r>
  <r>
    <n v="399"/>
    <x v="9"/>
    <n v="4700"/>
    <x v="2"/>
    <x v="2"/>
    <x v="9"/>
    <n v="1034"/>
    <n v="5734"/>
    <x v="0"/>
  </r>
  <r>
    <n v="371"/>
    <x v="9"/>
    <n v="3300"/>
    <x v="7"/>
    <x v="2"/>
    <x v="9"/>
    <n v="726"/>
    <n v="4026"/>
    <x v="0"/>
  </r>
  <r>
    <n v="465"/>
    <x v="9"/>
    <n v="7500"/>
    <x v="4"/>
    <x v="0"/>
    <x v="9"/>
    <n v="1650"/>
    <n v="9150"/>
    <x v="0"/>
  </r>
  <r>
    <n v="466"/>
    <x v="9"/>
    <n v="7400"/>
    <x v="0"/>
    <x v="2"/>
    <x v="9"/>
    <n v="1628"/>
    <n v="9028"/>
    <x v="0"/>
  </r>
  <r>
    <n v="400"/>
    <x v="9"/>
    <n v="4750"/>
    <x v="1"/>
    <x v="3"/>
    <x v="9"/>
    <n v="1045"/>
    <n v="5795"/>
    <x v="0"/>
  </r>
  <r>
    <n v="343"/>
    <x v="9"/>
    <n v="1900"/>
    <x v="7"/>
    <x v="2"/>
    <x v="9"/>
    <n v="418"/>
    <n v="2318"/>
    <x v="0"/>
  </r>
  <r>
    <n v="138"/>
    <x v="9"/>
    <n v="2840"/>
    <x v="3"/>
    <x v="3"/>
    <x v="9"/>
    <n v="624.79999999999995"/>
    <n v="3464.8"/>
    <x v="0"/>
  </r>
  <r>
    <n v="24"/>
    <x v="9"/>
    <n v="560"/>
    <x v="0"/>
    <x v="0"/>
    <x v="9"/>
    <n v="123.2"/>
    <n v="683.2"/>
    <x v="0"/>
  </r>
  <r>
    <n v="405"/>
    <x v="9"/>
    <n v="5000"/>
    <x v="7"/>
    <x v="1"/>
    <x v="9"/>
    <n v="1100"/>
    <n v="6100"/>
    <x v="0"/>
  </r>
  <r>
    <n v="125"/>
    <x v="9"/>
    <n v="2580"/>
    <x v="4"/>
    <x v="1"/>
    <x v="9"/>
    <n v="567.6"/>
    <n v="3147.6"/>
    <x v="0"/>
  </r>
  <r>
    <n v="133"/>
    <x v="9"/>
    <n v="2740"/>
    <x v="7"/>
    <x v="2"/>
    <x v="9"/>
    <n v="602.79999999999995"/>
    <n v="3342.8"/>
    <x v="0"/>
  </r>
  <r>
    <n v="494"/>
    <x v="9"/>
    <n v="4600"/>
    <x v="0"/>
    <x v="2"/>
    <x v="9"/>
    <n v="1012"/>
    <n v="5612"/>
    <x v="0"/>
  </r>
  <r>
    <n v="289"/>
    <x v="9"/>
    <n v="5860"/>
    <x v="5"/>
    <x v="0"/>
    <x v="9"/>
    <n v="1289.2"/>
    <n v="7149.2"/>
    <x v="0"/>
  </r>
  <r>
    <n v="232"/>
    <x v="9"/>
    <n v="4720"/>
    <x v="6"/>
    <x v="3"/>
    <x v="9"/>
    <n v="1038.4000000000001"/>
    <n v="5758.4"/>
    <x v="0"/>
  </r>
  <r>
    <n v="286"/>
    <x v="9"/>
    <n v="5800"/>
    <x v="7"/>
    <x v="1"/>
    <x v="9"/>
    <n v="1276"/>
    <n v="7076"/>
    <x v="0"/>
  </r>
  <r>
    <n v="203"/>
    <x v="9"/>
    <n v="4140"/>
    <x v="6"/>
    <x v="2"/>
    <x v="9"/>
    <n v="910.8"/>
    <n v="5050.8"/>
    <x v="0"/>
  </r>
  <r>
    <n v="112"/>
    <x v="9"/>
    <n v="2320"/>
    <x v="6"/>
    <x v="1"/>
    <x v="9"/>
    <n v="510.4"/>
    <n v="2830.4"/>
    <x v="0"/>
  </r>
  <r>
    <n v="212"/>
    <x v="9"/>
    <n v="4320"/>
    <x v="2"/>
    <x v="1"/>
    <x v="9"/>
    <n v="950.4"/>
    <n v="5270.4"/>
    <x v="0"/>
  </r>
  <r>
    <n v="373"/>
    <x v="10"/>
    <n v="3400"/>
    <x v="6"/>
    <x v="0"/>
    <x v="10"/>
    <n v="748"/>
    <n v="4148"/>
    <x v="0"/>
  </r>
  <r>
    <n v="470"/>
    <x v="10"/>
    <n v="7000"/>
    <x v="6"/>
    <x v="3"/>
    <x v="10"/>
    <n v="1540"/>
    <n v="8540"/>
    <x v="0"/>
  </r>
  <r>
    <n v="103"/>
    <x v="10"/>
    <n v="2140"/>
    <x v="0"/>
    <x v="1"/>
    <x v="10"/>
    <n v="470.8"/>
    <n v="2610.8000000000002"/>
    <x v="0"/>
  </r>
  <r>
    <n v="269"/>
    <x v="10"/>
    <n v="5460"/>
    <x v="7"/>
    <x v="0"/>
    <x v="10"/>
    <n v="1201.2"/>
    <n v="6661.2"/>
    <x v="0"/>
  </r>
  <r>
    <n v="191"/>
    <x v="10"/>
    <n v="3900"/>
    <x v="2"/>
    <x v="0"/>
    <x v="10"/>
    <n v="858"/>
    <n v="4758"/>
    <x v="0"/>
  </r>
  <r>
    <n v="276"/>
    <x v="10"/>
    <n v="5600"/>
    <x v="2"/>
    <x v="0"/>
    <x v="10"/>
    <n v="1232"/>
    <n v="6832"/>
    <x v="0"/>
  </r>
  <r>
    <n v="336"/>
    <x v="10"/>
    <n v="1550"/>
    <x v="3"/>
    <x v="1"/>
    <x v="10"/>
    <n v="341"/>
    <n v="1891"/>
    <x v="0"/>
  </r>
  <r>
    <n v="180"/>
    <x v="10"/>
    <n v="3680"/>
    <x v="6"/>
    <x v="3"/>
    <x v="10"/>
    <n v="809.6"/>
    <n v="4489.6000000000004"/>
    <x v="0"/>
  </r>
  <r>
    <n v="471"/>
    <x v="10"/>
    <n v="6900"/>
    <x v="1"/>
    <x v="0"/>
    <x v="10"/>
    <n v="1518"/>
    <n v="8418"/>
    <x v="0"/>
  </r>
  <r>
    <n v="42"/>
    <x v="10"/>
    <n v="920"/>
    <x v="2"/>
    <x v="1"/>
    <x v="10"/>
    <n v="202.4"/>
    <n v="1122.4000000000001"/>
    <x v="0"/>
  </r>
  <r>
    <n v="135"/>
    <x v="10"/>
    <n v="2780"/>
    <x v="6"/>
    <x v="0"/>
    <x v="10"/>
    <n v="611.6"/>
    <n v="3391.6"/>
    <x v="0"/>
  </r>
  <r>
    <n v="64"/>
    <x v="10"/>
    <n v="1360"/>
    <x v="3"/>
    <x v="3"/>
    <x v="10"/>
    <n v="299.2"/>
    <n v="1659.2"/>
    <x v="0"/>
  </r>
  <r>
    <n v="57"/>
    <x v="10"/>
    <n v="1220"/>
    <x v="4"/>
    <x v="3"/>
    <x v="10"/>
    <n v="268.39999999999998"/>
    <n v="1488.4"/>
    <x v="0"/>
  </r>
  <r>
    <n v="409"/>
    <x v="10"/>
    <n v="5200"/>
    <x v="0"/>
    <x v="0"/>
    <x v="10"/>
    <n v="1144"/>
    <n v="6344"/>
    <x v="0"/>
  </r>
  <r>
    <n v="220"/>
    <x v="10"/>
    <n v="4480"/>
    <x v="6"/>
    <x v="0"/>
    <x v="10"/>
    <n v="985.6"/>
    <n v="5465.6"/>
    <x v="0"/>
  </r>
  <r>
    <n v="33"/>
    <x v="10"/>
    <n v="740"/>
    <x v="6"/>
    <x v="1"/>
    <x v="10"/>
    <n v="162.80000000000001"/>
    <n v="902.8"/>
    <x v="0"/>
  </r>
  <r>
    <n v="431"/>
    <x v="10"/>
    <n v="6300"/>
    <x v="4"/>
    <x v="0"/>
    <x v="10"/>
    <n v="1386"/>
    <n v="7686"/>
    <x v="0"/>
  </r>
  <r>
    <n v="255"/>
    <x v="10"/>
    <n v="5180"/>
    <x v="5"/>
    <x v="0"/>
    <x v="10"/>
    <n v="1139.5999999999999"/>
    <n v="6319.6"/>
    <x v="0"/>
  </r>
  <r>
    <n v="384"/>
    <x v="10"/>
    <n v="3950"/>
    <x v="6"/>
    <x v="1"/>
    <x v="10"/>
    <n v="869"/>
    <n v="4819"/>
    <x v="0"/>
  </r>
  <r>
    <n v="90"/>
    <x v="10"/>
    <n v="1880"/>
    <x v="0"/>
    <x v="1"/>
    <x v="10"/>
    <n v="413.6"/>
    <n v="2293.6"/>
    <x v="0"/>
  </r>
  <r>
    <n v="452"/>
    <x v="10"/>
    <n v="7350"/>
    <x v="6"/>
    <x v="2"/>
    <x v="10"/>
    <n v="1617"/>
    <n v="8967"/>
    <x v="0"/>
  </r>
  <r>
    <n v="398"/>
    <x v="10"/>
    <n v="4650"/>
    <x v="0"/>
    <x v="1"/>
    <x v="10"/>
    <n v="1023"/>
    <n v="5673"/>
    <x v="0"/>
  </r>
  <r>
    <n v="389"/>
    <x v="10"/>
    <n v="4200"/>
    <x v="1"/>
    <x v="0"/>
    <x v="10"/>
    <n v="924"/>
    <n v="5124"/>
    <x v="0"/>
  </r>
  <r>
    <n v="386"/>
    <x v="10"/>
    <n v="4050"/>
    <x v="1"/>
    <x v="3"/>
    <x v="10"/>
    <n v="891"/>
    <n v="4941"/>
    <x v="0"/>
  </r>
  <r>
    <n v="179"/>
    <x v="10"/>
    <n v="3660"/>
    <x v="1"/>
    <x v="0"/>
    <x v="10"/>
    <n v="805.2"/>
    <n v="4465.2"/>
    <x v="0"/>
  </r>
  <r>
    <n v="307"/>
    <x v="10"/>
    <n v="2700"/>
    <x v="0"/>
    <x v="1"/>
    <x v="10"/>
    <n v="594"/>
    <n v="3294"/>
    <x v="0"/>
  </r>
  <r>
    <n v="319"/>
    <x v="10"/>
    <n v="700"/>
    <x v="3"/>
    <x v="0"/>
    <x v="10"/>
    <n v="154"/>
    <n v="854"/>
    <x v="0"/>
  </r>
  <r>
    <n v="174"/>
    <x v="10"/>
    <n v="3560"/>
    <x v="2"/>
    <x v="1"/>
    <x v="10"/>
    <n v="783.2"/>
    <n v="4343.2"/>
    <x v="0"/>
  </r>
  <r>
    <n v="303"/>
    <x v="10"/>
    <n v="1900"/>
    <x v="7"/>
    <x v="0"/>
    <x v="10"/>
    <n v="418"/>
    <n v="2318"/>
    <x v="0"/>
  </r>
  <r>
    <n v="40"/>
    <x v="10"/>
    <n v="880"/>
    <x v="4"/>
    <x v="3"/>
    <x v="10"/>
    <n v="193.6"/>
    <n v="1073.5999999999999"/>
    <x v="0"/>
  </r>
  <r>
    <n v="449"/>
    <x v="10"/>
    <n v="7200"/>
    <x v="0"/>
    <x v="3"/>
    <x v="10"/>
    <n v="1584"/>
    <n v="8784"/>
    <x v="0"/>
  </r>
  <r>
    <n v="308"/>
    <x v="11"/>
    <n v="2900"/>
    <x v="3"/>
    <x v="1"/>
    <x v="11"/>
    <n v="638"/>
    <n v="3538"/>
    <x v="0"/>
  </r>
  <r>
    <n v="121"/>
    <x v="11"/>
    <n v="2500"/>
    <x v="3"/>
    <x v="0"/>
    <x v="11"/>
    <n v="550"/>
    <n v="3050"/>
    <x v="0"/>
  </r>
  <r>
    <n v="489"/>
    <x v="11"/>
    <n v="5100"/>
    <x v="3"/>
    <x v="1"/>
    <x v="11"/>
    <n v="1122"/>
    <n v="6222"/>
    <x v="0"/>
  </r>
  <r>
    <n v="99"/>
    <x v="11"/>
    <n v="2060"/>
    <x v="7"/>
    <x v="3"/>
    <x v="11"/>
    <n v="453.2"/>
    <n v="2513.1999999999998"/>
    <x v="0"/>
  </r>
  <r>
    <n v="392"/>
    <x v="11"/>
    <n v="4350"/>
    <x v="0"/>
    <x v="1"/>
    <x v="11"/>
    <n v="957"/>
    <n v="5307"/>
    <x v="0"/>
  </r>
  <r>
    <n v="124"/>
    <x v="11"/>
    <n v="2560"/>
    <x v="0"/>
    <x v="3"/>
    <x v="11"/>
    <n v="563.20000000000005"/>
    <n v="3123.2"/>
    <x v="0"/>
  </r>
  <r>
    <n v="118"/>
    <x v="11"/>
    <n v="2440"/>
    <x v="6"/>
    <x v="1"/>
    <x v="11"/>
    <n v="536.79999999999995"/>
    <n v="2976.8"/>
    <x v="0"/>
  </r>
  <r>
    <n v="369"/>
    <x v="11"/>
    <n v="3200"/>
    <x v="1"/>
    <x v="1"/>
    <x v="11"/>
    <n v="704"/>
    <n v="3904"/>
    <x v="0"/>
  </r>
  <r>
    <n v="193"/>
    <x v="11"/>
    <n v="3940"/>
    <x v="4"/>
    <x v="0"/>
    <x v="11"/>
    <n v="866.8"/>
    <n v="4806.8"/>
    <x v="0"/>
  </r>
  <r>
    <n v="102"/>
    <x v="11"/>
    <n v="2120"/>
    <x v="5"/>
    <x v="2"/>
    <x v="11"/>
    <n v="466.4"/>
    <n v="2586.4"/>
    <x v="0"/>
  </r>
  <r>
    <n v="260"/>
    <x v="11"/>
    <n v="5280"/>
    <x v="0"/>
    <x v="3"/>
    <x v="11"/>
    <n v="1161.5999999999999"/>
    <n v="6441.6"/>
    <x v="0"/>
  </r>
  <r>
    <n v="367"/>
    <x v="11"/>
    <n v="3100"/>
    <x v="6"/>
    <x v="0"/>
    <x v="11"/>
    <n v="682"/>
    <n v="3782"/>
    <x v="0"/>
  </r>
  <r>
    <n v="468"/>
    <x v="11"/>
    <n v="7200"/>
    <x v="1"/>
    <x v="1"/>
    <x v="11"/>
    <n v="1584"/>
    <n v="8784"/>
    <x v="0"/>
  </r>
  <r>
    <n v="267"/>
    <x v="11"/>
    <n v="5420"/>
    <x v="1"/>
    <x v="3"/>
    <x v="11"/>
    <n v="1192.4000000000001"/>
    <n v="6612.4"/>
    <x v="0"/>
  </r>
  <r>
    <n v="264"/>
    <x v="11"/>
    <n v="5360"/>
    <x v="1"/>
    <x v="3"/>
    <x v="11"/>
    <n v="1179.2"/>
    <n v="6539.2"/>
    <x v="0"/>
  </r>
  <r>
    <n v="437"/>
    <x v="11"/>
    <n v="6600"/>
    <x v="1"/>
    <x v="0"/>
    <x v="11"/>
    <n v="1452"/>
    <n v="8052"/>
    <x v="0"/>
  </r>
  <r>
    <n v="128"/>
    <x v="11"/>
    <n v="2640"/>
    <x v="1"/>
    <x v="1"/>
    <x v="11"/>
    <n v="580.79999999999995"/>
    <n v="3220.8"/>
    <x v="0"/>
  </r>
  <r>
    <n v="322"/>
    <x v="11"/>
    <n v="850"/>
    <x v="6"/>
    <x v="1"/>
    <x v="11"/>
    <n v="187"/>
    <n v="1037"/>
    <x v="0"/>
  </r>
  <r>
    <n v="7"/>
    <x v="11"/>
    <n v="220"/>
    <x v="0"/>
    <x v="2"/>
    <x v="11"/>
    <n v="48.4"/>
    <n v="268.39999999999998"/>
    <x v="0"/>
  </r>
  <r>
    <n v="145"/>
    <x v="11"/>
    <n v="2980"/>
    <x v="1"/>
    <x v="1"/>
    <x v="11"/>
    <n v="655.6"/>
    <n v="3635.6"/>
    <x v="0"/>
  </r>
  <r>
    <n v="295"/>
    <x v="11"/>
    <n v="300"/>
    <x v="4"/>
    <x v="3"/>
    <x v="11"/>
    <n v="66"/>
    <n v="366"/>
    <x v="0"/>
  </r>
  <r>
    <n v="4"/>
    <x v="11"/>
    <n v="160"/>
    <x v="2"/>
    <x v="2"/>
    <x v="11"/>
    <n v="35.200000000000003"/>
    <n v="195.2"/>
    <x v="0"/>
  </r>
  <r>
    <n v="243"/>
    <x v="11"/>
    <n v="4940"/>
    <x v="0"/>
    <x v="1"/>
    <x v="11"/>
    <n v="1086.8"/>
    <n v="6026.8"/>
    <x v="0"/>
  </r>
  <r>
    <n v="252"/>
    <x v="11"/>
    <n v="5120"/>
    <x v="7"/>
    <x v="1"/>
    <x v="11"/>
    <n v="1126.4000000000001"/>
    <n v="6246.4"/>
    <x v="0"/>
  </r>
  <r>
    <n v="337"/>
    <x v="11"/>
    <n v="1600"/>
    <x v="7"/>
    <x v="3"/>
    <x v="11"/>
    <n v="352"/>
    <n v="1952"/>
    <x v="0"/>
  </r>
  <r>
    <n v="345"/>
    <x v="11"/>
    <n v="2000"/>
    <x v="0"/>
    <x v="0"/>
    <x v="11"/>
    <n v="440"/>
    <n v="2440"/>
    <x v="0"/>
  </r>
  <r>
    <n v="304"/>
    <x v="11"/>
    <n v="2100"/>
    <x v="1"/>
    <x v="0"/>
    <x v="11"/>
    <n v="462"/>
    <n v="2562"/>
    <x v="0"/>
  </r>
  <r>
    <n v="207"/>
    <x v="11"/>
    <n v="4220"/>
    <x v="7"/>
    <x v="0"/>
    <x v="11"/>
    <n v="928.4"/>
    <n v="5148.3999999999996"/>
    <x v="0"/>
  </r>
  <r>
    <n v="375"/>
    <x v="11"/>
    <n v="3500"/>
    <x v="0"/>
    <x v="0"/>
    <x v="11"/>
    <n v="770"/>
    <n v="4270"/>
    <x v="0"/>
  </r>
  <r>
    <n v="311"/>
    <x v="12"/>
    <n v="300"/>
    <x v="0"/>
    <x v="0"/>
    <x v="12"/>
    <n v="66"/>
    <n v="366"/>
    <x v="0"/>
  </r>
  <r>
    <n v="430"/>
    <x v="12"/>
    <n v="6250"/>
    <x v="0"/>
    <x v="0"/>
    <x v="12"/>
    <n v="1375"/>
    <n v="7625"/>
    <x v="0"/>
  </r>
  <r>
    <n v="421"/>
    <x v="12"/>
    <n v="5800"/>
    <x v="3"/>
    <x v="3"/>
    <x v="12"/>
    <n v="1276"/>
    <n v="7076"/>
    <x v="0"/>
  </r>
  <r>
    <n v="306"/>
    <x v="12"/>
    <n v="2500"/>
    <x v="5"/>
    <x v="3"/>
    <x v="12"/>
    <n v="550"/>
    <n v="3050"/>
    <x v="0"/>
  </r>
  <r>
    <n v="18"/>
    <x v="12"/>
    <n v="440"/>
    <x v="0"/>
    <x v="2"/>
    <x v="12"/>
    <n v="96.8"/>
    <n v="536.79999999999995"/>
    <x v="0"/>
  </r>
  <r>
    <n v="390"/>
    <x v="12"/>
    <n v="4250"/>
    <x v="6"/>
    <x v="3"/>
    <x v="12"/>
    <n v="935"/>
    <n v="5185"/>
    <x v="0"/>
  </r>
  <r>
    <n v="74"/>
    <x v="12"/>
    <n v="1560"/>
    <x v="4"/>
    <x v="2"/>
    <x v="12"/>
    <n v="343.2"/>
    <n v="1903.2"/>
    <x v="0"/>
  </r>
  <r>
    <n v="75"/>
    <x v="12"/>
    <n v="1580"/>
    <x v="0"/>
    <x v="1"/>
    <x v="12"/>
    <n v="347.6"/>
    <n v="1927.6"/>
    <x v="0"/>
  </r>
  <r>
    <n v="394"/>
    <x v="12"/>
    <n v="4450"/>
    <x v="7"/>
    <x v="1"/>
    <x v="12"/>
    <n v="979"/>
    <n v="5429"/>
    <x v="0"/>
  </r>
  <r>
    <n v="77"/>
    <x v="12"/>
    <n v="1620"/>
    <x v="1"/>
    <x v="2"/>
    <x v="12"/>
    <n v="356.4"/>
    <n v="1976.4"/>
    <x v="0"/>
  </r>
  <r>
    <n v="69"/>
    <x v="12"/>
    <n v="1460"/>
    <x v="0"/>
    <x v="1"/>
    <x v="12"/>
    <n v="321.2"/>
    <n v="1781.2"/>
    <x v="0"/>
  </r>
  <r>
    <n v="382"/>
    <x v="12"/>
    <n v="3850"/>
    <x v="2"/>
    <x v="2"/>
    <x v="12"/>
    <n v="847"/>
    <n v="4697"/>
    <x v="0"/>
  </r>
  <r>
    <n v="455"/>
    <x v="12"/>
    <n v="1000"/>
    <x v="3"/>
    <x v="2"/>
    <x v="12"/>
    <n v="220"/>
    <n v="1220"/>
    <x v="0"/>
  </r>
  <r>
    <n v="387"/>
    <x v="12"/>
    <n v="4100"/>
    <x v="3"/>
    <x v="0"/>
    <x v="12"/>
    <n v="902"/>
    <n v="5002"/>
    <x v="0"/>
  </r>
  <r>
    <n v="253"/>
    <x v="12"/>
    <n v="5140"/>
    <x v="1"/>
    <x v="3"/>
    <x v="12"/>
    <n v="1130.8"/>
    <n v="6270.8"/>
    <x v="0"/>
  </r>
  <r>
    <n v="21"/>
    <x v="12"/>
    <n v="500"/>
    <x v="2"/>
    <x v="2"/>
    <x v="12"/>
    <n v="110"/>
    <n v="610"/>
    <x v="0"/>
  </r>
  <r>
    <n v="44"/>
    <x v="12"/>
    <n v="960"/>
    <x v="6"/>
    <x v="1"/>
    <x v="12"/>
    <n v="211.2"/>
    <n v="1171.2"/>
    <x v="0"/>
  </r>
  <r>
    <n v="332"/>
    <x v="12"/>
    <n v="1350"/>
    <x v="1"/>
    <x v="0"/>
    <x v="12"/>
    <n v="297"/>
    <n v="1647"/>
    <x v="0"/>
  </r>
  <r>
    <n v="185"/>
    <x v="12"/>
    <n v="3780"/>
    <x v="1"/>
    <x v="0"/>
    <x v="12"/>
    <n v="831.6"/>
    <n v="4611.6000000000004"/>
    <x v="0"/>
  </r>
  <r>
    <n v="320"/>
    <x v="12"/>
    <n v="750"/>
    <x v="7"/>
    <x v="3"/>
    <x v="12"/>
    <n v="165"/>
    <n v="915"/>
    <x v="0"/>
  </r>
  <r>
    <n v="229"/>
    <x v="12"/>
    <n v="4660"/>
    <x v="2"/>
    <x v="1"/>
    <x v="12"/>
    <n v="1025.2"/>
    <n v="5685.2"/>
    <x v="0"/>
  </r>
  <r>
    <n v="272"/>
    <x v="12"/>
    <n v="5520"/>
    <x v="5"/>
    <x v="1"/>
    <x v="12"/>
    <n v="1214.4000000000001"/>
    <n v="6734.4"/>
    <x v="0"/>
  </r>
  <r>
    <n v="127"/>
    <x v="12"/>
    <n v="2620"/>
    <x v="2"/>
    <x v="3"/>
    <x v="12"/>
    <n v="576.4"/>
    <n v="3196.4"/>
    <x v="0"/>
  </r>
  <r>
    <n v="234"/>
    <x v="12"/>
    <n v="4760"/>
    <x v="3"/>
    <x v="0"/>
    <x v="12"/>
    <n v="1047.2"/>
    <n v="5807.2"/>
    <x v="0"/>
  </r>
  <r>
    <n v="323"/>
    <x v="12"/>
    <n v="900"/>
    <x v="5"/>
    <x v="3"/>
    <x v="12"/>
    <n v="198"/>
    <n v="1098"/>
    <x v="0"/>
  </r>
  <r>
    <n v="327"/>
    <x v="12"/>
    <n v="1100"/>
    <x v="2"/>
    <x v="1"/>
    <x v="12"/>
    <n v="242"/>
    <n v="1342"/>
    <x v="0"/>
  </r>
  <r>
    <n v="312"/>
    <x v="12"/>
    <n v="350"/>
    <x v="4"/>
    <x v="2"/>
    <x v="12"/>
    <n v="77"/>
    <n v="427"/>
    <x v="0"/>
  </r>
  <r>
    <n v="325"/>
    <x v="12"/>
    <n v="1000"/>
    <x v="3"/>
    <x v="0"/>
    <x v="12"/>
    <n v="220"/>
    <n v="1220"/>
    <x v="0"/>
  </r>
  <r>
    <n v="58"/>
    <x v="13"/>
    <n v="1240"/>
    <x v="0"/>
    <x v="1"/>
    <x v="13"/>
    <n v="272.8"/>
    <n v="1512.8"/>
    <x v="0"/>
  </r>
  <r>
    <n v="456"/>
    <x v="13"/>
    <n v="1800"/>
    <x v="7"/>
    <x v="3"/>
    <x v="13"/>
    <n v="396"/>
    <n v="2196"/>
    <x v="0"/>
  </r>
  <r>
    <n v="8"/>
    <x v="13"/>
    <n v="240"/>
    <x v="2"/>
    <x v="3"/>
    <x v="13"/>
    <n v="52.8"/>
    <n v="292.8"/>
    <x v="0"/>
  </r>
  <r>
    <n v="485"/>
    <x v="13"/>
    <n v="5500"/>
    <x v="1"/>
    <x v="0"/>
    <x v="13"/>
    <n v="1210"/>
    <n v="6710"/>
    <x v="0"/>
  </r>
  <r>
    <n v="6"/>
    <x v="13"/>
    <n v="200"/>
    <x v="4"/>
    <x v="1"/>
    <x v="13"/>
    <n v="44"/>
    <n v="244"/>
    <x v="0"/>
  </r>
  <r>
    <n v="434"/>
    <x v="13"/>
    <n v="6450"/>
    <x v="1"/>
    <x v="1"/>
    <x v="13"/>
    <n v="1419"/>
    <n v="7869"/>
    <x v="0"/>
  </r>
  <r>
    <n v="475"/>
    <x v="13"/>
    <n v="6500"/>
    <x v="6"/>
    <x v="1"/>
    <x v="13"/>
    <n v="1430"/>
    <n v="7930"/>
    <x v="0"/>
  </r>
  <r>
    <n v="66"/>
    <x v="13"/>
    <n v="1400"/>
    <x v="1"/>
    <x v="0"/>
    <x v="13"/>
    <n v="308"/>
    <n v="1708"/>
    <x v="0"/>
  </r>
  <r>
    <n v="296"/>
    <x v="13"/>
    <n v="500"/>
    <x v="0"/>
    <x v="1"/>
    <x v="13"/>
    <n v="110"/>
    <n v="610"/>
    <x v="0"/>
  </r>
  <r>
    <n v="282"/>
    <x v="13"/>
    <n v="5720"/>
    <x v="6"/>
    <x v="1"/>
    <x v="13"/>
    <n v="1258.4000000000001"/>
    <n v="6978.4"/>
    <x v="0"/>
  </r>
  <r>
    <n v="300"/>
    <x v="13"/>
    <n v="1300"/>
    <x v="6"/>
    <x v="1"/>
    <x v="13"/>
    <n v="286"/>
    <n v="1586"/>
    <x v="0"/>
  </r>
  <r>
    <n v="176"/>
    <x v="13"/>
    <n v="3600"/>
    <x v="4"/>
    <x v="3"/>
    <x v="13"/>
    <n v="792"/>
    <n v="4392"/>
    <x v="0"/>
  </r>
  <r>
    <n v="413"/>
    <x v="13"/>
    <n v="5400"/>
    <x v="0"/>
    <x v="2"/>
    <x v="13"/>
    <n v="1188"/>
    <n v="6588"/>
    <x v="0"/>
  </r>
  <r>
    <n v="477"/>
    <x v="13"/>
    <n v="6300"/>
    <x v="0"/>
    <x v="3"/>
    <x v="13"/>
    <n v="1386"/>
    <n v="7686"/>
    <x v="0"/>
  </r>
  <r>
    <n v="150"/>
    <x v="13"/>
    <n v="3080"/>
    <x v="7"/>
    <x v="0"/>
    <x v="13"/>
    <n v="677.6"/>
    <n v="3757.6"/>
    <x v="0"/>
  </r>
  <r>
    <n v="49"/>
    <x v="13"/>
    <n v="1060"/>
    <x v="1"/>
    <x v="2"/>
    <x v="13"/>
    <n v="233.2"/>
    <n v="1293.2"/>
    <x v="0"/>
  </r>
  <r>
    <n v="356"/>
    <x v="13"/>
    <n v="2550"/>
    <x v="6"/>
    <x v="1"/>
    <x v="13"/>
    <n v="561"/>
    <n v="3111"/>
    <x v="0"/>
  </r>
  <r>
    <n v="259"/>
    <x v="13"/>
    <n v="5260"/>
    <x v="2"/>
    <x v="2"/>
    <x v="13"/>
    <n v="1157.2"/>
    <n v="6417.2"/>
    <x v="0"/>
  </r>
  <r>
    <n v="85"/>
    <x v="13"/>
    <n v="1780"/>
    <x v="5"/>
    <x v="3"/>
    <x v="13"/>
    <n v="391.6"/>
    <n v="2171.6"/>
    <x v="0"/>
  </r>
  <r>
    <n v="104"/>
    <x v="13"/>
    <n v="2160"/>
    <x v="3"/>
    <x v="1"/>
    <x v="13"/>
    <n v="475.2"/>
    <n v="2635.2"/>
    <x v="0"/>
  </r>
  <r>
    <n v="92"/>
    <x v="13"/>
    <n v="1920"/>
    <x v="0"/>
    <x v="3"/>
    <x v="13"/>
    <n v="422.4"/>
    <n v="2342.4"/>
    <x v="0"/>
  </r>
  <r>
    <n v="156"/>
    <x v="13"/>
    <n v="3200"/>
    <x v="7"/>
    <x v="1"/>
    <x v="13"/>
    <n v="704"/>
    <n v="3904"/>
    <x v="0"/>
  </r>
  <r>
    <n v="22"/>
    <x v="13"/>
    <n v="520"/>
    <x v="0"/>
    <x v="3"/>
    <x v="13"/>
    <n v="114.4"/>
    <n v="634.4"/>
    <x v="0"/>
  </r>
  <r>
    <n v="202"/>
    <x v="13"/>
    <n v="4120"/>
    <x v="1"/>
    <x v="1"/>
    <x v="13"/>
    <n v="906.4"/>
    <n v="5026.3999999999996"/>
    <x v="0"/>
  </r>
  <r>
    <n v="227"/>
    <x v="13"/>
    <n v="4620"/>
    <x v="4"/>
    <x v="0"/>
    <x v="13"/>
    <n v="1016.4"/>
    <n v="5636.4"/>
    <x v="0"/>
  </r>
  <r>
    <n v="284"/>
    <x v="13"/>
    <n v="5760"/>
    <x v="1"/>
    <x v="2"/>
    <x v="13"/>
    <n v="1267.2"/>
    <n v="7027.2"/>
    <x v="0"/>
  </r>
  <r>
    <n v="487"/>
    <x v="13"/>
    <n v="5300"/>
    <x v="6"/>
    <x v="0"/>
    <x v="13"/>
    <n v="1166"/>
    <n v="6466"/>
    <x v="0"/>
  </r>
  <r>
    <n v="148"/>
    <x v="13"/>
    <n v="3040"/>
    <x v="1"/>
    <x v="3"/>
    <x v="13"/>
    <n v="668.8"/>
    <n v="3708.8"/>
    <x v="0"/>
  </r>
  <r>
    <n v="478"/>
    <x v="13"/>
    <n v="6200"/>
    <x v="3"/>
    <x v="1"/>
    <x v="13"/>
    <n v="1364"/>
    <n v="7564"/>
    <x v="0"/>
  </r>
  <r>
    <n v="354"/>
    <x v="13"/>
    <n v="2450"/>
    <x v="7"/>
    <x v="2"/>
    <x v="13"/>
    <n v="539"/>
    <n v="2989"/>
    <x v="0"/>
  </r>
  <r>
    <n v="355"/>
    <x v="13"/>
    <n v="2500"/>
    <x v="1"/>
    <x v="1"/>
    <x v="13"/>
    <n v="550"/>
    <n v="3050"/>
    <x v="0"/>
  </r>
  <r>
    <n v="396"/>
    <x v="13"/>
    <n v="4550"/>
    <x v="0"/>
    <x v="2"/>
    <x v="13"/>
    <n v="1001"/>
    <n v="5551"/>
    <x v="0"/>
  </r>
  <r>
    <n v="235"/>
    <x v="14"/>
    <n v="4780"/>
    <x v="7"/>
    <x v="0"/>
    <x v="14"/>
    <n v="1051.5999999999999"/>
    <n v="5831.6"/>
    <x v="0"/>
  </r>
  <r>
    <n v="225"/>
    <x v="14"/>
    <n v="4580"/>
    <x v="2"/>
    <x v="3"/>
    <x v="14"/>
    <n v="1007.6"/>
    <n v="5587.6"/>
    <x v="0"/>
  </r>
  <r>
    <n v="294"/>
    <x v="14"/>
    <n v="5960"/>
    <x v="0"/>
    <x v="1"/>
    <x v="14"/>
    <n v="1311.2"/>
    <n v="7271.2"/>
    <x v="0"/>
  </r>
  <r>
    <n v="454"/>
    <x v="14"/>
    <n v="7450"/>
    <x v="1"/>
    <x v="1"/>
    <x v="14"/>
    <n v="1639"/>
    <n v="9089"/>
    <x v="0"/>
  </r>
  <r>
    <n v="226"/>
    <x v="14"/>
    <n v="4600"/>
    <x v="0"/>
    <x v="1"/>
    <x v="14"/>
    <n v="1012"/>
    <n v="5612"/>
    <x v="0"/>
  </r>
  <r>
    <n v="265"/>
    <x v="14"/>
    <n v="5380"/>
    <x v="6"/>
    <x v="1"/>
    <x v="14"/>
    <n v="1183.5999999999999"/>
    <n v="6563.6"/>
    <x v="0"/>
  </r>
  <r>
    <n v="120"/>
    <x v="14"/>
    <n v="2480"/>
    <x v="0"/>
    <x v="3"/>
    <x v="14"/>
    <n v="545.6"/>
    <n v="3025.6"/>
    <x v="0"/>
  </r>
  <r>
    <n v="491"/>
    <x v="14"/>
    <n v="4900"/>
    <x v="1"/>
    <x v="3"/>
    <x v="14"/>
    <n v="1078"/>
    <n v="5978"/>
    <x v="0"/>
  </r>
  <r>
    <n v="381"/>
    <x v="14"/>
    <n v="3800"/>
    <x v="0"/>
    <x v="0"/>
    <x v="14"/>
    <n v="836"/>
    <n v="4636"/>
    <x v="0"/>
  </r>
  <r>
    <n v="98"/>
    <x v="14"/>
    <n v="2040"/>
    <x v="3"/>
    <x v="1"/>
    <x v="14"/>
    <n v="448.8"/>
    <n v="2488.8000000000002"/>
    <x v="0"/>
  </r>
  <r>
    <n v="488"/>
    <x v="14"/>
    <n v="5200"/>
    <x v="1"/>
    <x v="3"/>
    <x v="14"/>
    <n v="1144"/>
    <n v="6344"/>
    <x v="0"/>
  </r>
  <r>
    <n v="313"/>
    <x v="14"/>
    <n v="400"/>
    <x v="0"/>
    <x v="1"/>
    <x v="14"/>
    <n v="88"/>
    <n v="488"/>
    <x v="0"/>
  </r>
  <r>
    <n v="302"/>
    <x v="14"/>
    <n v="1700"/>
    <x v="3"/>
    <x v="3"/>
    <x v="14"/>
    <n v="374"/>
    <n v="2074"/>
    <x v="0"/>
  </r>
  <r>
    <n v="326"/>
    <x v="14"/>
    <n v="1050"/>
    <x v="7"/>
    <x v="2"/>
    <x v="14"/>
    <n v="231"/>
    <n v="1281"/>
    <x v="0"/>
  </r>
  <r>
    <n v="335"/>
    <x v="14"/>
    <n v="1500"/>
    <x v="1"/>
    <x v="1"/>
    <x v="14"/>
    <n v="330"/>
    <n v="1830"/>
    <x v="0"/>
  </r>
  <r>
    <n v="328"/>
    <x v="14"/>
    <n v="1150"/>
    <x v="0"/>
    <x v="1"/>
    <x v="14"/>
    <n v="253"/>
    <n v="1403"/>
    <x v="0"/>
  </r>
  <r>
    <n v="496"/>
    <x v="14"/>
    <n v="4400"/>
    <x v="7"/>
    <x v="1"/>
    <x v="14"/>
    <n v="968"/>
    <n v="5368"/>
    <x v="0"/>
  </r>
  <r>
    <n v="247"/>
    <x v="14"/>
    <n v="5020"/>
    <x v="1"/>
    <x v="0"/>
    <x v="14"/>
    <n v="1104.4000000000001"/>
    <n v="6124.4"/>
    <x v="0"/>
  </r>
  <r>
    <n v="61"/>
    <x v="14"/>
    <n v="1300"/>
    <x v="6"/>
    <x v="1"/>
    <x v="14"/>
    <n v="286"/>
    <n v="1586"/>
    <x v="0"/>
  </r>
  <r>
    <n v="239"/>
    <x v="14"/>
    <n v="4860"/>
    <x v="0"/>
    <x v="3"/>
    <x v="14"/>
    <n v="1069.2"/>
    <n v="5929.2"/>
    <x v="0"/>
  </r>
  <r>
    <n v="422"/>
    <x v="14"/>
    <n v="5850"/>
    <x v="7"/>
    <x v="1"/>
    <x v="14"/>
    <n v="1287"/>
    <n v="7137"/>
    <x v="0"/>
  </r>
  <r>
    <n v="87"/>
    <x v="14"/>
    <n v="1820"/>
    <x v="3"/>
    <x v="0"/>
    <x v="14"/>
    <n v="400.4"/>
    <n v="2220.4"/>
    <x v="0"/>
  </r>
  <r>
    <n v="407"/>
    <x v="14"/>
    <n v="5100"/>
    <x v="6"/>
    <x v="3"/>
    <x v="14"/>
    <n v="1122"/>
    <n v="6222"/>
    <x v="0"/>
  </r>
  <r>
    <n v="397"/>
    <x v="14"/>
    <n v="4600"/>
    <x v="4"/>
    <x v="1"/>
    <x v="14"/>
    <n v="1012"/>
    <n v="5612"/>
    <x v="0"/>
  </r>
  <r>
    <n v="67"/>
    <x v="14"/>
    <n v="1420"/>
    <x v="6"/>
    <x v="0"/>
    <x v="14"/>
    <n v="312.39999999999998"/>
    <n v="1732.4"/>
    <x v="0"/>
  </r>
  <r>
    <n v="408"/>
    <x v="14"/>
    <n v="5150"/>
    <x v="5"/>
    <x v="1"/>
    <x v="14"/>
    <n v="1133"/>
    <n v="6283"/>
    <x v="0"/>
  </r>
  <r>
    <n v="472"/>
    <x v="15"/>
    <n v="6800"/>
    <x v="3"/>
    <x v="0"/>
    <x v="15"/>
    <n v="1496"/>
    <n v="8296"/>
    <x v="0"/>
  </r>
  <r>
    <n v="497"/>
    <x v="15"/>
    <n v="4300"/>
    <x v="2"/>
    <x v="2"/>
    <x v="15"/>
    <n v="946"/>
    <n v="5246"/>
    <x v="0"/>
  </r>
  <r>
    <n v="473"/>
    <x v="15"/>
    <n v="6700"/>
    <x v="7"/>
    <x v="0"/>
    <x v="15"/>
    <n v="1474"/>
    <n v="8174"/>
    <x v="0"/>
  </r>
  <r>
    <n v="142"/>
    <x v="15"/>
    <n v="2920"/>
    <x v="4"/>
    <x v="1"/>
    <x v="15"/>
    <n v="642.4"/>
    <n v="3562.4"/>
    <x v="0"/>
  </r>
  <r>
    <n v="334"/>
    <x v="15"/>
    <n v="1450"/>
    <x v="6"/>
    <x v="3"/>
    <x v="15"/>
    <n v="319"/>
    <n v="1769"/>
    <x v="0"/>
  </r>
  <r>
    <n v="163"/>
    <x v="15"/>
    <n v="3340"/>
    <x v="6"/>
    <x v="0"/>
    <x v="15"/>
    <n v="734.8"/>
    <n v="4074.8"/>
    <x v="0"/>
  </r>
  <r>
    <n v="146"/>
    <x v="15"/>
    <n v="3000"/>
    <x v="6"/>
    <x v="1"/>
    <x v="15"/>
    <n v="660"/>
    <n v="3660"/>
    <x v="0"/>
  </r>
  <r>
    <n v="114"/>
    <x v="15"/>
    <n v="2360"/>
    <x v="1"/>
    <x v="1"/>
    <x v="15"/>
    <n v="519.20000000000005"/>
    <n v="2879.2"/>
    <x v="0"/>
  </r>
  <r>
    <n v="113"/>
    <x v="15"/>
    <n v="2340"/>
    <x v="6"/>
    <x v="3"/>
    <x v="15"/>
    <n v="514.79999999999995"/>
    <n v="2854.8"/>
    <x v="0"/>
  </r>
  <r>
    <n v="338"/>
    <x v="15"/>
    <n v="1650"/>
    <x v="1"/>
    <x v="1"/>
    <x v="15"/>
    <n v="363"/>
    <n v="2013"/>
    <x v="0"/>
  </r>
  <r>
    <n v="346"/>
    <x v="15"/>
    <n v="2050"/>
    <x v="4"/>
    <x v="0"/>
    <x v="15"/>
    <n v="451"/>
    <n v="2501"/>
    <x v="0"/>
  </r>
  <r>
    <n v="165"/>
    <x v="15"/>
    <n v="3380"/>
    <x v="1"/>
    <x v="0"/>
    <x v="15"/>
    <n v="743.6"/>
    <n v="4123.6000000000004"/>
    <x v="0"/>
  </r>
  <r>
    <n v="189"/>
    <x v="15"/>
    <n v="3860"/>
    <x v="3"/>
    <x v="2"/>
    <x v="15"/>
    <n v="849.2"/>
    <n v="4709.2"/>
    <x v="0"/>
  </r>
  <r>
    <n v="274"/>
    <x v="15"/>
    <n v="5560"/>
    <x v="3"/>
    <x v="3"/>
    <x v="15"/>
    <n v="1223.2"/>
    <n v="6783.2"/>
    <x v="0"/>
  </r>
  <r>
    <n v="241"/>
    <x v="15"/>
    <n v="4900"/>
    <x v="7"/>
    <x v="0"/>
    <x v="15"/>
    <n v="1078"/>
    <n v="5978"/>
    <x v="0"/>
  </r>
  <r>
    <n v="213"/>
    <x v="15"/>
    <n v="4340"/>
    <x v="1"/>
    <x v="0"/>
    <x v="15"/>
    <n v="954.8"/>
    <n v="5294.8"/>
    <x v="0"/>
  </r>
  <r>
    <n v="178"/>
    <x v="15"/>
    <n v="3640"/>
    <x v="2"/>
    <x v="0"/>
    <x v="15"/>
    <n v="800.8"/>
    <n v="4440.8"/>
    <x v="0"/>
  </r>
  <r>
    <n v="175"/>
    <x v="15"/>
    <n v="3580"/>
    <x v="0"/>
    <x v="2"/>
    <x v="15"/>
    <n v="787.6"/>
    <n v="4367.6000000000004"/>
    <x v="0"/>
  </r>
  <r>
    <n v="275"/>
    <x v="15"/>
    <n v="5580"/>
    <x v="7"/>
    <x v="0"/>
    <x v="15"/>
    <n v="1227.5999999999999"/>
    <n v="6807.6"/>
    <x v="0"/>
  </r>
  <r>
    <n v="186"/>
    <x v="15"/>
    <n v="3800"/>
    <x v="6"/>
    <x v="2"/>
    <x v="15"/>
    <n v="836"/>
    <n v="4636"/>
    <x v="0"/>
  </r>
  <r>
    <n v="230"/>
    <x v="15"/>
    <n v="4680"/>
    <x v="1"/>
    <x v="1"/>
    <x v="15"/>
    <n v="1029.5999999999999"/>
    <n v="5709.6"/>
    <x v="0"/>
  </r>
  <r>
    <n v="436"/>
    <x v="15"/>
    <n v="6550"/>
    <x v="6"/>
    <x v="1"/>
    <x v="15"/>
    <n v="1441"/>
    <n v="7991"/>
    <x v="0"/>
  </r>
  <r>
    <n v="442"/>
    <x v="15"/>
    <n v="6850"/>
    <x v="5"/>
    <x v="3"/>
    <x v="15"/>
    <n v="1507"/>
    <n v="8357"/>
    <x v="0"/>
  </r>
  <r>
    <n v="429"/>
    <x v="15"/>
    <n v="6200"/>
    <x v="2"/>
    <x v="0"/>
    <x v="15"/>
    <n v="1364"/>
    <n v="7564"/>
    <x v="0"/>
  </r>
  <r>
    <n v="417"/>
    <x v="15"/>
    <n v="5600"/>
    <x v="1"/>
    <x v="0"/>
    <x v="15"/>
    <n v="1232"/>
    <n v="6832"/>
    <x v="0"/>
  </r>
  <r>
    <n v="80"/>
    <x v="15"/>
    <n v="1680"/>
    <x v="1"/>
    <x v="0"/>
    <x v="15"/>
    <n v="369.6"/>
    <n v="2049.6"/>
    <x v="0"/>
  </r>
  <r>
    <n v="54"/>
    <x v="15"/>
    <n v="1160"/>
    <x v="7"/>
    <x v="3"/>
    <x v="15"/>
    <n v="255.2"/>
    <n v="1415.2"/>
    <x v="0"/>
  </r>
  <r>
    <n v="105"/>
    <x v="15"/>
    <n v="2180"/>
    <x v="7"/>
    <x v="2"/>
    <x v="15"/>
    <n v="479.6"/>
    <n v="2659.6"/>
    <x v="0"/>
  </r>
  <r>
    <n v="211"/>
    <x v="16"/>
    <n v="4300"/>
    <x v="0"/>
    <x v="3"/>
    <x v="16"/>
    <n v="946"/>
    <n v="5246"/>
    <x v="0"/>
  </r>
  <r>
    <n v="490"/>
    <x v="16"/>
    <n v="5000"/>
    <x v="7"/>
    <x v="1"/>
    <x v="16"/>
    <n v="1100"/>
    <n v="6100"/>
    <x v="0"/>
  </r>
  <r>
    <n v="38"/>
    <x v="16"/>
    <n v="840"/>
    <x v="2"/>
    <x v="0"/>
    <x v="16"/>
    <n v="184.8"/>
    <n v="1024.8"/>
    <x v="0"/>
  </r>
  <r>
    <n v="52"/>
    <x v="16"/>
    <n v="1120"/>
    <x v="0"/>
    <x v="0"/>
    <x v="16"/>
    <n v="246.4"/>
    <n v="1366.4"/>
    <x v="0"/>
  </r>
  <r>
    <n v="190"/>
    <x v="16"/>
    <n v="3880"/>
    <x v="7"/>
    <x v="3"/>
    <x v="16"/>
    <n v="853.6"/>
    <n v="4733.6000000000004"/>
    <x v="0"/>
  </r>
  <r>
    <n v="214"/>
    <x v="16"/>
    <n v="4360"/>
    <x v="6"/>
    <x v="2"/>
    <x v="16"/>
    <n v="959.2"/>
    <n v="5319.2"/>
    <x v="0"/>
  </r>
  <r>
    <n v="215"/>
    <x v="16"/>
    <n v="4380"/>
    <x v="6"/>
    <x v="1"/>
    <x v="16"/>
    <n v="963.6"/>
    <n v="5343.6"/>
    <x v="0"/>
  </r>
  <r>
    <n v="236"/>
    <x v="16"/>
    <n v="4800"/>
    <x v="1"/>
    <x v="3"/>
    <x v="16"/>
    <n v="1056"/>
    <n v="5856"/>
    <x v="0"/>
  </r>
  <r>
    <n v="440"/>
    <x v="16"/>
    <n v="6750"/>
    <x v="1"/>
    <x v="1"/>
    <x v="16"/>
    <n v="1485"/>
    <n v="8235"/>
    <x v="0"/>
  </r>
  <r>
    <n v="200"/>
    <x v="16"/>
    <n v="4080"/>
    <x v="3"/>
    <x v="2"/>
    <x v="16"/>
    <n v="897.6"/>
    <n v="4977.6000000000004"/>
    <x v="0"/>
  </r>
  <r>
    <n v="492"/>
    <x v="16"/>
    <n v="4800"/>
    <x v="6"/>
    <x v="1"/>
    <x v="16"/>
    <n v="1056"/>
    <n v="5856"/>
    <x v="0"/>
  </r>
  <r>
    <n v="1"/>
    <x v="16"/>
    <n v="100"/>
    <x v="0"/>
    <x v="3"/>
    <x v="16"/>
    <n v="22"/>
    <n v="122"/>
    <x v="0"/>
  </r>
  <r>
    <n v="71"/>
    <x v="16"/>
    <n v="1500"/>
    <x v="7"/>
    <x v="3"/>
    <x v="16"/>
    <n v="330"/>
    <n v="1830"/>
    <x v="0"/>
  </r>
  <r>
    <n v="462"/>
    <x v="16"/>
    <n v="7800"/>
    <x v="7"/>
    <x v="1"/>
    <x v="16"/>
    <n v="1716"/>
    <n v="9516"/>
    <x v="0"/>
  </r>
  <r>
    <n v="461"/>
    <x v="16"/>
    <n v="7900"/>
    <x v="3"/>
    <x v="1"/>
    <x v="16"/>
    <n v="1738"/>
    <n v="9638"/>
    <x v="0"/>
  </r>
  <r>
    <n v="359"/>
    <x v="16"/>
    <n v="2700"/>
    <x v="3"/>
    <x v="0"/>
    <x v="16"/>
    <n v="594"/>
    <n v="3294"/>
    <x v="0"/>
  </r>
  <r>
    <n v="132"/>
    <x v="16"/>
    <n v="2720"/>
    <x v="3"/>
    <x v="1"/>
    <x v="16"/>
    <n v="598.4"/>
    <n v="3318.4"/>
    <x v="0"/>
  </r>
  <r>
    <n v="136"/>
    <x v="16"/>
    <n v="2800"/>
    <x v="5"/>
    <x v="0"/>
    <x v="16"/>
    <n v="616"/>
    <n v="3416"/>
    <x v="0"/>
  </r>
  <r>
    <n v="70"/>
    <x v="16"/>
    <n v="1480"/>
    <x v="3"/>
    <x v="1"/>
    <x v="16"/>
    <n v="325.60000000000002"/>
    <n v="1805.6"/>
    <x v="0"/>
  </r>
  <r>
    <n v="366"/>
    <x v="16"/>
    <n v="3050"/>
    <x v="1"/>
    <x v="1"/>
    <x v="16"/>
    <n v="671"/>
    <n v="3721"/>
    <x v="0"/>
  </r>
  <r>
    <n v="281"/>
    <x v="16"/>
    <n v="5700"/>
    <x v="1"/>
    <x v="3"/>
    <x v="16"/>
    <n v="1254"/>
    <n v="6954"/>
    <x v="0"/>
  </r>
  <r>
    <n v="435"/>
    <x v="16"/>
    <n v="6500"/>
    <x v="6"/>
    <x v="3"/>
    <x v="16"/>
    <n v="1430"/>
    <n v="7930"/>
    <x v="0"/>
  </r>
  <r>
    <n v="316"/>
    <x v="16"/>
    <n v="550"/>
    <x v="6"/>
    <x v="3"/>
    <x v="16"/>
    <n v="121"/>
    <n v="671"/>
    <x v="0"/>
  </r>
  <r>
    <n v="315"/>
    <x v="16"/>
    <n v="500"/>
    <x v="1"/>
    <x v="2"/>
    <x v="16"/>
    <n v="110"/>
    <n v="610"/>
    <x v="0"/>
  </r>
  <r>
    <n v="59"/>
    <x v="16"/>
    <n v="1260"/>
    <x v="2"/>
    <x v="0"/>
    <x v="16"/>
    <n v="277.2"/>
    <n v="1537.2"/>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
  <r>
    <n v="137"/>
    <d v="2023-01-17T00:00:00"/>
    <n v="2820"/>
    <s v="ALFA"/>
    <s v="INTERVENTO"/>
    <d v="2023-03-18T00:00:00"/>
    <n v="620.4"/>
    <n v="3440.4"/>
    <s v="PAGATA"/>
    <x v="0"/>
    <s v="Via Verde, 3"/>
    <s v="ALFA@ALFA.it"/>
  </r>
  <r>
    <n v="83"/>
    <d v="2023-01-17T00:00:00"/>
    <n v="1740"/>
    <s v="ZETA"/>
    <s v="CONSULENZA"/>
    <d v="2023-03-18T00:00:00"/>
    <n v="382.8"/>
    <n v="2122.8000000000002"/>
    <s v="PAGATA"/>
    <x v="1"/>
    <s v="Via Rosa, 7"/>
    <s v="ZETA@ZETA.it"/>
  </r>
  <r>
    <n v="131"/>
    <d v="2023-01-17T00:00:00"/>
    <n v="2700"/>
    <s v="ZETA"/>
    <s v="CONSULENZA"/>
    <d v="2023-03-18T00:00:00"/>
    <n v="594"/>
    <n v="3294"/>
    <s v="PAGATA"/>
    <x v="1"/>
    <s v="Via Rosa, 7"/>
    <s v="ZETA@ZETA.it"/>
  </r>
  <r>
    <n v="420"/>
    <d v="2023-01-17T00:00:00"/>
    <n v="5750"/>
    <s v="ZETA"/>
    <s v="CONSULENZA"/>
    <d v="2023-03-18T00:00:00"/>
    <n v="1265"/>
    <n v="7015"/>
    <s v="PAGATA"/>
    <x v="1"/>
    <s v="Via Rosa, 7"/>
    <s v="ZETA@ZETA.it"/>
  </r>
  <r>
    <n v="196"/>
    <d v="2023-01-17T00:00:00"/>
    <n v="4000"/>
    <s v="ZETA"/>
    <s v="CONSULENZA"/>
    <d v="2023-03-18T00:00:00"/>
    <n v="880"/>
    <n v="4880"/>
    <s v="PAGATA"/>
    <x v="1"/>
    <s v="Via Rosa, 7"/>
    <s v="ZETA@ZETA.it"/>
  </r>
  <r>
    <n v="467"/>
    <d v="2023-01-17T00:00:00"/>
    <n v="7300"/>
    <s v="OMEGA"/>
    <s v="CONSULENZA"/>
    <d v="2023-03-18T00:00:00"/>
    <n v="1606"/>
    <n v="8906"/>
    <s v="PAGATA"/>
    <x v="2"/>
    <s v="Via Rossa, 5"/>
    <s v="OMEGA@OMEGA.it"/>
  </r>
  <r>
    <n v="172"/>
    <d v="2023-01-17T00:00:00"/>
    <n v="3520"/>
    <s v="BETA"/>
    <s v="VENDITA"/>
    <d v="2023-03-18T00:00:00"/>
    <n v="774.4"/>
    <n v="4294.3999999999996"/>
    <s v="PAGATA"/>
    <x v="2"/>
    <s v="Via Blu, 1"/>
    <s v="BETA@BETA.it"/>
  </r>
  <r>
    <n v="170"/>
    <d v="2023-01-17T00:00:00"/>
    <n v="3480"/>
    <s v="SIGMA"/>
    <s v="CONSULENZA"/>
    <d v="2023-03-18T00:00:00"/>
    <n v="765.6"/>
    <n v="4245.6000000000004"/>
    <s v="PAGATA"/>
    <x v="3"/>
    <s v="Via Nera, 30"/>
    <s v="SIGMA@SIGMA.it"/>
  </r>
  <r>
    <n v="482"/>
    <d v="2023-01-17T00:00:00"/>
    <n v="5800"/>
    <s v="DELTA"/>
    <s v="CONSULENZA"/>
    <d v="2023-03-18T00:00:00"/>
    <n v="1276"/>
    <n v="7076"/>
    <s v="PAGATA"/>
    <x v="4"/>
    <s v="Via Marrone, 12"/>
    <s v="DELTA@DELTA.it"/>
  </r>
  <r>
    <n v="305"/>
    <d v="2023-01-17T00:00:00"/>
    <n v="2300"/>
    <s v="IOTA"/>
    <s v="INTERVENTO"/>
    <d v="2023-03-18T00:00:00"/>
    <n v="506"/>
    <n v="2806"/>
    <s v="PAGATA"/>
    <x v="5"/>
    <s v="Via Viola, 2"/>
    <s v="IOTA@IOTA.it"/>
  </r>
  <r>
    <n v="432"/>
    <d v="2023-01-17T00:00:00"/>
    <n v="6350"/>
    <s v="ALFA"/>
    <s v="FORMAZIONE"/>
    <d v="2023-03-18T00:00:00"/>
    <n v="1397"/>
    <n v="7747"/>
    <s v="PAGATA"/>
    <x v="0"/>
    <s v="Via Verde, 3"/>
    <s v="ALFA@ALFA.it"/>
  </r>
  <r>
    <n v="154"/>
    <d v="2023-01-17T00:00:00"/>
    <n v="3160"/>
    <s v="ALFA"/>
    <s v="CONSULENZA"/>
    <d v="2023-03-18T00:00:00"/>
    <n v="695.2"/>
    <n v="3855.2"/>
    <s v="PAGATA"/>
    <x v="0"/>
    <s v="Via Verde, 3"/>
    <s v="ALFA@ALFA.it"/>
  </r>
  <r>
    <n v="37"/>
    <d v="2023-01-17T00:00:00"/>
    <n v="820"/>
    <s v="GAMMA"/>
    <s v="INTERVENTO"/>
    <d v="2023-03-18T00:00:00"/>
    <n v="180.4"/>
    <n v="1000.4"/>
    <s v="PAGATA"/>
    <x v="6"/>
    <s v="Via Gialla, 10"/>
    <s v="GAMMA@GAMMA.it"/>
  </r>
  <r>
    <n v="314"/>
    <d v="2023-01-17T00:00:00"/>
    <n v="450"/>
    <s v="OMEGA"/>
    <s v="CONSULENZA"/>
    <d v="2023-03-18T00:00:00"/>
    <n v="99"/>
    <n v="549"/>
    <s v="PAGATA"/>
    <x v="2"/>
    <s v="Via Rossa, 5"/>
    <s v="OMEGA@OMEGA.it"/>
  </r>
  <r>
    <n v="195"/>
    <d v="2023-01-17T00:00:00"/>
    <n v="3980"/>
    <s v="OMEGA"/>
    <s v="CONSULENZA"/>
    <d v="2023-03-18T00:00:00"/>
    <n v="875.6"/>
    <n v="4855.6000000000004"/>
    <s v="PAGATA"/>
    <x v="2"/>
    <s v="Via Rossa, 5"/>
    <s v="OMEGA@OMEGA.it"/>
  </r>
  <r>
    <n v="111"/>
    <d v="2023-01-17T00:00:00"/>
    <n v="2300"/>
    <s v="ZETA"/>
    <s v="CONSULENZA"/>
    <d v="2023-03-18T00:00:00"/>
    <n v="506"/>
    <n v="2806"/>
    <s v="PAGATA"/>
    <x v="1"/>
    <s v="Via Rosa, 7"/>
    <s v="ZETA@ZETA.it"/>
  </r>
  <r>
    <n v="486"/>
    <d v="2023-01-17T00:00:00"/>
    <n v="5400"/>
    <s v="IOTA"/>
    <s v="INTERVENTO"/>
    <d v="2023-03-18T00:00:00"/>
    <n v="1188"/>
    <n v="6588"/>
    <s v="PAGATA"/>
    <x v="5"/>
    <s v="Via Viola, 2"/>
    <s v="IOTA@IOTA.it"/>
  </r>
  <r>
    <n v="16"/>
    <d v="2023-01-17T00:00:00"/>
    <n v="400"/>
    <s v="IOTA"/>
    <s v="CONSULENZA"/>
    <d v="2023-03-18T00:00:00"/>
    <n v="88"/>
    <n v="488"/>
    <s v="PAGATA"/>
    <x v="5"/>
    <s v="Via Viola, 2"/>
    <s v="IOTA@IOTA.it"/>
  </r>
  <r>
    <n v="184"/>
    <d v="2023-01-17T00:00:00"/>
    <n v="3760"/>
    <s v="GAMMA"/>
    <s v="CONSULENZA"/>
    <d v="2023-03-18T00:00:00"/>
    <n v="827.2"/>
    <n v="4587.2"/>
    <s v="PAGATA"/>
    <x v="6"/>
    <s v="Via Gialla, 10"/>
    <s v="GAMMA@GAMMA.it"/>
  </r>
  <r>
    <n v="2"/>
    <d v="2023-01-17T00:00:00"/>
    <n v="120"/>
    <s v="BETA"/>
    <s v="CONSULENZA"/>
    <d v="2023-03-18T00:00:00"/>
    <n v="26.4"/>
    <n v="146.4"/>
    <s v="PAGATA"/>
    <x v="2"/>
    <s v="Via Blu, 1"/>
    <s v="BETA@BETA.it"/>
  </r>
  <r>
    <n v="228"/>
    <d v="2023-01-17T00:00:00"/>
    <n v="4640"/>
    <s v="ALFA"/>
    <s v="VENDITA"/>
    <d v="2023-03-18T00:00:00"/>
    <n v="1020.8"/>
    <n v="5660.8"/>
    <s v="PAGATA"/>
    <x v="0"/>
    <s v="Via Verde, 3"/>
    <s v="ALFA@ALFA.it"/>
  </r>
  <r>
    <n v="109"/>
    <d v="2023-01-17T00:00:00"/>
    <n v="2260"/>
    <s v="ALFA"/>
    <s v="INTERVENTO"/>
    <d v="2023-03-18T00:00:00"/>
    <n v="497.2"/>
    <n v="2757.2"/>
    <s v="PAGATA"/>
    <x v="0"/>
    <s v="Via Verde, 3"/>
    <s v="ALFA@ALFA.it"/>
  </r>
  <r>
    <n v="271"/>
    <d v="2023-01-17T00:00:00"/>
    <n v="5500"/>
    <s v="IOTA"/>
    <s v="CONSULENZA"/>
    <d v="2023-03-18T00:00:00"/>
    <n v="1210"/>
    <n v="6710"/>
    <s v="PAGATA"/>
    <x v="5"/>
    <s v="Via Viola, 2"/>
    <s v="IOTA@IOTA.it"/>
  </r>
  <r>
    <n v="447"/>
    <d v="2023-01-17T00:00:00"/>
    <n v="7100"/>
    <s v="ALFA"/>
    <s v="CONSULENZA"/>
    <d v="2023-03-18T00:00:00"/>
    <n v="1562"/>
    <n v="8662"/>
    <s v="PAGATA"/>
    <x v="0"/>
    <s v="Via Verde, 3"/>
    <s v="ALFA@ALFA.it"/>
  </r>
  <r>
    <n v="45"/>
    <d v="2023-01-17T00:00:00"/>
    <n v="980"/>
    <s v="IOTA"/>
    <s v="INTERVENTO"/>
    <d v="2023-03-18T00:00:00"/>
    <n v="215.6"/>
    <n v="1195.5999999999999"/>
    <s v="PAGATA"/>
    <x v="5"/>
    <s v="Via Viola, 2"/>
    <s v="IOTA@IOTA.it"/>
  </r>
  <r>
    <n v="182"/>
    <d v="2023-01-17T00:00:00"/>
    <n v="3720"/>
    <s v="ZETA"/>
    <s v="CONSULENZA"/>
    <d v="2023-03-18T00:00:00"/>
    <n v="818.4"/>
    <n v="4538.3999999999996"/>
    <s v="PAGATA"/>
    <x v="1"/>
    <s v="Via Rosa, 7"/>
    <s v="ZETA@ZETA.it"/>
  </r>
  <r>
    <n v="96"/>
    <d v="2023-01-17T00:00:00"/>
    <n v="2000"/>
    <s v="IOTA"/>
    <s v="FORMAZIONE"/>
    <d v="2023-03-18T00:00:00"/>
    <n v="440"/>
    <n v="2440"/>
    <s v="PAGATA"/>
    <x v="5"/>
    <s v="Via Viola, 2"/>
    <s v="IOTA@IOTA.it"/>
  </r>
  <r>
    <n v="11"/>
    <d v="2023-01-17T00:00:00"/>
    <n v="300"/>
    <s v="IOTA"/>
    <s v="INTERVENTO"/>
    <d v="2023-03-18T00:00:00"/>
    <n v="66"/>
    <n v="366"/>
    <s v="PAGATA"/>
    <x v="5"/>
    <s v="Via Viola, 2"/>
    <s v="IOTA@IOTA.it"/>
  </r>
  <r>
    <n v="279"/>
    <d v="2023-01-16T00:00:00"/>
    <n v="5660"/>
    <s v="ALFA"/>
    <s v="CONSULENZA"/>
    <d v="2023-03-17T00:00:00"/>
    <n v="1245.2"/>
    <n v="6905.2"/>
    <s v="PAGATA"/>
    <x v="0"/>
    <s v="Via Verde, 3"/>
    <s v="ALFA@ALFA.it"/>
  </r>
  <r>
    <n v="438"/>
    <d v="2023-01-16T00:00:00"/>
    <n v="6650"/>
    <s v="BETA"/>
    <s v="VENDITA"/>
    <d v="2023-03-17T00:00:00"/>
    <n v="1463"/>
    <n v="8113"/>
    <s v="PAGATA"/>
    <x v="2"/>
    <s v="Via Blu, 1"/>
    <s v="BETA@BETA.it"/>
  </r>
  <r>
    <n v="368"/>
    <d v="2023-01-16T00:00:00"/>
    <n v="3150"/>
    <s v="IOTA"/>
    <s v="VENDITA"/>
    <d v="2023-03-17T00:00:00"/>
    <n v="693"/>
    <n v="3843"/>
    <s v="PAGATA"/>
    <x v="5"/>
    <s v="Via Viola, 2"/>
    <s v="IOTA@IOTA.it"/>
  </r>
  <r>
    <n v="297"/>
    <d v="2023-01-16T00:00:00"/>
    <n v="700"/>
    <s v="OMEGA"/>
    <s v="INTERVENTO"/>
    <d v="2023-03-17T00:00:00"/>
    <n v="154"/>
    <n v="854"/>
    <s v="PAGATA"/>
    <x v="2"/>
    <s v="Via Rossa, 5"/>
    <s v="OMEGA@OMEGA.it"/>
  </r>
  <r>
    <n v="93"/>
    <d v="2023-01-16T00:00:00"/>
    <n v="1940"/>
    <s v="OMEGA"/>
    <s v="INTERVENTO"/>
    <d v="2023-03-17T00:00:00"/>
    <n v="426.8"/>
    <n v="2366.8000000000002"/>
    <s v="PAGATA"/>
    <x v="2"/>
    <s v="Via Rossa, 5"/>
    <s v="OMEGA@OMEGA.it"/>
  </r>
  <r>
    <n v="360"/>
    <d v="2023-01-16T00:00:00"/>
    <n v="2750"/>
    <s v="GAMMA"/>
    <s v="INTERVENTO"/>
    <d v="2023-03-17T00:00:00"/>
    <n v="605"/>
    <n v="3355"/>
    <s v="PAGATA"/>
    <x v="6"/>
    <s v="Via Gialla, 10"/>
    <s v="GAMMA@GAMMA.it"/>
  </r>
  <r>
    <n v="89"/>
    <d v="2023-01-16T00:00:00"/>
    <n v="1860"/>
    <s v="OMEGA"/>
    <s v="CONSULENZA"/>
    <d v="2023-03-17T00:00:00"/>
    <n v="409.2"/>
    <n v="2269.1999999999998"/>
    <s v="PAGATA"/>
    <x v="2"/>
    <s v="Via Rossa, 5"/>
    <s v="OMEGA@OMEGA.it"/>
  </r>
  <r>
    <n v="362"/>
    <d v="2023-01-16T00:00:00"/>
    <n v="2850"/>
    <s v="ALFA"/>
    <s v="FORMAZIONE"/>
    <d v="2023-03-17T00:00:00"/>
    <n v="627"/>
    <n v="3477"/>
    <s v="PAGATA"/>
    <x v="0"/>
    <s v="Via Verde, 3"/>
    <s v="ALFA@ALFA.it"/>
  </r>
  <r>
    <n v="108"/>
    <d v="2023-01-16T00:00:00"/>
    <n v="2240"/>
    <s v="DELTA"/>
    <s v="INTERVENTO"/>
    <d v="2023-03-17T00:00:00"/>
    <n v="492.8"/>
    <n v="2732.8"/>
    <s v="PAGATA"/>
    <x v="4"/>
    <s v="Via Marrone, 12"/>
    <s v="DELTA@DELTA.it"/>
  </r>
  <r>
    <n v="100"/>
    <d v="2023-01-16T00:00:00"/>
    <n v="2080"/>
    <s v="ZETA"/>
    <s v="CONSULENZA"/>
    <d v="2023-03-17T00:00:00"/>
    <n v="457.6"/>
    <n v="2537.6"/>
    <s v="PAGATA"/>
    <x v="1"/>
    <s v="Via Rosa, 7"/>
    <s v="ZETA@ZETA.it"/>
  </r>
  <r>
    <n v="377"/>
    <d v="2023-01-16T00:00:00"/>
    <n v="3600"/>
    <s v="GAMMA"/>
    <s v="CONSULENZA"/>
    <d v="2023-03-17T00:00:00"/>
    <n v="792"/>
    <n v="4392"/>
    <s v="PAGATA"/>
    <x v="6"/>
    <s v="Via Gialla, 10"/>
    <s v="GAMMA@GAMMA.it"/>
  </r>
  <r>
    <n v="353"/>
    <d v="2023-01-16T00:00:00"/>
    <n v="2400"/>
    <s v="BETA"/>
    <s v="INTERVENTO"/>
    <d v="2023-03-17T00:00:00"/>
    <n v="528"/>
    <n v="2928"/>
    <s v="PAGATA"/>
    <x v="2"/>
    <s v="Via Blu, 1"/>
    <s v="BETA@BETA.it"/>
  </r>
  <r>
    <n v="310"/>
    <d v="2023-01-16T00:00:00"/>
    <n v="250"/>
    <s v="OMEGA"/>
    <s v="CONSULENZA"/>
    <d v="2023-03-17T00:00:00"/>
    <n v="55"/>
    <n v="305"/>
    <s v="PAGATA"/>
    <x v="2"/>
    <s v="Via Rossa, 5"/>
    <s v="OMEGA@OMEGA.it"/>
  </r>
  <r>
    <n v="414"/>
    <d v="2023-01-16T00:00:00"/>
    <n v="5450"/>
    <s v="DELTA"/>
    <s v="FORMAZIONE"/>
    <d v="2023-03-17T00:00:00"/>
    <n v="1199"/>
    <n v="6649"/>
    <s v="PAGATA"/>
    <x v="4"/>
    <s v="Via Marrone, 12"/>
    <s v="DELTA@DELTA.it"/>
  </r>
  <r>
    <n v="164"/>
    <d v="2023-01-16T00:00:00"/>
    <n v="3360"/>
    <s v="IOTA"/>
    <s v="INTERVENTO"/>
    <d v="2023-03-17T00:00:00"/>
    <n v="739.2"/>
    <n v="4099.2"/>
    <s v="PAGATA"/>
    <x v="5"/>
    <s v="Via Viola, 2"/>
    <s v="IOTA@IOTA.it"/>
  </r>
  <r>
    <n v="153"/>
    <d v="2023-01-16T00:00:00"/>
    <n v="3140"/>
    <s v="SIGMA"/>
    <s v="CONSULENZA"/>
    <d v="2023-03-17T00:00:00"/>
    <n v="690.8"/>
    <n v="3830.8"/>
    <s v="PAGATA"/>
    <x v="3"/>
    <s v="Via Nera, 30"/>
    <s v="SIGMA@SIGMA.it"/>
  </r>
  <r>
    <n v="130"/>
    <d v="2023-01-16T00:00:00"/>
    <n v="2680"/>
    <s v="IOTA"/>
    <s v="VENDITA"/>
    <d v="2023-03-17T00:00:00"/>
    <n v="589.6"/>
    <n v="3269.6"/>
    <s v="PAGATA"/>
    <x v="5"/>
    <s v="Via Viola, 2"/>
    <s v="IOTA@IOTA.it"/>
  </r>
  <r>
    <n v="388"/>
    <d v="2023-01-16T00:00:00"/>
    <n v="4150"/>
    <s v="GAMMA"/>
    <s v="INTERVENTO"/>
    <d v="2023-03-17T00:00:00"/>
    <n v="913"/>
    <n v="5063"/>
    <s v="PAGATA"/>
    <x v="6"/>
    <s v="Via Gialla, 10"/>
    <s v="GAMMA@GAMMA.it"/>
  </r>
  <r>
    <n v="391"/>
    <d v="2023-01-16T00:00:00"/>
    <n v="4300"/>
    <s v="SIGMA"/>
    <s v="CONSULENZA"/>
    <d v="2023-03-17T00:00:00"/>
    <n v="946"/>
    <n v="5246"/>
    <s v="PAGATA"/>
    <x v="3"/>
    <s v="Via Nera, 30"/>
    <s v="SIGMA@SIGMA.it"/>
  </r>
  <r>
    <n v="48"/>
    <d v="2023-01-16T00:00:00"/>
    <n v="1040"/>
    <s v="GAMMA"/>
    <s v="CONSULENZA"/>
    <d v="2023-03-17T00:00:00"/>
    <n v="228.8"/>
    <n v="1268.8"/>
    <s v="PAGATA"/>
    <x v="6"/>
    <s v="Via Gialla, 10"/>
    <s v="GAMMA@GAMMA.it"/>
  </r>
  <r>
    <n v="12"/>
    <d v="2023-01-16T00:00:00"/>
    <n v="320"/>
    <s v="ZETA"/>
    <s v="FORMAZIONE"/>
    <d v="2023-03-17T00:00:00"/>
    <n v="70.400000000000006"/>
    <n v="390.4"/>
    <s v="PAGATA"/>
    <x v="1"/>
    <s v="Via Rosa, 7"/>
    <s v="ZETA@ZETA.it"/>
  </r>
  <r>
    <n v="29"/>
    <d v="2023-01-16T00:00:00"/>
    <n v="660"/>
    <s v="ZETA"/>
    <s v="FORMAZIONE"/>
    <d v="2023-03-17T00:00:00"/>
    <n v="145.19999999999999"/>
    <n v="805.2"/>
    <s v="PAGATA"/>
    <x v="1"/>
    <s v="Via Rosa, 7"/>
    <s v="ZETA@ZETA.it"/>
  </r>
  <r>
    <n v="453"/>
    <d v="2023-01-16T00:00:00"/>
    <n v="7400"/>
    <s v="IOTA"/>
    <s v="CONSULENZA"/>
    <d v="2023-03-17T00:00:00"/>
    <n v="1628"/>
    <n v="9028"/>
    <s v="PAGATA"/>
    <x v="5"/>
    <s v="Via Viola, 2"/>
    <s v="IOTA@IOTA.it"/>
  </r>
  <r>
    <n v="224"/>
    <d v="2023-01-16T00:00:00"/>
    <n v="4560"/>
    <s v="GAMMA"/>
    <s v="CONSULENZA"/>
    <d v="2023-03-17T00:00:00"/>
    <n v="1003.2"/>
    <n v="5563.2"/>
    <s v="PAGATA"/>
    <x v="6"/>
    <s v="Via Gialla, 10"/>
    <s v="GAMMA@GAMMA.it"/>
  </r>
  <r>
    <n v="28"/>
    <d v="2023-01-16T00:00:00"/>
    <n v="640"/>
    <s v="IOTA"/>
    <s v="CONSULENZA"/>
    <d v="2023-03-17T00:00:00"/>
    <n v="140.80000000000001"/>
    <n v="780.8"/>
    <s v="PAGATA"/>
    <x v="5"/>
    <s v="Via Viola, 2"/>
    <s v="IOTA@IOTA.it"/>
  </r>
  <r>
    <n v="457"/>
    <d v="2023-01-16T00:00:00"/>
    <n v="2350"/>
    <s v="ZETA"/>
    <s v="INTERVENTO"/>
    <d v="2023-03-17T00:00:00"/>
    <n v="517"/>
    <n v="2867"/>
    <s v="PAGATA"/>
    <x v="1"/>
    <s v="Via Rosa, 7"/>
    <s v="ZETA@ZETA.it"/>
  </r>
  <r>
    <n v="499"/>
    <d v="2023-01-16T00:00:00"/>
    <n v="4100"/>
    <s v="DELTA"/>
    <s v="INTERVENTO"/>
    <d v="2023-03-17T00:00:00"/>
    <n v="902"/>
    <n v="5002"/>
    <s v="PAGATA"/>
    <x v="4"/>
    <s v="Via Marrone, 12"/>
    <s v="DELTA@DELTA.it"/>
  </r>
  <r>
    <n v="188"/>
    <d v="2023-01-16T00:00:00"/>
    <n v="3840"/>
    <s v="ALFA"/>
    <s v="CONSULENZA"/>
    <d v="2023-03-17T00:00:00"/>
    <n v="844.8"/>
    <n v="4684.8"/>
    <s v="PAGATA"/>
    <x v="0"/>
    <s v="Via Verde, 3"/>
    <s v="ALFA@ALFA.it"/>
  </r>
  <r>
    <n v="209"/>
    <d v="2023-01-16T00:00:00"/>
    <n v="4260"/>
    <s v="ALFA"/>
    <s v="CONSULENZA"/>
    <d v="2023-03-17T00:00:00"/>
    <n v="937.2"/>
    <n v="5197.2"/>
    <s v="PAGATA"/>
    <x v="0"/>
    <s v="Via Verde, 3"/>
    <s v="ALFA@ALFA.it"/>
  </r>
  <r>
    <n v="117"/>
    <d v="2023-01-15T00:00:00"/>
    <n v="2420"/>
    <s v="ZETA"/>
    <s v="CONSULENZA"/>
    <d v="2023-03-16T00:00:00"/>
    <n v="532.4"/>
    <n v="2952.4"/>
    <s v="PAGATA"/>
    <x v="1"/>
    <s v="Via Rosa, 7"/>
    <s v="ZETA@ZETA.it"/>
  </r>
  <r>
    <n v="411"/>
    <d v="2023-01-15T00:00:00"/>
    <n v="5300"/>
    <s v="GAMMA"/>
    <s v="CONSULENZA"/>
    <d v="2023-03-16T00:00:00"/>
    <n v="1166"/>
    <n v="6466"/>
    <s v="PAGATA"/>
    <x v="6"/>
    <s v="Via Gialla, 10"/>
    <s v="GAMMA@GAMMA.it"/>
  </r>
  <r>
    <n v="244"/>
    <d v="2023-01-15T00:00:00"/>
    <n v="4960"/>
    <s v="DELTA"/>
    <s v="CONSULENZA"/>
    <d v="2023-03-16T00:00:00"/>
    <n v="1091.2"/>
    <n v="6051.2"/>
    <s v="PAGATA"/>
    <x v="4"/>
    <s v="Via Marrone, 12"/>
    <s v="DELTA@DELTA.it"/>
  </r>
  <r>
    <n v="483"/>
    <d v="2023-01-15T00:00:00"/>
    <n v="5700"/>
    <s v="ALFA"/>
    <s v="VENDITA"/>
    <d v="2023-03-16T00:00:00"/>
    <n v="1254"/>
    <n v="6954"/>
    <s v="PAGATA"/>
    <x v="0"/>
    <s v="Via Verde, 3"/>
    <s v="ALFA@ALFA.it"/>
  </r>
  <r>
    <n v="339"/>
    <d v="2023-01-15T00:00:00"/>
    <n v="1700"/>
    <s v="IOTA"/>
    <s v="INTERVENTO"/>
    <d v="2023-03-16T00:00:00"/>
    <n v="374"/>
    <n v="2074"/>
    <s v="PAGATA"/>
    <x v="5"/>
    <s v="Via Viola, 2"/>
    <s v="IOTA@IOTA.it"/>
  </r>
  <r>
    <n v="251"/>
    <d v="2023-01-15T00:00:00"/>
    <n v="5100"/>
    <s v="BETA"/>
    <s v="CONSULENZA"/>
    <d v="2023-03-16T00:00:00"/>
    <n v="1122"/>
    <n v="6222"/>
    <s v="PAGATA"/>
    <x v="2"/>
    <s v="Via Blu, 1"/>
    <s v="BETA@BETA.it"/>
  </r>
  <r>
    <n v="141"/>
    <d v="2023-01-15T00:00:00"/>
    <n v="2900"/>
    <s v="ALFA"/>
    <s v="FORMAZIONE"/>
    <d v="2023-03-16T00:00:00"/>
    <n v="638"/>
    <n v="3538"/>
    <s v="PAGATA"/>
    <x v="0"/>
    <s v="Via Verde, 3"/>
    <s v="ALFA@ALFA.it"/>
  </r>
  <r>
    <n v="242"/>
    <d v="2023-01-15T00:00:00"/>
    <n v="4920"/>
    <s v="OMEGA"/>
    <s v="VENDITA"/>
    <d v="2023-03-16T00:00:00"/>
    <n v="1082.4000000000001"/>
    <n v="6002.4"/>
    <s v="PAGATA"/>
    <x v="2"/>
    <s v="Via Rossa, 5"/>
    <s v="OMEGA@OMEGA.it"/>
  </r>
  <r>
    <n v="152"/>
    <d v="2023-01-15T00:00:00"/>
    <n v="3120"/>
    <s v="IOTA"/>
    <s v="FORMAZIONE"/>
    <d v="2023-03-16T00:00:00"/>
    <n v="686.4"/>
    <n v="3806.4"/>
    <s v="PAGATA"/>
    <x v="5"/>
    <s v="Via Viola, 2"/>
    <s v="IOTA@IOTA.it"/>
  </r>
  <r>
    <n v="223"/>
    <d v="2023-01-15T00:00:00"/>
    <n v="4540"/>
    <s v="BETA"/>
    <s v="CONSULENZA"/>
    <d v="2023-03-16T00:00:00"/>
    <n v="998.8"/>
    <n v="5538.8"/>
    <s v="PAGATA"/>
    <x v="2"/>
    <s v="Via Blu, 1"/>
    <s v="BETA@BETA.it"/>
  </r>
  <r>
    <n v="427"/>
    <d v="2023-01-15T00:00:00"/>
    <n v="6100"/>
    <s v="BETA"/>
    <s v="VENDITA"/>
    <d v="2023-03-16T00:00:00"/>
    <n v="1342"/>
    <n v="7442"/>
    <s v="PAGATA"/>
    <x v="2"/>
    <s v="Via Blu, 1"/>
    <s v="BETA@BETA.it"/>
  </r>
  <r>
    <n v="187"/>
    <d v="2023-01-15T00:00:00"/>
    <n v="3820"/>
    <s v="SIGMA"/>
    <s v="CONSULENZA"/>
    <d v="2023-03-16T00:00:00"/>
    <n v="840.4"/>
    <n v="4660.3999999999996"/>
    <s v="PAGATA"/>
    <x v="3"/>
    <s v="Via Nera, 30"/>
    <s v="SIGMA@SIGMA.it"/>
  </r>
  <r>
    <n v="292"/>
    <d v="2023-01-15T00:00:00"/>
    <n v="5920"/>
    <s v="GAMMA"/>
    <s v="FORMAZIONE"/>
    <d v="2023-03-16T00:00:00"/>
    <n v="1302.4000000000001"/>
    <n v="7222.4"/>
    <s v="PAGATA"/>
    <x v="6"/>
    <s v="Via Gialla, 10"/>
    <s v="GAMMA@GAMMA.it"/>
  </r>
  <r>
    <n v="445"/>
    <d v="2023-01-15T00:00:00"/>
    <n v="7000"/>
    <s v="GAMMA"/>
    <s v="INTERVENTO"/>
    <d v="2023-03-16T00:00:00"/>
    <n v="1540"/>
    <n v="8540"/>
    <s v="PAGATA"/>
    <x v="6"/>
    <s v="Via Gialla, 10"/>
    <s v="GAMMA@GAMMA.it"/>
  </r>
  <r>
    <n v="270"/>
    <d v="2023-01-15T00:00:00"/>
    <n v="5480"/>
    <s v="ZETA"/>
    <s v="VENDITA"/>
    <d v="2023-03-16T00:00:00"/>
    <n v="1205.5999999999999"/>
    <n v="6685.6"/>
    <s v="PAGATA"/>
    <x v="1"/>
    <s v="Via Rosa, 7"/>
    <s v="ZETA@ZETA.it"/>
  </r>
  <r>
    <n v="448"/>
    <d v="2023-01-15T00:00:00"/>
    <n v="7150"/>
    <s v="DELTA"/>
    <s v="CONSULENZA"/>
    <d v="2023-03-16T00:00:00"/>
    <n v="1573"/>
    <n v="8723"/>
    <s v="PAGATA"/>
    <x v="4"/>
    <s v="Via Marrone, 12"/>
    <s v="DELTA@DELTA.it"/>
  </r>
  <r>
    <n v="9"/>
    <d v="2023-01-15T00:00:00"/>
    <n v="260"/>
    <s v="ZETA"/>
    <s v="INTERVENTO"/>
    <d v="2023-03-16T00:00:00"/>
    <n v="57.2"/>
    <n v="317.2"/>
    <s v="PAGATA"/>
    <x v="1"/>
    <s v="Via Rosa, 7"/>
    <s v="ZETA@ZETA.it"/>
  </r>
  <r>
    <n v="484"/>
    <d v="2023-01-15T00:00:00"/>
    <n v="5600"/>
    <s v="OMEGA"/>
    <s v="FORMAZIONE"/>
    <d v="2023-03-16T00:00:00"/>
    <n v="1232"/>
    <n v="6832"/>
    <s v="PAGATA"/>
    <x v="2"/>
    <s v="Via Rossa, 5"/>
    <s v="OMEGA@OMEGA.it"/>
  </r>
  <r>
    <n v="374"/>
    <d v="2023-01-15T00:00:00"/>
    <n v="3450"/>
    <s v="SIGMA"/>
    <s v="INTERVENTO"/>
    <d v="2023-03-16T00:00:00"/>
    <n v="759"/>
    <n v="4209"/>
    <s v="PAGATA"/>
    <x v="3"/>
    <s v="Via Nera, 30"/>
    <s v="SIGMA@SIGMA.it"/>
  </r>
  <r>
    <n v="285"/>
    <d v="2023-01-14T00:00:00"/>
    <n v="5780"/>
    <s v="BETA"/>
    <s v="CONSULENZA"/>
    <d v="2023-03-15T00:00:00"/>
    <n v="1271.5999999999999"/>
    <n v="7051.6"/>
    <s v="PAGATA"/>
    <x v="2"/>
    <s v="Via Blu, 1"/>
    <s v="BETA@BETA.it"/>
  </r>
  <r>
    <n v="231"/>
    <d v="2023-01-14T00:00:00"/>
    <n v="4700"/>
    <s v="IOTA"/>
    <s v="VENDITA"/>
    <d v="2023-03-15T00:00:00"/>
    <n v="1034"/>
    <n v="5734"/>
    <s v="PAGATA"/>
    <x v="5"/>
    <s v="Via Viola, 2"/>
    <s v="IOTA@IOTA.it"/>
  </r>
  <r>
    <n v="119"/>
    <d v="2023-01-14T00:00:00"/>
    <n v="2460"/>
    <s v="SIGMA"/>
    <s v="VENDITA"/>
    <d v="2023-03-15T00:00:00"/>
    <n v="541.20000000000005"/>
    <n v="3001.2"/>
    <s v="PAGATA"/>
    <x v="3"/>
    <s v="Via Nera, 30"/>
    <s v="SIGMA@SIGMA.it"/>
  </r>
  <r>
    <n v="233"/>
    <d v="2023-01-14T00:00:00"/>
    <n v="4740"/>
    <s v="ZETA"/>
    <s v="INTERVENTO"/>
    <d v="2023-03-15T00:00:00"/>
    <n v="1042.8"/>
    <n v="5782.8"/>
    <s v="PAGATA"/>
    <x v="1"/>
    <s v="Via Rosa, 7"/>
    <s v="ZETA@ZETA.it"/>
  </r>
  <r>
    <n v="110"/>
    <d v="2023-01-14T00:00:00"/>
    <n v="2280"/>
    <s v="OMEGA"/>
    <s v="FORMAZIONE"/>
    <d v="2023-03-15T00:00:00"/>
    <n v="501.6"/>
    <n v="2781.6"/>
    <s v="PAGATA"/>
    <x v="2"/>
    <s v="Via Rossa, 5"/>
    <s v="OMEGA@OMEGA.it"/>
  </r>
  <r>
    <n v="361"/>
    <d v="2023-01-14T00:00:00"/>
    <n v="2800"/>
    <s v="OMEGA"/>
    <s v="INTERVENTO"/>
    <d v="2023-03-15T00:00:00"/>
    <n v="616"/>
    <n v="3416"/>
    <s v="PAGATA"/>
    <x v="2"/>
    <s v="Via Rossa, 5"/>
    <s v="OMEGA@OMEGA.it"/>
  </r>
  <r>
    <n v="222"/>
    <d v="2023-01-14T00:00:00"/>
    <n v="4520"/>
    <s v="ALFA"/>
    <s v="FORMAZIONE"/>
    <d v="2023-03-15T00:00:00"/>
    <n v="994.4"/>
    <n v="5514.4"/>
    <s v="PAGATA"/>
    <x v="0"/>
    <s v="Via Verde, 3"/>
    <s v="ALFA@ALFA.it"/>
  </r>
  <r>
    <n v="240"/>
    <d v="2023-01-14T00:00:00"/>
    <n v="4880"/>
    <s v="BETA"/>
    <s v="CONSULENZA"/>
    <d v="2023-03-15T00:00:00"/>
    <n v="1073.5999999999999"/>
    <n v="5953.6"/>
    <s v="PAGATA"/>
    <x v="2"/>
    <s v="Via Blu, 1"/>
    <s v="BETA@BETA.it"/>
  </r>
  <r>
    <n v="238"/>
    <d v="2023-01-14T00:00:00"/>
    <n v="4840"/>
    <s v="SIGMA"/>
    <s v="CONSULENZA"/>
    <d v="2023-03-15T00:00:00"/>
    <n v="1064.8"/>
    <n v="5904.8"/>
    <s v="PAGATA"/>
    <x v="3"/>
    <s v="Via Nera, 30"/>
    <s v="SIGMA@SIGMA.it"/>
  </r>
  <r>
    <n v="162"/>
    <d v="2023-01-14T00:00:00"/>
    <n v="3320"/>
    <s v="ZETA"/>
    <s v="FORMAZIONE"/>
    <d v="2023-03-15T00:00:00"/>
    <n v="730.4"/>
    <n v="4050.4"/>
    <s v="PAGATA"/>
    <x v="1"/>
    <s v="Via Rosa, 7"/>
    <s v="ZETA@ZETA.it"/>
  </r>
  <r>
    <n v="257"/>
    <d v="2023-01-14T00:00:00"/>
    <n v="5220"/>
    <s v="BETA"/>
    <s v="CONSULENZA"/>
    <d v="2023-03-15T00:00:00"/>
    <n v="1148.4000000000001"/>
    <n v="6368.4"/>
    <s v="PAGATA"/>
    <x v="2"/>
    <s v="Via Blu, 1"/>
    <s v="BETA@BETA.it"/>
  </r>
  <r>
    <n v="160"/>
    <d v="2023-01-14T00:00:00"/>
    <n v="3280"/>
    <s v="ALFA"/>
    <s v="CONSULENZA"/>
    <d v="2023-03-15T00:00:00"/>
    <n v="721.6"/>
    <n v="4001.6"/>
    <s v="PAGATA"/>
    <x v="0"/>
    <s v="Via Verde, 3"/>
    <s v="ALFA@ALFA.it"/>
  </r>
  <r>
    <n v="301"/>
    <d v="2023-01-14T00:00:00"/>
    <n v="1500"/>
    <s v="ZETA"/>
    <s v="VENDITA"/>
    <d v="2023-03-15T00:00:00"/>
    <n v="330"/>
    <n v="1830"/>
    <s v="PAGATA"/>
    <x v="1"/>
    <s v="Via Rosa, 7"/>
    <s v="ZETA@ZETA.it"/>
  </r>
  <r>
    <n v="256"/>
    <d v="2023-01-14T00:00:00"/>
    <n v="5200"/>
    <s v="ALFA"/>
    <s v="VENDITA"/>
    <d v="2023-03-15T00:00:00"/>
    <n v="1144"/>
    <n v="6344"/>
    <s v="PAGATA"/>
    <x v="0"/>
    <s v="Via Verde, 3"/>
    <s v="ALFA@ALFA.it"/>
  </r>
  <r>
    <n v="192"/>
    <d v="2023-01-14T00:00:00"/>
    <n v="3920"/>
    <s v="ALFA"/>
    <s v="INTERVENTO"/>
    <d v="2023-03-15T00:00:00"/>
    <n v="862.4"/>
    <n v="4782.3999999999996"/>
    <s v="PAGATA"/>
    <x v="0"/>
    <s v="Via Verde, 3"/>
    <s v="ALFA@ALFA.it"/>
  </r>
  <r>
    <n v="177"/>
    <d v="2023-01-14T00:00:00"/>
    <n v="3620"/>
    <s v="ALFA"/>
    <s v="INTERVENTO"/>
    <d v="2023-03-15T00:00:00"/>
    <n v="796.4"/>
    <n v="4416.3999999999996"/>
    <s v="PAGATA"/>
    <x v="0"/>
    <s v="Via Verde, 3"/>
    <s v="ALFA@ALFA.it"/>
  </r>
  <r>
    <n v="199"/>
    <d v="2023-01-14T00:00:00"/>
    <n v="4060"/>
    <s v="ZETA"/>
    <s v="INTERVENTO"/>
    <d v="2023-03-15T00:00:00"/>
    <n v="893.2"/>
    <n v="4953.2"/>
    <s v="PAGATA"/>
    <x v="1"/>
    <s v="Via Rosa, 7"/>
    <s v="ZETA@ZETA.it"/>
  </r>
  <r>
    <n v="258"/>
    <d v="2023-01-14T00:00:00"/>
    <n v="5240"/>
    <s v="GAMMA"/>
    <s v="CONSULENZA"/>
    <d v="2023-03-15T00:00:00"/>
    <n v="1152.8"/>
    <n v="6392.8"/>
    <s v="PAGATA"/>
    <x v="6"/>
    <s v="Via Gialla, 10"/>
    <s v="GAMMA@GAMMA.it"/>
  </r>
  <r>
    <n v="293"/>
    <d v="2023-01-14T00:00:00"/>
    <n v="5940"/>
    <s v="OMEGA"/>
    <s v="CONSULENZA"/>
    <d v="2023-03-15T00:00:00"/>
    <n v="1306.8"/>
    <n v="7246.8"/>
    <s v="PAGATA"/>
    <x v="2"/>
    <s v="Via Rossa, 5"/>
    <s v="OMEGA@OMEGA.it"/>
  </r>
  <r>
    <n v="139"/>
    <d v="2023-01-14T00:00:00"/>
    <n v="2860"/>
    <s v="GAMMA"/>
    <s v="CONSULENZA"/>
    <d v="2023-03-15T00:00:00"/>
    <n v="629.20000000000005"/>
    <n v="3489.2"/>
    <s v="PAGATA"/>
    <x v="6"/>
    <s v="Via Gialla, 10"/>
    <s v="GAMMA@GAMMA.it"/>
  </r>
  <r>
    <n v="324"/>
    <d v="2023-01-14T00:00:00"/>
    <n v="950"/>
    <s v="ALFA"/>
    <s v="CONSULENZA"/>
    <d v="2023-03-15T00:00:00"/>
    <n v="209"/>
    <n v="1159"/>
    <s v="PAGATA"/>
    <x v="0"/>
    <s v="Via Verde, 3"/>
    <s v="ALFA@ALFA.it"/>
  </r>
  <r>
    <n v="249"/>
    <d v="2023-01-14T00:00:00"/>
    <n v="5060"/>
    <s v="IOTA"/>
    <s v="INTERVENTO"/>
    <d v="2023-03-15T00:00:00"/>
    <n v="1113.2"/>
    <n v="6173.2"/>
    <s v="PAGATA"/>
    <x v="5"/>
    <s v="Via Viola, 2"/>
    <s v="IOTA@IOTA.it"/>
  </r>
  <r>
    <n v="347"/>
    <d v="2023-01-14T00:00:00"/>
    <n v="2100"/>
    <s v="ALFA"/>
    <s v="INTERVENTO"/>
    <d v="2023-03-15T00:00:00"/>
    <n v="462"/>
    <n v="2562"/>
    <s v="PAGATA"/>
    <x v="0"/>
    <s v="Via Verde, 3"/>
    <s v="ALFA@ALFA.it"/>
  </r>
  <r>
    <n v="248"/>
    <d v="2023-01-14T00:00:00"/>
    <n v="5040"/>
    <s v="IOTA"/>
    <s v="INTERVENTO"/>
    <d v="2023-03-15T00:00:00"/>
    <n v="1108.8"/>
    <n v="6148.8"/>
    <s v="PAGATA"/>
    <x v="5"/>
    <s v="Via Viola, 2"/>
    <s v="IOTA@IOTA.it"/>
  </r>
  <r>
    <n v="205"/>
    <d v="2023-01-14T00:00:00"/>
    <n v="4180"/>
    <s v="ALFA"/>
    <s v="INTERVENTO"/>
    <d v="2023-03-15T00:00:00"/>
    <n v="919.6"/>
    <n v="5099.6000000000004"/>
    <s v="PAGATA"/>
    <x v="0"/>
    <s v="Via Verde, 3"/>
    <s v="ALFA@ALFA.it"/>
  </r>
  <r>
    <n v="309"/>
    <d v="2023-01-14T00:00:00"/>
    <n v="200"/>
    <s v="GAMMA"/>
    <s v="FORMAZIONE"/>
    <d v="2023-03-15T00:00:00"/>
    <n v="44"/>
    <n v="244"/>
    <s v="PAGATA"/>
    <x v="6"/>
    <s v="Via Gialla, 10"/>
    <s v="GAMMA@GAMMA.it"/>
  </r>
  <r>
    <n v="206"/>
    <d v="2023-01-14T00:00:00"/>
    <n v="4200"/>
    <s v="BETA"/>
    <s v="INTERVENTO"/>
    <d v="2023-03-15T00:00:00"/>
    <n v="924"/>
    <n v="5124"/>
    <s v="PAGATA"/>
    <x v="2"/>
    <s v="Via Blu, 1"/>
    <s v="BETA@BETA.it"/>
  </r>
  <r>
    <n v="318"/>
    <d v="2023-01-14T00:00:00"/>
    <n v="650"/>
    <s v="ZETA"/>
    <s v="INTERVENTO"/>
    <d v="2023-03-15T00:00:00"/>
    <n v="143"/>
    <n v="793"/>
    <s v="PAGATA"/>
    <x v="1"/>
    <s v="Via Rosa, 7"/>
    <s v="ZETA@ZETA.it"/>
  </r>
  <r>
    <n v="254"/>
    <d v="2023-01-14T00:00:00"/>
    <n v="5160"/>
    <s v="IOTA"/>
    <s v="CONSULENZA"/>
    <d v="2023-03-15T00:00:00"/>
    <n v="1135.2"/>
    <n v="6295.2"/>
    <s v="PAGATA"/>
    <x v="5"/>
    <s v="Via Viola, 2"/>
    <s v="IOTA@IOTA.it"/>
  </r>
  <r>
    <n v="379"/>
    <d v="2023-01-14T00:00:00"/>
    <n v="3700"/>
    <s v="ALFA"/>
    <s v="FORMAZIONE"/>
    <d v="2023-03-15T00:00:00"/>
    <n v="814"/>
    <n v="4514"/>
    <s v="PAGATA"/>
    <x v="0"/>
    <s v="Via Verde, 3"/>
    <s v="ALFA@ALFA.it"/>
  </r>
  <r>
    <n v="72"/>
    <d v="2023-01-14T00:00:00"/>
    <n v="1520"/>
    <s v="OMEGA"/>
    <s v="CONSULENZA"/>
    <d v="2023-03-15T00:00:00"/>
    <n v="334.4"/>
    <n v="1854.4"/>
    <s v="PAGATA"/>
    <x v="2"/>
    <s v="Via Rossa, 5"/>
    <s v="OMEGA@OMEGA.it"/>
  </r>
  <r>
    <n v="406"/>
    <d v="2023-01-14T00:00:00"/>
    <n v="5050"/>
    <s v="ZETA"/>
    <s v="CONSULENZA"/>
    <d v="2023-03-15T00:00:00"/>
    <n v="1111"/>
    <n v="6161"/>
    <s v="PAGATA"/>
    <x v="1"/>
    <s v="Via Rosa, 7"/>
    <s v="ZETA@ZETA.it"/>
  </r>
  <r>
    <n v="393"/>
    <d v="2023-01-14T00:00:00"/>
    <n v="4400"/>
    <s v="BETA"/>
    <s v="FORMAZIONE"/>
    <d v="2023-03-15T00:00:00"/>
    <n v="968"/>
    <n v="5368"/>
    <s v="PAGATA"/>
    <x v="2"/>
    <s v="Via Blu, 1"/>
    <s v="BETA@BETA.it"/>
  </r>
  <r>
    <n v="23"/>
    <d v="2023-01-14T00:00:00"/>
    <n v="540"/>
    <s v="DELTA"/>
    <s v="INTERVENTO"/>
    <d v="2023-03-15T00:00:00"/>
    <n v="118.8"/>
    <n v="658.8"/>
    <s v="PAGATA"/>
    <x v="4"/>
    <s v="Via Marrone, 12"/>
    <s v="DELTA@DELTA.it"/>
  </r>
  <r>
    <n v="401"/>
    <d v="2023-01-14T00:00:00"/>
    <n v="4800"/>
    <s v="IOTA"/>
    <s v="INTERVENTO"/>
    <d v="2023-03-15T00:00:00"/>
    <n v="1056"/>
    <n v="5856"/>
    <s v="PAGATA"/>
    <x v="5"/>
    <s v="Via Viola, 2"/>
    <s v="IOTA@IOTA.it"/>
  </r>
  <r>
    <n v="30"/>
    <d v="2023-01-14T00:00:00"/>
    <n v="680"/>
    <s v="BETA"/>
    <s v="CONSULENZA"/>
    <d v="2023-03-15T00:00:00"/>
    <n v="149.6"/>
    <n v="829.6"/>
    <s v="PAGATA"/>
    <x v="2"/>
    <s v="Via Blu, 1"/>
    <s v="BETA@BETA.it"/>
  </r>
  <r>
    <n v="385"/>
    <d v="2023-01-14T00:00:00"/>
    <n v="4000"/>
    <s v="IOTA"/>
    <s v="VENDITA"/>
    <d v="2023-03-15T00:00:00"/>
    <n v="880"/>
    <n v="4880"/>
    <s v="PAGATA"/>
    <x v="5"/>
    <s v="Via Viola, 2"/>
    <s v="IOTA@IOTA.it"/>
  </r>
  <r>
    <n v="51"/>
    <d v="2023-01-14T00:00:00"/>
    <n v="1100"/>
    <s v="SIGMA"/>
    <s v="INTERVENTO"/>
    <d v="2023-03-15T00:00:00"/>
    <n v="242"/>
    <n v="1342"/>
    <s v="PAGATA"/>
    <x v="3"/>
    <s v="Via Nera, 30"/>
    <s v="SIGMA@SIGMA.it"/>
  </r>
  <r>
    <n v="95"/>
    <d v="2023-01-14T00:00:00"/>
    <n v="1980"/>
    <s v="IOTA"/>
    <s v="INTERVENTO"/>
    <d v="2023-03-15T00:00:00"/>
    <n v="435.6"/>
    <n v="2415.6"/>
    <s v="PAGATA"/>
    <x v="5"/>
    <s v="Via Viola, 2"/>
    <s v="IOTA@IOTA.it"/>
  </r>
  <r>
    <n v="495"/>
    <d v="2023-01-14T00:00:00"/>
    <n v="4500"/>
    <s v="BETA"/>
    <s v="CONSULENZA"/>
    <d v="2023-03-15T00:00:00"/>
    <n v="990"/>
    <n v="5490"/>
    <s v="PAGATA"/>
    <x v="2"/>
    <s v="Via Blu, 1"/>
    <s v="BETA@BETA.it"/>
  </r>
  <r>
    <n v="101"/>
    <d v="2023-01-14T00:00:00"/>
    <n v="2100"/>
    <s v="IOTA"/>
    <s v="INTERVENTO"/>
    <d v="2023-03-15T00:00:00"/>
    <n v="462"/>
    <n v="2562"/>
    <s v="PAGATA"/>
    <x v="5"/>
    <s v="Via Viola, 2"/>
    <s v="IOTA@IOTA.it"/>
  </r>
  <r>
    <n v="15"/>
    <d v="2023-01-14T00:00:00"/>
    <n v="380"/>
    <s v="ZETA"/>
    <s v="FORMAZIONE"/>
    <d v="2023-03-15T00:00:00"/>
    <n v="83.6"/>
    <n v="463.6"/>
    <s v="PAGATA"/>
    <x v="1"/>
    <s v="Via Rosa, 7"/>
    <s v="ZETA@ZETA.it"/>
  </r>
  <r>
    <n v="3"/>
    <d v="2023-01-14T00:00:00"/>
    <n v="140"/>
    <s v="GAMMA"/>
    <s v="INTERVENTO"/>
    <d v="2023-03-15T00:00:00"/>
    <n v="30.8"/>
    <n v="170.8"/>
    <s v="PAGATA"/>
    <x v="6"/>
    <s v="Via Gialla, 10"/>
    <s v="GAMMA@GAMMA.it"/>
  </r>
  <r>
    <n v="424"/>
    <d v="2023-01-14T00:00:00"/>
    <n v="5950"/>
    <s v="IOTA"/>
    <s v="VENDITA"/>
    <d v="2023-03-15T00:00:00"/>
    <n v="1309"/>
    <n v="7259"/>
    <s v="PAGATA"/>
    <x v="5"/>
    <s v="Via Viola, 2"/>
    <s v="IOTA@IOTA.it"/>
  </r>
  <r>
    <n v="43"/>
    <d v="2023-01-14T00:00:00"/>
    <n v="940"/>
    <s v="ZETA"/>
    <s v="FORMAZIONE"/>
    <d v="2023-03-15T00:00:00"/>
    <n v="206.8"/>
    <n v="1146.8"/>
    <s v="PAGATA"/>
    <x v="1"/>
    <s v="Via Rosa, 7"/>
    <s v="ZETA@ZETA.it"/>
  </r>
  <r>
    <n v="376"/>
    <d v="2023-01-14T00:00:00"/>
    <n v="3550"/>
    <s v="BETA"/>
    <s v="FORMAZIONE"/>
    <d v="2023-03-15T00:00:00"/>
    <n v="781"/>
    <n v="4331"/>
    <s v="PAGATA"/>
    <x v="2"/>
    <s v="Via Blu, 1"/>
    <s v="BETA@BETA.it"/>
  </r>
  <r>
    <n v="329"/>
    <d v="2023-01-13T00:00:00"/>
    <n v="1200"/>
    <s v="DELTA"/>
    <s v="VENDITA"/>
    <d v="2023-03-14T00:00:00"/>
    <n v="264"/>
    <n v="1464"/>
    <s v="PAGATA"/>
    <x v="4"/>
    <s v="Via Marrone, 12"/>
    <s v="DELTA@DELTA.it"/>
  </r>
  <r>
    <n v="84"/>
    <d v="2023-01-13T00:00:00"/>
    <n v="1760"/>
    <s v="IOTA"/>
    <s v="CONSULENZA"/>
    <d v="2023-03-14T00:00:00"/>
    <n v="387.2"/>
    <n v="2147.1999999999998"/>
    <s v="PAGATA"/>
    <x v="5"/>
    <s v="Via Viola, 2"/>
    <s v="IOTA@IOTA.it"/>
  </r>
  <r>
    <n v="330"/>
    <d v="2023-01-13T00:00:00"/>
    <n v="1250"/>
    <s v="ALFA"/>
    <s v="FORMAZIONE"/>
    <d v="2023-03-14T00:00:00"/>
    <n v="275"/>
    <n v="1525"/>
    <s v="PAGATA"/>
    <x v="0"/>
    <s v="Via Verde, 3"/>
    <s v="ALFA@ALFA.it"/>
  </r>
  <r>
    <n v="140"/>
    <d v="2023-01-13T00:00:00"/>
    <n v="2880"/>
    <s v="OMEGA"/>
    <s v="CONSULENZA"/>
    <d v="2023-03-14T00:00:00"/>
    <n v="633.6"/>
    <n v="3513.6"/>
    <s v="PAGATA"/>
    <x v="2"/>
    <s v="Via Rossa, 5"/>
    <s v="OMEGA@OMEGA.it"/>
  </r>
  <r>
    <n v="78"/>
    <d v="2023-01-13T00:00:00"/>
    <n v="1640"/>
    <s v="IOTA"/>
    <s v="FORMAZIONE"/>
    <d v="2023-03-14T00:00:00"/>
    <n v="360.8"/>
    <n v="2000.8"/>
    <s v="PAGATA"/>
    <x v="5"/>
    <s v="Via Viola, 2"/>
    <s v="IOTA@IOTA.it"/>
  </r>
  <r>
    <n v="331"/>
    <d v="2023-01-13T00:00:00"/>
    <n v="1300"/>
    <s v="OMEGA"/>
    <s v="INTERVENTO"/>
    <d v="2023-03-14T00:00:00"/>
    <n v="286"/>
    <n v="1586"/>
    <s v="PAGATA"/>
    <x v="2"/>
    <s v="Via Rossa, 5"/>
    <s v="OMEGA@OMEGA.it"/>
  </r>
  <r>
    <n v="288"/>
    <d v="2023-01-13T00:00:00"/>
    <n v="5840"/>
    <s v="IOTA"/>
    <s v="FORMAZIONE"/>
    <d v="2023-03-14T00:00:00"/>
    <n v="1284.8"/>
    <n v="7124.8"/>
    <s v="PAGATA"/>
    <x v="5"/>
    <s v="Via Viola, 2"/>
    <s v="IOTA@IOTA.it"/>
  </r>
  <r>
    <n v="287"/>
    <d v="2023-01-13T00:00:00"/>
    <n v="5820"/>
    <s v="ZETA"/>
    <s v="VENDITA"/>
    <d v="2023-03-14T00:00:00"/>
    <n v="1280.4000000000001"/>
    <n v="7100.4"/>
    <s v="PAGATA"/>
    <x v="1"/>
    <s v="Via Rosa, 7"/>
    <s v="ZETA@ZETA.it"/>
  </r>
  <r>
    <n v="60"/>
    <d v="2023-01-13T00:00:00"/>
    <n v="1280"/>
    <s v="ZETA"/>
    <s v="VENDITA"/>
    <d v="2023-03-14T00:00:00"/>
    <n v="281.60000000000002"/>
    <n v="1561.6"/>
    <s v="PAGATA"/>
    <x v="1"/>
    <s v="Via Rosa, 7"/>
    <s v="ZETA@ZETA.it"/>
  </r>
  <r>
    <n v="418"/>
    <d v="2023-01-13T00:00:00"/>
    <n v="5650"/>
    <s v="IOTA"/>
    <s v="FORMAZIONE"/>
    <d v="2023-03-14T00:00:00"/>
    <n v="1243"/>
    <n v="6893"/>
    <s v="PAGATA"/>
    <x v="5"/>
    <s v="Via Viola, 2"/>
    <s v="IOTA@IOTA.it"/>
  </r>
  <r>
    <n v="439"/>
    <d v="2023-01-13T00:00:00"/>
    <n v="6700"/>
    <s v="GAMMA"/>
    <s v="CONSULENZA"/>
    <d v="2023-03-14T00:00:00"/>
    <n v="1474"/>
    <n v="8174"/>
    <s v="PAGATA"/>
    <x v="6"/>
    <s v="Via Gialla, 10"/>
    <s v="GAMMA@GAMMA.it"/>
  </r>
  <r>
    <n v="277"/>
    <d v="2023-01-13T00:00:00"/>
    <n v="5620"/>
    <s v="ALFA"/>
    <s v="INTERVENTO"/>
    <d v="2023-03-14T00:00:00"/>
    <n v="1236.4000000000001"/>
    <n v="6856.4"/>
    <s v="PAGATA"/>
    <x v="0"/>
    <s v="Via Verde, 3"/>
    <s v="ALFA@ALFA.it"/>
  </r>
  <r>
    <n v="283"/>
    <d v="2023-01-13T00:00:00"/>
    <n v="5740"/>
    <s v="IOTA"/>
    <s v="INTERVENTO"/>
    <d v="2023-03-14T00:00:00"/>
    <n v="1262.8"/>
    <n v="7002.8"/>
    <s v="PAGATA"/>
    <x v="5"/>
    <s v="Via Viola, 2"/>
    <s v="IOTA@IOTA.it"/>
  </r>
  <r>
    <n v="151"/>
    <d v="2023-01-13T00:00:00"/>
    <n v="3100"/>
    <s v="ZETA"/>
    <s v="INTERVENTO"/>
    <d v="2023-03-14T00:00:00"/>
    <n v="682"/>
    <n v="3782"/>
    <s v="PAGATA"/>
    <x v="1"/>
    <s v="Via Rosa, 7"/>
    <s v="ZETA@ZETA.it"/>
  </r>
  <r>
    <n v="123"/>
    <d v="2023-01-13T00:00:00"/>
    <n v="2540"/>
    <s v="OMEGA"/>
    <s v="INTERVENTO"/>
    <d v="2023-03-14T00:00:00"/>
    <n v="558.79999999999995"/>
    <n v="3098.8"/>
    <s v="PAGATA"/>
    <x v="2"/>
    <s v="Via Rossa, 5"/>
    <s v="OMEGA@OMEGA.it"/>
  </r>
  <r>
    <n v="88"/>
    <d v="2023-01-13T00:00:00"/>
    <n v="1840"/>
    <s v="GAMMA"/>
    <s v="VENDITA"/>
    <d v="2023-03-14T00:00:00"/>
    <n v="404.8"/>
    <n v="2244.8000000000002"/>
    <s v="PAGATA"/>
    <x v="6"/>
    <s v="Via Gialla, 10"/>
    <s v="GAMMA@GAMMA.it"/>
  </r>
  <r>
    <n v="349"/>
    <d v="2023-01-13T00:00:00"/>
    <n v="2200"/>
    <s v="ZETA"/>
    <s v="CONSULENZA"/>
    <d v="2023-03-14T00:00:00"/>
    <n v="484"/>
    <n v="2684"/>
    <s v="PAGATA"/>
    <x v="1"/>
    <s v="Via Rosa, 7"/>
    <s v="ZETA@ZETA.it"/>
  </r>
  <r>
    <n v="458"/>
    <d v="2023-01-13T00:00:00"/>
    <n v="190"/>
    <s v="IOTA"/>
    <s v="INTERVENTO"/>
    <d v="2023-03-14T00:00:00"/>
    <n v="41.8"/>
    <n v="231.8"/>
    <s v="PAGATA"/>
    <x v="5"/>
    <s v="Via Viola, 2"/>
    <s v="IOTA@IOTA.it"/>
  </r>
  <r>
    <n v="14"/>
    <d v="2023-01-13T00:00:00"/>
    <n v="360"/>
    <s v="GAMMA"/>
    <s v="CONSULENZA"/>
    <d v="2023-03-14T00:00:00"/>
    <n v="79.2"/>
    <n v="439.2"/>
    <s v="PAGATA"/>
    <x v="6"/>
    <s v="Via Gialla, 10"/>
    <s v="GAMMA@GAMMA.it"/>
  </r>
  <r>
    <n v="370"/>
    <d v="2023-01-13T00:00:00"/>
    <n v="3250"/>
    <s v="BETA"/>
    <s v="CONSULENZA"/>
    <d v="2023-03-14T00:00:00"/>
    <n v="715"/>
    <n v="3965"/>
    <s v="PAGATA"/>
    <x v="2"/>
    <s v="Via Blu, 1"/>
    <s v="BETA@BETA.it"/>
  </r>
  <r>
    <n v="167"/>
    <d v="2023-01-13T00:00:00"/>
    <n v="3420"/>
    <s v="GAMMA"/>
    <s v="CONSULENZA"/>
    <d v="2023-03-14T00:00:00"/>
    <n v="752.4"/>
    <n v="4172.3999999999996"/>
    <s v="PAGATA"/>
    <x v="6"/>
    <s v="Via Gialla, 10"/>
    <s v="GAMMA@GAMMA.it"/>
  </r>
  <r>
    <n v="97"/>
    <d v="2023-01-13T00:00:00"/>
    <n v="2020"/>
    <s v="ZETA"/>
    <s v="CONSULENZA"/>
    <d v="2023-03-14T00:00:00"/>
    <n v="444.4"/>
    <n v="2464.4"/>
    <s v="PAGATA"/>
    <x v="1"/>
    <s v="Via Rosa, 7"/>
    <s v="ZETA@ZETA.it"/>
  </r>
  <r>
    <n v="10"/>
    <d v="2023-01-13T00:00:00"/>
    <n v="280"/>
    <s v="IOTA"/>
    <s v="INTERVENTO"/>
    <d v="2023-03-14T00:00:00"/>
    <n v="61.6"/>
    <n v="341.6"/>
    <s v="PAGATA"/>
    <x v="5"/>
    <s v="Via Viola, 2"/>
    <s v="IOTA@IOTA.it"/>
  </r>
  <r>
    <n v="194"/>
    <d v="2023-01-13T00:00:00"/>
    <n v="3960"/>
    <s v="ALFA"/>
    <s v="FORMAZIONE"/>
    <d v="2023-03-14T00:00:00"/>
    <n v="871.2"/>
    <n v="4831.2"/>
    <s v="PAGATA"/>
    <x v="0"/>
    <s v="Via Verde, 3"/>
    <s v="ALFA@ALFA.it"/>
  </r>
  <r>
    <n v="34"/>
    <d v="2023-01-13T00:00:00"/>
    <n v="760"/>
    <s v="SIGMA"/>
    <s v="CONSULENZA"/>
    <d v="2023-03-14T00:00:00"/>
    <n v="167.2"/>
    <n v="927.2"/>
    <s v="PAGATA"/>
    <x v="3"/>
    <s v="Via Nera, 30"/>
    <s v="SIGMA@SIGMA.it"/>
  </r>
  <r>
    <n v="36"/>
    <d v="2023-01-13T00:00:00"/>
    <n v="800"/>
    <s v="BETA"/>
    <s v="FORMAZIONE"/>
    <d v="2023-03-14T00:00:00"/>
    <n v="176"/>
    <n v="976"/>
    <s v="PAGATA"/>
    <x v="2"/>
    <s v="Via Blu, 1"/>
    <s v="BETA@BETA.it"/>
  </r>
  <r>
    <n v="35"/>
    <d v="2023-01-13T00:00:00"/>
    <n v="780"/>
    <s v="ALFA"/>
    <s v="VENDITA"/>
    <d v="2023-03-14T00:00:00"/>
    <n v="171.6"/>
    <n v="951.6"/>
    <s v="PAGATA"/>
    <x v="0"/>
    <s v="Via Verde, 3"/>
    <s v="ALFA@ALFA.it"/>
  </r>
  <r>
    <n v="32"/>
    <d v="2023-01-13T00:00:00"/>
    <n v="720"/>
    <s v="ZETA"/>
    <s v="VENDITA"/>
    <d v="2023-03-14T00:00:00"/>
    <n v="158.4"/>
    <n v="878.4"/>
    <s v="PAGATA"/>
    <x v="1"/>
    <s v="Via Rosa, 7"/>
    <s v="ZETA@ZETA.it"/>
  </r>
  <r>
    <n v="197"/>
    <d v="2023-01-13T00:00:00"/>
    <n v="4020"/>
    <s v="IOTA"/>
    <s v="FORMAZIONE"/>
    <d v="2023-03-14T00:00:00"/>
    <n v="884.4"/>
    <n v="4904.3999999999996"/>
    <s v="PAGATA"/>
    <x v="5"/>
    <s v="Via Viola, 2"/>
    <s v="IOTA@IOTA.it"/>
  </r>
  <r>
    <n v="55"/>
    <d v="2023-01-12T00:00:00"/>
    <n v="1180"/>
    <s v="OMEGA"/>
    <s v="CONSULENZA"/>
    <d v="2023-03-13T00:00:00"/>
    <n v="259.60000000000002"/>
    <n v="1439.6"/>
    <s v="PAGATA"/>
    <x v="2"/>
    <s v="Via Rossa, 5"/>
    <s v="OMEGA@OMEGA.it"/>
  </r>
  <r>
    <n v="221"/>
    <d v="2023-01-12T00:00:00"/>
    <n v="4500"/>
    <s v="SIGMA"/>
    <s v="INTERVENTO"/>
    <d v="2023-03-13T00:00:00"/>
    <n v="990"/>
    <n v="5490"/>
    <s v="PAGATA"/>
    <x v="3"/>
    <s v="Via Nera, 30"/>
    <s v="SIGMA@SIGMA.it"/>
  </r>
  <r>
    <n v="173"/>
    <d v="2023-01-12T00:00:00"/>
    <n v="3540"/>
    <s v="GAMMA"/>
    <s v="CONSULENZA"/>
    <d v="2023-03-13T00:00:00"/>
    <n v="778.8"/>
    <n v="4318.8"/>
    <s v="PAGATA"/>
    <x v="6"/>
    <s v="Via Gialla, 10"/>
    <s v="GAMMA@GAMMA.it"/>
  </r>
  <r>
    <n v="273"/>
    <d v="2023-01-12T00:00:00"/>
    <n v="5540"/>
    <s v="ALFA"/>
    <s v="VENDITA"/>
    <d v="2023-03-13T00:00:00"/>
    <n v="1218.8"/>
    <n v="6758.8"/>
    <s v="PAGATA"/>
    <x v="0"/>
    <s v="Via Verde, 3"/>
    <s v="ALFA@ALFA.it"/>
  </r>
  <r>
    <n v="46"/>
    <d v="2023-01-12T00:00:00"/>
    <n v="1000"/>
    <s v="ZETA"/>
    <s v="VENDITA"/>
    <d v="2023-03-13T00:00:00"/>
    <n v="220"/>
    <n v="1220"/>
    <s v="PAGATA"/>
    <x v="1"/>
    <s v="Via Rosa, 7"/>
    <s v="ZETA@ZETA.it"/>
  </r>
  <r>
    <n v="171"/>
    <d v="2023-01-12T00:00:00"/>
    <n v="3500"/>
    <s v="ALFA"/>
    <s v="INTERVENTO"/>
    <d v="2023-03-13T00:00:00"/>
    <n v="770"/>
    <n v="4270"/>
    <s v="PAGATA"/>
    <x v="0"/>
    <s v="Via Verde, 3"/>
    <s v="ALFA@ALFA.it"/>
  </r>
  <r>
    <n v="169"/>
    <d v="2023-01-12T00:00:00"/>
    <n v="3460"/>
    <s v="IOTA"/>
    <s v="FORMAZIONE"/>
    <d v="2023-03-13T00:00:00"/>
    <n v="761.2"/>
    <n v="4221.2"/>
    <s v="PAGATA"/>
    <x v="5"/>
    <s v="Via Viola, 2"/>
    <s v="IOTA@IOTA.it"/>
  </r>
  <r>
    <n v="198"/>
    <d v="2023-01-12T00:00:00"/>
    <n v="4040"/>
    <s v="IOTA"/>
    <s v="CONSULENZA"/>
    <d v="2023-03-13T00:00:00"/>
    <n v="888.8"/>
    <n v="4928.8"/>
    <s v="PAGATA"/>
    <x v="5"/>
    <s v="Via Viola, 2"/>
    <s v="IOTA@IOTA.it"/>
  </r>
  <r>
    <n v="210"/>
    <d v="2023-01-12T00:00:00"/>
    <n v="4280"/>
    <s v="DELTA"/>
    <s v="CONSULENZA"/>
    <d v="2023-03-13T00:00:00"/>
    <n v="941.6"/>
    <n v="5221.6000000000004"/>
    <s v="PAGATA"/>
    <x v="4"/>
    <s v="Via Marrone, 12"/>
    <s v="DELTA@DELTA.it"/>
  </r>
  <r>
    <n v="27"/>
    <d v="2023-01-12T00:00:00"/>
    <n v="620"/>
    <s v="IOTA"/>
    <s v="CONSULENZA"/>
    <d v="2023-03-13T00:00:00"/>
    <n v="136.4"/>
    <n v="756.4"/>
    <s v="PAGATA"/>
    <x v="5"/>
    <s v="Via Viola, 2"/>
    <s v="IOTA@IOTA.it"/>
  </r>
  <r>
    <n v="262"/>
    <d v="2023-01-12T00:00:00"/>
    <n v="5320"/>
    <s v="ALFA"/>
    <s v="INTERVENTO"/>
    <d v="2023-03-13T00:00:00"/>
    <n v="1170.4000000000001"/>
    <n v="6490.4"/>
    <s v="PAGATA"/>
    <x v="0"/>
    <s v="Via Verde, 3"/>
    <s v="ALFA@ALFA.it"/>
  </r>
  <r>
    <n v="443"/>
    <d v="2023-01-12T00:00:00"/>
    <n v="6900"/>
    <s v="ALFA"/>
    <s v="INTERVENTO"/>
    <d v="2023-03-13T00:00:00"/>
    <n v="1518"/>
    <n v="8418"/>
    <s v="PAGATA"/>
    <x v="0"/>
    <s v="Via Verde, 3"/>
    <s v="ALFA@ALFA.it"/>
  </r>
  <r>
    <n v="433"/>
    <d v="2023-01-12T00:00:00"/>
    <n v="6400"/>
    <s v="OMEGA"/>
    <s v="CONSULENZA"/>
    <d v="2023-03-13T00:00:00"/>
    <n v="1408"/>
    <n v="7808"/>
    <s v="PAGATA"/>
    <x v="2"/>
    <s v="Via Rossa, 5"/>
    <s v="OMEGA@OMEGA.it"/>
  </r>
  <r>
    <n v="19"/>
    <d v="2023-01-12T00:00:00"/>
    <n v="460"/>
    <s v="BETA"/>
    <s v="CONSULENZA"/>
    <d v="2023-03-13T00:00:00"/>
    <n v="101.2"/>
    <n v="561.20000000000005"/>
    <s v="PAGATA"/>
    <x v="2"/>
    <s v="Via Blu, 1"/>
    <s v="BETA@BETA.it"/>
  </r>
  <r>
    <n v="53"/>
    <d v="2023-01-12T00:00:00"/>
    <n v="1140"/>
    <s v="BETA"/>
    <s v="INTERVENTO"/>
    <d v="2023-03-13T00:00:00"/>
    <n v="250.8"/>
    <n v="1390.8"/>
    <s v="PAGATA"/>
    <x v="2"/>
    <s v="Via Blu, 1"/>
    <s v="BETA@BETA.it"/>
  </r>
  <r>
    <n v="115"/>
    <d v="2023-01-12T00:00:00"/>
    <n v="2380"/>
    <s v="BETA"/>
    <s v="INTERVENTO"/>
    <d v="2023-03-13T00:00:00"/>
    <n v="523.6"/>
    <n v="2903.6"/>
    <s v="PAGATA"/>
    <x v="2"/>
    <s v="Via Blu, 1"/>
    <s v="BETA@BETA.it"/>
  </r>
  <r>
    <n v="147"/>
    <d v="2023-01-12T00:00:00"/>
    <n v="3020"/>
    <s v="IOTA"/>
    <s v="VENDITA"/>
    <d v="2023-03-13T00:00:00"/>
    <n v="664.4"/>
    <n v="3684.4"/>
    <s v="PAGATA"/>
    <x v="5"/>
    <s v="Via Viola, 2"/>
    <s v="IOTA@IOTA.it"/>
  </r>
  <r>
    <n v="351"/>
    <d v="2023-01-12T00:00:00"/>
    <n v="2300"/>
    <s v="IOTA"/>
    <s v="FORMAZIONE"/>
    <d v="2023-03-13T00:00:00"/>
    <n v="506"/>
    <n v="2806"/>
    <s v="PAGATA"/>
    <x v="5"/>
    <s v="Via Viola, 2"/>
    <s v="IOTA@IOTA.it"/>
  </r>
  <r>
    <n v="380"/>
    <d v="2023-01-12T00:00:00"/>
    <n v="3750"/>
    <s v="DELTA"/>
    <s v="CONSULENZA"/>
    <d v="2023-03-13T00:00:00"/>
    <n v="825"/>
    <n v="4575"/>
    <s v="PAGATA"/>
    <x v="4"/>
    <s v="Via Marrone, 12"/>
    <s v="DELTA@DELTA.it"/>
  </r>
  <r>
    <n v="402"/>
    <d v="2023-01-12T00:00:00"/>
    <n v="4850"/>
    <s v="IOTA"/>
    <s v="INTERVENTO"/>
    <d v="2023-03-13T00:00:00"/>
    <n v="1067"/>
    <n v="5917"/>
    <s v="PAGATA"/>
    <x v="5"/>
    <s v="Via Viola, 2"/>
    <s v="IOTA@IOTA.it"/>
  </r>
  <r>
    <n v="383"/>
    <d v="2023-01-12T00:00:00"/>
    <n v="3900"/>
    <s v="ZETA"/>
    <s v="CONSULENZA"/>
    <d v="2023-03-13T00:00:00"/>
    <n v="858"/>
    <n v="4758"/>
    <s v="PAGATA"/>
    <x v="1"/>
    <s v="Via Rosa, 7"/>
    <s v="ZETA@ZETA.it"/>
  </r>
  <r>
    <n v="342"/>
    <d v="2023-01-12T00:00:00"/>
    <n v="1850"/>
    <s v="BETA"/>
    <s v="CONSULENZA"/>
    <d v="2023-03-13T00:00:00"/>
    <n v="407"/>
    <n v="2257"/>
    <s v="PAGATA"/>
    <x v="2"/>
    <s v="Via Blu, 1"/>
    <s v="BETA@BETA.it"/>
  </r>
  <r>
    <n v="344"/>
    <d v="2023-01-12T00:00:00"/>
    <n v="1950"/>
    <s v="OMEGA"/>
    <s v="FORMAZIONE"/>
    <d v="2023-03-13T00:00:00"/>
    <n v="429"/>
    <n v="2379"/>
    <s v="PAGATA"/>
    <x v="2"/>
    <s v="Via Rossa, 5"/>
    <s v="OMEGA@OMEGA.it"/>
  </r>
  <r>
    <n v="341"/>
    <d v="2023-01-12T00:00:00"/>
    <n v="1800"/>
    <s v="ALFA"/>
    <s v="CONSULENZA"/>
    <d v="2023-03-13T00:00:00"/>
    <n v="396"/>
    <n v="2196"/>
    <s v="PAGATA"/>
    <x v="0"/>
    <s v="Via Verde, 3"/>
    <s v="ALFA@ALFA.it"/>
  </r>
  <r>
    <n v="350"/>
    <d v="2023-01-12T00:00:00"/>
    <n v="2250"/>
    <s v="IOTA"/>
    <s v="CONSULENZA"/>
    <d v="2023-03-13T00:00:00"/>
    <n v="495"/>
    <n v="2745"/>
    <s v="PAGATA"/>
    <x v="5"/>
    <s v="Via Viola, 2"/>
    <s v="IOTA@IOTA.it"/>
  </r>
  <r>
    <n v="340"/>
    <d v="2023-01-12T00:00:00"/>
    <n v="1750"/>
    <s v="SIGMA"/>
    <s v="VENDITA"/>
    <d v="2023-03-13T00:00:00"/>
    <n v="385"/>
    <n v="2135"/>
    <s v="PAGATA"/>
    <x v="3"/>
    <s v="Via Nera, 30"/>
    <s v="SIGMA@SIGMA.it"/>
  </r>
  <r>
    <n v="157"/>
    <d v="2023-01-12T00:00:00"/>
    <n v="3220"/>
    <s v="OMEGA"/>
    <s v="INTERVENTO"/>
    <d v="2023-03-13T00:00:00"/>
    <n v="708.4"/>
    <n v="3928.4"/>
    <s v="PAGATA"/>
    <x v="2"/>
    <s v="Via Rossa, 5"/>
    <s v="OMEGA@OMEGA.it"/>
  </r>
  <r>
    <n v="364"/>
    <d v="2023-01-12T00:00:00"/>
    <n v="2950"/>
    <s v="ALFA"/>
    <s v="CONSULENZA"/>
    <d v="2023-03-13T00:00:00"/>
    <n v="649"/>
    <n v="3599"/>
    <s v="PAGATA"/>
    <x v="0"/>
    <s v="Via Verde, 3"/>
    <s v="ALFA@ALFA.it"/>
  </r>
  <r>
    <n v="363"/>
    <d v="2023-01-12T00:00:00"/>
    <n v="2900"/>
    <s v="DELTA"/>
    <s v="CONSULENZA"/>
    <d v="2023-03-13T00:00:00"/>
    <n v="638"/>
    <n v="3538"/>
    <s v="PAGATA"/>
    <x v="4"/>
    <s v="Via Marrone, 12"/>
    <s v="DELTA@DELTA.it"/>
  </r>
  <r>
    <n v="299"/>
    <d v="2023-01-12T00:00:00"/>
    <n v="1100"/>
    <s v="IOTA"/>
    <s v="CONSULENZA"/>
    <d v="2023-03-13T00:00:00"/>
    <n v="242"/>
    <n v="1342"/>
    <s v="PAGATA"/>
    <x v="5"/>
    <s v="Via Viola, 2"/>
    <s v="IOTA@IOTA.it"/>
  </r>
  <r>
    <n v="116"/>
    <d v="2023-01-12T00:00:00"/>
    <n v="2400"/>
    <s v="GAMMA"/>
    <s v="VENDITA"/>
    <d v="2023-03-13T00:00:00"/>
    <n v="528"/>
    <n v="2928"/>
    <s v="PAGATA"/>
    <x v="6"/>
    <s v="Via Gialla, 10"/>
    <s v="GAMMA@GAMMA.it"/>
  </r>
  <r>
    <n v="86"/>
    <d v="2023-01-12T00:00:00"/>
    <n v="1800"/>
    <s v="ALFA"/>
    <s v="CONSULENZA"/>
    <d v="2023-03-13T00:00:00"/>
    <n v="396"/>
    <n v="2196"/>
    <s v="PAGATA"/>
    <x v="0"/>
    <s v="Via Verde, 3"/>
    <s v="ALFA@ALFA.it"/>
  </r>
  <r>
    <n v="352"/>
    <d v="2023-01-11T00:00:00"/>
    <n v="2350"/>
    <s v="ZETA"/>
    <s v="CONSULENZA"/>
    <d v="2023-03-12T00:00:00"/>
    <n v="517"/>
    <n v="2867"/>
    <s v="PAGATA"/>
    <x v="1"/>
    <s v="Via Rosa, 7"/>
    <s v="ZETA@ZETA.it"/>
  </r>
  <r>
    <n v="493"/>
    <d v="2023-01-11T00:00:00"/>
    <n v="4700"/>
    <s v="SIGMA"/>
    <s v="INTERVENTO"/>
    <d v="2023-03-12T00:00:00"/>
    <n v="1034"/>
    <n v="5734"/>
    <s v="PAGATA"/>
    <x v="3"/>
    <s v="Via Nera, 30"/>
    <s v="SIGMA@SIGMA.it"/>
  </r>
  <r>
    <n v="5"/>
    <d v="2023-01-11T00:00:00"/>
    <n v="180"/>
    <s v="ALFA"/>
    <s v="CONSULENZA"/>
    <d v="2023-03-12T00:00:00"/>
    <n v="39.6"/>
    <n v="219.6"/>
    <s v="PAGATA"/>
    <x v="0"/>
    <s v="Via Verde, 3"/>
    <s v="ALFA@ALFA.it"/>
  </r>
  <r>
    <n v="261"/>
    <d v="2023-01-11T00:00:00"/>
    <n v="5300"/>
    <s v="DELTA"/>
    <s v="INTERVENTO"/>
    <d v="2023-03-12T00:00:00"/>
    <n v="1166"/>
    <n v="6466"/>
    <s v="PAGATA"/>
    <x v="4"/>
    <s v="Via Marrone, 12"/>
    <s v="DELTA@DELTA.it"/>
  </r>
  <r>
    <n v="246"/>
    <d v="2023-01-11T00:00:00"/>
    <n v="5000"/>
    <s v="OMEGA"/>
    <s v="FORMAZIONE"/>
    <d v="2023-03-12T00:00:00"/>
    <n v="1100"/>
    <n v="6100"/>
    <s v="PAGATA"/>
    <x v="2"/>
    <s v="Via Rossa, 5"/>
    <s v="OMEGA@OMEGA.it"/>
  </r>
  <r>
    <n v="372"/>
    <d v="2023-01-11T00:00:00"/>
    <n v="3350"/>
    <s v="ZETA"/>
    <s v="FORMAZIONE"/>
    <d v="2023-03-12T00:00:00"/>
    <n v="737"/>
    <n v="4087"/>
    <s v="PAGATA"/>
    <x v="1"/>
    <s v="Via Rosa, 7"/>
    <s v="ZETA@ZETA.it"/>
  </r>
  <r>
    <n v="107"/>
    <d v="2023-01-11T00:00:00"/>
    <n v="2220"/>
    <s v="ALFA"/>
    <s v="INTERVENTO"/>
    <d v="2023-03-12T00:00:00"/>
    <n v="488.4"/>
    <n v="2708.4"/>
    <s v="PAGATA"/>
    <x v="0"/>
    <s v="Via Verde, 3"/>
    <s v="ALFA@ALFA.it"/>
  </r>
  <r>
    <n v="91"/>
    <d v="2023-01-11T00:00:00"/>
    <n v="1900"/>
    <s v="DELTA"/>
    <s v="VENDITA"/>
    <d v="2023-03-12T00:00:00"/>
    <n v="418"/>
    <n v="2318"/>
    <s v="PAGATA"/>
    <x v="4"/>
    <s v="Via Marrone, 12"/>
    <s v="DELTA@DELTA.it"/>
  </r>
  <r>
    <n v="481"/>
    <d v="2023-01-11T00:00:00"/>
    <n v="5900"/>
    <s v="ALFA"/>
    <s v="CONSULENZA"/>
    <d v="2023-03-12T00:00:00"/>
    <n v="1298"/>
    <n v="7198"/>
    <s v="PAGATA"/>
    <x v="0"/>
    <s v="Via Verde, 3"/>
    <s v="ALFA@ALFA.it"/>
  </r>
  <r>
    <n v="219"/>
    <d v="2023-01-11T00:00:00"/>
    <n v="4460"/>
    <s v="ZETA"/>
    <s v="INTERVENTO"/>
    <d v="2023-03-12T00:00:00"/>
    <n v="981.2"/>
    <n v="5441.2"/>
    <s v="PAGATA"/>
    <x v="1"/>
    <s v="Via Rosa, 7"/>
    <s v="ZETA@ZETA.it"/>
  </r>
  <r>
    <n v="218"/>
    <d v="2023-01-11T00:00:00"/>
    <n v="4440"/>
    <s v="GAMMA"/>
    <s v="FORMAZIONE"/>
    <d v="2023-03-12T00:00:00"/>
    <n v="976.8"/>
    <n v="5416.8"/>
    <s v="PAGATA"/>
    <x v="6"/>
    <s v="Via Gialla, 10"/>
    <s v="GAMMA@GAMMA.it"/>
  </r>
  <r>
    <n v="479"/>
    <d v="2023-01-11T00:00:00"/>
    <n v="6100"/>
    <s v="GAMMA"/>
    <s v="INTERVENTO"/>
    <d v="2023-03-12T00:00:00"/>
    <n v="1342"/>
    <n v="7442"/>
    <s v="PAGATA"/>
    <x v="6"/>
    <s v="Via Gialla, 10"/>
    <s v="GAMMA@GAMMA.it"/>
  </r>
  <r>
    <n v="463"/>
    <d v="2023-01-11T00:00:00"/>
    <n v="7700"/>
    <s v="OMEGA"/>
    <s v="FORMAZIONE"/>
    <d v="2023-03-12T00:00:00"/>
    <n v="1694"/>
    <n v="9394"/>
    <s v="PAGATA"/>
    <x v="2"/>
    <s v="Via Rossa, 5"/>
    <s v="OMEGA@OMEGA.it"/>
  </r>
  <r>
    <n v="459"/>
    <d v="2023-01-11T00:00:00"/>
    <n v="2345"/>
    <s v="SIGMA"/>
    <s v="INTERVENTO"/>
    <d v="2023-03-12T00:00:00"/>
    <n v="515.9"/>
    <n v="2860.9"/>
    <s v="PAGATA"/>
    <x v="3"/>
    <s v="Via Nera, 30"/>
    <s v="SIGMA@SIGMA.it"/>
  </r>
  <r>
    <n v="13"/>
    <d v="2023-01-11T00:00:00"/>
    <n v="340"/>
    <s v="BETA"/>
    <s v="CONSULENZA"/>
    <d v="2023-03-12T00:00:00"/>
    <n v="74.8"/>
    <n v="414.8"/>
    <s v="PAGATA"/>
    <x v="2"/>
    <s v="Via Blu, 1"/>
    <s v="BETA@BETA.it"/>
  </r>
  <r>
    <n v="208"/>
    <d v="2023-01-11T00:00:00"/>
    <n v="4240"/>
    <s v="OMEGA"/>
    <s v="FORMAZIONE"/>
    <d v="2023-03-12T00:00:00"/>
    <n v="932.8"/>
    <n v="5172.8"/>
    <s v="PAGATA"/>
    <x v="2"/>
    <s v="Via Rossa, 5"/>
    <s v="OMEGA@OMEGA.it"/>
  </r>
  <r>
    <n v="129"/>
    <d v="2023-01-11T00:00:00"/>
    <n v="2660"/>
    <s v="IOTA"/>
    <s v="INTERVENTO"/>
    <d v="2023-03-12T00:00:00"/>
    <n v="585.20000000000005"/>
    <n v="3245.2"/>
    <s v="PAGATA"/>
    <x v="5"/>
    <s v="Via Viola, 2"/>
    <s v="IOTA@IOTA.it"/>
  </r>
  <r>
    <n v="73"/>
    <d v="2023-01-11T00:00:00"/>
    <n v="1540"/>
    <s v="ALFA"/>
    <s v="INTERVENTO"/>
    <d v="2023-03-12T00:00:00"/>
    <n v="338.8"/>
    <n v="1878.8"/>
    <s v="PAGATA"/>
    <x v="0"/>
    <s v="Via Verde, 3"/>
    <s v="ALFA@ALFA.it"/>
  </r>
  <r>
    <n v="403"/>
    <d v="2023-01-11T00:00:00"/>
    <n v="4900"/>
    <s v="ZETA"/>
    <s v="INTERVENTO"/>
    <d v="2023-03-12T00:00:00"/>
    <n v="1078"/>
    <n v="5978"/>
    <s v="PAGATA"/>
    <x v="1"/>
    <s v="Via Rosa, 7"/>
    <s v="ZETA@ZETA.it"/>
  </r>
  <r>
    <n v="68"/>
    <d v="2023-01-11T00:00:00"/>
    <n v="1440"/>
    <s v="SIGMA"/>
    <s v="FORMAZIONE"/>
    <d v="2023-03-12T00:00:00"/>
    <n v="316.8"/>
    <n v="1756.8"/>
    <s v="PAGATA"/>
    <x v="3"/>
    <s v="Via Nera, 30"/>
    <s v="SIGMA@SIGMA.it"/>
  </r>
  <r>
    <n v="149"/>
    <d v="2023-01-11T00:00:00"/>
    <n v="3060"/>
    <s v="BETA"/>
    <s v="INTERVENTO"/>
    <d v="2023-03-12T00:00:00"/>
    <n v="673.2"/>
    <n v="3733.2"/>
    <s v="PAGATA"/>
    <x v="2"/>
    <s v="Via Blu, 1"/>
    <s v="BETA@BETA.it"/>
  </r>
  <r>
    <n v="183"/>
    <d v="2023-01-11T00:00:00"/>
    <n v="3740"/>
    <s v="BETA"/>
    <s v="FORMAZIONE"/>
    <d v="2023-03-12T00:00:00"/>
    <n v="822.8"/>
    <n v="4562.8"/>
    <s v="PAGATA"/>
    <x v="2"/>
    <s v="Via Blu, 1"/>
    <s v="BETA@BETA.it"/>
  </r>
  <r>
    <n v="181"/>
    <d v="2023-01-11T00:00:00"/>
    <n v="3700"/>
    <s v="IOTA"/>
    <s v="CONSULENZA"/>
    <d v="2023-03-12T00:00:00"/>
    <n v="814"/>
    <n v="4514"/>
    <s v="PAGATA"/>
    <x v="5"/>
    <s v="Via Viola, 2"/>
    <s v="IOTA@IOTA.it"/>
  </r>
  <r>
    <n v="415"/>
    <d v="2023-01-11T00:00:00"/>
    <n v="5500"/>
    <s v="ALFA"/>
    <s v="INTERVENTO"/>
    <d v="2023-03-12T00:00:00"/>
    <n v="1210"/>
    <n v="6710"/>
    <s v="PAGATA"/>
    <x v="0"/>
    <s v="Via Verde, 3"/>
    <s v="ALFA@ALFA.it"/>
  </r>
  <r>
    <n v="56"/>
    <d v="2023-01-11T00:00:00"/>
    <n v="1200"/>
    <s v="ALFA"/>
    <s v="CONSULENZA"/>
    <d v="2023-03-12T00:00:00"/>
    <n v="264"/>
    <n v="1464"/>
    <s v="PAGATA"/>
    <x v="0"/>
    <s v="Via Verde, 3"/>
    <s v="ALFA@ALFA.it"/>
  </r>
  <r>
    <n v="298"/>
    <d v="2023-01-11T00:00:00"/>
    <n v="900"/>
    <s v="ZETA"/>
    <s v="VENDITA"/>
    <d v="2023-03-12T00:00:00"/>
    <n v="198"/>
    <n v="1098"/>
    <s v="PAGATA"/>
    <x v="1"/>
    <s v="Via Rosa, 7"/>
    <s v="ZETA@ZETA.it"/>
  </r>
  <r>
    <n v="412"/>
    <d v="2023-01-11T00:00:00"/>
    <n v="5350"/>
    <s v="OMEGA"/>
    <s v="CONSULENZA"/>
    <d v="2023-03-12T00:00:00"/>
    <n v="1177"/>
    <n v="6527"/>
    <s v="PAGATA"/>
    <x v="2"/>
    <s v="Via Rossa, 5"/>
    <s v="OMEGA@OMEGA.it"/>
  </r>
  <r>
    <n v="291"/>
    <d v="2023-01-11T00:00:00"/>
    <n v="5900"/>
    <s v="BETA"/>
    <s v="INTERVENTO"/>
    <d v="2023-03-12T00:00:00"/>
    <n v="1298"/>
    <n v="7198"/>
    <s v="PAGATA"/>
    <x v="2"/>
    <s v="Via Blu, 1"/>
    <s v="BETA@BETA.it"/>
  </r>
  <r>
    <n v="65"/>
    <d v="2023-01-11T00:00:00"/>
    <n v="1380"/>
    <s v="GAMMA"/>
    <s v="INTERVENTO"/>
    <d v="2023-03-12T00:00:00"/>
    <n v="303.60000000000002"/>
    <n v="1683.6"/>
    <s v="PAGATA"/>
    <x v="6"/>
    <s v="Via Gialla, 10"/>
    <s v="GAMMA@GAMMA.it"/>
  </r>
  <r>
    <n v="441"/>
    <d v="2023-01-11T00:00:00"/>
    <n v="6800"/>
    <s v="IOTA"/>
    <s v="VENDITA"/>
    <d v="2023-03-12T00:00:00"/>
    <n v="1496"/>
    <n v="8296"/>
    <s v="PAGATA"/>
    <x v="5"/>
    <s v="Via Viola, 2"/>
    <s v="IOTA@IOTA.it"/>
  </r>
  <r>
    <n v="263"/>
    <d v="2023-01-11T00:00:00"/>
    <n v="5340"/>
    <s v="OMEGA"/>
    <s v="INTERVENTO"/>
    <d v="2023-03-12T00:00:00"/>
    <n v="1174.8"/>
    <n v="6514.8"/>
    <s v="PAGATA"/>
    <x v="2"/>
    <s v="Via Rossa, 5"/>
    <s v="OMEGA@OMEGA.it"/>
  </r>
  <r>
    <n v="41"/>
    <d v="2023-01-11T00:00:00"/>
    <n v="900"/>
    <s v="ALFA"/>
    <s v="CONSULENZA"/>
    <d v="2023-03-12T00:00:00"/>
    <n v="198"/>
    <n v="1098"/>
    <s v="PAGATA"/>
    <x v="0"/>
    <s v="Via Verde, 3"/>
    <s v="ALFA@ALFA.it"/>
  </r>
  <r>
    <n v="39"/>
    <d v="2023-01-11T00:00:00"/>
    <n v="860"/>
    <s v="ALFA"/>
    <s v="INTERVENTO"/>
    <d v="2023-03-12T00:00:00"/>
    <n v="189.2"/>
    <n v="1049.2"/>
    <s v="PAGATA"/>
    <x v="0"/>
    <s v="Via Verde, 3"/>
    <s v="ALFA@ALFA.it"/>
  </r>
  <r>
    <n v="79"/>
    <d v="2023-01-11T00:00:00"/>
    <n v="1660"/>
    <s v="IOTA"/>
    <s v="INTERVENTO"/>
    <d v="2023-03-12T00:00:00"/>
    <n v="365.2"/>
    <n v="2025.2"/>
    <s v="PAGATA"/>
    <x v="5"/>
    <s v="Via Viola, 2"/>
    <s v="IOTA@IOTA.it"/>
  </r>
  <r>
    <n v="82"/>
    <d v="2023-01-11T00:00:00"/>
    <n v="1720"/>
    <s v="GAMMA"/>
    <s v="FORMAZIONE"/>
    <d v="2023-03-12T00:00:00"/>
    <n v="378.4"/>
    <n v="2098.4"/>
    <s v="PAGATA"/>
    <x v="6"/>
    <s v="Via Gialla, 10"/>
    <s v="GAMMA@GAMMA.it"/>
  </r>
  <r>
    <n v="106"/>
    <d v="2023-01-11T00:00:00"/>
    <n v="2200"/>
    <s v="OMEGA"/>
    <s v="FORMAZIONE"/>
    <d v="2023-03-12T00:00:00"/>
    <n v="484"/>
    <n v="2684"/>
    <s v="PAGATA"/>
    <x v="2"/>
    <s v="Via Rossa, 5"/>
    <s v="OMEGA@OMEGA.it"/>
  </r>
  <r>
    <n v="237"/>
    <d v="2023-01-10T00:00:00"/>
    <n v="4820"/>
    <s v="IOTA"/>
    <s v="CONSULENZA"/>
    <d v="2023-03-11T00:00:00"/>
    <n v="1060.4000000000001"/>
    <n v="5880.4"/>
    <s v="PAGATA"/>
    <x v="5"/>
    <s v="Via Viola, 2"/>
    <s v="IOTA@IOTA.it"/>
  </r>
  <r>
    <n v="348"/>
    <d v="2023-01-10T00:00:00"/>
    <n v="2150"/>
    <s v="OMEGA"/>
    <s v="FORMAZIONE"/>
    <d v="2023-03-11T00:00:00"/>
    <n v="473"/>
    <n v="2623"/>
    <s v="PAGATA"/>
    <x v="2"/>
    <s v="Via Rossa, 5"/>
    <s v="OMEGA@OMEGA.it"/>
  </r>
  <r>
    <n v="419"/>
    <d v="2023-01-10T00:00:00"/>
    <n v="5700"/>
    <s v="IOTA"/>
    <s v="CONSULENZA"/>
    <d v="2023-03-11T00:00:00"/>
    <n v="1254"/>
    <n v="6954"/>
    <s v="PAGATA"/>
    <x v="5"/>
    <s v="Via Viola, 2"/>
    <s v="IOTA@IOTA.it"/>
  </r>
  <r>
    <n v="378"/>
    <d v="2023-01-10T00:00:00"/>
    <n v="3650"/>
    <s v="OMEGA"/>
    <s v="CONSULENZA"/>
    <d v="2023-03-11T00:00:00"/>
    <n v="803"/>
    <n v="4453"/>
    <s v="PAGATA"/>
    <x v="2"/>
    <s v="Via Rossa, 5"/>
    <s v="OMEGA@OMEGA.it"/>
  </r>
  <r>
    <n v="357"/>
    <d v="2023-01-10T00:00:00"/>
    <n v="2600"/>
    <s v="SIGMA"/>
    <s v="VENDITA"/>
    <d v="2023-03-11T00:00:00"/>
    <n v="572"/>
    <n v="3172"/>
    <s v="PAGATA"/>
    <x v="3"/>
    <s v="Via Nera, 30"/>
    <s v="SIGMA@SIGMA.it"/>
  </r>
  <r>
    <n v="395"/>
    <d v="2023-01-10T00:00:00"/>
    <n v="4500"/>
    <s v="OMEGA"/>
    <s v="INTERVENTO"/>
    <d v="2023-03-11T00:00:00"/>
    <n v="990"/>
    <n v="5490"/>
    <s v="PAGATA"/>
    <x v="2"/>
    <s v="Via Rossa, 5"/>
    <s v="OMEGA@OMEGA.it"/>
  </r>
  <r>
    <n v="464"/>
    <d v="2023-01-10T00:00:00"/>
    <n v="7600"/>
    <s v="ALFA"/>
    <s v="CONSULENZA"/>
    <d v="2023-03-11T00:00:00"/>
    <n v="1672"/>
    <n v="9272"/>
    <s v="PAGATA"/>
    <x v="0"/>
    <s v="Via Verde, 3"/>
    <s v="ALFA@ALFA.it"/>
  </r>
  <r>
    <n v="290"/>
    <d v="2023-01-10T00:00:00"/>
    <n v="5880"/>
    <s v="ALFA"/>
    <s v="INTERVENTO"/>
    <d v="2023-03-11T00:00:00"/>
    <n v="1293.5999999999999"/>
    <n v="7173.6"/>
    <s v="PAGATA"/>
    <x v="0"/>
    <s v="Via Verde, 3"/>
    <s v="ALFA@ALFA.it"/>
  </r>
  <r>
    <n v="250"/>
    <d v="2023-01-10T00:00:00"/>
    <n v="5080"/>
    <s v="ZETA"/>
    <s v="FORMAZIONE"/>
    <d v="2023-03-11T00:00:00"/>
    <n v="1117.5999999999999"/>
    <n v="6197.6"/>
    <s v="PAGATA"/>
    <x v="1"/>
    <s v="Via Rosa, 7"/>
    <s v="ZETA@ZETA.it"/>
  </r>
  <r>
    <n v="321"/>
    <d v="2023-01-10T00:00:00"/>
    <n v="800"/>
    <s v="ZETA"/>
    <s v="CONSULENZA"/>
    <d v="2023-03-11T00:00:00"/>
    <n v="176"/>
    <n v="976"/>
    <s v="PAGATA"/>
    <x v="1"/>
    <s v="Via Rosa, 7"/>
    <s v="ZETA@ZETA.it"/>
  </r>
  <r>
    <n v="62"/>
    <d v="2023-01-10T00:00:00"/>
    <n v="1320"/>
    <s v="IOTA"/>
    <s v="CONSULENZA"/>
    <d v="2023-03-11T00:00:00"/>
    <n v="290.39999999999998"/>
    <n v="1610.4"/>
    <s v="PAGATA"/>
    <x v="5"/>
    <s v="Via Viola, 2"/>
    <s v="IOTA@IOTA.it"/>
  </r>
  <r>
    <n v="216"/>
    <d v="2023-01-10T00:00:00"/>
    <n v="4400"/>
    <s v="ZETA"/>
    <s v="CONSULENZA"/>
    <d v="2023-03-11T00:00:00"/>
    <n v="968"/>
    <n v="5368"/>
    <s v="PAGATA"/>
    <x v="1"/>
    <s v="Via Rosa, 7"/>
    <s v="ZETA@ZETA.it"/>
  </r>
  <r>
    <n v="144"/>
    <d v="2023-01-10T00:00:00"/>
    <n v="2960"/>
    <s v="OMEGA"/>
    <s v="VENDITA"/>
    <d v="2023-03-11T00:00:00"/>
    <n v="651.20000000000005"/>
    <n v="3611.2"/>
    <s v="PAGATA"/>
    <x v="2"/>
    <s v="Via Rossa, 5"/>
    <s v="OMEGA@OMEGA.it"/>
  </r>
  <r>
    <n v="31"/>
    <d v="2023-01-10T00:00:00"/>
    <n v="700"/>
    <s v="GAMMA"/>
    <s v="INTERVENTO"/>
    <d v="2023-03-11T00:00:00"/>
    <n v="154"/>
    <n v="854"/>
    <s v="PAGATA"/>
    <x v="6"/>
    <s v="Via Gialla, 10"/>
    <s v="GAMMA@GAMMA.it"/>
  </r>
  <r>
    <n v="63"/>
    <d v="2023-01-10T00:00:00"/>
    <n v="1340"/>
    <s v="ZETA"/>
    <s v="VENDITA"/>
    <d v="2023-03-11T00:00:00"/>
    <n v="294.8"/>
    <n v="1634.8"/>
    <s v="PAGATA"/>
    <x v="1"/>
    <s v="Via Rosa, 7"/>
    <s v="ZETA@ZETA.it"/>
  </r>
  <r>
    <n v="204"/>
    <d v="2023-01-10T00:00:00"/>
    <n v="4160"/>
    <s v="SIGMA"/>
    <s v="FORMAZIONE"/>
    <d v="2023-03-11T00:00:00"/>
    <n v="915.2"/>
    <n v="5075.2"/>
    <s v="PAGATA"/>
    <x v="3"/>
    <s v="Via Nera, 30"/>
    <s v="SIGMA@SIGMA.it"/>
  </r>
  <r>
    <n v="81"/>
    <d v="2023-01-10T00:00:00"/>
    <n v="1700"/>
    <s v="BETA"/>
    <s v="INTERVENTO"/>
    <d v="2023-03-11T00:00:00"/>
    <n v="374"/>
    <n v="2074"/>
    <s v="PAGATA"/>
    <x v="2"/>
    <s v="Via Blu, 1"/>
    <s v="BETA@BETA.it"/>
  </r>
  <r>
    <n v="134"/>
    <d v="2023-01-10T00:00:00"/>
    <n v="2760"/>
    <s v="ZETA"/>
    <s v="FORMAZIONE"/>
    <d v="2023-03-11T00:00:00"/>
    <n v="607.20000000000005"/>
    <n v="3367.2"/>
    <s v="PAGATA"/>
    <x v="1"/>
    <s v="Via Rosa, 7"/>
    <s v="ZETA@ZETA.it"/>
  </r>
  <r>
    <n v="25"/>
    <d v="2023-01-10T00:00:00"/>
    <n v="580"/>
    <s v="OMEGA"/>
    <s v="INTERVENTO"/>
    <d v="2023-03-11T00:00:00"/>
    <n v="127.6"/>
    <n v="707.6"/>
    <s v="PAGATA"/>
    <x v="2"/>
    <s v="Via Rossa, 5"/>
    <s v="OMEGA@OMEGA.it"/>
  </r>
  <r>
    <n v="201"/>
    <d v="2023-01-10T00:00:00"/>
    <n v="4100"/>
    <s v="GAMMA"/>
    <s v="CONSULENZA"/>
    <d v="2023-03-11T00:00:00"/>
    <n v="902"/>
    <n v="5002"/>
    <s v="PAGATA"/>
    <x v="6"/>
    <s v="Via Gialla, 10"/>
    <s v="GAMMA@GAMMA.it"/>
  </r>
  <r>
    <n v="47"/>
    <d v="2023-01-10T00:00:00"/>
    <n v="1020"/>
    <s v="BETA"/>
    <s v="CONSULENZA"/>
    <d v="2023-03-11T00:00:00"/>
    <n v="224.4"/>
    <n v="1244.4000000000001"/>
    <s v="PAGATA"/>
    <x v="2"/>
    <s v="Via Blu, 1"/>
    <s v="BETA@BETA.it"/>
  </r>
  <r>
    <n v="168"/>
    <d v="2023-01-10T00:00:00"/>
    <n v="3440"/>
    <s v="ZETA"/>
    <s v="CONSULENZA"/>
    <d v="2023-03-11T00:00:00"/>
    <n v="756.8"/>
    <n v="4196.8"/>
    <s v="PAGATA"/>
    <x v="1"/>
    <s v="Via Rosa, 7"/>
    <s v="ZETA@ZETA.it"/>
  </r>
  <r>
    <n v="155"/>
    <d v="2023-01-10T00:00:00"/>
    <n v="3180"/>
    <s v="BETA"/>
    <s v="FORMAZIONE"/>
    <d v="2023-03-11T00:00:00"/>
    <n v="699.6"/>
    <n v="3879.6"/>
    <s v="PAGATA"/>
    <x v="2"/>
    <s v="Via Blu, 1"/>
    <s v="BETA@BETA.it"/>
  </r>
  <r>
    <n v="268"/>
    <d v="2023-01-09T00:00:00"/>
    <n v="5440"/>
    <s v="BETA"/>
    <s v="CONSULENZA"/>
    <d v="2023-03-10T00:00:00"/>
    <n v="1196.8"/>
    <n v="6636.8"/>
    <s v="PAGATA"/>
    <x v="2"/>
    <s v="Via Blu, 1"/>
    <s v="BETA@BETA.it"/>
  </r>
  <r>
    <n v="122"/>
    <d v="2023-01-09T00:00:00"/>
    <n v="2520"/>
    <s v="GAMMA"/>
    <s v="INTERVENTO"/>
    <d v="2023-03-10T00:00:00"/>
    <n v="554.4"/>
    <n v="3074.4"/>
    <s v="PAGATA"/>
    <x v="6"/>
    <s v="Via Gialla, 10"/>
    <s v="GAMMA@GAMMA.it"/>
  </r>
  <r>
    <n v="358"/>
    <d v="2023-01-09T00:00:00"/>
    <n v="2650"/>
    <s v="ALFA"/>
    <s v="FORMAZIONE"/>
    <d v="2023-03-10T00:00:00"/>
    <n v="583"/>
    <n v="3233"/>
    <s v="PAGATA"/>
    <x v="0"/>
    <s v="Via Verde, 3"/>
    <s v="ALFA@ALFA.it"/>
  </r>
  <r>
    <n v="446"/>
    <d v="2023-01-09T00:00:00"/>
    <n v="7050"/>
    <s v="OMEGA"/>
    <s v="FORMAZIONE"/>
    <d v="2023-03-10T00:00:00"/>
    <n v="1551"/>
    <n v="8601"/>
    <s v="PAGATA"/>
    <x v="2"/>
    <s v="Via Rossa, 5"/>
    <s v="OMEGA@OMEGA.it"/>
  </r>
  <r>
    <n v="317"/>
    <d v="2023-01-09T00:00:00"/>
    <n v="600"/>
    <s v="IOTA"/>
    <s v="INTERVENTO"/>
    <d v="2023-03-10T00:00:00"/>
    <n v="132"/>
    <n v="732"/>
    <s v="PAGATA"/>
    <x v="5"/>
    <s v="Via Viola, 2"/>
    <s v="IOTA@IOTA.it"/>
  </r>
  <r>
    <n v="266"/>
    <d v="2023-01-09T00:00:00"/>
    <n v="5400"/>
    <s v="IOTA"/>
    <s v="CONSULENZA"/>
    <d v="2023-03-10T00:00:00"/>
    <n v="1188"/>
    <n v="6588"/>
    <s v="PAGATA"/>
    <x v="5"/>
    <s v="Via Viola, 2"/>
    <s v="IOTA@IOTA.it"/>
  </r>
  <r>
    <n v="469"/>
    <d v="2023-01-09T00:00:00"/>
    <n v="7100"/>
    <s v="IOTA"/>
    <s v="VENDITA"/>
    <d v="2023-03-10T00:00:00"/>
    <n v="1562"/>
    <n v="8662"/>
    <s v="PAGATA"/>
    <x v="5"/>
    <s v="Via Viola, 2"/>
    <s v="IOTA@IOTA.it"/>
  </r>
  <r>
    <n v="166"/>
    <d v="2023-01-09T00:00:00"/>
    <n v="3400"/>
    <s v="BETA"/>
    <s v="FORMAZIONE"/>
    <d v="2023-03-10T00:00:00"/>
    <n v="748"/>
    <n v="4148"/>
    <s v="PAGATA"/>
    <x v="2"/>
    <s v="Via Blu, 1"/>
    <s v="BETA@BETA.it"/>
  </r>
  <r>
    <n v="17"/>
    <d v="2023-01-09T00:00:00"/>
    <n v="420"/>
    <s v="SIGMA"/>
    <s v="INTERVENTO"/>
    <d v="2023-03-10T00:00:00"/>
    <n v="92.4"/>
    <n v="512.4"/>
    <s v="PAGATA"/>
    <x v="3"/>
    <s v="Via Nera, 30"/>
    <s v="SIGMA@SIGMA.it"/>
  </r>
  <r>
    <n v="159"/>
    <d v="2023-01-09T00:00:00"/>
    <n v="3260"/>
    <s v="DELTA"/>
    <s v="CONSULENZA"/>
    <d v="2023-03-10T00:00:00"/>
    <n v="717.2"/>
    <n v="3977.2"/>
    <s v="PAGATA"/>
    <x v="4"/>
    <s v="Via Marrone, 12"/>
    <s v="DELTA@DELTA.it"/>
  </r>
  <r>
    <n v="143"/>
    <d v="2023-01-09T00:00:00"/>
    <n v="2940"/>
    <s v="ALFA"/>
    <s v="INTERVENTO"/>
    <d v="2023-03-10T00:00:00"/>
    <n v="646.79999999999995"/>
    <n v="3586.8"/>
    <s v="PAGATA"/>
    <x v="0"/>
    <s v="Via Verde, 3"/>
    <s v="ALFA@ALFA.it"/>
  </r>
  <r>
    <n v="280"/>
    <d v="2023-01-09T00:00:00"/>
    <n v="5680"/>
    <s v="OMEGA"/>
    <s v="CONSULENZA"/>
    <d v="2023-03-10T00:00:00"/>
    <n v="1249.5999999999999"/>
    <n v="6929.6"/>
    <s v="PAGATA"/>
    <x v="2"/>
    <s v="Via Rossa, 5"/>
    <s v="OMEGA@OMEGA.it"/>
  </r>
  <r>
    <n v="333"/>
    <d v="2023-01-09T00:00:00"/>
    <n v="1400"/>
    <s v="IOTA"/>
    <s v="INTERVENTO"/>
    <d v="2023-03-10T00:00:00"/>
    <n v="308"/>
    <n v="1708"/>
    <s v="PAGATA"/>
    <x v="5"/>
    <s v="Via Viola, 2"/>
    <s v="IOTA@IOTA.it"/>
  </r>
  <r>
    <n v="474"/>
    <d v="2023-01-09T00:00:00"/>
    <n v="6600"/>
    <s v="ZETA"/>
    <s v="FORMAZIONE"/>
    <d v="2023-03-10T00:00:00"/>
    <n v="1452"/>
    <n v="8052"/>
    <s v="PAGATA"/>
    <x v="1"/>
    <s v="Via Rosa, 7"/>
    <s v="ZETA@ZETA.it"/>
  </r>
  <r>
    <n v="126"/>
    <d v="2023-01-09T00:00:00"/>
    <n v="2600"/>
    <s v="ALFA"/>
    <s v="CONSULENZA"/>
    <d v="2023-03-10T00:00:00"/>
    <n v="572"/>
    <n v="3172"/>
    <s v="PAGATA"/>
    <x v="0"/>
    <s v="Via Verde, 3"/>
    <s v="ALFA@ALFA.it"/>
  </r>
  <r>
    <n v="161"/>
    <d v="2023-01-09T00:00:00"/>
    <n v="3300"/>
    <s v="OMEGA"/>
    <s v="VENDITA"/>
    <d v="2023-03-10T00:00:00"/>
    <n v="726"/>
    <n v="4026"/>
    <s v="PAGATA"/>
    <x v="2"/>
    <s v="Via Rossa, 5"/>
    <s v="OMEGA@OMEGA.it"/>
  </r>
  <r>
    <n v="278"/>
    <d v="2023-01-09T00:00:00"/>
    <n v="5640"/>
    <s v="DELTA"/>
    <s v="FORMAZIONE"/>
    <d v="2023-03-10T00:00:00"/>
    <n v="1240.8"/>
    <n v="6880.8"/>
    <s v="PAGATA"/>
    <x v="4"/>
    <s v="Via Marrone, 12"/>
    <s v="DELTA@DELTA.it"/>
  </r>
  <r>
    <n v="94"/>
    <d v="2023-01-09T00:00:00"/>
    <n v="1960"/>
    <s v="ZETA"/>
    <s v="INTERVENTO"/>
    <d v="2023-03-10T00:00:00"/>
    <n v="431.2"/>
    <n v="2391.1999999999998"/>
    <s v="PAGATA"/>
    <x v="1"/>
    <s v="Via Rosa, 7"/>
    <s v="ZETA@ZETA.it"/>
  </r>
  <r>
    <n v="217"/>
    <d v="2023-01-09T00:00:00"/>
    <n v="4420"/>
    <s v="BETA"/>
    <s v="VENDITA"/>
    <d v="2023-03-10T00:00:00"/>
    <n v="972.4"/>
    <n v="5392.4"/>
    <s v="PAGATA"/>
    <x v="2"/>
    <s v="Via Blu, 1"/>
    <s v="BETA@BETA.it"/>
  </r>
  <r>
    <n v="404"/>
    <d v="2023-01-09T00:00:00"/>
    <n v="4950"/>
    <s v="BETA"/>
    <s v="FORMAZIONE"/>
    <d v="2023-03-10T00:00:00"/>
    <n v="1089"/>
    <n v="6039"/>
    <s v="PAGATA"/>
    <x v="2"/>
    <s v="Via Blu, 1"/>
    <s v="BETA@BETA.it"/>
  </r>
  <r>
    <n v="498"/>
    <d v="2023-01-09T00:00:00"/>
    <n v="4200"/>
    <s v="ALFA"/>
    <s v="FORMAZIONE"/>
    <d v="2023-03-10T00:00:00"/>
    <n v="924"/>
    <n v="5124"/>
    <s v="PAGATA"/>
    <x v="0"/>
    <s v="Via Verde, 3"/>
    <s v="ALFA@ALFA.it"/>
  </r>
  <r>
    <n v="460"/>
    <d v="2023-01-09T00:00:00"/>
    <n v="8000"/>
    <s v="ALFA"/>
    <s v="FORMAZIONE"/>
    <d v="2023-03-10T00:00:00"/>
    <n v="1760"/>
    <n v="9760"/>
    <s v="PAGATA"/>
    <x v="0"/>
    <s v="Via Verde, 3"/>
    <s v="ALFA@ALFA.it"/>
  </r>
  <r>
    <n v="245"/>
    <d v="2023-01-09T00:00:00"/>
    <n v="4980"/>
    <s v="ALFA"/>
    <s v="VENDITA"/>
    <d v="2023-03-10T00:00:00"/>
    <n v="1095.5999999999999"/>
    <n v="6075.6"/>
    <s v="PAGATA"/>
    <x v="0"/>
    <s v="Via Verde, 3"/>
    <s v="ALFA@ALFA.it"/>
  </r>
  <r>
    <n v="26"/>
    <d v="2023-01-09T00:00:00"/>
    <n v="600"/>
    <s v="ZETA"/>
    <s v="FORMAZIONE"/>
    <d v="2023-03-10T00:00:00"/>
    <n v="132"/>
    <n v="732"/>
    <s v="PAGATA"/>
    <x v="1"/>
    <s v="Via Rosa, 7"/>
    <s v="ZETA@ZETA.it"/>
  </r>
  <r>
    <n v="410"/>
    <d v="2023-01-09T00:00:00"/>
    <n v="5250"/>
    <s v="BETA"/>
    <s v="VENDITA"/>
    <d v="2023-03-10T00:00:00"/>
    <n v="1155"/>
    <n v="6405"/>
    <s v="PAGATA"/>
    <x v="2"/>
    <s v="Via Blu, 1"/>
    <s v="BETA@BETA.it"/>
  </r>
  <r>
    <n v="416"/>
    <d v="2023-01-09T00:00:00"/>
    <n v="5550"/>
    <s v="OMEGA"/>
    <s v="INTERVENTO"/>
    <d v="2023-03-10T00:00:00"/>
    <n v="1221"/>
    <n v="6771"/>
    <s v="PAGATA"/>
    <x v="2"/>
    <s v="Via Rossa, 5"/>
    <s v="OMEGA@OMEGA.it"/>
  </r>
  <r>
    <n v="450"/>
    <d v="2023-01-09T00:00:00"/>
    <n v="7250"/>
    <s v="OMEGA"/>
    <s v="CONSULENZA"/>
    <d v="2023-03-10T00:00:00"/>
    <n v="1595"/>
    <n v="8845"/>
    <s v="PAGATA"/>
    <x v="2"/>
    <s v="Via Rossa, 5"/>
    <s v="OMEGA@OMEGA.it"/>
  </r>
  <r>
    <n v="50"/>
    <d v="2023-01-09T00:00:00"/>
    <n v="1080"/>
    <s v="IOTA"/>
    <s v="FORMAZIONE"/>
    <d v="2023-03-10T00:00:00"/>
    <n v="237.6"/>
    <n v="1317.6"/>
    <s v="PAGATA"/>
    <x v="5"/>
    <s v="Via Viola, 2"/>
    <s v="IOTA@IOTA.it"/>
  </r>
  <r>
    <n v="423"/>
    <d v="2023-01-08T00:00:00"/>
    <n v="5900"/>
    <s v="ZETA"/>
    <s v="INTERVENTO"/>
    <d v="2023-03-09T00:00:00"/>
    <n v="1298"/>
    <n v="7198"/>
    <s v="PAGATA"/>
    <x v="1"/>
    <s v="Via Rosa, 7"/>
    <s v="ZETA@ZETA.it"/>
  </r>
  <r>
    <n v="444"/>
    <d v="2023-01-08T00:00:00"/>
    <n v="6950"/>
    <s v="BETA"/>
    <s v="INTERVENTO"/>
    <d v="2023-03-09T00:00:00"/>
    <n v="1529"/>
    <n v="8479"/>
    <s v="PAGATA"/>
    <x v="2"/>
    <s v="Via Blu, 1"/>
    <s v="BETA@BETA.it"/>
  </r>
  <r>
    <n v="158"/>
    <d v="2023-01-08T00:00:00"/>
    <n v="3240"/>
    <s v="ALFA"/>
    <s v="VENDITA"/>
    <d v="2023-03-09T00:00:00"/>
    <n v="712.8"/>
    <n v="3952.8"/>
    <s v="PAGATA"/>
    <x v="0"/>
    <s v="Via Verde, 3"/>
    <s v="ALFA@ALFA.it"/>
  </r>
  <r>
    <n v="476"/>
    <d v="2023-01-08T00:00:00"/>
    <n v="6400"/>
    <s v="SIGMA"/>
    <s v="CONSULENZA"/>
    <d v="2023-03-09T00:00:00"/>
    <n v="1408"/>
    <n v="7808"/>
    <s v="PAGATA"/>
    <x v="3"/>
    <s v="Via Nera, 30"/>
    <s v="SIGMA@SIGMA.it"/>
  </r>
  <r>
    <n v="428"/>
    <d v="2023-01-08T00:00:00"/>
    <n v="6150"/>
    <s v="GAMMA"/>
    <s v="FORMAZIONE"/>
    <d v="2023-03-09T00:00:00"/>
    <n v="1353"/>
    <n v="7503"/>
    <s v="PAGATA"/>
    <x v="6"/>
    <s v="Via Gialla, 10"/>
    <s v="GAMMA@GAMMA.it"/>
  </r>
  <r>
    <n v="480"/>
    <d v="2023-01-08T00:00:00"/>
    <n v="6000"/>
    <s v="OMEGA"/>
    <s v="VENDITA"/>
    <d v="2023-03-09T00:00:00"/>
    <n v="1320"/>
    <n v="7320"/>
    <s v="PAGATA"/>
    <x v="2"/>
    <s v="Via Rossa, 5"/>
    <s v="OMEGA@OMEGA.it"/>
  </r>
  <r>
    <n v="451"/>
    <d v="2023-01-08T00:00:00"/>
    <n v="7300"/>
    <s v="ZETA"/>
    <s v="INTERVENTO"/>
    <d v="2023-03-09T00:00:00"/>
    <n v="1606"/>
    <n v="8906"/>
    <s v="PAGATA"/>
    <x v="1"/>
    <s v="Via Rosa, 7"/>
    <s v="ZETA@ZETA.it"/>
  </r>
  <r>
    <n v="425"/>
    <d v="2023-01-08T00:00:00"/>
    <n v="6000"/>
    <s v="SIGMA"/>
    <s v="CONSULENZA"/>
    <d v="2023-03-09T00:00:00"/>
    <n v="1320"/>
    <n v="7320"/>
    <s v="PAGATA"/>
    <x v="3"/>
    <s v="Via Nera, 30"/>
    <s v="SIGMA@SIGMA.it"/>
  </r>
  <r>
    <n v="426"/>
    <d v="2023-01-08T00:00:00"/>
    <n v="6050"/>
    <s v="ALFA"/>
    <s v="CONSULENZA"/>
    <d v="2023-03-09T00:00:00"/>
    <n v="1331"/>
    <n v="7381"/>
    <s v="PAGATA"/>
    <x v="0"/>
    <s v="Via Verde, 3"/>
    <s v="ALFA@ALFA.it"/>
  </r>
  <r>
    <n v="20"/>
    <d v="2023-01-08T00:00:00"/>
    <n v="480"/>
    <s v="GAMMA"/>
    <s v="CONSULENZA"/>
    <d v="2023-03-09T00:00:00"/>
    <n v="105.6"/>
    <n v="585.6"/>
    <s v="PAGATA"/>
    <x v="6"/>
    <s v="Via Gialla, 10"/>
    <s v="GAMMA@GAMMA.it"/>
  </r>
  <r>
    <n v="365"/>
    <d v="2023-01-08T00:00:00"/>
    <n v="3000"/>
    <s v="OMEGA"/>
    <s v="FORMAZIONE"/>
    <d v="2023-03-09T00:00:00"/>
    <n v="660"/>
    <n v="3660"/>
    <s v="PAGATA"/>
    <x v="2"/>
    <s v="Via Rossa, 5"/>
    <s v="OMEGA@OMEGA.it"/>
  </r>
  <r>
    <n v="76"/>
    <d v="2023-01-08T00:00:00"/>
    <n v="1600"/>
    <s v="OMEGA"/>
    <s v="CONSULENZA"/>
    <d v="2023-03-09T00:00:00"/>
    <n v="352"/>
    <n v="1952"/>
    <s v="PAGATA"/>
    <x v="2"/>
    <s v="Via Rossa, 5"/>
    <s v="OMEGA@OMEGA.it"/>
  </r>
  <r>
    <n v="399"/>
    <d v="2023-01-08T00:00:00"/>
    <n v="4700"/>
    <s v="OMEGA"/>
    <s v="VENDITA"/>
    <d v="2023-03-09T00:00:00"/>
    <n v="1034"/>
    <n v="5734"/>
    <s v="PAGATA"/>
    <x v="2"/>
    <s v="Via Rossa, 5"/>
    <s v="OMEGA@OMEGA.it"/>
  </r>
  <r>
    <n v="371"/>
    <d v="2023-01-08T00:00:00"/>
    <n v="3300"/>
    <s v="GAMMA"/>
    <s v="VENDITA"/>
    <d v="2023-03-09T00:00:00"/>
    <n v="726"/>
    <n v="4026"/>
    <s v="PAGATA"/>
    <x v="6"/>
    <s v="Via Gialla, 10"/>
    <s v="GAMMA@GAMMA.it"/>
  </r>
  <r>
    <n v="465"/>
    <d v="2023-01-08T00:00:00"/>
    <n v="7500"/>
    <s v="DELTA"/>
    <s v="INTERVENTO"/>
    <d v="2023-03-09T00:00:00"/>
    <n v="1650"/>
    <n v="9150"/>
    <s v="PAGATA"/>
    <x v="4"/>
    <s v="Via Marrone, 12"/>
    <s v="DELTA@DELTA.it"/>
  </r>
  <r>
    <n v="466"/>
    <d v="2023-01-08T00:00:00"/>
    <n v="7400"/>
    <s v="ALFA"/>
    <s v="VENDITA"/>
    <d v="2023-03-09T00:00:00"/>
    <n v="1628"/>
    <n v="9028"/>
    <s v="PAGATA"/>
    <x v="0"/>
    <s v="Via Verde, 3"/>
    <s v="ALFA@ALFA.it"/>
  </r>
  <r>
    <n v="400"/>
    <d v="2023-01-08T00:00:00"/>
    <n v="4750"/>
    <s v="ZETA"/>
    <s v="FORMAZIONE"/>
    <d v="2023-03-09T00:00:00"/>
    <n v="1045"/>
    <n v="5795"/>
    <s v="PAGATA"/>
    <x v="1"/>
    <s v="Via Rosa, 7"/>
    <s v="ZETA@ZETA.it"/>
  </r>
  <r>
    <n v="343"/>
    <d v="2023-01-08T00:00:00"/>
    <n v="1900"/>
    <s v="GAMMA"/>
    <s v="VENDITA"/>
    <d v="2023-03-09T00:00:00"/>
    <n v="418"/>
    <n v="2318"/>
    <s v="PAGATA"/>
    <x v="6"/>
    <s v="Via Gialla, 10"/>
    <s v="GAMMA@GAMMA.it"/>
  </r>
  <r>
    <n v="138"/>
    <d v="2023-01-08T00:00:00"/>
    <n v="2840"/>
    <s v="BETA"/>
    <s v="FORMAZIONE"/>
    <d v="2023-03-09T00:00:00"/>
    <n v="624.79999999999995"/>
    <n v="3464.8"/>
    <s v="PAGATA"/>
    <x v="2"/>
    <s v="Via Blu, 1"/>
    <s v="BETA@BETA.it"/>
  </r>
  <r>
    <n v="24"/>
    <d v="2023-01-08T00:00:00"/>
    <n v="560"/>
    <s v="ALFA"/>
    <s v="INTERVENTO"/>
    <d v="2023-03-09T00:00:00"/>
    <n v="123.2"/>
    <n v="683.2"/>
    <s v="PAGATA"/>
    <x v="0"/>
    <s v="Via Verde, 3"/>
    <s v="ALFA@ALFA.it"/>
  </r>
  <r>
    <n v="405"/>
    <d v="2023-01-08T00:00:00"/>
    <n v="5000"/>
    <s v="GAMMA"/>
    <s v="CONSULENZA"/>
    <d v="2023-03-09T00:00:00"/>
    <n v="1100"/>
    <n v="6100"/>
    <s v="PAGATA"/>
    <x v="6"/>
    <s v="Via Gialla, 10"/>
    <s v="GAMMA@GAMMA.it"/>
  </r>
  <r>
    <n v="125"/>
    <d v="2023-01-08T00:00:00"/>
    <n v="2580"/>
    <s v="DELTA"/>
    <s v="CONSULENZA"/>
    <d v="2023-03-09T00:00:00"/>
    <n v="567.6"/>
    <n v="3147.6"/>
    <s v="PAGATA"/>
    <x v="4"/>
    <s v="Via Marrone, 12"/>
    <s v="DELTA@DELTA.it"/>
  </r>
  <r>
    <n v="133"/>
    <d v="2023-01-08T00:00:00"/>
    <n v="2740"/>
    <s v="GAMMA"/>
    <s v="VENDITA"/>
    <d v="2023-03-09T00:00:00"/>
    <n v="602.79999999999995"/>
    <n v="3342.8"/>
    <s v="PAGATA"/>
    <x v="6"/>
    <s v="Via Gialla, 10"/>
    <s v="GAMMA@GAMMA.it"/>
  </r>
  <r>
    <n v="494"/>
    <d v="2023-01-08T00:00:00"/>
    <n v="4600"/>
    <s v="ALFA"/>
    <s v="VENDITA"/>
    <d v="2023-03-09T00:00:00"/>
    <n v="1012"/>
    <n v="5612"/>
    <s v="PAGATA"/>
    <x v="0"/>
    <s v="Via Verde, 3"/>
    <s v="ALFA@ALFA.it"/>
  </r>
  <r>
    <n v="289"/>
    <d v="2023-01-08T00:00:00"/>
    <n v="5860"/>
    <s v="SIGMA"/>
    <s v="INTERVENTO"/>
    <d v="2023-03-09T00:00:00"/>
    <n v="1289.2"/>
    <n v="7149.2"/>
    <s v="PAGATA"/>
    <x v="3"/>
    <s v="Via Nera, 30"/>
    <s v="SIGMA@SIGMA.it"/>
  </r>
  <r>
    <n v="232"/>
    <d v="2023-01-08T00:00:00"/>
    <n v="4720"/>
    <s v="IOTA"/>
    <s v="FORMAZIONE"/>
    <d v="2023-03-09T00:00:00"/>
    <n v="1038.4000000000001"/>
    <n v="5758.4"/>
    <s v="PAGATA"/>
    <x v="5"/>
    <s v="Via Viola, 2"/>
    <s v="IOTA@IOTA.it"/>
  </r>
  <r>
    <n v="286"/>
    <d v="2023-01-08T00:00:00"/>
    <n v="5800"/>
    <s v="GAMMA"/>
    <s v="CONSULENZA"/>
    <d v="2023-03-09T00:00:00"/>
    <n v="1276"/>
    <n v="7076"/>
    <s v="PAGATA"/>
    <x v="6"/>
    <s v="Via Gialla, 10"/>
    <s v="GAMMA@GAMMA.it"/>
  </r>
  <r>
    <n v="203"/>
    <d v="2023-01-08T00:00:00"/>
    <n v="4140"/>
    <s v="IOTA"/>
    <s v="VENDITA"/>
    <d v="2023-03-09T00:00:00"/>
    <n v="910.8"/>
    <n v="5050.8"/>
    <s v="PAGATA"/>
    <x v="5"/>
    <s v="Via Viola, 2"/>
    <s v="IOTA@IOTA.it"/>
  </r>
  <r>
    <n v="112"/>
    <d v="2023-01-08T00:00:00"/>
    <n v="2320"/>
    <s v="IOTA"/>
    <s v="CONSULENZA"/>
    <d v="2023-03-09T00:00:00"/>
    <n v="510.4"/>
    <n v="2830.4"/>
    <s v="PAGATA"/>
    <x v="5"/>
    <s v="Via Viola, 2"/>
    <s v="IOTA@IOTA.it"/>
  </r>
  <r>
    <n v="212"/>
    <d v="2023-01-08T00:00:00"/>
    <n v="4320"/>
    <s v="OMEGA"/>
    <s v="CONSULENZA"/>
    <d v="2023-03-09T00:00:00"/>
    <n v="950.4"/>
    <n v="5270.4"/>
    <s v="PAGATA"/>
    <x v="2"/>
    <s v="Via Rossa, 5"/>
    <s v="OMEGA@OMEGA.it"/>
  </r>
  <r>
    <n v="373"/>
    <d v="2023-01-07T00:00:00"/>
    <n v="3400"/>
    <s v="IOTA"/>
    <s v="INTERVENTO"/>
    <d v="2023-03-08T00:00:00"/>
    <n v="748"/>
    <n v="4148"/>
    <s v="PAGATA"/>
    <x v="5"/>
    <s v="Via Viola, 2"/>
    <s v="IOTA@IOTA.it"/>
  </r>
  <r>
    <n v="470"/>
    <d v="2023-01-07T00:00:00"/>
    <n v="7000"/>
    <s v="IOTA"/>
    <s v="FORMAZIONE"/>
    <d v="2023-03-08T00:00:00"/>
    <n v="1540"/>
    <n v="8540"/>
    <s v="PAGATA"/>
    <x v="5"/>
    <s v="Via Viola, 2"/>
    <s v="IOTA@IOTA.it"/>
  </r>
  <r>
    <n v="103"/>
    <d v="2023-01-07T00:00:00"/>
    <n v="2140"/>
    <s v="ALFA"/>
    <s v="CONSULENZA"/>
    <d v="2023-03-08T00:00:00"/>
    <n v="470.8"/>
    <n v="2610.8000000000002"/>
    <s v="PAGATA"/>
    <x v="0"/>
    <s v="Via Verde, 3"/>
    <s v="ALFA@ALFA.it"/>
  </r>
  <r>
    <n v="269"/>
    <d v="2023-01-07T00:00:00"/>
    <n v="5460"/>
    <s v="GAMMA"/>
    <s v="INTERVENTO"/>
    <d v="2023-03-08T00:00:00"/>
    <n v="1201.2"/>
    <n v="6661.2"/>
    <s v="PAGATA"/>
    <x v="6"/>
    <s v="Via Gialla, 10"/>
    <s v="GAMMA@GAMMA.it"/>
  </r>
  <r>
    <n v="191"/>
    <d v="2023-01-07T00:00:00"/>
    <n v="3900"/>
    <s v="OMEGA"/>
    <s v="INTERVENTO"/>
    <d v="2023-03-08T00:00:00"/>
    <n v="858"/>
    <n v="4758"/>
    <s v="PAGATA"/>
    <x v="2"/>
    <s v="Via Rossa, 5"/>
    <s v="OMEGA@OMEGA.it"/>
  </r>
  <r>
    <n v="276"/>
    <d v="2023-01-07T00:00:00"/>
    <n v="5600"/>
    <s v="OMEGA"/>
    <s v="INTERVENTO"/>
    <d v="2023-03-08T00:00:00"/>
    <n v="1232"/>
    <n v="6832"/>
    <s v="PAGATA"/>
    <x v="2"/>
    <s v="Via Rossa, 5"/>
    <s v="OMEGA@OMEGA.it"/>
  </r>
  <r>
    <n v="336"/>
    <d v="2023-01-07T00:00:00"/>
    <n v="1550"/>
    <s v="BETA"/>
    <s v="CONSULENZA"/>
    <d v="2023-03-08T00:00:00"/>
    <n v="341"/>
    <n v="1891"/>
    <s v="PAGATA"/>
    <x v="2"/>
    <s v="Via Blu, 1"/>
    <s v="BETA@BETA.it"/>
  </r>
  <r>
    <n v="180"/>
    <d v="2023-01-07T00:00:00"/>
    <n v="3680"/>
    <s v="IOTA"/>
    <s v="FORMAZIONE"/>
    <d v="2023-03-08T00:00:00"/>
    <n v="809.6"/>
    <n v="4489.6000000000004"/>
    <s v="PAGATA"/>
    <x v="5"/>
    <s v="Via Viola, 2"/>
    <s v="IOTA@IOTA.it"/>
  </r>
  <r>
    <n v="471"/>
    <d v="2023-01-07T00:00:00"/>
    <n v="6900"/>
    <s v="ZETA"/>
    <s v="INTERVENTO"/>
    <d v="2023-03-08T00:00:00"/>
    <n v="1518"/>
    <n v="8418"/>
    <s v="PAGATA"/>
    <x v="1"/>
    <s v="Via Rosa, 7"/>
    <s v="ZETA@ZETA.it"/>
  </r>
  <r>
    <n v="42"/>
    <d v="2023-01-07T00:00:00"/>
    <n v="920"/>
    <s v="OMEGA"/>
    <s v="CONSULENZA"/>
    <d v="2023-03-08T00:00:00"/>
    <n v="202.4"/>
    <n v="1122.4000000000001"/>
    <s v="PAGATA"/>
    <x v="2"/>
    <s v="Via Rossa, 5"/>
    <s v="OMEGA@OMEGA.it"/>
  </r>
  <r>
    <n v="135"/>
    <d v="2023-01-07T00:00:00"/>
    <n v="2780"/>
    <s v="IOTA"/>
    <s v="INTERVENTO"/>
    <d v="2023-03-08T00:00:00"/>
    <n v="611.6"/>
    <n v="3391.6"/>
    <s v="PAGATA"/>
    <x v="5"/>
    <s v="Via Viola, 2"/>
    <s v="IOTA@IOTA.it"/>
  </r>
  <r>
    <n v="64"/>
    <d v="2023-01-07T00:00:00"/>
    <n v="1360"/>
    <s v="BETA"/>
    <s v="FORMAZIONE"/>
    <d v="2023-03-08T00:00:00"/>
    <n v="299.2"/>
    <n v="1659.2"/>
    <s v="PAGATA"/>
    <x v="2"/>
    <s v="Via Blu, 1"/>
    <s v="BETA@BETA.it"/>
  </r>
  <r>
    <n v="57"/>
    <d v="2023-01-07T00:00:00"/>
    <n v="1220"/>
    <s v="DELTA"/>
    <s v="FORMAZIONE"/>
    <d v="2023-03-08T00:00:00"/>
    <n v="268.39999999999998"/>
    <n v="1488.4"/>
    <s v="PAGATA"/>
    <x v="4"/>
    <s v="Via Marrone, 12"/>
    <s v="DELTA@DELTA.it"/>
  </r>
  <r>
    <n v="409"/>
    <d v="2023-01-07T00:00:00"/>
    <n v="5200"/>
    <s v="ALFA"/>
    <s v="INTERVENTO"/>
    <d v="2023-03-08T00:00:00"/>
    <n v="1144"/>
    <n v="6344"/>
    <s v="PAGATA"/>
    <x v="0"/>
    <s v="Via Verde, 3"/>
    <s v="ALFA@ALFA.it"/>
  </r>
  <r>
    <n v="220"/>
    <d v="2023-01-07T00:00:00"/>
    <n v="4480"/>
    <s v="IOTA"/>
    <s v="INTERVENTO"/>
    <d v="2023-03-08T00:00:00"/>
    <n v="985.6"/>
    <n v="5465.6"/>
    <s v="PAGATA"/>
    <x v="5"/>
    <s v="Via Viola, 2"/>
    <s v="IOTA@IOTA.it"/>
  </r>
  <r>
    <n v="33"/>
    <d v="2023-01-07T00:00:00"/>
    <n v="740"/>
    <s v="IOTA"/>
    <s v="CONSULENZA"/>
    <d v="2023-03-08T00:00:00"/>
    <n v="162.80000000000001"/>
    <n v="902.8"/>
    <s v="PAGATA"/>
    <x v="5"/>
    <s v="Via Viola, 2"/>
    <s v="IOTA@IOTA.it"/>
  </r>
  <r>
    <n v="431"/>
    <d v="2023-01-07T00:00:00"/>
    <n v="6300"/>
    <s v="DELTA"/>
    <s v="INTERVENTO"/>
    <d v="2023-03-08T00:00:00"/>
    <n v="1386"/>
    <n v="7686"/>
    <s v="PAGATA"/>
    <x v="4"/>
    <s v="Via Marrone, 12"/>
    <s v="DELTA@DELTA.it"/>
  </r>
  <r>
    <n v="255"/>
    <d v="2023-01-07T00:00:00"/>
    <n v="5180"/>
    <s v="SIGMA"/>
    <s v="INTERVENTO"/>
    <d v="2023-03-08T00:00:00"/>
    <n v="1139.5999999999999"/>
    <n v="6319.6"/>
    <s v="PAGATA"/>
    <x v="3"/>
    <s v="Via Nera, 30"/>
    <s v="SIGMA@SIGMA.it"/>
  </r>
  <r>
    <n v="384"/>
    <d v="2023-01-07T00:00:00"/>
    <n v="3950"/>
    <s v="IOTA"/>
    <s v="CONSULENZA"/>
    <d v="2023-03-08T00:00:00"/>
    <n v="869"/>
    <n v="4819"/>
    <s v="PAGATA"/>
    <x v="5"/>
    <s v="Via Viola, 2"/>
    <s v="IOTA@IOTA.it"/>
  </r>
  <r>
    <n v="90"/>
    <d v="2023-01-07T00:00:00"/>
    <n v="1880"/>
    <s v="ALFA"/>
    <s v="CONSULENZA"/>
    <d v="2023-03-08T00:00:00"/>
    <n v="413.6"/>
    <n v="2293.6"/>
    <s v="PAGATA"/>
    <x v="0"/>
    <s v="Via Verde, 3"/>
    <s v="ALFA@ALFA.it"/>
  </r>
  <r>
    <n v="452"/>
    <d v="2023-01-07T00:00:00"/>
    <n v="7350"/>
    <s v="IOTA"/>
    <s v="VENDITA"/>
    <d v="2023-03-08T00:00:00"/>
    <n v="1617"/>
    <n v="8967"/>
    <s v="PAGATA"/>
    <x v="5"/>
    <s v="Via Viola, 2"/>
    <s v="IOTA@IOTA.it"/>
  </r>
  <r>
    <n v="398"/>
    <d v="2023-01-07T00:00:00"/>
    <n v="4650"/>
    <s v="ALFA"/>
    <s v="CONSULENZA"/>
    <d v="2023-03-08T00:00:00"/>
    <n v="1023"/>
    <n v="5673"/>
    <s v="PAGATA"/>
    <x v="0"/>
    <s v="Via Verde, 3"/>
    <s v="ALFA@ALFA.it"/>
  </r>
  <r>
    <n v="389"/>
    <d v="2023-01-07T00:00:00"/>
    <n v="4200"/>
    <s v="ZETA"/>
    <s v="INTERVENTO"/>
    <d v="2023-03-08T00:00:00"/>
    <n v="924"/>
    <n v="5124"/>
    <s v="PAGATA"/>
    <x v="1"/>
    <s v="Via Rosa, 7"/>
    <s v="ZETA@ZETA.it"/>
  </r>
  <r>
    <n v="386"/>
    <d v="2023-01-07T00:00:00"/>
    <n v="4050"/>
    <s v="ZETA"/>
    <s v="FORMAZIONE"/>
    <d v="2023-03-08T00:00:00"/>
    <n v="891"/>
    <n v="4941"/>
    <s v="PAGATA"/>
    <x v="1"/>
    <s v="Via Rosa, 7"/>
    <s v="ZETA@ZETA.it"/>
  </r>
  <r>
    <n v="179"/>
    <d v="2023-01-07T00:00:00"/>
    <n v="3660"/>
    <s v="ZETA"/>
    <s v="INTERVENTO"/>
    <d v="2023-03-08T00:00:00"/>
    <n v="805.2"/>
    <n v="4465.2"/>
    <s v="PAGATA"/>
    <x v="1"/>
    <s v="Via Rosa, 7"/>
    <s v="ZETA@ZETA.it"/>
  </r>
  <r>
    <n v="307"/>
    <d v="2023-01-07T00:00:00"/>
    <n v="2700"/>
    <s v="ALFA"/>
    <s v="CONSULENZA"/>
    <d v="2023-03-08T00:00:00"/>
    <n v="594"/>
    <n v="3294"/>
    <s v="PAGATA"/>
    <x v="0"/>
    <s v="Via Verde, 3"/>
    <s v="ALFA@ALFA.it"/>
  </r>
  <r>
    <n v="319"/>
    <d v="2023-01-07T00:00:00"/>
    <n v="700"/>
    <s v="BETA"/>
    <s v="INTERVENTO"/>
    <d v="2023-03-08T00:00:00"/>
    <n v="154"/>
    <n v="854"/>
    <s v="PAGATA"/>
    <x v="2"/>
    <s v="Via Blu, 1"/>
    <s v="BETA@BETA.it"/>
  </r>
  <r>
    <n v="174"/>
    <d v="2023-01-07T00:00:00"/>
    <n v="3560"/>
    <s v="OMEGA"/>
    <s v="CONSULENZA"/>
    <d v="2023-03-08T00:00:00"/>
    <n v="783.2"/>
    <n v="4343.2"/>
    <s v="PAGATA"/>
    <x v="2"/>
    <s v="Via Rossa, 5"/>
    <s v="OMEGA@OMEGA.it"/>
  </r>
  <r>
    <n v="303"/>
    <d v="2023-01-07T00:00:00"/>
    <n v="1900"/>
    <s v="GAMMA"/>
    <s v="INTERVENTO"/>
    <d v="2023-03-08T00:00:00"/>
    <n v="418"/>
    <n v="2318"/>
    <s v="PAGATA"/>
    <x v="6"/>
    <s v="Via Gialla, 10"/>
    <s v="GAMMA@GAMMA.it"/>
  </r>
  <r>
    <n v="40"/>
    <d v="2023-01-07T00:00:00"/>
    <n v="880"/>
    <s v="DELTA"/>
    <s v="FORMAZIONE"/>
    <d v="2023-03-08T00:00:00"/>
    <n v="193.6"/>
    <n v="1073.5999999999999"/>
    <s v="PAGATA"/>
    <x v="4"/>
    <s v="Via Marrone, 12"/>
    <s v="DELTA@DELTA.it"/>
  </r>
  <r>
    <n v="449"/>
    <d v="2023-01-07T00:00:00"/>
    <n v="7200"/>
    <s v="ALFA"/>
    <s v="FORMAZIONE"/>
    <d v="2023-03-08T00:00:00"/>
    <n v="1584"/>
    <n v="8784"/>
    <s v="PAGATA"/>
    <x v="0"/>
    <s v="Via Verde, 3"/>
    <s v="ALFA@ALFA.it"/>
  </r>
  <r>
    <n v="308"/>
    <d v="2023-01-06T00:00:00"/>
    <n v="2900"/>
    <s v="BETA"/>
    <s v="CONSULENZA"/>
    <d v="2023-03-07T00:00:00"/>
    <n v="638"/>
    <n v="3538"/>
    <s v="PAGATA"/>
    <x v="2"/>
    <s v="Via Blu, 1"/>
    <s v="BETA@BETA.it"/>
  </r>
  <r>
    <n v="121"/>
    <d v="2023-01-06T00:00:00"/>
    <n v="2500"/>
    <s v="BETA"/>
    <s v="INTERVENTO"/>
    <d v="2023-03-07T00:00:00"/>
    <n v="550"/>
    <n v="3050"/>
    <s v="PAGATA"/>
    <x v="2"/>
    <s v="Via Blu, 1"/>
    <s v="BETA@BETA.it"/>
  </r>
  <r>
    <n v="489"/>
    <d v="2023-01-06T00:00:00"/>
    <n v="5100"/>
    <s v="BETA"/>
    <s v="CONSULENZA"/>
    <d v="2023-03-07T00:00:00"/>
    <n v="1122"/>
    <n v="6222"/>
    <s v="PAGATA"/>
    <x v="2"/>
    <s v="Via Blu, 1"/>
    <s v="BETA@BETA.it"/>
  </r>
  <r>
    <n v="99"/>
    <d v="2023-01-06T00:00:00"/>
    <n v="2060"/>
    <s v="GAMMA"/>
    <s v="FORMAZIONE"/>
    <d v="2023-03-07T00:00:00"/>
    <n v="453.2"/>
    <n v="2513.1999999999998"/>
    <s v="PAGATA"/>
    <x v="6"/>
    <s v="Via Gialla, 10"/>
    <s v="GAMMA@GAMMA.it"/>
  </r>
  <r>
    <n v="392"/>
    <d v="2023-01-06T00:00:00"/>
    <n v="4350"/>
    <s v="ALFA"/>
    <s v="CONSULENZA"/>
    <d v="2023-03-07T00:00:00"/>
    <n v="957"/>
    <n v="5307"/>
    <s v="PAGATA"/>
    <x v="0"/>
    <s v="Via Verde, 3"/>
    <s v="ALFA@ALFA.it"/>
  </r>
  <r>
    <n v="124"/>
    <d v="2023-01-06T00:00:00"/>
    <n v="2560"/>
    <s v="ALFA"/>
    <s v="FORMAZIONE"/>
    <d v="2023-03-07T00:00:00"/>
    <n v="563.20000000000005"/>
    <n v="3123.2"/>
    <s v="PAGATA"/>
    <x v="0"/>
    <s v="Via Verde, 3"/>
    <s v="ALFA@ALFA.it"/>
  </r>
  <r>
    <n v="118"/>
    <d v="2023-01-06T00:00:00"/>
    <n v="2440"/>
    <s v="IOTA"/>
    <s v="CONSULENZA"/>
    <d v="2023-03-07T00:00:00"/>
    <n v="536.79999999999995"/>
    <n v="2976.8"/>
    <s v="PAGATA"/>
    <x v="5"/>
    <s v="Via Viola, 2"/>
    <s v="IOTA@IOTA.it"/>
  </r>
  <r>
    <n v="369"/>
    <d v="2023-01-06T00:00:00"/>
    <n v="3200"/>
    <s v="ZETA"/>
    <s v="CONSULENZA"/>
    <d v="2023-03-07T00:00:00"/>
    <n v="704"/>
    <n v="3904"/>
    <s v="PAGATA"/>
    <x v="1"/>
    <s v="Via Rosa, 7"/>
    <s v="ZETA@ZETA.it"/>
  </r>
  <r>
    <n v="193"/>
    <d v="2023-01-06T00:00:00"/>
    <n v="3940"/>
    <s v="DELTA"/>
    <s v="INTERVENTO"/>
    <d v="2023-03-07T00:00:00"/>
    <n v="866.8"/>
    <n v="4806.8"/>
    <s v="PAGATA"/>
    <x v="4"/>
    <s v="Via Marrone, 12"/>
    <s v="DELTA@DELTA.it"/>
  </r>
  <r>
    <n v="102"/>
    <d v="2023-01-06T00:00:00"/>
    <n v="2120"/>
    <s v="SIGMA"/>
    <s v="VENDITA"/>
    <d v="2023-03-07T00:00:00"/>
    <n v="466.4"/>
    <n v="2586.4"/>
    <s v="PAGATA"/>
    <x v="3"/>
    <s v="Via Nera, 30"/>
    <s v="SIGMA@SIGMA.it"/>
  </r>
  <r>
    <n v="260"/>
    <d v="2023-01-06T00:00:00"/>
    <n v="5280"/>
    <s v="ALFA"/>
    <s v="FORMAZIONE"/>
    <d v="2023-03-07T00:00:00"/>
    <n v="1161.5999999999999"/>
    <n v="6441.6"/>
    <s v="PAGATA"/>
    <x v="0"/>
    <s v="Via Verde, 3"/>
    <s v="ALFA@ALFA.it"/>
  </r>
  <r>
    <n v="367"/>
    <d v="2023-01-06T00:00:00"/>
    <n v="3100"/>
    <s v="IOTA"/>
    <s v="INTERVENTO"/>
    <d v="2023-03-07T00:00:00"/>
    <n v="682"/>
    <n v="3782"/>
    <s v="PAGATA"/>
    <x v="5"/>
    <s v="Via Viola, 2"/>
    <s v="IOTA@IOTA.it"/>
  </r>
  <r>
    <n v="468"/>
    <d v="2023-01-06T00:00:00"/>
    <n v="7200"/>
    <s v="ZETA"/>
    <s v="CONSULENZA"/>
    <d v="2023-03-07T00:00:00"/>
    <n v="1584"/>
    <n v="8784"/>
    <s v="PAGATA"/>
    <x v="1"/>
    <s v="Via Rosa, 7"/>
    <s v="ZETA@ZETA.it"/>
  </r>
  <r>
    <n v="267"/>
    <d v="2023-01-06T00:00:00"/>
    <n v="5420"/>
    <s v="ZETA"/>
    <s v="FORMAZIONE"/>
    <d v="2023-03-07T00:00:00"/>
    <n v="1192.4000000000001"/>
    <n v="6612.4"/>
    <s v="PAGATA"/>
    <x v="1"/>
    <s v="Via Rosa, 7"/>
    <s v="ZETA@ZETA.it"/>
  </r>
  <r>
    <n v="264"/>
    <d v="2023-01-06T00:00:00"/>
    <n v="5360"/>
    <s v="ZETA"/>
    <s v="FORMAZIONE"/>
    <d v="2023-03-07T00:00:00"/>
    <n v="1179.2"/>
    <n v="6539.2"/>
    <s v="PAGATA"/>
    <x v="1"/>
    <s v="Via Rosa, 7"/>
    <s v="ZETA@ZETA.it"/>
  </r>
  <r>
    <n v="437"/>
    <d v="2023-01-06T00:00:00"/>
    <n v="6600"/>
    <s v="ZETA"/>
    <s v="INTERVENTO"/>
    <d v="2023-03-07T00:00:00"/>
    <n v="1452"/>
    <n v="8052"/>
    <s v="PAGATA"/>
    <x v="1"/>
    <s v="Via Rosa, 7"/>
    <s v="ZETA@ZETA.it"/>
  </r>
  <r>
    <n v="128"/>
    <d v="2023-01-06T00:00:00"/>
    <n v="2640"/>
    <s v="ZETA"/>
    <s v="CONSULENZA"/>
    <d v="2023-03-07T00:00:00"/>
    <n v="580.79999999999995"/>
    <n v="3220.8"/>
    <s v="PAGATA"/>
    <x v="1"/>
    <s v="Via Rosa, 7"/>
    <s v="ZETA@ZETA.it"/>
  </r>
  <r>
    <n v="322"/>
    <d v="2023-01-06T00:00:00"/>
    <n v="850"/>
    <s v="IOTA"/>
    <s v="CONSULENZA"/>
    <d v="2023-03-07T00:00:00"/>
    <n v="187"/>
    <n v="1037"/>
    <s v="PAGATA"/>
    <x v="5"/>
    <s v="Via Viola, 2"/>
    <s v="IOTA@IOTA.it"/>
  </r>
  <r>
    <n v="7"/>
    <d v="2023-01-06T00:00:00"/>
    <n v="220"/>
    <s v="ALFA"/>
    <s v="VENDITA"/>
    <d v="2023-03-07T00:00:00"/>
    <n v="48.4"/>
    <n v="268.39999999999998"/>
    <s v="PAGATA"/>
    <x v="0"/>
    <s v="Via Verde, 3"/>
    <s v="ALFA@ALFA.it"/>
  </r>
  <r>
    <n v="145"/>
    <d v="2023-01-06T00:00:00"/>
    <n v="2980"/>
    <s v="ZETA"/>
    <s v="CONSULENZA"/>
    <d v="2023-03-07T00:00:00"/>
    <n v="655.6"/>
    <n v="3635.6"/>
    <s v="PAGATA"/>
    <x v="1"/>
    <s v="Via Rosa, 7"/>
    <s v="ZETA@ZETA.it"/>
  </r>
  <r>
    <n v="295"/>
    <d v="2023-01-06T00:00:00"/>
    <n v="300"/>
    <s v="DELTA"/>
    <s v="FORMAZIONE"/>
    <d v="2023-03-07T00:00:00"/>
    <n v="66"/>
    <n v="366"/>
    <s v="PAGATA"/>
    <x v="4"/>
    <s v="Via Marrone, 12"/>
    <s v="DELTA@DELTA.it"/>
  </r>
  <r>
    <n v="4"/>
    <d v="2023-01-06T00:00:00"/>
    <n v="160"/>
    <s v="OMEGA"/>
    <s v="VENDITA"/>
    <d v="2023-03-07T00:00:00"/>
    <n v="35.200000000000003"/>
    <n v="195.2"/>
    <s v="PAGATA"/>
    <x v="2"/>
    <s v="Via Rossa, 5"/>
    <s v="OMEGA@OMEGA.it"/>
  </r>
  <r>
    <n v="243"/>
    <d v="2023-01-06T00:00:00"/>
    <n v="4940"/>
    <s v="ALFA"/>
    <s v="CONSULENZA"/>
    <d v="2023-03-07T00:00:00"/>
    <n v="1086.8"/>
    <n v="6026.8"/>
    <s v="PAGATA"/>
    <x v="0"/>
    <s v="Via Verde, 3"/>
    <s v="ALFA@ALFA.it"/>
  </r>
  <r>
    <n v="252"/>
    <d v="2023-01-06T00:00:00"/>
    <n v="5120"/>
    <s v="GAMMA"/>
    <s v="CONSULENZA"/>
    <d v="2023-03-07T00:00:00"/>
    <n v="1126.4000000000001"/>
    <n v="6246.4"/>
    <s v="PAGATA"/>
    <x v="6"/>
    <s v="Via Gialla, 10"/>
    <s v="GAMMA@GAMMA.it"/>
  </r>
  <r>
    <n v="337"/>
    <d v="2023-01-06T00:00:00"/>
    <n v="1600"/>
    <s v="GAMMA"/>
    <s v="FORMAZIONE"/>
    <d v="2023-03-07T00:00:00"/>
    <n v="352"/>
    <n v="1952"/>
    <s v="PAGATA"/>
    <x v="6"/>
    <s v="Via Gialla, 10"/>
    <s v="GAMMA@GAMMA.it"/>
  </r>
  <r>
    <n v="345"/>
    <d v="2023-01-06T00:00:00"/>
    <n v="2000"/>
    <s v="ALFA"/>
    <s v="INTERVENTO"/>
    <d v="2023-03-07T00:00:00"/>
    <n v="440"/>
    <n v="2440"/>
    <s v="PAGATA"/>
    <x v="0"/>
    <s v="Via Verde, 3"/>
    <s v="ALFA@ALFA.it"/>
  </r>
  <r>
    <n v="304"/>
    <d v="2023-01-06T00:00:00"/>
    <n v="2100"/>
    <s v="ZETA"/>
    <s v="INTERVENTO"/>
    <d v="2023-03-07T00:00:00"/>
    <n v="462"/>
    <n v="2562"/>
    <s v="PAGATA"/>
    <x v="1"/>
    <s v="Via Rosa, 7"/>
    <s v="ZETA@ZETA.it"/>
  </r>
  <r>
    <n v="207"/>
    <d v="2023-01-06T00:00:00"/>
    <n v="4220"/>
    <s v="GAMMA"/>
    <s v="INTERVENTO"/>
    <d v="2023-03-07T00:00:00"/>
    <n v="928.4"/>
    <n v="5148.3999999999996"/>
    <s v="PAGATA"/>
    <x v="6"/>
    <s v="Via Gialla, 10"/>
    <s v="GAMMA@GAMMA.it"/>
  </r>
  <r>
    <n v="375"/>
    <d v="2023-01-06T00:00:00"/>
    <n v="3500"/>
    <s v="ALFA"/>
    <s v="INTERVENTO"/>
    <d v="2023-03-07T00:00:00"/>
    <n v="770"/>
    <n v="4270"/>
    <s v="PAGATA"/>
    <x v="0"/>
    <s v="Via Verde, 3"/>
    <s v="ALFA@ALFA.it"/>
  </r>
  <r>
    <n v="311"/>
    <d v="2023-01-05T00:00:00"/>
    <n v="300"/>
    <s v="ALFA"/>
    <s v="INTERVENTO"/>
    <d v="2023-03-06T00:00:00"/>
    <n v="66"/>
    <n v="366"/>
    <s v="PAGATA"/>
    <x v="0"/>
    <s v="Via Verde, 3"/>
    <s v="ALFA@ALFA.it"/>
  </r>
  <r>
    <n v="430"/>
    <d v="2023-01-05T00:00:00"/>
    <n v="6250"/>
    <s v="ALFA"/>
    <s v="INTERVENTO"/>
    <d v="2023-03-06T00:00:00"/>
    <n v="1375"/>
    <n v="7625"/>
    <s v="PAGATA"/>
    <x v="0"/>
    <s v="Via Verde, 3"/>
    <s v="ALFA@ALFA.it"/>
  </r>
  <r>
    <n v="421"/>
    <d v="2023-01-05T00:00:00"/>
    <n v="5800"/>
    <s v="BETA"/>
    <s v="FORMAZIONE"/>
    <d v="2023-03-06T00:00:00"/>
    <n v="1276"/>
    <n v="7076"/>
    <s v="PAGATA"/>
    <x v="2"/>
    <s v="Via Blu, 1"/>
    <s v="BETA@BETA.it"/>
  </r>
  <r>
    <n v="306"/>
    <d v="2023-01-05T00:00:00"/>
    <n v="2500"/>
    <s v="SIGMA"/>
    <s v="FORMAZIONE"/>
    <d v="2023-03-06T00:00:00"/>
    <n v="550"/>
    <n v="3050"/>
    <s v="PAGATA"/>
    <x v="3"/>
    <s v="Via Nera, 30"/>
    <s v="SIGMA@SIGMA.it"/>
  </r>
  <r>
    <n v="18"/>
    <d v="2023-01-05T00:00:00"/>
    <n v="440"/>
    <s v="ALFA"/>
    <s v="VENDITA"/>
    <d v="2023-03-06T00:00:00"/>
    <n v="96.8"/>
    <n v="536.79999999999995"/>
    <s v="PAGATA"/>
    <x v="0"/>
    <s v="Via Verde, 3"/>
    <s v="ALFA@ALFA.it"/>
  </r>
  <r>
    <n v="390"/>
    <d v="2023-01-05T00:00:00"/>
    <n v="4250"/>
    <s v="IOTA"/>
    <s v="FORMAZIONE"/>
    <d v="2023-03-06T00:00:00"/>
    <n v="935"/>
    <n v="5185"/>
    <s v="PAGATA"/>
    <x v="5"/>
    <s v="Via Viola, 2"/>
    <s v="IOTA@IOTA.it"/>
  </r>
  <r>
    <n v="74"/>
    <d v="2023-01-05T00:00:00"/>
    <n v="1560"/>
    <s v="DELTA"/>
    <s v="VENDITA"/>
    <d v="2023-03-06T00:00:00"/>
    <n v="343.2"/>
    <n v="1903.2"/>
    <s v="PAGATA"/>
    <x v="4"/>
    <s v="Via Marrone, 12"/>
    <s v="DELTA@DELTA.it"/>
  </r>
  <r>
    <n v="75"/>
    <d v="2023-01-05T00:00:00"/>
    <n v="1580"/>
    <s v="ALFA"/>
    <s v="CONSULENZA"/>
    <d v="2023-03-06T00:00:00"/>
    <n v="347.6"/>
    <n v="1927.6"/>
    <s v="PAGATA"/>
    <x v="0"/>
    <s v="Via Verde, 3"/>
    <s v="ALFA@ALFA.it"/>
  </r>
  <r>
    <n v="394"/>
    <d v="2023-01-05T00:00:00"/>
    <n v="4450"/>
    <s v="GAMMA"/>
    <s v="CONSULENZA"/>
    <d v="2023-03-06T00:00:00"/>
    <n v="979"/>
    <n v="5429"/>
    <s v="PAGATA"/>
    <x v="6"/>
    <s v="Via Gialla, 10"/>
    <s v="GAMMA@GAMMA.it"/>
  </r>
  <r>
    <n v="77"/>
    <d v="2023-01-05T00:00:00"/>
    <n v="1620"/>
    <s v="ZETA"/>
    <s v="VENDITA"/>
    <d v="2023-03-06T00:00:00"/>
    <n v="356.4"/>
    <n v="1976.4"/>
    <s v="PAGATA"/>
    <x v="1"/>
    <s v="Via Rosa, 7"/>
    <s v="ZETA@ZETA.it"/>
  </r>
  <r>
    <n v="69"/>
    <d v="2023-01-05T00:00:00"/>
    <n v="1460"/>
    <s v="ALFA"/>
    <s v="CONSULENZA"/>
    <d v="2023-03-06T00:00:00"/>
    <n v="321.2"/>
    <n v="1781.2"/>
    <s v="PAGATA"/>
    <x v="0"/>
    <s v="Via Verde, 3"/>
    <s v="ALFA@ALFA.it"/>
  </r>
  <r>
    <n v="382"/>
    <d v="2023-01-05T00:00:00"/>
    <n v="3850"/>
    <s v="OMEGA"/>
    <s v="VENDITA"/>
    <d v="2023-03-06T00:00:00"/>
    <n v="847"/>
    <n v="4697"/>
    <s v="PAGATA"/>
    <x v="2"/>
    <s v="Via Rossa, 5"/>
    <s v="OMEGA@OMEGA.it"/>
  </r>
  <r>
    <n v="455"/>
    <d v="2023-01-05T00:00:00"/>
    <n v="1000"/>
    <s v="BETA"/>
    <s v="VENDITA"/>
    <d v="2023-03-06T00:00:00"/>
    <n v="220"/>
    <n v="1220"/>
    <s v="PAGATA"/>
    <x v="2"/>
    <s v="Via Blu, 1"/>
    <s v="BETA@BETA.it"/>
  </r>
  <r>
    <n v="387"/>
    <d v="2023-01-05T00:00:00"/>
    <n v="4100"/>
    <s v="BETA"/>
    <s v="INTERVENTO"/>
    <d v="2023-03-06T00:00:00"/>
    <n v="902"/>
    <n v="5002"/>
    <s v="PAGATA"/>
    <x v="2"/>
    <s v="Via Blu, 1"/>
    <s v="BETA@BETA.it"/>
  </r>
  <r>
    <n v="253"/>
    <d v="2023-01-05T00:00:00"/>
    <n v="5140"/>
    <s v="ZETA"/>
    <s v="FORMAZIONE"/>
    <d v="2023-03-06T00:00:00"/>
    <n v="1130.8"/>
    <n v="6270.8"/>
    <s v="PAGATA"/>
    <x v="1"/>
    <s v="Via Rosa, 7"/>
    <s v="ZETA@ZETA.it"/>
  </r>
  <r>
    <n v="21"/>
    <d v="2023-01-05T00:00:00"/>
    <n v="500"/>
    <s v="OMEGA"/>
    <s v="VENDITA"/>
    <d v="2023-03-06T00:00:00"/>
    <n v="110"/>
    <n v="610"/>
    <s v="PAGATA"/>
    <x v="2"/>
    <s v="Via Rossa, 5"/>
    <s v="OMEGA@OMEGA.it"/>
  </r>
  <r>
    <n v="44"/>
    <d v="2023-01-05T00:00:00"/>
    <n v="960"/>
    <s v="IOTA"/>
    <s v="CONSULENZA"/>
    <d v="2023-03-06T00:00:00"/>
    <n v="211.2"/>
    <n v="1171.2"/>
    <s v="PAGATA"/>
    <x v="5"/>
    <s v="Via Viola, 2"/>
    <s v="IOTA@IOTA.it"/>
  </r>
  <r>
    <n v="332"/>
    <d v="2023-01-05T00:00:00"/>
    <n v="1350"/>
    <s v="ZETA"/>
    <s v="INTERVENTO"/>
    <d v="2023-03-06T00:00:00"/>
    <n v="297"/>
    <n v="1647"/>
    <s v="PAGATA"/>
    <x v="1"/>
    <s v="Via Rosa, 7"/>
    <s v="ZETA@ZETA.it"/>
  </r>
  <r>
    <n v="185"/>
    <d v="2023-01-05T00:00:00"/>
    <n v="3780"/>
    <s v="ZETA"/>
    <s v="INTERVENTO"/>
    <d v="2023-03-06T00:00:00"/>
    <n v="831.6"/>
    <n v="4611.6000000000004"/>
    <s v="PAGATA"/>
    <x v="1"/>
    <s v="Via Rosa, 7"/>
    <s v="ZETA@ZETA.it"/>
  </r>
  <r>
    <n v="320"/>
    <d v="2023-01-05T00:00:00"/>
    <n v="750"/>
    <s v="GAMMA"/>
    <s v="FORMAZIONE"/>
    <d v="2023-03-06T00:00:00"/>
    <n v="165"/>
    <n v="915"/>
    <s v="PAGATA"/>
    <x v="6"/>
    <s v="Via Gialla, 10"/>
    <s v="GAMMA@GAMMA.it"/>
  </r>
  <r>
    <n v="229"/>
    <d v="2023-01-05T00:00:00"/>
    <n v="4660"/>
    <s v="OMEGA"/>
    <s v="CONSULENZA"/>
    <d v="2023-03-06T00:00:00"/>
    <n v="1025.2"/>
    <n v="5685.2"/>
    <s v="PAGATA"/>
    <x v="2"/>
    <s v="Via Rossa, 5"/>
    <s v="OMEGA@OMEGA.it"/>
  </r>
  <r>
    <n v="272"/>
    <d v="2023-01-05T00:00:00"/>
    <n v="5520"/>
    <s v="SIGMA"/>
    <s v="CONSULENZA"/>
    <d v="2023-03-06T00:00:00"/>
    <n v="1214.4000000000001"/>
    <n v="6734.4"/>
    <s v="PAGATA"/>
    <x v="3"/>
    <s v="Via Nera, 30"/>
    <s v="SIGMA@SIGMA.it"/>
  </r>
  <r>
    <n v="127"/>
    <d v="2023-01-05T00:00:00"/>
    <n v="2620"/>
    <s v="OMEGA"/>
    <s v="FORMAZIONE"/>
    <d v="2023-03-06T00:00:00"/>
    <n v="576.4"/>
    <n v="3196.4"/>
    <s v="PAGATA"/>
    <x v="2"/>
    <s v="Via Rossa, 5"/>
    <s v="OMEGA@OMEGA.it"/>
  </r>
  <r>
    <n v="234"/>
    <d v="2023-01-05T00:00:00"/>
    <n v="4760"/>
    <s v="BETA"/>
    <s v="INTERVENTO"/>
    <d v="2023-03-06T00:00:00"/>
    <n v="1047.2"/>
    <n v="5807.2"/>
    <s v="PAGATA"/>
    <x v="2"/>
    <s v="Via Blu, 1"/>
    <s v="BETA@BETA.it"/>
  </r>
  <r>
    <n v="323"/>
    <d v="2023-01-05T00:00:00"/>
    <n v="900"/>
    <s v="SIGMA"/>
    <s v="FORMAZIONE"/>
    <d v="2023-03-06T00:00:00"/>
    <n v="198"/>
    <n v="1098"/>
    <s v="PAGATA"/>
    <x v="3"/>
    <s v="Via Nera, 30"/>
    <s v="SIGMA@SIGMA.it"/>
  </r>
  <r>
    <n v="327"/>
    <d v="2023-01-05T00:00:00"/>
    <n v="1100"/>
    <s v="OMEGA"/>
    <s v="CONSULENZA"/>
    <d v="2023-03-06T00:00:00"/>
    <n v="242"/>
    <n v="1342"/>
    <s v="PAGATA"/>
    <x v="2"/>
    <s v="Via Rossa, 5"/>
    <s v="OMEGA@OMEGA.it"/>
  </r>
  <r>
    <n v="312"/>
    <d v="2023-01-05T00:00:00"/>
    <n v="350"/>
    <s v="DELTA"/>
    <s v="VENDITA"/>
    <d v="2023-03-06T00:00:00"/>
    <n v="77"/>
    <n v="427"/>
    <s v="PAGATA"/>
    <x v="4"/>
    <s v="Via Marrone, 12"/>
    <s v="DELTA@DELTA.it"/>
  </r>
  <r>
    <n v="325"/>
    <d v="2023-01-05T00:00:00"/>
    <n v="1000"/>
    <s v="BETA"/>
    <s v="INTERVENTO"/>
    <d v="2023-03-06T00:00:00"/>
    <n v="220"/>
    <n v="1220"/>
    <s v="PAGATA"/>
    <x v="2"/>
    <s v="Via Blu, 1"/>
    <s v="BETA@BETA.it"/>
  </r>
  <r>
    <n v="58"/>
    <d v="2023-01-04T00:00:00"/>
    <n v="1240"/>
    <s v="ALFA"/>
    <s v="CONSULENZA"/>
    <d v="2023-03-05T00:00:00"/>
    <n v="272.8"/>
    <n v="1512.8"/>
    <s v="PAGATA"/>
    <x v="0"/>
    <s v="Via Verde, 3"/>
    <s v="ALFA@ALFA.it"/>
  </r>
  <r>
    <n v="456"/>
    <d v="2023-01-04T00:00:00"/>
    <n v="1800"/>
    <s v="GAMMA"/>
    <s v="FORMAZIONE"/>
    <d v="2023-03-05T00:00:00"/>
    <n v="396"/>
    <n v="2196"/>
    <s v="PAGATA"/>
    <x v="6"/>
    <s v="Via Gialla, 10"/>
    <s v="GAMMA@GAMMA.it"/>
  </r>
  <r>
    <n v="8"/>
    <d v="2023-01-04T00:00:00"/>
    <n v="240"/>
    <s v="OMEGA"/>
    <s v="FORMAZIONE"/>
    <d v="2023-03-05T00:00:00"/>
    <n v="52.8"/>
    <n v="292.8"/>
    <s v="PAGATA"/>
    <x v="2"/>
    <s v="Via Rossa, 5"/>
    <s v="OMEGA@OMEGA.it"/>
  </r>
  <r>
    <n v="485"/>
    <d v="2023-01-04T00:00:00"/>
    <n v="5500"/>
    <s v="ZETA"/>
    <s v="INTERVENTO"/>
    <d v="2023-03-05T00:00:00"/>
    <n v="1210"/>
    <n v="6710"/>
    <s v="PAGATA"/>
    <x v="1"/>
    <s v="Via Rosa, 7"/>
    <s v="ZETA@ZETA.it"/>
  </r>
  <r>
    <n v="6"/>
    <d v="2023-01-04T00:00:00"/>
    <n v="200"/>
    <s v="DELTA"/>
    <s v="CONSULENZA"/>
    <d v="2023-03-05T00:00:00"/>
    <n v="44"/>
    <n v="244"/>
    <s v="PAGATA"/>
    <x v="4"/>
    <s v="Via Marrone, 12"/>
    <s v="DELTA@DELTA.it"/>
  </r>
  <r>
    <n v="434"/>
    <d v="2023-01-04T00:00:00"/>
    <n v="6450"/>
    <s v="ZETA"/>
    <s v="CONSULENZA"/>
    <d v="2023-03-05T00:00:00"/>
    <n v="1419"/>
    <n v="7869"/>
    <s v="PAGATA"/>
    <x v="1"/>
    <s v="Via Rosa, 7"/>
    <s v="ZETA@ZETA.it"/>
  </r>
  <r>
    <n v="475"/>
    <d v="2023-01-04T00:00:00"/>
    <n v="6500"/>
    <s v="IOTA"/>
    <s v="CONSULENZA"/>
    <d v="2023-03-05T00:00:00"/>
    <n v="1430"/>
    <n v="7930"/>
    <s v="PAGATA"/>
    <x v="5"/>
    <s v="Via Viola, 2"/>
    <s v="IOTA@IOTA.it"/>
  </r>
  <r>
    <n v="66"/>
    <d v="2023-01-04T00:00:00"/>
    <n v="1400"/>
    <s v="ZETA"/>
    <s v="INTERVENTO"/>
    <d v="2023-03-05T00:00:00"/>
    <n v="308"/>
    <n v="1708"/>
    <s v="PAGATA"/>
    <x v="1"/>
    <s v="Via Rosa, 7"/>
    <s v="ZETA@ZETA.it"/>
  </r>
  <r>
    <n v="296"/>
    <d v="2023-01-04T00:00:00"/>
    <n v="500"/>
    <s v="ALFA"/>
    <s v="CONSULENZA"/>
    <d v="2023-03-05T00:00:00"/>
    <n v="110"/>
    <n v="610"/>
    <s v="PAGATA"/>
    <x v="0"/>
    <s v="Via Verde, 3"/>
    <s v="ALFA@ALFA.it"/>
  </r>
  <r>
    <n v="282"/>
    <d v="2023-01-04T00:00:00"/>
    <n v="5720"/>
    <s v="IOTA"/>
    <s v="CONSULENZA"/>
    <d v="2023-03-05T00:00:00"/>
    <n v="1258.4000000000001"/>
    <n v="6978.4"/>
    <s v="PAGATA"/>
    <x v="5"/>
    <s v="Via Viola, 2"/>
    <s v="IOTA@IOTA.it"/>
  </r>
  <r>
    <n v="300"/>
    <d v="2023-01-04T00:00:00"/>
    <n v="1300"/>
    <s v="IOTA"/>
    <s v="CONSULENZA"/>
    <d v="2023-03-05T00:00:00"/>
    <n v="286"/>
    <n v="1586"/>
    <s v="PAGATA"/>
    <x v="5"/>
    <s v="Via Viola, 2"/>
    <s v="IOTA@IOTA.it"/>
  </r>
  <r>
    <n v="176"/>
    <d v="2023-01-04T00:00:00"/>
    <n v="3600"/>
    <s v="DELTA"/>
    <s v="FORMAZIONE"/>
    <d v="2023-03-05T00:00:00"/>
    <n v="792"/>
    <n v="4392"/>
    <s v="PAGATA"/>
    <x v="4"/>
    <s v="Via Marrone, 12"/>
    <s v="DELTA@DELTA.it"/>
  </r>
  <r>
    <n v="413"/>
    <d v="2023-01-04T00:00:00"/>
    <n v="5400"/>
    <s v="ALFA"/>
    <s v="VENDITA"/>
    <d v="2023-03-05T00:00:00"/>
    <n v="1188"/>
    <n v="6588"/>
    <s v="PAGATA"/>
    <x v="0"/>
    <s v="Via Verde, 3"/>
    <s v="ALFA@ALFA.it"/>
  </r>
  <r>
    <n v="477"/>
    <d v="2023-01-04T00:00:00"/>
    <n v="6300"/>
    <s v="ALFA"/>
    <s v="FORMAZIONE"/>
    <d v="2023-03-05T00:00:00"/>
    <n v="1386"/>
    <n v="7686"/>
    <s v="PAGATA"/>
    <x v="0"/>
    <s v="Via Verde, 3"/>
    <s v="ALFA@ALFA.it"/>
  </r>
  <r>
    <n v="150"/>
    <d v="2023-01-04T00:00:00"/>
    <n v="3080"/>
    <s v="GAMMA"/>
    <s v="INTERVENTO"/>
    <d v="2023-03-05T00:00:00"/>
    <n v="677.6"/>
    <n v="3757.6"/>
    <s v="PAGATA"/>
    <x v="6"/>
    <s v="Via Gialla, 10"/>
    <s v="GAMMA@GAMMA.it"/>
  </r>
  <r>
    <n v="49"/>
    <d v="2023-01-04T00:00:00"/>
    <n v="1060"/>
    <s v="ZETA"/>
    <s v="VENDITA"/>
    <d v="2023-03-05T00:00:00"/>
    <n v="233.2"/>
    <n v="1293.2"/>
    <s v="PAGATA"/>
    <x v="1"/>
    <s v="Via Rosa, 7"/>
    <s v="ZETA@ZETA.it"/>
  </r>
  <r>
    <n v="356"/>
    <d v="2023-01-04T00:00:00"/>
    <n v="2550"/>
    <s v="IOTA"/>
    <s v="CONSULENZA"/>
    <d v="2023-03-05T00:00:00"/>
    <n v="561"/>
    <n v="3111"/>
    <s v="PAGATA"/>
    <x v="5"/>
    <s v="Via Viola, 2"/>
    <s v="IOTA@IOTA.it"/>
  </r>
  <r>
    <n v="259"/>
    <d v="2023-01-04T00:00:00"/>
    <n v="5260"/>
    <s v="OMEGA"/>
    <s v="VENDITA"/>
    <d v="2023-03-05T00:00:00"/>
    <n v="1157.2"/>
    <n v="6417.2"/>
    <s v="PAGATA"/>
    <x v="2"/>
    <s v="Via Rossa, 5"/>
    <s v="OMEGA@OMEGA.it"/>
  </r>
  <r>
    <n v="85"/>
    <d v="2023-01-04T00:00:00"/>
    <n v="1780"/>
    <s v="SIGMA"/>
    <s v="FORMAZIONE"/>
    <d v="2023-03-05T00:00:00"/>
    <n v="391.6"/>
    <n v="2171.6"/>
    <s v="PAGATA"/>
    <x v="3"/>
    <s v="Via Nera, 30"/>
    <s v="SIGMA@SIGMA.it"/>
  </r>
  <r>
    <n v="104"/>
    <d v="2023-01-04T00:00:00"/>
    <n v="2160"/>
    <s v="BETA"/>
    <s v="CONSULENZA"/>
    <d v="2023-03-05T00:00:00"/>
    <n v="475.2"/>
    <n v="2635.2"/>
    <s v="PAGATA"/>
    <x v="2"/>
    <s v="Via Blu, 1"/>
    <s v="BETA@BETA.it"/>
  </r>
  <r>
    <n v="92"/>
    <d v="2023-01-04T00:00:00"/>
    <n v="1920"/>
    <s v="ALFA"/>
    <s v="FORMAZIONE"/>
    <d v="2023-03-05T00:00:00"/>
    <n v="422.4"/>
    <n v="2342.4"/>
    <s v="PAGATA"/>
    <x v="0"/>
    <s v="Via Verde, 3"/>
    <s v="ALFA@ALFA.it"/>
  </r>
  <r>
    <n v="156"/>
    <d v="2023-01-04T00:00:00"/>
    <n v="3200"/>
    <s v="GAMMA"/>
    <s v="CONSULENZA"/>
    <d v="2023-03-05T00:00:00"/>
    <n v="704"/>
    <n v="3904"/>
    <s v="PAGATA"/>
    <x v="6"/>
    <s v="Via Gialla, 10"/>
    <s v="GAMMA@GAMMA.it"/>
  </r>
  <r>
    <n v="22"/>
    <d v="2023-01-04T00:00:00"/>
    <n v="520"/>
    <s v="ALFA"/>
    <s v="FORMAZIONE"/>
    <d v="2023-03-05T00:00:00"/>
    <n v="114.4"/>
    <n v="634.4"/>
    <s v="PAGATA"/>
    <x v="0"/>
    <s v="Via Verde, 3"/>
    <s v="ALFA@ALFA.it"/>
  </r>
  <r>
    <n v="202"/>
    <d v="2023-01-04T00:00:00"/>
    <n v="4120"/>
    <s v="ZETA"/>
    <s v="CONSULENZA"/>
    <d v="2023-03-05T00:00:00"/>
    <n v="906.4"/>
    <n v="5026.3999999999996"/>
    <s v="PAGATA"/>
    <x v="1"/>
    <s v="Via Rosa, 7"/>
    <s v="ZETA@ZETA.it"/>
  </r>
  <r>
    <n v="227"/>
    <d v="2023-01-04T00:00:00"/>
    <n v="4620"/>
    <s v="DELTA"/>
    <s v="INTERVENTO"/>
    <d v="2023-03-05T00:00:00"/>
    <n v="1016.4"/>
    <n v="5636.4"/>
    <s v="PAGATA"/>
    <x v="4"/>
    <s v="Via Marrone, 12"/>
    <s v="DELTA@DELTA.it"/>
  </r>
  <r>
    <n v="284"/>
    <d v="2023-01-04T00:00:00"/>
    <n v="5760"/>
    <s v="ZETA"/>
    <s v="VENDITA"/>
    <d v="2023-03-05T00:00:00"/>
    <n v="1267.2"/>
    <n v="7027.2"/>
    <s v="PAGATA"/>
    <x v="1"/>
    <s v="Via Rosa, 7"/>
    <s v="ZETA@ZETA.it"/>
  </r>
  <r>
    <n v="487"/>
    <d v="2023-01-04T00:00:00"/>
    <n v="5300"/>
    <s v="IOTA"/>
    <s v="INTERVENTO"/>
    <d v="2023-03-05T00:00:00"/>
    <n v="1166"/>
    <n v="6466"/>
    <s v="PAGATA"/>
    <x v="5"/>
    <s v="Via Viola, 2"/>
    <s v="IOTA@IOTA.it"/>
  </r>
  <r>
    <n v="148"/>
    <d v="2023-01-04T00:00:00"/>
    <n v="3040"/>
    <s v="ZETA"/>
    <s v="FORMAZIONE"/>
    <d v="2023-03-05T00:00:00"/>
    <n v="668.8"/>
    <n v="3708.8"/>
    <s v="PAGATA"/>
    <x v="1"/>
    <s v="Via Rosa, 7"/>
    <s v="ZETA@ZETA.it"/>
  </r>
  <r>
    <n v="478"/>
    <d v="2023-01-04T00:00:00"/>
    <n v="6200"/>
    <s v="BETA"/>
    <s v="CONSULENZA"/>
    <d v="2023-03-05T00:00:00"/>
    <n v="1364"/>
    <n v="7564"/>
    <s v="PAGATA"/>
    <x v="2"/>
    <s v="Via Blu, 1"/>
    <s v="BETA@BETA.it"/>
  </r>
  <r>
    <n v="354"/>
    <d v="2023-01-04T00:00:00"/>
    <n v="2450"/>
    <s v="GAMMA"/>
    <s v="VENDITA"/>
    <d v="2023-03-05T00:00:00"/>
    <n v="539"/>
    <n v="2989"/>
    <s v="PAGATA"/>
    <x v="6"/>
    <s v="Via Gialla, 10"/>
    <s v="GAMMA@GAMMA.it"/>
  </r>
  <r>
    <n v="355"/>
    <d v="2023-01-04T00:00:00"/>
    <n v="2500"/>
    <s v="ZETA"/>
    <s v="CONSULENZA"/>
    <d v="2023-03-05T00:00:00"/>
    <n v="550"/>
    <n v="3050"/>
    <s v="PAGATA"/>
    <x v="1"/>
    <s v="Via Rosa, 7"/>
    <s v="ZETA@ZETA.it"/>
  </r>
  <r>
    <n v="396"/>
    <d v="2023-01-04T00:00:00"/>
    <n v="4550"/>
    <s v="ALFA"/>
    <s v="VENDITA"/>
    <d v="2023-03-05T00:00:00"/>
    <n v="1001"/>
    <n v="5551"/>
    <s v="PAGATA"/>
    <x v="0"/>
    <s v="Via Verde, 3"/>
    <s v="ALFA@ALFA.it"/>
  </r>
  <r>
    <n v="235"/>
    <d v="2023-01-03T00:00:00"/>
    <n v="4780"/>
    <s v="GAMMA"/>
    <s v="INTERVENTO"/>
    <d v="2023-03-04T00:00:00"/>
    <n v="1051.5999999999999"/>
    <n v="5831.6"/>
    <s v="PAGATA"/>
    <x v="6"/>
    <s v="Via Gialla, 10"/>
    <s v="GAMMA@GAMMA.it"/>
  </r>
  <r>
    <n v="225"/>
    <d v="2023-01-03T00:00:00"/>
    <n v="4580"/>
    <s v="OMEGA"/>
    <s v="FORMAZIONE"/>
    <d v="2023-03-04T00:00:00"/>
    <n v="1007.6"/>
    <n v="5587.6"/>
    <s v="PAGATA"/>
    <x v="2"/>
    <s v="Via Rossa, 5"/>
    <s v="OMEGA@OMEGA.it"/>
  </r>
  <r>
    <n v="294"/>
    <d v="2023-01-03T00:00:00"/>
    <n v="5960"/>
    <s v="ALFA"/>
    <s v="CONSULENZA"/>
    <d v="2023-03-04T00:00:00"/>
    <n v="1311.2"/>
    <n v="7271.2"/>
    <s v="PAGATA"/>
    <x v="0"/>
    <s v="Via Verde, 3"/>
    <s v="ALFA@ALFA.it"/>
  </r>
  <r>
    <n v="454"/>
    <d v="2023-01-03T00:00:00"/>
    <n v="7450"/>
    <s v="ZETA"/>
    <s v="CONSULENZA"/>
    <d v="2023-03-04T00:00:00"/>
    <n v="1639"/>
    <n v="9089"/>
    <s v="PAGATA"/>
    <x v="1"/>
    <s v="Via Rosa, 7"/>
    <s v="ZETA@ZETA.it"/>
  </r>
  <r>
    <n v="226"/>
    <d v="2023-01-03T00:00:00"/>
    <n v="4600"/>
    <s v="ALFA"/>
    <s v="CONSULENZA"/>
    <d v="2023-03-04T00:00:00"/>
    <n v="1012"/>
    <n v="5612"/>
    <s v="PAGATA"/>
    <x v="0"/>
    <s v="Via Verde, 3"/>
    <s v="ALFA@ALFA.it"/>
  </r>
  <r>
    <n v="265"/>
    <d v="2023-01-03T00:00:00"/>
    <n v="5380"/>
    <s v="IOTA"/>
    <s v="CONSULENZA"/>
    <d v="2023-03-04T00:00:00"/>
    <n v="1183.5999999999999"/>
    <n v="6563.6"/>
    <s v="PAGATA"/>
    <x v="5"/>
    <s v="Via Viola, 2"/>
    <s v="IOTA@IOTA.it"/>
  </r>
  <r>
    <n v="120"/>
    <d v="2023-01-03T00:00:00"/>
    <n v="2480"/>
    <s v="ALFA"/>
    <s v="FORMAZIONE"/>
    <d v="2023-03-04T00:00:00"/>
    <n v="545.6"/>
    <n v="3025.6"/>
    <s v="PAGATA"/>
    <x v="0"/>
    <s v="Via Verde, 3"/>
    <s v="ALFA@ALFA.it"/>
  </r>
  <r>
    <n v="491"/>
    <d v="2023-01-03T00:00:00"/>
    <n v="4900"/>
    <s v="ZETA"/>
    <s v="FORMAZIONE"/>
    <d v="2023-03-04T00:00:00"/>
    <n v="1078"/>
    <n v="5978"/>
    <s v="PAGATA"/>
    <x v="1"/>
    <s v="Via Rosa, 7"/>
    <s v="ZETA@ZETA.it"/>
  </r>
  <r>
    <n v="381"/>
    <d v="2023-01-03T00:00:00"/>
    <n v="3800"/>
    <s v="ALFA"/>
    <s v="INTERVENTO"/>
    <d v="2023-03-04T00:00:00"/>
    <n v="836"/>
    <n v="4636"/>
    <s v="PAGATA"/>
    <x v="0"/>
    <s v="Via Verde, 3"/>
    <s v="ALFA@ALFA.it"/>
  </r>
  <r>
    <n v="98"/>
    <d v="2023-01-03T00:00:00"/>
    <n v="2040"/>
    <s v="BETA"/>
    <s v="CONSULENZA"/>
    <d v="2023-03-04T00:00:00"/>
    <n v="448.8"/>
    <n v="2488.8000000000002"/>
    <s v="PAGATA"/>
    <x v="2"/>
    <s v="Via Blu, 1"/>
    <s v="BETA@BETA.it"/>
  </r>
  <r>
    <n v="488"/>
    <d v="2023-01-03T00:00:00"/>
    <n v="5200"/>
    <s v="ZETA"/>
    <s v="FORMAZIONE"/>
    <d v="2023-03-04T00:00:00"/>
    <n v="1144"/>
    <n v="6344"/>
    <s v="PAGATA"/>
    <x v="1"/>
    <s v="Via Rosa, 7"/>
    <s v="ZETA@ZETA.it"/>
  </r>
  <r>
    <n v="313"/>
    <d v="2023-01-03T00:00:00"/>
    <n v="400"/>
    <s v="ALFA"/>
    <s v="CONSULENZA"/>
    <d v="2023-03-04T00:00:00"/>
    <n v="88"/>
    <n v="488"/>
    <s v="PAGATA"/>
    <x v="0"/>
    <s v="Via Verde, 3"/>
    <s v="ALFA@ALFA.it"/>
  </r>
  <r>
    <n v="302"/>
    <d v="2023-01-03T00:00:00"/>
    <n v="1700"/>
    <s v="BETA"/>
    <s v="FORMAZIONE"/>
    <d v="2023-03-04T00:00:00"/>
    <n v="374"/>
    <n v="2074"/>
    <s v="PAGATA"/>
    <x v="2"/>
    <s v="Via Blu, 1"/>
    <s v="BETA@BETA.it"/>
  </r>
  <r>
    <n v="326"/>
    <d v="2023-01-03T00:00:00"/>
    <n v="1050"/>
    <s v="GAMMA"/>
    <s v="VENDITA"/>
    <d v="2023-03-04T00:00:00"/>
    <n v="231"/>
    <n v="1281"/>
    <s v="PAGATA"/>
    <x v="6"/>
    <s v="Via Gialla, 10"/>
    <s v="GAMMA@GAMMA.it"/>
  </r>
  <r>
    <n v="335"/>
    <d v="2023-01-03T00:00:00"/>
    <n v="1500"/>
    <s v="ZETA"/>
    <s v="CONSULENZA"/>
    <d v="2023-03-04T00:00:00"/>
    <n v="330"/>
    <n v="1830"/>
    <s v="PAGATA"/>
    <x v="1"/>
    <s v="Via Rosa, 7"/>
    <s v="ZETA@ZETA.it"/>
  </r>
  <r>
    <n v="328"/>
    <d v="2023-01-03T00:00:00"/>
    <n v="1150"/>
    <s v="ALFA"/>
    <s v="CONSULENZA"/>
    <d v="2023-03-04T00:00:00"/>
    <n v="253"/>
    <n v="1403"/>
    <s v="PAGATA"/>
    <x v="0"/>
    <s v="Via Verde, 3"/>
    <s v="ALFA@ALFA.it"/>
  </r>
  <r>
    <n v="496"/>
    <d v="2023-01-03T00:00:00"/>
    <n v="4400"/>
    <s v="GAMMA"/>
    <s v="CONSULENZA"/>
    <d v="2023-03-04T00:00:00"/>
    <n v="968"/>
    <n v="5368"/>
    <s v="PAGATA"/>
    <x v="6"/>
    <s v="Via Gialla, 10"/>
    <s v="GAMMA@GAMMA.it"/>
  </r>
  <r>
    <n v="247"/>
    <d v="2023-01-03T00:00:00"/>
    <n v="5020"/>
    <s v="ZETA"/>
    <s v="INTERVENTO"/>
    <d v="2023-03-04T00:00:00"/>
    <n v="1104.4000000000001"/>
    <n v="6124.4"/>
    <s v="PAGATA"/>
    <x v="1"/>
    <s v="Via Rosa, 7"/>
    <s v="ZETA@ZETA.it"/>
  </r>
  <r>
    <n v="61"/>
    <d v="2023-01-03T00:00:00"/>
    <n v="1300"/>
    <s v="IOTA"/>
    <s v="CONSULENZA"/>
    <d v="2023-03-04T00:00:00"/>
    <n v="286"/>
    <n v="1586"/>
    <s v="PAGATA"/>
    <x v="5"/>
    <s v="Via Viola, 2"/>
    <s v="IOTA@IOTA.it"/>
  </r>
  <r>
    <n v="239"/>
    <d v="2023-01-03T00:00:00"/>
    <n v="4860"/>
    <s v="ALFA"/>
    <s v="FORMAZIONE"/>
    <d v="2023-03-04T00:00:00"/>
    <n v="1069.2"/>
    <n v="5929.2"/>
    <s v="PAGATA"/>
    <x v="0"/>
    <s v="Via Verde, 3"/>
    <s v="ALFA@ALFA.it"/>
  </r>
  <r>
    <n v="422"/>
    <d v="2023-01-03T00:00:00"/>
    <n v="5850"/>
    <s v="GAMMA"/>
    <s v="CONSULENZA"/>
    <d v="2023-03-04T00:00:00"/>
    <n v="1287"/>
    <n v="7137"/>
    <s v="PAGATA"/>
    <x v="6"/>
    <s v="Via Gialla, 10"/>
    <s v="GAMMA@GAMMA.it"/>
  </r>
  <r>
    <n v="87"/>
    <d v="2023-01-03T00:00:00"/>
    <n v="1820"/>
    <s v="BETA"/>
    <s v="INTERVENTO"/>
    <d v="2023-03-04T00:00:00"/>
    <n v="400.4"/>
    <n v="2220.4"/>
    <s v="PAGATA"/>
    <x v="2"/>
    <s v="Via Blu, 1"/>
    <s v="BETA@BETA.it"/>
  </r>
  <r>
    <n v="407"/>
    <d v="2023-01-03T00:00:00"/>
    <n v="5100"/>
    <s v="IOTA"/>
    <s v="FORMAZIONE"/>
    <d v="2023-03-04T00:00:00"/>
    <n v="1122"/>
    <n v="6222"/>
    <s v="PAGATA"/>
    <x v="5"/>
    <s v="Via Viola, 2"/>
    <s v="IOTA@IOTA.it"/>
  </r>
  <r>
    <n v="397"/>
    <d v="2023-01-03T00:00:00"/>
    <n v="4600"/>
    <s v="DELTA"/>
    <s v="CONSULENZA"/>
    <d v="2023-03-04T00:00:00"/>
    <n v="1012"/>
    <n v="5612"/>
    <s v="PAGATA"/>
    <x v="4"/>
    <s v="Via Marrone, 12"/>
    <s v="DELTA@DELTA.it"/>
  </r>
  <r>
    <n v="67"/>
    <d v="2023-01-03T00:00:00"/>
    <n v="1420"/>
    <s v="IOTA"/>
    <s v="INTERVENTO"/>
    <d v="2023-03-04T00:00:00"/>
    <n v="312.39999999999998"/>
    <n v="1732.4"/>
    <s v="PAGATA"/>
    <x v="5"/>
    <s v="Via Viola, 2"/>
    <s v="IOTA@IOTA.it"/>
  </r>
  <r>
    <n v="408"/>
    <d v="2023-01-03T00:00:00"/>
    <n v="5150"/>
    <s v="SIGMA"/>
    <s v="CONSULENZA"/>
    <d v="2023-03-04T00:00:00"/>
    <n v="1133"/>
    <n v="6283"/>
    <s v="PAGATA"/>
    <x v="3"/>
    <s v="Via Nera, 30"/>
    <s v="SIGMA@SIGMA.it"/>
  </r>
  <r>
    <n v="472"/>
    <d v="2023-01-02T00:00:00"/>
    <n v="6800"/>
    <s v="BETA"/>
    <s v="INTERVENTO"/>
    <d v="2023-03-03T00:00:00"/>
    <n v="1496"/>
    <n v="8296"/>
    <s v="PAGATA"/>
    <x v="2"/>
    <s v="Via Blu, 1"/>
    <s v="BETA@BETA.it"/>
  </r>
  <r>
    <n v="497"/>
    <d v="2023-01-02T00:00:00"/>
    <n v="4300"/>
    <s v="OMEGA"/>
    <s v="VENDITA"/>
    <d v="2023-03-03T00:00:00"/>
    <n v="946"/>
    <n v="5246"/>
    <s v="PAGATA"/>
    <x v="2"/>
    <s v="Via Rossa, 5"/>
    <s v="OMEGA@OMEGA.it"/>
  </r>
  <r>
    <n v="473"/>
    <d v="2023-01-02T00:00:00"/>
    <n v="6700"/>
    <s v="GAMMA"/>
    <s v="INTERVENTO"/>
    <d v="2023-03-03T00:00:00"/>
    <n v="1474"/>
    <n v="8174"/>
    <s v="PAGATA"/>
    <x v="6"/>
    <s v="Via Gialla, 10"/>
    <s v="GAMMA@GAMMA.it"/>
  </r>
  <r>
    <n v="142"/>
    <d v="2023-01-02T00:00:00"/>
    <n v="2920"/>
    <s v="DELTA"/>
    <s v="CONSULENZA"/>
    <d v="2023-03-03T00:00:00"/>
    <n v="642.4"/>
    <n v="3562.4"/>
    <s v="PAGATA"/>
    <x v="4"/>
    <s v="Via Marrone, 12"/>
    <s v="DELTA@DELTA.it"/>
  </r>
  <r>
    <n v="334"/>
    <d v="2023-01-02T00:00:00"/>
    <n v="1450"/>
    <s v="IOTA"/>
    <s v="FORMAZIONE"/>
    <d v="2023-03-03T00:00:00"/>
    <n v="319"/>
    <n v="1769"/>
    <s v="PAGATA"/>
    <x v="5"/>
    <s v="Via Viola, 2"/>
    <s v="IOTA@IOTA.it"/>
  </r>
  <r>
    <n v="163"/>
    <d v="2023-01-02T00:00:00"/>
    <n v="3340"/>
    <s v="IOTA"/>
    <s v="INTERVENTO"/>
    <d v="2023-03-03T00:00:00"/>
    <n v="734.8"/>
    <n v="4074.8"/>
    <s v="PAGATA"/>
    <x v="5"/>
    <s v="Via Viola, 2"/>
    <s v="IOTA@IOTA.it"/>
  </r>
  <r>
    <n v="146"/>
    <d v="2023-01-02T00:00:00"/>
    <n v="3000"/>
    <s v="IOTA"/>
    <s v="CONSULENZA"/>
    <d v="2023-03-03T00:00:00"/>
    <n v="660"/>
    <n v="3660"/>
    <s v="PAGATA"/>
    <x v="5"/>
    <s v="Via Viola, 2"/>
    <s v="IOTA@IOTA.it"/>
  </r>
  <r>
    <n v="114"/>
    <d v="2023-01-02T00:00:00"/>
    <n v="2360"/>
    <s v="ZETA"/>
    <s v="CONSULENZA"/>
    <d v="2023-03-03T00:00:00"/>
    <n v="519.20000000000005"/>
    <n v="2879.2"/>
    <s v="PAGATA"/>
    <x v="1"/>
    <s v="Via Rosa, 7"/>
    <s v="ZETA@ZETA.it"/>
  </r>
  <r>
    <n v="113"/>
    <d v="2023-01-02T00:00:00"/>
    <n v="2340"/>
    <s v="IOTA"/>
    <s v="FORMAZIONE"/>
    <d v="2023-03-03T00:00:00"/>
    <n v="514.79999999999995"/>
    <n v="2854.8"/>
    <s v="PAGATA"/>
    <x v="5"/>
    <s v="Via Viola, 2"/>
    <s v="IOTA@IOTA.it"/>
  </r>
  <r>
    <n v="338"/>
    <d v="2023-01-02T00:00:00"/>
    <n v="1650"/>
    <s v="ZETA"/>
    <s v="CONSULENZA"/>
    <d v="2023-03-03T00:00:00"/>
    <n v="363"/>
    <n v="2013"/>
    <s v="PAGATA"/>
    <x v="1"/>
    <s v="Via Rosa, 7"/>
    <s v="ZETA@ZETA.it"/>
  </r>
  <r>
    <n v="346"/>
    <d v="2023-01-02T00:00:00"/>
    <n v="2050"/>
    <s v="DELTA"/>
    <s v="INTERVENTO"/>
    <d v="2023-03-03T00:00:00"/>
    <n v="451"/>
    <n v="2501"/>
    <s v="PAGATA"/>
    <x v="4"/>
    <s v="Via Marrone, 12"/>
    <s v="DELTA@DELTA.it"/>
  </r>
  <r>
    <n v="165"/>
    <d v="2023-01-02T00:00:00"/>
    <n v="3380"/>
    <s v="ZETA"/>
    <s v="INTERVENTO"/>
    <d v="2023-03-03T00:00:00"/>
    <n v="743.6"/>
    <n v="4123.6000000000004"/>
    <s v="PAGATA"/>
    <x v="1"/>
    <s v="Via Rosa, 7"/>
    <s v="ZETA@ZETA.it"/>
  </r>
  <r>
    <n v="189"/>
    <d v="2023-01-02T00:00:00"/>
    <n v="3860"/>
    <s v="BETA"/>
    <s v="VENDITA"/>
    <d v="2023-03-03T00:00:00"/>
    <n v="849.2"/>
    <n v="4709.2"/>
    <s v="PAGATA"/>
    <x v="2"/>
    <s v="Via Blu, 1"/>
    <s v="BETA@BETA.it"/>
  </r>
  <r>
    <n v="274"/>
    <d v="2023-01-02T00:00:00"/>
    <n v="5560"/>
    <s v="BETA"/>
    <s v="FORMAZIONE"/>
    <d v="2023-03-03T00:00:00"/>
    <n v="1223.2"/>
    <n v="6783.2"/>
    <s v="PAGATA"/>
    <x v="2"/>
    <s v="Via Blu, 1"/>
    <s v="BETA@BETA.it"/>
  </r>
  <r>
    <n v="241"/>
    <d v="2023-01-02T00:00:00"/>
    <n v="4900"/>
    <s v="GAMMA"/>
    <s v="INTERVENTO"/>
    <d v="2023-03-03T00:00:00"/>
    <n v="1078"/>
    <n v="5978"/>
    <s v="PAGATA"/>
    <x v="6"/>
    <s v="Via Gialla, 10"/>
    <s v="GAMMA@GAMMA.it"/>
  </r>
  <r>
    <n v="213"/>
    <d v="2023-01-02T00:00:00"/>
    <n v="4340"/>
    <s v="ZETA"/>
    <s v="INTERVENTO"/>
    <d v="2023-03-03T00:00:00"/>
    <n v="954.8"/>
    <n v="5294.8"/>
    <s v="PAGATA"/>
    <x v="1"/>
    <s v="Via Rosa, 7"/>
    <s v="ZETA@ZETA.it"/>
  </r>
  <r>
    <n v="178"/>
    <d v="2023-01-02T00:00:00"/>
    <n v="3640"/>
    <s v="OMEGA"/>
    <s v="INTERVENTO"/>
    <d v="2023-03-03T00:00:00"/>
    <n v="800.8"/>
    <n v="4440.8"/>
    <s v="PAGATA"/>
    <x v="2"/>
    <s v="Via Rossa, 5"/>
    <s v="OMEGA@OMEGA.it"/>
  </r>
  <r>
    <n v="175"/>
    <d v="2023-01-02T00:00:00"/>
    <n v="3580"/>
    <s v="ALFA"/>
    <s v="VENDITA"/>
    <d v="2023-03-03T00:00:00"/>
    <n v="787.6"/>
    <n v="4367.6000000000004"/>
    <s v="PAGATA"/>
    <x v="0"/>
    <s v="Via Verde, 3"/>
    <s v="ALFA@ALFA.it"/>
  </r>
  <r>
    <n v="275"/>
    <d v="2023-01-02T00:00:00"/>
    <n v="5580"/>
    <s v="GAMMA"/>
    <s v="INTERVENTO"/>
    <d v="2023-03-03T00:00:00"/>
    <n v="1227.5999999999999"/>
    <n v="6807.6"/>
    <s v="PAGATA"/>
    <x v="6"/>
    <s v="Via Gialla, 10"/>
    <s v="GAMMA@GAMMA.it"/>
  </r>
  <r>
    <n v="186"/>
    <d v="2023-01-02T00:00:00"/>
    <n v="3800"/>
    <s v="IOTA"/>
    <s v="VENDITA"/>
    <d v="2023-03-03T00:00:00"/>
    <n v="836"/>
    <n v="4636"/>
    <s v="PAGATA"/>
    <x v="5"/>
    <s v="Via Viola, 2"/>
    <s v="IOTA@IOTA.it"/>
  </r>
  <r>
    <n v="230"/>
    <d v="2023-01-02T00:00:00"/>
    <n v="4680"/>
    <s v="ZETA"/>
    <s v="CONSULENZA"/>
    <d v="2023-03-03T00:00:00"/>
    <n v="1029.5999999999999"/>
    <n v="5709.6"/>
    <s v="PAGATA"/>
    <x v="1"/>
    <s v="Via Rosa, 7"/>
    <s v="ZETA@ZETA.it"/>
  </r>
  <r>
    <n v="436"/>
    <d v="2023-01-02T00:00:00"/>
    <n v="6550"/>
    <s v="IOTA"/>
    <s v="CONSULENZA"/>
    <d v="2023-03-03T00:00:00"/>
    <n v="1441"/>
    <n v="7991"/>
    <s v="PAGATA"/>
    <x v="5"/>
    <s v="Via Viola, 2"/>
    <s v="IOTA@IOTA.it"/>
  </r>
  <r>
    <n v="442"/>
    <d v="2023-01-02T00:00:00"/>
    <n v="6850"/>
    <s v="SIGMA"/>
    <s v="FORMAZIONE"/>
    <d v="2023-03-03T00:00:00"/>
    <n v="1507"/>
    <n v="8357"/>
    <s v="PAGATA"/>
    <x v="3"/>
    <s v="Via Nera, 30"/>
    <s v="SIGMA@SIGMA.it"/>
  </r>
  <r>
    <n v="429"/>
    <d v="2023-01-02T00:00:00"/>
    <n v="6200"/>
    <s v="OMEGA"/>
    <s v="INTERVENTO"/>
    <d v="2023-03-03T00:00:00"/>
    <n v="1364"/>
    <n v="7564"/>
    <s v="PAGATA"/>
    <x v="2"/>
    <s v="Via Rossa, 5"/>
    <s v="OMEGA@OMEGA.it"/>
  </r>
  <r>
    <n v="417"/>
    <d v="2023-01-02T00:00:00"/>
    <n v="5600"/>
    <s v="ZETA"/>
    <s v="INTERVENTO"/>
    <d v="2023-03-03T00:00:00"/>
    <n v="1232"/>
    <n v="6832"/>
    <s v="PAGATA"/>
    <x v="1"/>
    <s v="Via Rosa, 7"/>
    <s v="ZETA@ZETA.it"/>
  </r>
  <r>
    <n v="80"/>
    <d v="2023-01-02T00:00:00"/>
    <n v="1680"/>
    <s v="ZETA"/>
    <s v="INTERVENTO"/>
    <d v="2023-03-03T00:00:00"/>
    <n v="369.6"/>
    <n v="2049.6"/>
    <s v="PAGATA"/>
    <x v="1"/>
    <s v="Via Rosa, 7"/>
    <s v="ZETA@ZETA.it"/>
  </r>
  <r>
    <n v="54"/>
    <d v="2023-01-02T00:00:00"/>
    <n v="1160"/>
    <s v="GAMMA"/>
    <s v="FORMAZIONE"/>
    <d v="2023-03-03T00:00:00"/>
    <n v="255.2"/>
    <n v="1415.2"/>
    <s v="PAGATA"/>
    <x v="6"/>
    <s v="Via Gialla, 10"/>
    <s v="GAMMA@GAMMA.it"/>
  </r>
  <r>
    <n v="105"/>
    <d v="2023-01-02T00:00:00"/>
    <n v="2180"/>
    <s v="GAMMA"/>
    <s v="VENDITA"/>
    <d v="2023-03-03T00:00:00"/>
    <n v="479.6"/>
    <n v="2659.6"/>
    <s v="PAGATA"/>
    <x v="6"/>
    <s v="Via Gialla, 10"/>
    <s v="GAMMA@GAMMA.it"/>
  </r>
  <r>
    <n v="211"/>
    <d v="2023-01-01T00:00:00"/>
    <n v="4300"/>
    <s v="ALFA"/>
    <s v="FORMAZIONE"/>
    <d v="2023-03-02T00:00:00"/>
    <n v="946"/>
    <n v="5246"/>
    <s v="PAGATA"/>
    <x v="0"/>
    <s v="Via Verde, 3"/>
    <s v="ALFA@ALFA.it"/>
  </r>
  <r>
    <n v="490"/>
    <d v="2023-01-01T00:00:00"/>
    <n v="5000"/>
    <s v="GAMMA"/>
    <s v="CONSULENZA"/>
    <d v="2023-03-02T00:00:00"/>
    <n v="1100"/>
    <n v="6100"/>
    <s v="PAGATA"/>
    <x v="6"/>
    <s v="Via Gialla, 10"/>
    <s v="GAMMA@GAMMA.it"/>
  </r>
  <r>
    <n v="38"/>
    <d v="2023-01-01T00:00:00"/>
    <n v="840"/>
    <s v="OMEGA"/>
    <s v="INTERVENTO"/>
    <d v="2023-03-02T00:00:00"/>
    <n v="184.8"/>
    <n v="1024.8"/>
    <s v="PAGATA"/>
    <x v="2"/>
    <s v="Via Rossa, 5"/>
    <s v="OMEGA@OMEGA.it"/>
  </r>
  <r>
    <n v="52"/>
    <d v="2023-01-01T00:00:00"/>
    <n v="1120"/>
    <s v="ALFA"/>
    <s v="INTERVENTO"/>
    <d v="2023-03-02T00:00:00"/>
    <n v="246.4"/>
    <n v="1366.4"/>
    <s v="PAGATA"/>
    <x v="0"/>
    <s v="Via Verde, 3"/>
    <s v="ALFA@ALFA.it"/>
  </r>
  <r>
    <n v="190"/>
    <d v="2023-01-01T00:00:00"/>
    <n v="3880"/>
    <s v="GAMMA"/>
    <s v="FORMAZIONE"/>
    <d v="2023-03-02T00:00:00"/>
    <n v="853.6"/>
    <n v="4733.6000000000004"/>
    <s v="PAGATA"/>
    <x v="6"/>
    <s v="Via Gialla, 10"/>
    <s v="GAMMA@GAMMA.it"/>
  </r>
  <r>
    <n v="214"/>
    <d v="2023-01-01T00:00:00"/>
    <n v="4360"/>
    <s v="IOTA"/>
    <s v="VENDITA"/>
    <d v="2023-03-02T00:00:00"/>
    <n v="959.2"/>
    <n v="5319.2"/>
    <s v="PAGATA"/>
    <x v="5"/>
    <s v="Via Viola, 2"/>
    <s v="IOTA@IOTA.it"/>
  </r>
  <r>
    <n v="215"/>
    <d v="2023-01-01T00:00:00"/>
    <n v="4380"/>
    <s v="IOTA"/>
    <s v="CONSULENZA"/>
    <d v="2023-03-02T00:00:00"/>
    <n v="963.6"/>
    <n v="5343.6"/>
    <s v="PAGATA"/>
    <x v="5"/>
    <s v="Via Viola, 2"/>
    <s v="IOTA@IOTA.it"/>
  </r>
  <r>
    <n v="236"/>
    <d v="2023-01-01T00:00:00"/>
    <n v="4800"/>
    <s v="ZETA"/>
    <s v="FORMAZIONE"/>
    <d v="2023-03-02T00:00:00"/>
    <n v="1056"/>
    <n v="5856"/>
    <s v="PAGATA"/>
    <x v="1"/>
    <s v="Via Rosa, 7"/>
    <s v="ZETA@ZETA.it"/>
  </r>
  <r>
    <n v="440"/>
    <d v="2023-01-01T00:00:00"/>
    <n v="6750"/>
    <s v="ZETA"/>
    <s v="CONSULENZA"/>
    <d v="2023-03-02T00:00:00"/>
    <n v="1485"/>
    <n v="8235"/>
    <s v="PAGATA"/>
    <x v="1"/>
    <s v="Via Rosa, 7"/>
    <s v="ZETA@ZETA.it"/>
  </r>
  <r>
    <n v="200"/>
    <d v="2023-01-01T00:00:00"/>
    <n v="4080"/>
    <s v="BETA"/>
    <s v="VENDITA"/>
    <d v="2023-03-02T00:00:00"/>
    <n v="897.6"/>
    <n v="4977.6000000000004"/>
    <s v="PAGATA"/>
    <x v="2"/>
    <s v="Via Blu, 1"/>
    <s v="BETA@BETA.it"/>
  </r>
  <r>
    <n v="492"/>
    <d v="2023-01-01T00:00:00"/>
    <n v="4800"/>
    <s v="IOTA"/>
    <s v="CONSULENZA"/>
    <d v="2023-03-02T00:00:00"/>
    <n v="1056"/>
    <n v="5856"/>
    <s v="PAGATA"/>
    <x v="5"/>
    <s v="Via Viola, 2"/>
    <s v="IOTA@IOTA.it"/>
  </r>
  <r>
    <n v="1"/>
    <d v="2023-01-01T00:00:00"/>
    <n v="100"/>
    <s v="ALFA"/>
    <s v="FORMAZIONE"/>
    <d v="2023-03-02T00:00:00"/>
    <n v="22"/>
    <n v="122"/>
    <s v="PAGATA"/>
    <x v="0"/>
    <s v="Via Verde, 3"/>
    <s v="ALFA@ALFA.it"/>
  </r>
  <r>
    <n v="71"/>
    <d v="2023-01-01T00:00:00"/>
    <n v="1500"/>
    <s v="GAMMA"/>
    <s v="FORMAZIONE"/>
    <d v="2023-03-02T00:00:00"/>
    <n v="330"/>
    <n v="1830"/>
    <s v="PAGATA"/>
    <x v="6"/>
    <s v="Via Gialla, 10"/>
    <s v="GAMMA@GAMMA.it"/>
  </r>
  <r>
    <n v="462"/>
    <d v="2023-01-01T00:00:00"/>
    <n v="7800"/>
    <s v="GAMMA"/>
    <s v="CONSULENZA"/>
    <d v="2023-03-02T00:00:00"/>
    <n v="1716"/>
    <n v="9516"/>
    <s v="PAGATA"/>
    <x v="6"/>
    <s v="Via Gialla, 10"/>
    <s v="GAMMA@GAMMA.it"/>
  </r>
  <r>
    <n v="461"/>
    <d v="2023-01-01T00:00:00"/>
    <n v="7900"/>
    <s v="BETA"/>
    <s v="CONSULENZA"/>
    <d v="2023-03-02T00:00:00"/>
    <n v="1738"/>
    <n v="9638"/>
    <s v="PAGATA"/>
    <x v="2"/>
    <s v="Via Blu, 1"/>
    <s v="BETA@BETA.it"/>
  </r>
  <r>
    <n v="359"/>
    <d v="2023-01-01T00:00:00"/>
    <n v="2700"/>
    <s v="BETA"/>
    <s v="INTERVENTO"/>
    <d v="2023-03-02T00:00:00"/>
    <n v="594"/>
    <n v="3294"/>
    <s v="PAGATA"/>
    <x v="2"/>
    <s v="Via Blu, 1"/>
    <s v="BETA@BETA.it"/>
  </r>
  <r>
    <n v="132"/>
    <d v="2023-01-01T00:00:00"/>
    <n v="2720"/>
    <s v="BETA"/>
    <s v="CONSULENZA"/>
    <d v="2023-03-02T00:00:00"/>
    <n v="598.4"/>
    <n v="3318.4"/>
    <s v="PAGATA"/>
    <x v="2"/>
    <s v="Via Blu, 1"/>
    <s v="BETA@BETA.it"/>
  </r>
  <r>
    <n v="136"/>
    <d v="2023-01-01T00:00:00"/>
    <n v="2800"/>
    <s v="SIGMA"/>
    <s v="INTERVENTO"/>
    <d v="2023-03-02T00:00:00"/>
    <n v="616"/>
    <n v="3416"/>
    <s v="PAGATA"/>
    <x v="3"/>
    <s v="Via Nera, 30"/>
    <s v="SIGMA@SIGMA.it"/>
  </r>
  <r>
    <n v="70"/>
    <d v="2023-01-01T00:00:00"/>
    <n v="1480"/>
    <s v="BETA"/>
    <s v="CONSULENZA"/>
    <d v="2023-03-02T00:00:00"/>
    <n v="325.60000000000002"/>
    <n v="1805.6"/>
    <s v="PAGATA"/>
    <x v="2"/>
    <s v="Via Blu, 1"/>
    <s v="BETA@BETA.it"/>
  </r>
  <r>
    <n v="366"/>
    <d v="2023-01-01T00:00:00"/>
    <n v="3050"/>
    <s v="ZETA"/>
    <s v="CONSULENZA"/>
    <d v="2023-03-02T00:00:00"/>
    <n v="671"/>
    <n v="3721"/>
    <s v="PAGATA"/>
    <x v="1"/>
    <s v="Via Rosa, 7"/>
    <s v="ZETA@ZETA.it"/>
  </r>
  <r>
    <n v="281"/>
    <d v="2023-01-01T00:00:00"/>
    <n v="5700"/>
    <s v="ZETA"/>
    <s v="FORMAZIONE"/>
    <d v="2023-03-02T00:00:00"/>
    <n v="1254"/>
    <n v="6954"/>
    <s v="PAGATA"/>
    <x v="1"/>
    <s v="Via Rosa, 7"/>
    <s v="ZETA@ZETA.it"/>
  </r>
  <r>
    <n v="435"/>
    <d v="2023-01-01T00:00:00"/>
    <n v="6500"/>
    <s v="IOTA"/>
    <s v="FORMAZIONE"/>
    <d v="2023-03-02T00:00:00"/>
    <n v="1430"/>
    <n v="7930"/>
    <s v="PAGATA"/>
    <x v="5"/>
    <s v="Via Viola, 2"/>
    <s v="IOTA@IOTA.it"/>
  </r>
  <r>
    <n v="316"/>
    <d v="2023-01-01T00:00:00"/>
    <n v="550"/>
    <s v="IOTA"/>
    <s v="FORMAZIONE"/>
    <d v="2023-03-02T00:00:00"/>
    <n v="121"/>
    <n v="671"/>
    <s v="PAGATA"/>
    <x v="5"/>
    <s v="Via Viola, 2"/>
    <s v="IOTA@IOTA.it"/>
  </r>
  <r>
    <n v="315"/>
    <d v="2023-01-01T00:00:00"/>
    <n v="500"/>
    <s v="ZETA"/>
    <s v="VENDITA"/>
    <d v="2023-03-02T00:00:00"/>
    <n v="110"/>
    <n v="610"/>
    <s v="PAGATA"/>
    <x v="1"/>
    <s v="Via Rosa, 7"/>
    <s v="ZETA@ZETA.it"/>
  </r>
  <r>
    <n v="59"/>
    <d v="2023-01-01T00:00:00"/>
    <n v="1260"/>
    <s v="OMEGA"/>
    <s v="INTERVENTO"/>
    <d v="2023-03-02T00:00:00"/>
    <n v="277.2"/>
    <n v="1537.2"/>
    <s v="PAGATA"/>
    <x v="2"/>
    <s v="Via Rossa, 5"/>
    <s v="OMEGA@OMEGA.i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8CBAF8-ACB1-48ED-9542-28EC53923C72}"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4:B5" firstHeaderRow="0" firstDataRow="1" firstDataCol="0" rowPageCount="2" colPageCount="1"/>
  <pivotFields count="9">
    <pivotField showAll="0"/>
    <pivotField numFmtId="22" showAll="0">
      <items count="18">
        <item x="16"/>
        <item x="15"/>
        <item x="14"/>
        <item x="13"/>
        <item x="12"/>
        <item x="11"/>
        <item x="10"/>
        <item x="9"/>
        <item x="8"/>
        <item x="7"/>
        <item x="6"/>
        <item x="5"/>
        <item x="4"/>
        <item x="3"/>
        <item x="2"/>
        <item x="1"/>
        <item x="0"/>
        <item t="default"/>
      </items>
    </pivotField>
    <pivotField dataField="1" showAll="0"/>
    <pivotField axis="axisPage" showAll="0">
      <items count="9">
        <item x="0"/>
        <item x="3"/>
        <item x="4"/>
        <item x="7"/>
        <item x="6"/>
        <item x="2"/>
        <item x="5"/>
        <item x="1"/>
        <item t="default"/>
      </items>
    </pivotField>
    <pivotField axis="axisPage" showAll="0">
      <items count="5">
        <item x="1"/>
        <item x="3"/>
        <item x="0"/>
        <item x="2"/>
        <item t="default"/>
      </items>
    </pivotField>
    <pivotField numFmtId="22" showAll="0"/>
    <pivotField dataField="1" showAll="0"/>
    <pivotField showAll="0"/>
    <pivotField showAll="0"/>
  </pivotFields>
  <rowItems count="1">
    <i/>
  </rowItems>
  <colFields count="1">
    <field x="-2"/>
  </colFields>
  <colItems count="2">
    <i>
      <x/>
    </i>
    <i i="1">
      <x v="1"/>
    </i>
  </colItems>
  <pageFields count="2">
    <pageField fld="3" hier="-1"/>
    <pageField fld="4" hier="-1"/>
  </pageFields>
  <dataFields count="2">
    <dataField name="Sum of IMPORTO" fld="2" baseField="0" baseItem="0"/>
    <dataField name="Sum of IVA"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3">
      <pivotArea type="data" outline="0" fieldPosition="0">
        <references count="1">
          <reference field="4294967294" count="1" selected="0">
            <x v="0"/>
          </reference>
        </references>
      </pivotArea>
    </chartFormat>
    <chartFormat chart="0" format="4">
      <pivotArea type="data" outline="0" fieldPosition="0">
        <references count="1">
          <reference field="4294967294" count="1" selected="0">
            <x v="1"/>
          </reference>
        </references>
      </pivotArea>
    </chartFormat>
  </chartFormats>
  <pivotTableStyleInfo showRowHeaders="1" showColHeaders="1" showRowStripes="0" showColStripes="0" showLastColumn="1"/>
  <filters count="1">
    <filter fld="1" type="dateBetween" evalOrder="-1" id="26" name="DATA FATTURA">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EEDF7A-08F6-466D-9FBF-2F9DE4A1C513}"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P15:Q24" firstHeaderRow="1" firstDataRow="1" firstDataCol="1"/>
  <pivotFields count="9">
    <pivotField showAll="0"/>
    <pivotField numFmtId="22" showAll="0">
      <items count="18">
        <item x="16"/>
        <item x="15"/>
        <item x="14"/>
        <item x="13"/>
        <item x="12"/>
        <item x="11"/>
        <item x="10"/>
        <item x="9"/>
        <item x="8"/>
        <item x="7"/>
        <item x="6"/>
        <item x="5"/>
        <item x="4"/>
        <item x="3"/>
        <item x="2"/>
        <item x="1"/>
        <item x="0"/>
        <item t="default"/>
      </items>
    </pivotField>
    <pivotField dataField="1" showAll="0"/>
    <pivotField axis="axisRow" showAll="0">
      <items count="9">
        <item x="0"/>
        <item x="3"/>
        <item x="4"/>
        <item x="7"/>
        <item x="6"/>
        <item x="2"/>
        <item x="5"/>
        <item x="1"/>
        <item t="default"/>
      </items>
    </pivotField>
    <pivotField showAll="0"/>
    <pivotField numFmtId="22" showAll="0"/>
    <pivotField showAll="0"/>
    <pivotField showAll="0"/>
    <pivotField showAll="0"/>
  </pivotFields>
  <rowFields count="1">
    <field x="3"/>
  </rowFields>
  <rowItems count="9">
    <i>
      <x/>
    </i>
    <i>
      <x v="1"/>
    </i>
    <i>
      <x v="2"/>
    </i>
    <i>
      <x v="3"/>
    </i>
    <i>
      <x v="4"/>
    </i>
    <i>
      <x v="5"/>
    </i>
    <i>
      <x v="6"/>
    </i>
    <i>
      <x v="7"/>
    </i>
    <i t="grand">
      <x/>
    </i>
  </rowItems>
  <colItems count="1">
    <i/>
  </colItems>
  <dataFields count="1">
    <dataField name="Sum of IMPORTO" fld="2" baseField="0" baseItem="0"/>
  </dataFields>
  <formats count="6">
    <format dxfId="9">
      <pivotArea type="all" dataOnly="0" outline="0" fieldPosition="0"/>
    </format>
    <format dxfId="8">
      <pivotArea outline="0" collapsedLevelsAreSubtotals="1" fieldPosition="0"/>
    </format>
    <format dxfId="7">
      <pivotArea field="3" type="button" dataOnly="0" labelOnly="1" outline="0" axis="axisRow" fieldPosition="0"/>
    </format>
    <format dxfId="6">
      <pivotArea dataOnly="0" labelOnly="1" fieldPosition="0">
        <references count="1">
          <reference field="3" count="0"/>
        </references>
      </pivotArea>
    </format>
    <format dxfId="5">
      <pivotArea dataOnly="0" labelOnly="1" grandRow="1" outline="0" fieldPosition="0"/>
    </format>
    <format dxfId="4">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0" format="6">
      <pivotArea type="data" outline="0" fieldPosition="0">
        <references count="2">
          <reference field="4294967294" count="1" selected="0">
            <x v="0"/>
          </reference>
          <reference field="3" count="1" selected="0">
            <x v="5"/>
          </reference>
        </references>
      </pivotArea>
    </chartFormat>
    <chartFormat chart="0" format="7">
      <pivotArea type="data" outline="0" fieldPosition="0">
        <references count="2">
          <reference field="4294967294" count="1" selected="0">
            <x v="0"/>
          </reference>
          <reference field="3" count="1" selected="0">
            <x v="6"/>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s>
  <pivotTableStyleInfo showRowHeaders="1" showColHeaders="1" showRowStripes="0" showColStripes="0" showLastColumn="1"/>
  <filters count="1">
    <filter fld="1" type="dateBetween" evalOrder="-1" id="25" name="DATA FATTURA">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3A7F18-16C5-4913-95CC-7B3E9FE6A2DE}"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A3:B21" firstHeaderRow="1" firstDataRow="1" firstDataCol="1" rowPageCount="1" colPageCount="1"/>
  <pivotFields count="9">
    <pivotField showAll="0"/>
    <pivotField axis="axisRow" numFmtId="22" showAll="0">
      <items count="18">
        <item x="16"/>
        <item x="15"/>
        <item x="14"/>
        <item x="13"/>
        <item x="12"/>
        <item x="11"/>
        <item x="10"/>
        <item x="9"/>
        <item x="8"/>
        <item x="7"/>
        <item x="6"/>
        <item x="5"/>
        <item x="4"/>
        <item x="3"/>
        <item x="2"/>
        <item x="1"/>
        <item x="0"/>
        <item t="default"/>
      </items>
    </pivotField>
    <pivotField dataField="1" showAll="0"/>
    <pivotField axis="axisPage" showAll="0">
      <items count="9">
        <item x="0"/>
        <item x="3"/>
        <item x="4"/>
        <item x="7"/>
        <item x="6"/>
        <item x="2"/>
        <item x="5"/>
        <item x="1"/>
        <item t="default"/>
      </items>
    </pivotField>
    <pivotField showAll="0"/>
    <pivotField numFmtId="22" showAll="0">
      <items count="18">
        <item x="16"/>
        <item x="15"/>
        <item x="14"/>
        <item x="13"/>
        <item x="12"/>
        <item x="11"/>
        <item x="10"/>
        <item x="9"/>
        <item x="8"/>
        <item x="7"/>
        <item x="6"/>
        <item x="5"/>
        <item x="4"/>
        <item x="3"/>
        <item x="2"/>
        <item x="1"/>
        <item x="0"/>
        <item t="default"/>
      </items>
    </pivotField>
    <pivotField showAll="0"/>
    <pivotField showAll="0"/>
    <pivotField showAll="0">
      <items count="2">
        <item x="0"/>
        <item t="default"/>
      </items>
    </pivotField>
  </pivotFields>
  <rowFields count="1">
    <field x="1"/>
  </rowFields>
  <rowItems count="18">
    <i>
      <x/>
    </i>
    <i>
      <x v="1"/>
    </i>
    <i>
      <x v="2"/>
    </i>
    <i>
      <x v="3"/>
    </i>
    <i>
      <x v="4"/>
    </i>
    <i>
      <x v="5"/>
    </i>
    <i>
      <x v="6"/>
    </i>
    <i>
      <x v="7"/>
    </i>
    <i>
      <x v="8"/>
    </i>
    <i>
      <x v="9"/>
    </i>
    <i>
      <x v="10"/>
    </i>
    <i>
      <x v="11"/>
    </i>
    <i>
      <x v="12"/>
    </i>
    <i>
      <x v="13"/>
    </i>
    <i>
      <x v="14"/>
    </i>
    <i>
      <x v="15"/>
    </i>
    <i>
      <x v="16"/>
    </i>
    <i t="grand">
      <x/>
    </i>
  </rowItems>
  <colItems count="1">
    <i/>
  </colItems>
  <pageFields count="1">
    <pageField fld="3" hier="-1"/>
  </pageFields>
  <dataFields count="1">
    <dataField name="Sum of IMPORTO" fld="2" baseField="0" baseItem="0"/>
  </dataFields>
  <formats count="6">
    <format dxfId="15">
      <pivotArea type="all" dataOnly="0" outline="0" fieldPosition="0"/>
    </format>
    <format dxfId="14">
      <pivotArea outline="0" collapsedLevelsAreSubtotals="1" fieldPosition="0"/>
    </format>
    <format dxfId="13">
      <pivotArea field="1" type="button" dataOnly="0" labelOnly="1" outline="0" axis="axisRow" fieldPosition="0"/>
    </format>
    <format dxfId="12">
      <pivotArea dataOnly="0" labelOnly="1" fieldPosition="0">
        <references count="1">
          <reference field="1" count="0"/>
        </references>
      </pivotArea>
    </format>
    <format dxfId="11">
      <pivotArea dataOnly="0" labelOnly="1" grandRow="1" outline="0" fieldPosition="0"/>
    </format>
    <format dxfId="1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1" type="dateBetween" evalOrder="-1" id="51" name="DATA FATTURA">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6D8874-C9F9-4D81-9A1E-977FB4B0496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P28:Q36" firstHeaderRow="1" firstDataRow="1" firstDataCol="1"/>
  <pivotFields count="12">
    <pivotField showAll="0"/>
    <pivotField numFmtId="22" showAll="0"/>
    <pivotField dataField="1" showAll="0"/>
    <pivotField showAll="0"/>
    <pivotField showAll="0"/>
    <pivotField numFmtId="22" showAll="0"/>
    <pivotField showAll="0"/>
    <pivotField showAll="0"/>
    <pivotField showAll="0"/>
    <pivotField axis="axisRow" showAll="0">
      <items count="8">
        <item x="4"/>
        <item x="5"/>
        <item x="0"/>
        <item x="6"/>
        <item x="3"/>
        <item x="2"/>
        <item x="1"/>
        <item t="default"/>
      </items>
    </pivotField>
    <pivotField showAll="0"/>
    <pivotField showAll="0"/>
  </pivotFields>
  <rowFields count="1">
    <field x="9"/>
  </rowFields>
  <rowItems count="8">
    <i>
      <x/>
    </i>
    <i>
      <x v="1"/>
    </i>
    <i>
      <x v="2"/>
    </i>
    <i>
      <x v="3"/>
    </i>
    <i>
      <x v="4"/>
    </i>
    <i>
      <x v="5"/>
    </i>
    <i>
      <x v="6"/>
    </i>
    <i t="grand">
      <x/>
    </i>
  </rowItems>
  <colItems count="1">
    <i/>
  </colItems>
  <dataFields count="1">
    <dataField name="Sum of IMPORTO" fld="2"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0"/>
          </reference>
        </references>
      </pivotArea>
    </chartFormat>
    <chartFormat chart="0" format="3">
      <pivotArea type="data" outline="0" fieldPosition="0">
        <references count="2">
          <reference field="4294967294" count="1" selected="0">
            <x v="0"/>
          </reference>
          <reference field="9" count="1" selected="0">
            <x v="6"/>
          </reference>
        </references>
      </pivotArea>
    </chartFormat>
    <chartFormat chart="0" format="4">
      <pivotArea type="data" outline="0" fieldPosition="0">
        <references count="2">
          <reference field="4294967294" count="1" selected="0">
            <x v="0"/>
          </reference>
          <reference field="9" count="1" selected="0">
            <x v="5"/>
          </reference>
        </references>
      </pivotArea>
    </chartFormat>
    <chartFormat chart="0" format="5">
      <pivotArea type="data" outline="0" fieldPosition="0">
        <references count="2">
          <reference field="4294967294" count="1" selected="0">
            <x v="0"/>
          </reference>
          <reference field="9" count="1" selected="0">
            <x v="4"/>
          </reference>
        </references>
      </pivotArea>
    </chartFormat>
    <chartFormat chart="0" format="6">
      <pivotArea type="data" outline="0" fieldPosition="0">
        <references count="2">
          <reference field="4294967294" count="1" selected="0">
            <x v="0"/>
          </reference>
          <reference field="9" count="1" selected="0">
            <x v="3"/>
          </reference>
        </references>
      </pivotArea>
    </chartFormat>
    <chartFormat chart="0" format="7">
      <pivotArea type="data" outline="0" fieldPosition="0">
        <references count="2">
          <reference field="4294967294" count="1" selected="0">
            <x v="0"/>
          </reference>
          <reference field="9"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34FAC5-6DF7-45B9-92FD-47D1E83CE33D}"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D28:E33" firstHeaderRow="1" firstDataRow="1" firstDataCol="1"/>
  <pivotFields count="9">
    <pivotField showAll="0"/>
    <pivotField numFmtId="22" showAll="0">
      <items count="18">
        <item x="16"/>
        <item x="15"/>
        <item x="14"/>
        <item x="13"/>
        <item x="12"/>
        <item x="11"/>
        <item x="10"/>
        <item x="9"/>
        <item x="8"/>
        <item x="7"/>
        <item x="6"/>
        <item x="5"/>
        <item x="4"/>
        <item x="3"/>
        <item x="2"/>
        <item x="1"/>
        <item x="0"/>
        <item t="default"/>
      </items>
    </pivotField>
    <pivotField dataField="1" showAll="0"/>
    <pivotField showAll="0"/>
    <pivotField axis="axisRow" showAll="0">
      <items count="5">
        <item x="1"/>
        <item x="3"/>
        <item x="0"/>
        <item x="2"/>
        <item t="default"/>
      </items>
    </pivotField>
    <pivotField numFmtId="22" showAll="0"/>
    <pivotField showAll="0"/>
    <pivotField showAll="0"/>
    <pivotField showAll="0"/>
  </pivotFields>
  <rowFields count="1">
    <field x="4"/>
  </rowFields>
  <rowItems count="5">
    <i>
      <x/>
    </i>
    <i>
      <x v="1"/>
    </i>
    <i>
      <x v="2"/>
    </i>
    <i>
      <x v="3"/>
    </i>
    <i t="grand">
      <x/>
    </i>
  </rowItems>
  <colItems count="1">
    <i/>
  </colItems>
  <dataFields count="1">
    <dataField name="Sum of IMPORTO" fld="2" baseField="0" baseItem="0"/>
  </dataFields>
  <formats count="6">
    <format dxfId="21">
      <pivotArea type="all" dataOnly="0" outline="0" fieldPosition="0"/>
    </format>
    <format dxfId="20">
      <pivotArea outline="0" collapsedLevelsAreSubtotals="1" fieldPosition="0"/>
    </format>
    <format dxfId="19">
      <pivotArea field="4" type="button" dataOnly="0" labelOnly="1" outline="0" axis="axisRow" fieldPosition="0"/>
    </format>
    <format dxfId="18">
      <pivotArea dataOnly="0" labelOnly="1" fieldPosition="0">
        <references count="1">
          <reference field="4" count="0"/>
        </references>
      </pivotArea>
    </format>
    <format dxfId="17">
      <pivotArea dataOnly="0" labelOnly="1" grandRow="1" outline="0" fieldPosition="0"/>
    </format>
    <format dxfId="16">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showRowHeaders="1" showColHeaders="1" showRowStripes="0" showColStripes="0" showLastColumn="1"/>
  <filters count="1">
    <filter fld="1" type="dateBetween" evalOrder="-1" id="26" name="DATA FATTURA">
      <autoFilter ref="A1">
        <filterColumn colId="0">
          <customFilters and="1">
            <customFilter operator="greaterThanOrEqual" val="44927"/>
            <customFilter operator="lessThanOrEqual" val="4529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7" xr16:uid="{8D676C0B-C1FD-47BC-8035-E0F8C9FDDA7C}" autoFormatId="16" applyNumberFormats="0" applyBorderFormats="0" applyFontFormats="0" applyPatternFormats="0" applyAlignmentFormats="0" applyWidthHeightFormats="0">
  <queryTableRefresh nextId="10">
    <queryTableFields count="9">
      <queryTableField id="1" name="N° FATTURA" tableColumnId="1"/>
      <queryTableField id="2" name="DATA FATTURA" tableColumnId="2"/>
      <queryTableField id="3" name="IMPORTO" tableColumnId="3"/>
      <queryTableField id="4" name="CLIENTE" tableColumnId="4"/>
      <queryTableField id="5" name="OGGETTO" tableColumnId="5"/>
      <queryTableField id="6" name="DATA SCADENZA" tableColumnId="6"/>
      <queryTableField id="7" name="IVA" tableColumnId="7"/>
      <queryTableField id="8" name="LORDO" tableColumnId="8"/>
      <queryTableField id="9" name="STATO"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6" xr16:uid="{6863FE5D-9229-4F13-BF8F-F40E0D89A7A2}" autoFormatId="16" applyNumberFormats="0" applyBorderFormats="0" applyFontFormats="0" applyPatternFormats="0" applyAlignmentFormats="0" applyWidthHeightFormats="0">
  <queryTableRefresh nextId="10">
    <queryTableFields count="9">
      <queryTableField id="1" name="N° FATTURA" tableColumnId="1"/>
      <queryTableField id="2" name="DATA FATTURA" tableColumnId="2"/>
      <queryTableField id="3" name="IMPORTO" tableColumnId="3"/>
      <queryTableField id="4" name="CLIENTE" tableColumnId="4"/>
      <queryTableField id="5" name="OGGETTO" tableColumnId="5"/>
      <queryTableField id="6" name="DATA SCADENZA" tableColumnId="6"/>
      <queryTableField id="7" name="IVA" tableColumnId="7"/>
      <queryTableField id="8" name="LORDO" tableColumnId="8"/>
      <queryTableField id="9" name="STATO"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8" xr16:uid="{B3BC8610-748D-4DC7-A45A-93DE1B901A87}" autoFormatId="16" applyNumberFormats="0" applyBorderFormats="0" applyFontFormats="0" applyPatternFormats="0" applyAlignmentFormats="0" applyWidthHeightFormats="0">
  <queryTableRefresh nextId="17">
    <queryTableFields count="15">
      <queryTableField id="1" name="N° FATTURA" tableColumnId="1"/>
      <queryTableField id="2" name="DATA FATTURA" tableColumnId="2"/>
      <queryTableField id="3" name="IMPORTO" tableColumnId="3"/>
      <queryTableField id="4" name="CLIENTE" tableColumnId="4"/>
      <queryTableField id="5" name="OGGETTO" tableColumnId="5"/>
      <queryTableField id="6" name="DATA SCADENZA" tableColumnId="6"/>
      <queryTableField id="13" dataBound="0" tableColumnId="13"/>
      <queryTableField id="14" dataBound="0" tableColumnId="14"/>
      <queryTableField id="15" dataBound="0" tableColumnId="15"/>
      <queryTableField id="9" name="STATO" tableColumnId="9"/>
      <queryTableField id="7" name="IVA" tableColumnId="7"/>
      <queryTableField id="8" name="LORDO" tableColumnId="8"/>
      <queryTableField id="10" name="Clienti.CITTA'" tableColumnId="10"/>
      <queryTableField id="11" name="Clienti.INDIRIZZO" tableColumnId="11"/>
      <queryTableField id="12" name="Clienti.EMAIL"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1" xr16:uid="{D0ACB385-0CF9-498B-81D3-BD60973F2AEA}" autoFormatId="16" applyNumberFormats="0" applyBorderFormats="0" applyFontFormats="0" applyPatternFormats="0" applyAlignmentFormats="0" applyWidthHeightFormats="0">
  <queryTableRefresh nextId="17">
    <queryTableFields count="16">
      <queryTableField id="1" name="N° FATTURA" tableColumnId="1"/>
      <queryTableField id="2" name="DATA FATTURA" tableColumnId="2"/>
      <queryTableField id="3" name="IMPORTO" tableColumnId="3"/>
      <queryTableField id="4" name="CLIENTE" tableColumnId="4"/>
      <queryTableField id="5" name="OGGETTO" tableColumnId="5"/>
      <queryTableField id="6" name="DATA SCADENZA" tableColumnId="6"/>
      <queryTableField id="7" name="Data emissione" tableColumnId="7"/>
      <queryTableField id="8" name="Data scadenza2" tableColumnId="8"/>
      <queryTableField id="9" name="Data scadenza3" tableColumnId="9"/>
      <queryTableField id="10" name="STATO" tableColumnId="10"/>
      <queryTableField id="11" name="IVA" tableColumnId="11"/>
      <queryTableField id="12" name="LORDO" tableColumnId="12"/>
      <queryTableField id="13" name="Clienti.CITTA'" tableColumnId="13"/>
      <queryTableField id="14" name="Clienti.INDIRIZZO" tableColumnId="14"/>
      <queryTableField id="15" name="Clienti.EMAIL" tableColumnId="15"/>
      <queryTableField id="16" name="STATO PAGAMENTO" tableColumnId="16"/>
    </queryTableFields>
  </queryTableRefresh>
  <extLst>
    <ext xmlns:x15="http://schemas.microsoft.com/office/spreadsheetml/2010/11/main" uri="{883FBD77-0823-4a55-B5E3-86C4891E6966}">
      <x15:queryTable sourceDataName="Query - Totale__2__2"/>
    </ext>
  </extLst>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73EF08D3-D282-4038-B919-E9C16CE43C57}" autoFormatId="16" applyNumberFormats="0" applyBorderFormats="0" applyFontFormats="0" applyPatternFormats="0" applyAlignmentFormats="0" applyWidthHeightFormats="0">
  <queryTableRefresh nextId="5">
    <queryTableFields count="4">
      <queryTableField id="1" name="CLIENTE" tableColumnId="1"/>
      <queryTableField id="2" name="CITTA'" tableColumnId="2"/>
      <queryTableField id="3" name="INDIRIZZO" tableColumnId="3"/>
      <queryTableField id="4" name="EMAIL"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O_PAGAMENTO" xr10:uid="{5C0BBE53-FC53-4405-8061-1249996A1604}" sourceName="STATO PAGAMENTO">
  <extLst>
    <x:ext xmlns:x15="http://schemas.microsoft.com/office/spreadsheetml/2010/11/main" uri="{2F2917AC-EB37-4324-AD4E-5DD8C200BD13}">
      <x15:tableSlicerCache tableId="6" column="1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O PAGAMENTO" xr10:uid="{CD2A2518-73D4-442C-A9FE-8F44A177BC20}" cache="Slicer_STATO_PAGAMENTO" caption="STATO PAGAMENTO"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500">
  <tableColumns count="6">
    <tableColumn id="1" xr3:uid="{00000000-0010-0000-0000-000001000000}" name="N° FATTURA"/>
    <tableColumn id="2" xr3:uid="{00000000-0010-0000-0000-000002000000}" name="DATA FATTURA"/>
    <tableColumn id="3" xr3:uid="{00000000-0010-0000-0000-000003000000}" name="IMPORTO"/>
    <tableColumn id="4" xr3:uid="{00000000-0010-0000-0000-000004000000}" name="CLIENTE"/>
    <tableColumn id="5" xr3:uid="{00000000-0010-0000-0000-000005000000}" name="OGGETTO"/>
    <tableColumn id="6" xr3:uid="{C2959A6F-32D2-4098-8E8A-7D90123AA7A1}" name="DATA SCADENZA" dataDxfId="57">
      <calculatedColumnFormula>+Table_1[[#This Row],[DATA FATTURA]]+60</calculatedColumnFormula>
    </tableColumn>
  </tableColumns>
  <tableStyleInfo name="Tabella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EC6855-9AEC-4DFF-93D0-CC094254A437}" name="Totale__2_1" displayName="Totale__2_1" ref="A1:I500" tableType="queryTable" totalsRowShown="0">
  <autoFilter ref="A1:I500" xr:uid="{08EC6855-9AEC-4DFF-93D0-CC094254A437}"/>
  <tableColumns count="9">
    <tableColumn id="1" xr3:uid="{5E8E4944-349C-4E72-9C9F-59BD2BC2089D}" uniqueName="1" name="N° FATTURA" queryTableFieldId="1"/>
    <tableColumn id="2" xr3:uid="{2478CEEA-B261-4797-A3FB-D5A80A9C9C05}" uniqueName="2" name="DATA FATTURA" queryTableFieldId="2" dataDxfId="56"/>
    <tableColumn id="3" xr3:uid="{0BED0E8E-504E-43A8-B12F-5DEC286D13FA}" uniqueName="3" name="IMPORTO" queryTableFieldId="3"/>
    <tableColumn id="4" xr3:uid="{F1C76E1E-405A-4ABA-BFFB-B6697E4991AE}" uniqueName="4" name="CLIENTE" queryTableFieldId="4" dataDxfId="55"/>
    <tableColumn id="5" xr3:uid="{DD0A8740-E995-4F83-9AED-AC0FC447EF6F}" uniqueName="5" name="OGGETTO" queryTableFieldId="5" dataDxfId="54"/>
    <tableColumn id="6" xr3:uid="{1D11D7FA-D38E-41CE-B6E2-8FBD041F1D4B}" uniqueName="6" name="DATA SCADENZA" queryTableFieldId="6" dataDxfId="53"/>
    <tableColumn id="7" xr3:uid="{D7A99DD6-E741-4A60-B972-BFCB41975C21}" uniqueName="7" name="IVA" queryTableFieldId="7"/>
    <tableColumn id="8" xr3:uid="{D5778495-D1CC-4B26-9B04-B2AAA7E046DE}" uniqueName="8" name="LORDO" queryTableFieldId="8"/>
    <tableColumn id="9" xr3:uid="{374B7710-85A8-4109-8F3D-DA0D256D2472}" uniqueName="9" name="STATO" queryTableFieldId="9" dataDxfId="5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962882-14D7-43AD-929E-0C1527C778A4}" name="Totale__2" displayName="Totale__2" ref="A1:I500" tableType="queryTable" totalsRowShown="0">
  <autoFilter ref="A1:I500" xr:uid="{A5962882-14D7-43AD-929E-0C1527C778A4}"/>
  <tableColumns count="9">
    <tableColumn id="1" xr3:uid="{49330769-F574-4D84-9387-F1F8FB6986A0}" uniqueName="1" name="N° FATTURA" queryTableFieldId="1"/>
    <tableColumn id="2" xr3:uid="{FD3C260B-049F-4F12-8942-C5254A339141}" uniqueName="2" name="DATA FATTURA" queryTableFieldId="2" dataDxfId="51"/>
    <tableColumn id="3" xr3:uid="{E72192A4-8A45-41A2-959B-81F4D606A9B3}" uniqueName="3" name="IMPORTO" queryTableFieldId="3"/>
    <tableColumn id="4" xr3:uid="{878AD292-24F5-41A1-9D84-3E7779C0303E}" uniqueName="4" name="CLIENTE" queryTableFieldId="4" dataDxfId="50"/>
    <tableColumn id="5" xr3:uid="{896215ED-E440-4D8A-AE0D-B8BFE726FDF5}" uniqueName="5" name="OGGETTO" queryTableFieldId="5" dataDxfId="49"/>
    <tableColumn id="6" xr3:uid="{29DB5DEE-DB54-4458-B119-DFFAE0BE8FC9}" uniqueName="6" name="DATA SCADENZA" queryTableFieldId="6" dataDxfId="48"/>
    <tableColumn id="7" xr3:uid="{F5284345-CEF5-4529-8C88-099B0BC06C61}" uniqueName="7" name="IVA" queryTableFieldId="7"/>
    <tableColumn id="8" xr3:uid="{B2344934-8EFF-4A2E-8293-B35D9CC0F6EC}" uniqueName="8" name="LORDO" queryTableFieldId="8"/>
    <tableColumn id="9" xr3:uid="{FE496154-7598-4166-BACE-8087D88F02EF}" uniqueName="9" name="STATO" queryTableFieldId="9" dataDxfId="4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B05272-7765-4B47-B162-CF40561706D1}" name="Totale__2__2" displayName="Totale__2__2" ref="A1:O500" tableType="queryTable" totalsRowShown="0">
  <autoFilter ref="A1:O500" xr:uid="{8AB05272-7765-4B47-B162-CF40561706D1}"/>
  <tableColumns count="15">
    <tableColumn id="1" xr3:uid="{8F777EEB-1DA4-4871-AC15-EC0BD20AA3DE}" uniqueName="1" name="N° FATTURA" queryTableFieldId="1"/>
    <tableColumn id="2" xr3:uid="{93B1D1EB-A7C8-4220-BD16-BEDD51B21855}" uniqueName="2" name="DATA FATTURA" queryTableFieldId="2" dataDxfId="46"/>
    <tableColumn id="3" xr3:uid="{D1BB23D4-B145-43BC-BFAF-7E886BE465FC}" uniqueName="3" name="IMPORTO" queryTableFieldId="3"/>
    <tableColumn id="4" xr3:uid="{ECC11453-A59D-468B-AB1C-C4908B1215FB}" uniqueName="4" name="CLIENTE" queryTableFieldId="4" dataDxfId="45"/>
    <tableColumn id="5" xr3:uid="{ECA86412-9C47-4A7D-8B98-0596A4EF9A37}" uniqueName="5" name="OGGETTO" queryTableFieldId="5" dataDxfId="44"/>
    <tableColumn id="6" xr3:uid="{41421DDD-067A-4841-BA83-FE2364CA578B}" uniqueName="6" name="DATA SCADENZA" queryTableFieldId="6" dataDxfId="43"/>
    <tableColumn id="13" xr3:uid="{C325647E-067C-431B-AE10-01C93250E743}" uniqueName="13" name="Data emissione" queryTableFieldId="13" dataDxfId="42">
      <calculatedColumnFormula>+TODAY()+RANDBETWEEN(-100,0)</calculatedColumnFormula>
    </tableColumn>
    <tableColumn id="14" xr3:uid="{575895E1-18D3-4FAF-B31A-8B0D07245346}" uniqueName="14" name="Data scadenza2" queryTableFieldId="14" dataDxfId="41">
      <calculatedColumnFormula>+Totale__2__2[[#This Row],[Data emissione]]+60</calculatedColumnFormula>
    </tableColumn>
    <tableColumn id="15" xr3:uid="{71112CAC-47B6-47AF-BF87-1F21068801E8}" uniqueName="15" name="Data scadenza3" queryTableFieldId="15" dataDxfId="40">
      <calculatedColumnFormula>+TODAY()-Totale__2__2[[#This Row],[Data scadenza2]]</calculatedColumnFormula>
    </tableColumn>
    <tableColumn id="9" xr3:uid="{7EFD3CDF-F5DB-480A-88F4-68AD38770176}" uniqueName="9" name="STATO" queryTableFieldId="9" dataDxfId="39"/>
    <tableColumn id="7" xr3:uid="{5539D928-DEBA-41BC-918B-DA3C88A9C4D6}" uniqueName="7" name="IVA" queryTableFieldId="7"/>
    <tableColumn id="8" xr3:uid="{E73DEDFF-F3E0-4B7A-9F73-8BEB8EE0CA50}" uniqueName="8" name="LORDO" queryTableFieldId="8"/>
    <tableColumn id="10" xr3:uid="{A016A79A-DB28-4CFB-9BE6-C587393A43CF}" uniqueName="10" name="Clienti.CITTA'" queryTableFieldId="10" dataDxfId="38"/>
    <tableColumn id="11" xr3:uid="{B67EC049-F4A8-4752-841C-A707063FDB25}" uniqueName="11" name="Clienti.INDIRIZZO" queryTableFieldId="11" dataDxfId="37"/>
    <tableColumn id="12" xr3:uid="{30F04CE6-1E04-4C7F-83B5-032822CBC1F7}" uniqueName="12" name="Clienti.EMAIL" queryTableFieldId="12" dataDxfId="3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CAC60E-2A1C-4C81-A91D-25BBBD5CE891}" name="Totale__2__3" displayName="Totale__2__3" ref="A1:P500" tableType="queryTable" totalsRowShown="0">
  <autoFilter ref="A1:P500" xr:uid="{70CAC60E-2A1C-4C81-A91D-25BBBD5CE891}"/>
  <tableColumns count="16">
    <tableColumn id="1" xr3:uid="{89CEB280-230C-421F-A08C-8776AE921299}" uniqueName="1" name="N° FATTURA" queryTableFieldId="1"/>
    <tableColumn id="2" xr3:uid="{1E7CE319-836D-4C3D-B35E-4201C35F2D0D}" uniqueName="2" name="DATA FATTURA" queryTableFieldId="2" dataDxfId="35"/>
    <tableColumn id="3" xr3:uid="{0BE9E5C4-3ECE-45F4-82F6-03C371B61457}" uniqueName="3" name="IMPORTO" queryTableFieldId="3"/>
    <tableColumn id="4" xr3:uid="{17F7EE2E-5739-4956-9701-EF2263D4D360}" uniqueName="4" name="CLIENTE" queryTableFieldId="4" dataDxfId="34"/>
    <tableColumn id="5" xr3:uid="{C1CD3E34-DED7-44E6-B52C-D5D22807DF84}" uniqueName="5" name="OGGETTO" queryTableFieldId="5" dataDxfId="33"/>
    <tableColumn id="6" xr3:uid="{9EB427C1-9FEA-4240-B309-58D08130CC42}" uniqueName="6" name="DATA SCADENZA" queryTableFieldId="6" dataDxfId="32"/>
    <tableColumn id="7" xr3:uid="{78DE725B-D3A1-4E5A-BD07-00F25CBD2DA5}" uniqueName="7" name="Data emissione" queryTableFieldId="7" dataDxfId="31"/>
    <tableColumn id="8" xr3:uid="{168F7515-AAE8-4857-A005-EAF9DC7473B7}" uniqueName="8" name="Data scadenza2" queryTableFieldId="8" dataDxfId="30"/>
    <tableColumn id="9" xr3:uid="{959DD96C-7662-4D35-BEAF-D8BC6288B894}" uniqueName="9" name="Data scadenza3" queryTableFieldId="9"/>
    <tableColumn id="10" xr3:uid="{7DEF75CF-B448-4F04-B140-5540738A8D2D}" uniqueName="10" name="STATO" queryTableFieldId="10" dataDxfId="29"/>
    <tableColumn id="11" xr3:uid="{977A405D-FF26-43A2-A197-5B600D311BC0}" uniqueName="11" name="IVA" queryTableFieldId="11"/>
    <tableColumn id="12" xr3:uid="{2EA572E6-791B-4265-8A85-197A906354C1}" uniqueName="12" name="LORDO" queryTableFieldId="12"/>
    <tableColumn id="13" xr3:uid="{AF5D7688-1A5B-438B-A23B-A3E0C2BC2D4C}" uniqueName="13" name="Clienti.CITTA'" queryTableFieldId="13" dataDxfId="28"/>
    <tableColumn id="14" xr3:uid="{F3C30230-3981-4A73-85F0-4374F99FA9FD}" uniqueName="14" name="Clienti.INDIRIZZO" queryTableFieldId="14" dataDxfId="27"/>
    <tableColumn id="15" xr3:uid="{98CE136E-45B8-43C2-8859-3B6617C74A41}" uniqueName="15" name="Clienti.EMAIL" queryTableFieldId="15" dataDxfId="26"/>
    <tableColumn id="16" xr3:uid="{AEC3B693-C81E-423F-AF9F-B2328A78DAA5}" uniqueName="16" name="STATO PAGAMENTO" queryTableFieldId="1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6BCDF56-7011-4562-8CA6-EDA3883C6040}" name="Clienti" displayName="Clienti" ref="A1:D9" tableType="queryTable" totalsRowShown="0">
  <autoFilter ref="A1:D9" xr:uid="{06BCDF56-7011-4562-8CA6-EDA3883C6040}"/>
  <tableColumns count="4">
    <tableColumn id="1" xr3:uid="{F3E0C9DE-626B-4BE0-83C4-BFACBD309B82}" uniqueName="1" name="CLIENTE" queryTableFieldId="1" dataDxfId="25"/>
    <tableColumn id="2" xr3:uid="{34F20A68-C4E3-4BA6-BE12-5145A1679725}" uniqueName="2" name="CITTA'" queryTableFieldId="2" dataDxfId="24"/>
    <tableColumn id="3" xr3:uid="{37A3A123-9481-4BBF-9EC4-BCDCFB5B3E69}" uniqueName="3" name="INDIRIZZO" queryTableFieldId="3" dataDxfId="23"/>
    <tableColumn id="4" xr3:uid="{CE84B071-207C-4B3C-B563-818A94D3E136}" uniqueName="4" name="EMAIL" queryTableFieldId="4" dataDxfId="2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A_FATTURA" xr10:uid="{E5DC1B31-F210-4FAB-8C85-B718DCBFEDCA}" sourceName="DATA FATTURA">
  <pivotTables>
    <pivotTable tabId="11" name="PivotTable2"/>
    <pivotTable tabId="11" name="PivotTable3"/>
    <pivotTable tabId="11" name="PivotTable5"/>
    <pivotTable tabId="9" name="PivotTable1"/>
  </pivotTables>
  <state minimalRefreshVersion="6" lastRefreshVersion="6" pivotCacheId="577846418" filterType="dateBetween">
    <selection startDate="2023-01-01T00:00:00" endDate="2023-12-31T00:00:00"/>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 FATTURA" xr10:uid="{DA232B1A-5E35-44B9-9CBD-95719E3FE2B4}" cache="NativeTimeline_DATA_FATTURA" caption="DATA FATTURA" level="2" selectionLevel="0"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xml"/><Relationship Id="rId7" Type="http://schemas.microsoft.com/office/2011/relationships/timeline" Target="../timelines/timeline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3.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
  <sheetViews>
    <sheetView workbookViewId="0">
      <selection activeCell="A2" sqref="A2:I500"/>
    </sheetView>
  </sheetViews>
  <sheetFormatPr defaultColWidth="14.44140625" defaultRowHeight="15" customHeight="1" x14ac:dyDescent="0.3"/>
  <cols>
    <col min="1" max="1" width="12.5546875" customWidth="1"/>
    <col min="2" max="2" width="15.109375" customWidth="1"/>
    <col min="3" max="3" width="10.88671875" customWidth="1"/>
    <col min="4" max="4" width="9.33203125" customWidth="1"/>
    <col min="5" max="5" width="15.6640625" customWidth="1"/>
    <col min="6" max="6" width="14.6640625" bestFit="1" customWidth="1"/>
    <col min="7" max="21" width="8.6640625" customWidth="1"/>
  </cols>
  <sheetData>
    <row r="1" spans="1:6" x14ac:dyDescent="0.3">
      <c r="A1" s="1" t="s">
        <v>0</v>
      </c>
      <c r="B1" s="1" t="s">
        <v>1</v>
      </c>
      <c r="C1" s="1" t="s">
        <v>2</v>
      </c>
      <c r="D1" s="1" t="s">
        <v>3</v>
      </c>
      <c r="E1" s="1" t="s">
        <v>4</v>
      </c>
      <c r="F1" t="s">
        <v>17</v>
      </c>
    </row>
    <row r="2" spans="1:6" x14ac:dyDescent="0.3">
      <c r="A2" s="1">
        <v>137</v>
      </c>
      <c r="B2" s="2">
        <v>44943</v>
      </c>
      <c r="C2" s="1">
        <v>2820</v>
      </c>
      <c r="D2" s="3" t="s">
        <v>5</v>
      </c>
      <c r="E2" s="3" t="s">
        <v>6</v>
      </c>
      <c r="F2" s="4">
        <f>+Table_1[[#This Row],[DATA FATTURA]]+60</f>
        <v>45003</v>
      </c>
    </row>
    <row r="3" spans="1:6" x14ac:dyDescent="0.3">
      <c r="A3" s="1">
        <v>83</v>
      </c>
      <c r="B3" s="2">
        <v>44943</v>
      </c>
      <c r="C3" s="1">
        <v>1740</v>
      </c>
      <c r="D3" s="3" t="s">
        <v>7</v>
      </c>
      <c r="E3" s="3" t="s">
        <v>8</v>
      </c>
      <c r="F3" s="4">
        <f>+Table_1[[#This Row],[DATA FATTURA]]+60</f>
        <v>45003</v>
      </c>
    </row>
    <row r="4" spans="1:6" x14ac:dyDescent="0.3">
      <c r="A4" s="1">
        <v>467</v>
      </c>
      <c r="B4" s="2">
        <v>44943</v>
      </c>
      <c r="C4" s="1">
        <v>7300</v>
      </c>
      <c r="D4" s="3" t="s">
        <v>9</v>
      </c>
      <c r="E4" s="3" t="s">
        <v>8</v>
      </c>
      <c r="F4" s="4">
        <f>+Table_1[[#This Row],[DATA FATTURA]]+60</f>
        <v>45003</v>
      </c>
    </row>
    <row r="5" spans="1:6" x14ac:dyDescent="0.3">
      <c r="A5" s="1">
        <v>131</v>
      </c>
      <c r="B5" s="2">
        <v>44943</v>
      </c>
      <c r="C5" s="1">
        <v>2700</v>
      </c>
      <c r="D5" s="3" t="s">
        <v>7</v>
      </c>
      <c r="E5" s="3" t="s">
        <v>8</v>
      </c>
      <c r="F5" s="4">
        <f>+Table_1[[#This Row],[DATA FATTURA]]+60</f>
        <v>45003</v>
      </c>
    </row>
    <row r="6" spans="1:6" x14ac:dyDescent="0.3">
      <c r="A6" s="1">
        <v>420</v>
      </c>
      <c r="B6" s="2">
        <v>44943</v>
      </c>
      <c r="C6" s="1">
        <v>5750</v>
      </c>
      <c r="D6" s="3" t="s">
        <v>7</v>
      </c>
      <c r="E6" s="3" t="s">
        <v>8</v>
      </c>
      <c r="F6" s="4">
        <f>+Table_1[[#This Row],[DATA FATTURA]]+60</f>
        <v>45003</v>
      </c>
    </row>
    <row r="7" spans="1:6" x14ac:dyDescent="0.3">
      <c r="A7" s="1">
        <v>172</v>
      </c>
      <c r="B7" s="2">
        <v>44943</v>
      </c>
      <c r="C7" s="1">
        <v>3520</v>
      </c>
      <c r="D7" s="3" t="s">
        <v>10</v>
      </c>
      <c r="E7" s="3" t="s">
        <v>11</v>
      </c>
      <c r="F7" s="4">
        <f>+Table_1[[#This Row],[DATA FATTURA]]+60</f>
        <v>45003</v>
      </c>
    </row>
    <row r="8" spans="1:6" x14ac:dyDescent="0.3">
      <c r="A8" s="1">
        <v>482</v>
      </c>
      <c r="B8" s="2">
        <v>44943</v>
      </c>
      <c r="C8" s="1">
        <v>5800</v>
      </c>
      <c r="D8" s="3" t="s">
        <v>12</v>
      </c>
      <c r="E8" s="3" t="s">
        <v>8</v>
      </c>
      <c r="F8" s="4">
        <f>+Table_1[[#This Row],[DATA FATTURA]]+60</f>
        <v>45003</v>
      </c>
    </row>
    <row r="9" spans="1:6" x14ac:dyDescent="0.3">
      <c r="A9" s="1">
        <v>170</v>
      </c>
      <c r="B9" s="2">
        <v>44943</v>
      </c>
      <c r="C9" s="1">
        <v>3480</v>
      </c>
      <c r="D9" s="3" t="s">
        <v>13</v>
      </c>
      <c r="E9" s="3" t="s">
        <v>8</v>
      </c>
      <c r="F9" s="4">
        <f>+Table_1[[#This Row],[DATA FATTURA]]+60</f>
        <v>45003</v>
      </c>
    </row>
    <row r="10" spans="1:6" x14ac:dyDescent="0.3">
      <c r="A10" s="1">
        <v>196</v>
      </c>
      <c r="B10" s="2">
        <v>44943</v>
      </c>
      <c r="C10" s="1">
        <v>4000</v>
      </c>
      <c r="D10" s="3" t="s">
        <v>7</v>
      </c>
      <c r="E10" s="3" t="s">
        <v>8</v>
      </c>
      <c r="F10" s="4">
        <f>+Table_1[[#This Row],[DATA FATTURA]]+60</f>
        <v>45003</v>
      </c>
    </row>
    <row r="11" spans="1:6" x14ac:dyDescent="0.3">
      <c r="A11" s="1">
        <v>305</v>
      </c>
      <c r="B11" s="2">
        <v>44943</v>
      </c>
      <c r="C11" s="1">
        <v>2300</v>
      </c>
      <c r="D11" s="3" t="s">
        <v>14</v>
      </c>
      <c r="E11" s="3" t="s">
        <v>6</v>
      </c>
      <c r="F11" s="4">
        <f>+Table_1[[#This Row],[DATA FATTURA]]+60</f>
        <v>45003</v>
      </c>
    </row>
    <row r="12" spans="1:6" x14ac:dyDescent="0.3">
      <c r="A12" s="1">
        <v>432</v>
      </c>
      <c r="B12" s="2">
        <v>44943</v>
      </c>
      <c r="C12" s="1">
        <v>6350</v>
      </c>
      <c r="D12" s="3" t="s">
        <v>5</v>
      </c>
      <c r="E12" s="3" t="s">
        <v>15</v>
      </c>
      <c r="F12" s="4">
        <f>+Table_1[[#This Row],[DATA FATTURA]]+60</f>
        <v>45003</v>
      </c>
    </row>
    <row r="13" spans="1:6" x14ac:dyDescent="0.3">
      <c r="A13" s="1">
        <v>154</v>
      </c>
      <c r="B13" s="2">
        <v>44943</v>
      </c>
      <c r="C13" s="1">
        <v>3160</v>
      </c>
      <c r="D13" s="3" t="s">
        <v>5</v>
      </c>
      <c r="E13" s="3" t="s">
        <v>8</v>
      </c>
      <c r="F13" s="4">
        <f>+Table_1[[#This Row],[DATA FATTURA]]+60</f>
        <v>45003</v>
      </c>
    </row>
    <row r="14" spans="1:6" x14ac:dyDescent="0.3">
      <c r="A14" s="1">
        <v>37</v>
      </c>
      <c r="B14" s="2">
        <v>44943</v>
      </c>
      <c r="C14" s="1">
        <v>820</v>
      </c>
      <c r="D14" s="3" t="s">
        <v>16</v>
      </c>
      <c r="E14" s="3" t="s">
        <v>6</v>
      </c>
      <c r="F14" s="4">
        <f>+Table_1[[#This Row],[DATA FATTURA]]+60</f>
        <v>45003</v>
      </c>
    </row>
    <row r="15" spans="1:6" x14ac:dyDescent="0.3">
      <c r="A15" s="1">
        <v>314</v>
      </c>
      <c r="B15" s="2">
        <v>44943</v>
      </c>
      <c r="C15" s="1">
        <v>450</v>
      </c>
      <c r="D15" s="3" t="s">
        <v>9</v>
      </c>
      <c r="E15" s="3" t="s">
        <v>8</v>
      </c>
      <c r="F15" s="4">
        <f>+Table_1[[#This Row],[DATA FATTURA]]+60</f>
        <v>45003</v>
      </c>
    </row>
    <row r="16" spans="1:6" x14ac:dyDescent="0.3">
      <c r="A16" s="1">
        <v>195</v>
      </c>
      <c r="B16" s="2">
        <v>44943</v>
      </c>
      <c r="C16" s="1">
        <v>3980</v>
      </c>
      <c r="D16" s="3" t="s">
        <v>9</v>
      </c>
      <c r="E16" s="3" t="s">
        <v>8</v>
      </c>
      <c r="F16" s="4">
        <f>+Table_1[[#This Row],[DATA FATTURA]]+60</f>
        <v>45003</v>
      </c>
    </row>
    <row r="17" spans="1:6" x14ac:dyDescent="0.3">
      <c r="A17" s="1">
        <v>111</v>
      </c>
      <c r="B17" s="2">
        <v>44943</v>
      </c>
      <c r="C17" s="1">
        <v>2300</v>
      </c>
      <c r="D17" s="3" t="s">
        <v>7</v>
      </c>
      <c r="E17" s="3" t="s">
        <v>8</v>
      </c>
      <c r="F17" s="4">
        <f>+Table_1[[#This Row],[DATA FATTURA]]+60</f>
        <v>45003</v>
      </c>
    </row>
    <row r="18" spans="1:6" x14ac:dyDescent="0.3">
      <c r="A18" s="1">
        <v>486</v>
      </c>
      <c r="B18" s="2">
        <v>44943</v>
      </c>
      <c r="C18" s="1">
        <v>5400</v>
      </c>
      <c r="D18" s="3" t="s">
        <v>14</v>
      </c>
      <c r="E18" s="3" t="s">
        <v>6</v>
      </c>
      <c r="F18" s="4">
        <f>+Table_1[[#This Row],[DATA FATTURA]]+60</f>
        <v>45003</v>
      </c>
    </row>
    <row r="19" spans="1:6" x14ac:dyDescent="0.3">
      <c r="A19" s="1">
        <v>16</v>
      </c>
      <c r="B19" s="2">
        <v>44943</v>
      </c>
      <c r="C19" s="1">
        <v>400</v>
      </c>
      <c r="D19" s="3" t="s">
        <v>14</v>
      </c>
      <c r="E19" s="3" t="s">
        <v>8</v>
      </c>
      <c r="F19" s="4">
        <f>+Table_1[[#This Row],[DATA FATTURA]]+60</f>
        <v>45003</v>
      </c>
    </row>
    <row r="20" spans="1:6" x14ac:dyDescent="0.3">
      <c r="A20" s="1">
        <v>184</v>
      </c>
      <c r="B20" s="2">
        <v>44943</v>
      </c>
      <c r="C20" s="1">
        <v>3760</v>
      </c>
      <c r="D20" s="3" t="s">
        <v>16</v>
      </c>
      <c r="E20" s="3" t="s">
        <v>8</v>
      </c>
      <c r="F20" s="4">
        <f>+Table_1[[#This Row],[DATA FATTURA]]+60</f>
        <v>45003</v>
      </c>
    </row>
    <row r="21" spans="1:6" x14ac:dyDescent="0.3">
      <c r="A21" s="1">
        <v>2</v>
      </c>
      <c r="B21" s="2">
        <v>44943</v>
      </c>
      <c r="C21" s="1">
        <v>120</v>
      </c>
      <c r="D21" s="3" t="s">
        <v>10</v>
      </c>
      <c r="E21" s="3" t="s">
        <v>8</v>
      </c>
      <c r="F21" s="4">
        <f>+Table_1[[#This Row],[DATA FATTURA]]+60</f>
        <v>45003</v>
      </c>
    </row>
    <row r="22" spans="1:6" x14ac:dyDescent="0.3">
      <c r="A22" s="1">
        <v>228</v>
      </c>
      <c r="B22" s="2">
        <v>44943</v>
      </c>
      <c r="C22" s="1">
        <v>4640</v>
      </c>
      <c r="D22" s="3" t="s">
        <v>5</v>
      </c>
      <c r="E22" s="3" t="s">
        <v>11</v>
      </c>
      <c r="F22" s="4">
        <f>+Table_1[[#This Row],[DATA FATTURA]]+60</f>
        <v>45003</v>
      </c>
    </row>
    <row r="23" spans="1:6" x14ac:dyDescent="0.3">
      <c r="A23" s="1">
        <v>109</v>
      </c>
      <c r="B23" s="2">
        <v>44943</v>
      </c>
      <c r="C23" s="1">
        <v>2260</v>
      </c>
      <c r="D23" s="3" t="s">
        <v>5</v>
      </c>
      <c r="E23" s="3" t="s">
        <v>6</v>
      </c>
      <c r="F23" s="4">
        <f>+Table_1[[#This Row],[DATA FATTURA]]+60</f>
        <v>45003</v>
      </c>
    </row>
    <row r="24" spans="1:6" x14ac:dyDescent="0.3">
      <c r="A24" s="1">
        <v>271</v>
      </c>
      <c r="B24" s="2">
        <v>44943</v>
      </c>
      <c r="C24" s="1">
        <v>5500</v>
      </c>
      <c r="D24" s="3" t="s">
        <v>14</v>
      </c>
      <c r="E24" s="3" t="s">
        <v>8</v>
      </c>
      <c r="F24" s="4">
        <f>+Table_1[[#This Row],[DATA FATTURA]]+60</f>
        <v>45003</v>
      </c>
    </row>
    <row r="25" spans="1:6" x14ac:dyDescent="0.3">
      <c r="A25" s="1">
        <v>447</v>
      </c>
      <c r="B25" s="2">
        <v>44943</v>
      </c>
      <c r="C25" s="1">
        <v>7100</v>
      </c>
      <c r="D25" s="3" t="s">
        <v>5</v>
      </c>
      <c r="E25" s="3" t="s">
        <v>8</v>
      </c>
      <c r="F25" s="4">
        <f>+Table_1[[#This Row],[DATA FATTURA]]+60</f>
        <v>45003</v>
      </c>
    </row>
    <row r="26" spans="1:6" x14ac:dyDescent="0.3">
      <c r="A26" s="1">
        <v>45</v>
      </c>
      <c r="B26" s="2">
        <v>44943</v>
      </c>
      <c r="C26" s="1">
        <v>980</v>
      </c>
      <c r="D26" s="3" t="s">
        <v>14</v>
      </c>
      <c r="E26" s="3" t="s">
        <v>6</v>
      </c>
      <c r="F26" s="4">
        <f>+Table_1[[#This Row],[DATA FATTURA]]+60</f>
        <v>45003</v>
      </c>
    </row>
    <row r="27" spans="1:6" x14ac:dyDescent="0.3">
      <c r="A27" s="1">
        <v>182</v>
      </c>
      <c r="B27" s="2">
        <v>44943</v>
      </c>
      <c r="C27" s="1">
        <v>3720</v>
      </c>
      <c r="D27" s="3" t="s">
        <v>7</v>
      </c>
      <c r="E27" s="3" t="s">
        <v>8</v>
      </c>
      <c r="F27" s="4">
        <f>+Table_1[[#This Row],[DATA FATTURA]]+60</f>
        <v>45003</v>
      </c>
    </row>
    <row r="28" spans="1:6" x14ac:dyDescent="0.3">
      <c r="A28" s="1">
        <v>96</v>
      </c>
      <c r="B28" s="2">
        <v>44943</v>
      </c>
      <c r="C28" s="1">
        <v>2000</v>
      </c>
      <c r="D28" s="3" t="s">
        <v>14</v>
      </c>
      <c r="E28" s="3" t="s">
        <v>15</v>
      </c>
      <c r="F28" s="4">
        <f>+Table_1[[#This Row],[DATA FATTURA]]+60</f>
        <v>45003</v>
      </c>
    </row>
    <row r="29" spans="1:6" x14ac:dyDescent="0.3">
      <c r="A29" s="1">
        <v>11</v>
      </c>
      <c r="B29" s="2">
        <v>44943</v>
      </c>
      <c r="C29" s="1">
        <v>300</v>
      </c>
      <c r="D29" s="3" t="s">
        <v>14</v>
      </c>
      <c r="E29" s="3" t="s">
        <v>6</v>
      </c>
      <c r="F29" s="4">
        <f>+Table_1[[#This Row],[DATA FATTURA]]+60</f>
        <v>45003</v>
      </c>
    </row>
    <row r="30" spans="1:6" x14ac:dyDescent="0.3">
      <c r="A30" s="1">
        <v>279</v>
      </c>
      <c r="B30" s="2">
        <v>44942</v>
      </c>
      <c r="C30" s="1">
        <v>5660</v>
      </c>
      <c r="D30" s="3" t="s">
        <v>5</v>
      </c>
      <c r="E30" s="3" t="s">
        <v>8</v>
      </c>
      <c r="F30" s="4">
        <f>+Table_1[[#This Row],[DATA FATTURA]]+60</f>
        <v>45002</v>
      </c>
    </row>
    <row r="31" spans="1:6" x14ac:dyDescent="0.3">
      <c r="A31" s="1">
        <v>438</v>
      </c>
      <c r="B31" s="2">
        <v>44942</v>
      </c>
      <c r="C31" s="1">
        <v>6650</v>
      </c>
      <c r="D31" s="3" t="s">
        <v>10</v>
      </c>
      <c r="E31" s="3" t="s">
        <v>11</v>
      </c>
      <c r="F31" s="4">
        <f>+Table_1[[#This Row],[DATA FATTURA]]+60</f>
        <v>45002</v>
      </c>
    </row>
    <row r="32" spans="1:6" x14ac:dyDescent="0.3">
      <c r="A32" s="1">
        <v>368</v>
      </c>
      <c r="B32" s="2">
        <v>44942</v>
      </c>
      <c r="C32" s="1">
        <v>3150</v>
      </c>
      <c r="D32" s="3" t="s">
        <v>14</v>
      </c>
      <c r="E32" s="3" t="s">
        <v>11</v>
      </c>
      <c r="F32" s="4">
        <f>+Table_1[[#This Row],[DATA FATTURA]]+60</f>
        <v>45002</v>
      </c>
    </row>
    <row r="33" spans="1:6" x14ac:dyDescent="0.3">
      <c r="A33" s="1">
        <v>297</v>
      </c>
      <c r="B33" s="2">
        <v>44942</v>
      </c>
      <c r="C33" s="1">
        <v>700</v>
      </c>
      <c r="D33" s="3" t="s">
        <v>9</v>
      </c>
      <c r="E33" s="3" t="s">
        <v>6</v>
      </c>
      <c r="F33" s="4">
        <f>+Table_1[[#This Row],[DATA FATTURA]]+60</f>
        <v>45002</v>
      </c>
    </row>
    <row r="34" spans="1:6" x14ac:dyDescent="0.3">
      <c r="A34" s="1">
        <v>93</v>
      </c>
      <c r="B34" s="2">
        <v>44942</v>
      </c>
      <c r="C34" s="1">
        <v>1940</v>
      </c>
      <c r="D34" s="3" t="s">
        <v>9</v>
      </c>
      <c r="E34" s="3" t="s">
        <v>6</v>
      </c>
      <c r="F34" s="4">
        <f>+Table_1[[#This Row],[DATA FATTURA]]+60</f>
        <v>45002</v>
      </c>
    </row>
    <row r="35" spans="1:6" x14ac:dyDescent="0.3">
      <c r="A35" s="1">
        <v>360</v>
      </c>
      <c r="B35" s="2">
        <v>44942</v>
      </c>
      <c r="C35" s="1">
        <v>2750</v>
      </c>
      <c r="D35" s="3" t="s">
        <v>16</v>
      </c>
      <c r="E35" s="3" t="s">
        <v>6</v>
      </c>
      <c r="F35" s="4">
        <f>+Table_1[[#This Row],[DATA FATTURA]]+60</f>
        <v>45002</v>
      </c>
    </row>
    <row r="36" spans="1:6" x14ac:dyDescent="0.3">
      <c r="A36" s="1">
        <v>89</v>
      </c>
      <c r="B36" s="2">
        <v>44942</v>
      </c>
      <c r="C36" s="1">
        <v>1860</v>
      </c>
      <c r="D36" s="3" t="s">
        <v>9</v>
      </c>
      <c r="E36" s="3" t="s">
        <v>8</v>
      </c>
      <c r="F36" s="4">
        <f>+Table_1[[#This Row],[DATA FATTURA]]+60</f>
        <v>45002</v>
      </c>
    </row>
    <row r="37" spans="1:6" x14ac:dyDescent="0.3">
      <c r="A37" s="1">
        <v>362</v>
      </c>
      <c r="B37" s="2">
        <v>44942</v>
      </c>
      <c r="C37" s="1">
        <v>2850</v>
      </c>
      <c r="D37" s="3" t="s">
        <v>5</v>
      </c>
      <c r="E37" s="3" t="s">
        <v>15</v>
      </c>
      <c r="F37" s="4">
        <f>+Table_1[[#This Row],[DATA FATTURA]]+60</f>
        <v>45002</v>
      </c>
    </row>
    <row r="38" spans="1:6" x14ac:dyDescent="0.3">
      <c r="A38" s="1">
        <v>108</v>
      </c>
      <c r="B38" s="2">
        <v>44942</v>
      </c>
      <c r="C38" s="1">
        <v>2240</v>
      </c>
      <c r="D38" s="3" t="s">
        <v>12</v>
      </c>
      <c r="E38" s="3" t="s">
        <v>6</v>
      </c>
      <c r="F38" s="4">
        <f>+Table_1[[#This Row],[DATA FATTURA]]+60</f>
        <v>45002</v>
      </c>
    </row>
    <row r="39" spans="1:6" x14ac:dyDescent="0.3">
      <c r="A39" s="1">
        <v>100</v>
      </c>
      <c r="B39" s="2">
        <v>44942</v>
      </c>
      <c r="C39" s="1">
        <v>2080</v>
      </c>
      <c r="D39" s="3" t="s">
        <v>7</v>
      </c>
      <c r="E39" s="3" t="s">
        <v>8</v>
      </c>
      <c r="F39" s="4">
        <f>+Table_1[[#This Row],[DATA FATTURA]]+60</f>
        <v>45002</v>
      </c>
    </row>
    <row r="40" spans="1:6" x14ac:dyDescent="0.3">
      <c r="A40" s="1">
        <v>377</v>
      </c>
      <c r="B40" s="2">
        <v>44942</v>
      </c>
      <c r="C40" s="1">
        <v>3600</v>
      </c>
      <c r="D40" s="3" t="s">
        <v>16</v>
      </c>
      <c r="E40" s="3" t="s">
        <v>8</v>
      </c>
      <c r="F40" s="4">
        <f>+Table_1[[#This Row],[DATA FATTURA]]+60</f>
        <v>45002</v>
      </c>
    </row>
    <row r="41" spans="1:6" x14ac:dyDescent="0.3">
      <c r="A41" s="1">
        <v>353</v>
      </c>
      <c r="B41" s="2">
        <v>44942</v>
      </c>
      <c r="C41" s="1">
        <v>2400</v>
      </c>
      <c r="D41" s="3" t="s">
        <v>10</v>
      </c>
      <c r="E41" s="3" t="s">
        <v>6</v>
      </c>
      <c r="F41" s="4">
        <f>+Table_1[[#This Row],[DATA FATTURA]]+60</f>
        <v>45002</v>
      </c>
    </row>
    <row r="42" spans="1:6" x14ac:dyDescent="0.3">
      <c r="A42" s="1">
        <v>310</v>
      </c>
      <c r="B42" s="2">
        <v>44942</v>
      </c>
      <c r="C42" s="1">
        <v>250</v>
      </c>
      <c r="D42" s="3" t="s">
        <v>9</v>
      </c>
      <c r="E42" s="3" t="s">
        <v>8</v>
      </c>
      <c r="F42" s="4">
        <f>+Table_1[[#This Row],[DATA FATTURA]]+60</f>
        <v>45002</v>
      </c>
    </row>
    <row r="43" spans="1:6" x14ac:dyDescent="0.3">
      <c r="A43" s="1">
        <v>414</v>
      </c>
      <c r="B43" s="2">
        <v>44942</v>
      </c>
      <c r="C43" s="1">
        <v>5450</v>
      </c>
      <c r="D43" s="3" t="s">
        <v>12</v>
      </c>
      <c r="E43" s="3" t="s">
        <v>15</v>
      </c>
      <c r="F43" s="4">
        <f>+Table_1[[#This Row],[DATA FATTURA]]+60</f>
        <v>45002</v>
      </c>
    </row>
    <row r="44" spans="1:6" x14ac:dyDescent="0.3">
      <c r="A44" s="1">
        <v>164</v>
      </c>
      <c r="B44" s="2">
        <v>44942</v>
      </c>
      <c r="C44" s="1">
        <v>3360</v>
      </c>
      <c r="D44" s="3" t="s">
        <v>14</v>
      </c>
      <c r="E44" s="3" t="s">
        <v>6</v>
      </c>
      <c r="F44" s="4">
        <f>+Table_1[[#This Row],[DATA FATTURA]]+60</f>
        <v>45002</v>
      </c>
    </row>
    <row r="45" spans="1:6" x14ac:dyDescent="0.3">
      <c r="A45" s="1">
        <v>153</v>
      </c>
      <c r="B45" s="2">
        <v>44942</v>
      </c>
      <c r="C45" s="1">
        <v>3140</v>
      </c>
      <c r="D45" s="3" t="s">
        <v>13</v>
      </c>
      <c r="E45" s="3" t="s">
        <v>8</v>
      </c>
      <c r="F45" s="4">
        <f>+Table_1[[#This Row],[DATA FATTURA]]+60</f>
        <v>45002</v>
      </c>
    </row>
    <row r="46" spans="1:6" x14ac:dyDescent="0.3">
      <c r="A46" s="1">
        <v>130</v>
      </c>
      <c r="B46" s="2">
        <v>44942</v>
      </c>
      <c r="C46" s="1">
        <v>2680</v>
      </c>
      <c r="D46" s="3" t="s">
        <v>14</v>
      </c>
      <c r="E46" s="3" t="s">
        <v>11</v>
      </c>
      <c r="F46" s="4">
        <f>+Table_1[[#This Row],[DATA FATTURA]]+60</f>
        <v>45002</v>
      </c>
    </row>
    <row r="47" spans="1:6" x14ac:dyDescent="0.3">
      <c r="A47" s="1">
        <v>388</v>
      </c>
      <c r="B47" s="2">
        <v>44942</v>
      </c>
      <c r="C47" s="1">
        <v>4150</v>
      </c>
      <c r="D47" s="3" t="s">
        <v>16</v>
      </c>
      <c r="E47" s="3" t="s">
        <v>6</v>
      </c>
      <c r="F47" s="4">
        <f>+Table_1[[#This Row],[DATA FATTURA]]+60</f>
        <v>45002</v>
      </c>
    </row>
    <row r="48" spans="1:6" x14ac:dyDescent="0.3">
      <c r="A48" s="1">
        <v>391</v>
      </c>
      <c r="B48" s="2">
        <v>44942</v>
      </c>
      <c r="C48" s="1">
        <v>4300</v>
      </c>
      <c r="D48" s="3" t="s">
        <v>13</v>
      </c>
      <c r="E48" s="3" t="s">
        <v>8</v>
      </c>
      <c r="F48" s="4">
        <f>+Table_1[[#This Row],[DATA FATTURA]]+60</f>
        <v>45002</v>
      </c>
    </row>
    <row r="49" spans="1:6" x14ac:dyDescent="0.3">
      <c r="A49" s="1">
        <v>48</v>
      </c>
      <c r="B49" s="2">
        <v>44942</v>
      </c>
      <c r="C49" s="1">
        <v>1040</v>
      </c>
      <c r="D49" s="3" t="s">
        <v>16</v>
      </c>
      <c r="E49" s="3" t="s">
        <v>8</v>
      </c>
      <c r="F49" s="4">
        <f>+Table_1[[#This Row],[DATA FATTURA]]+60</f>
        <v>45002</v>
      </c>
    </row>
    <row r="50" spans="1:6" x14ac:dyDescent="0.3">
      <c r="A50" s="1">
        <v>12</v>
      </c>
      <c r="B50" s="2">
        <v>44942</v>
      </c>
      <c r="C50" s="1">
        <v>320</v>
      </c>
      <c r="D50" s="3" t="s">
        <v>7</v>
      </c>
      <c r="E50" s="3" t="s">
        <v>15</v>
      </c>
      <c r="F50" s="4">
        <f>+Table_1[[#This Row],[DATA FATTURA]]+60</f>
        <v>45002</v>
      </c>
    </row>
    <row r="51" spans="1:6" x14ac:dyDescent="0.3">
      <c r="A51" s="1">
        <v>29</v>
      </c>
      <c r="B51" s="2">
        <v>44942</v>
      </c>
      <c r="C51" s="1">
        <v>660</v>
      </c>
      <c r="D51" s="3" t="s">
        <v>7</v>
      </c>
      <c r="E51" s="3" t="s">
        <v>15</v>
      </c>
      <c r="F51" s="4">
        <f>+Table_1[[#This Row],[DATA FATTURA]]+60</f>
        <v>45002</v>
      </c>
    </row>
    <row r="52" spans="1:6" x14ac:dyDescent="0.3">
      <c r="A52" s="1">
        <v>453</v>
      </c>
      <c r="B52" s="2">
        <v>44942</v>
      </c>
      <c r="C52" s="1">
        <v>7400</v>
      </c>
      <c r="D52" s="3" t="s">
        <v>14</v>
      </c>
      <c r="E52" s="3" t="s">
        <v>8</v>
      </c>
      <c r="F52" s="4">
        <f>+Table_1[[#This Row],[DATA FATTURA]]+60</f>
        <v>45002</v>
      </c>
    </row>
    <row r="53" spans="1:6" x14ac:dyDescent="0.3">
      <c r="A53" s="1">
        <v>224</v>
      </c>
      <c r="B53" s="2">
        <v>44942</v>
      </c>
      <c r="C53" s="1">
        <v>4560</v>
      </c>
      <c r="D53" s="3" t="s">
        <v>16</v>
      </c>
      <c r="E53" s="3" t="s">
        <v>8</v>
      </c>
      <c r="F53" s="4">
        <f>+Table_1[[#This Row],[DATA FATTURA]]+60</f>
        <v>45002</v>
      </c>
    </row>
    <row r="54" spans="1:6" x14ac:dyDescent="0.3">
      <c r="A54" s="1">
        <v>28</v>
      </c>
      <c r="B54" s="2">
        <v>44942</v>
      </c>
      <c r="C54" s="1">
        <v>640</v>
      </c>
      <c r="D54" s="3" t="s">
        <v>14</v>
      </c>
      <c r="E54" s="3" t="s">
        <v>8</v>
      </c>
      <c r="F54" s="4">
        <f>+Table_1[[#This Row],[DATA FATTURA]]+60</f>
        <v>45002</v>
      </c>
    </row>
    <row r="55" spans="1:6" x14ac:dyDescent="0.3">
      <c r="A55" s="1">
        <v>457</v>
      </c>
      <c r="B55" s="2">
        <v>44942</v>
      </c>
      <c r="C55" s="1">
        <v>2350</v>
      </c>
      <c r="D55" s="3" t="s">
        <v>7</v>
      </c>
      <c r="E55" s="3" t="s">
        <v>6</v>
      </c>
      <c r="F55" s="4">
        <f>+Table_1[[#This Row],[DATA FATTURA]]+60</f>
        <v>45002</v>
      </c>
    </row>
    <row r="56" spans="1:6" x14ac:dyDescent="0.3">
      <c r="A56" s="1">
        <v>499</v>
      </c>
      <c r="B56" s="2">
        <v>44942</v>
      </c>
      <c r="C56" s="1">
        <v>4100</v>
      </c>
      <c r="D56" s="3" t="s">
        <v>12</v>
      </c>
      <c r="E56" s="3" t="s">
        <v>6</v>
      </c>
      <c r="F56" s="4">
        <f>+Table_1[[#This Row],[DATA FATTURA]]+60</f>
        <v>45002</v>
      </c>
    </row>
    <row r="57" spans="1:6" x14ac:dyDescent="0.3">
      <c r="A57" s="1">
        <v>188</v>
      </c>
      <c r="B57" s="2">
        <v>44942</v>
      </c>
      <c r="C57" s="1">
        <v>3840</v>
      </c>
      <c r="D57" s="3" t="s">
        <v>5</v>
      </c>
      <c r="E57" s="3" t="s">
        <v>8</v>
      </c>
      <c r="F57" s="4">
        <f>+Table_1[[#This Row],[DATA FATTURA]]+60</f>
        <v>45002</v>
      </c>
    </row>
    <row r="58" spans="1:6" x14ac:dyDescent="0.3">
      <c r="A58" s="1">
        <v>209</v>
      </c>
      <c r="B58" s="2">
        <v>44942</v>
      </c>
      <c r="C58" s="1">
        <v>4260</v>
      </c>
      <c r="D58" s="3" t="s">
        <v>5</v>
      </c>
      <c r="E58" s="3" t="s">
        <v>8</v>
      </c>
      <c r="F58" s="4">
        <f>+Table_1[[#This Row],[DATA FATTURA]]+60</f>
        <v>45002</v>
      </c>
    </row>
    <row r="59" spans="1:6" x14ac:dyDescent="0.3">
      <c r="A59" s="1">
        <v>117</v>
      </c>
      <c r="B59" s="2">
        <v>44941</v>
      </c>
      <c r="C59" s="1">
        <v>2420</v>
      </c>
      <c r="D59" s="3" t="s">
        <v>7</v>
      </c>
      <c r="E59" s="3" t="s">
        <v>8</v>
      </c>
      <c r="F59" s="4">
        <f>+Table_1[[#This Row],[DATA FATTURA]]+60</f>
        <v>45001</v>
      </c>
    </row>
    <row r="60" spans="1:6" x14ac:dyDescent="0.3">
      <c r="A60" s="1">
        <v>411</v>
      </c>
      <c r="B60" s="2">
        <v>44941</v>
      </c>
      <c r="C60" s="1">
        <v>5300</v>
      </c>
      <c r="D60" s="3" t="s">
        <v>16</v>
      </c>
      <c r="E60" s="3" t="s">
        <v>8</v>
      </c>
      <c r="F60" s="4">
        <f>+Table_1[[#This Row],[DATA FATTURA]]+60</f>
        <v>45001</v>
      </c>
    </row>
    <row r="61" spans="1:6" x14ac:dyDescent="0.3">
      <c r="A61" s="1">
        <v>244</v>
      </c>
      <c r="B61" s="2">
        <v>44941</v>
      </c>
      <c r="C61" s="1">
        <v>4960</v>
      </c>
      <c r="D61" s="3" t="s">
        <v>12</v>
      </c>
      <c r="E61" s="3" t="s">
        <v>8</v>
      </c>
      <c r="F61" s="4">
        <f>+Table_1[[#This Row],[DATA FATTURA]]+60</f>
        <v>45001</v>
      </c>
    </row>
    <row r="62" spans="1:6" x14ac:dyDescent="0.3">
      <c r="A62" s="1">
        <v>483</v>
      </c>
      <c r="B62" s="2">
        <v>44941</v>
      </c>
      <c r="C62" s="1">
        <v>5700</v>
      </c>
      <c r="D62" s="3" t="s">
        <v>5</v>
      </c>
      <c r="E62" s="3" t="s">
        <v>11</v>
      </c>
      <c r="F62" s="4">
        <f>+Table_1[[#This Row],[DATA FATTURA]]+60</f>
        <v>45001</v>
      </c>
    </row>
    <row r="63" spans="1:6" x14ac:dyDescent="0.3">
      <c r="A63" s="1">
        <v>339</v>
      </c>
      <c r="B63" s="2">
        <v>44941</v>
      </c>
      <c r="C63" s="1">
        <v>1700</v>
      </c>
      <c r="D63" s="3" t="s">
        <v>14</v>
      </c>
      <c r="E63" s="3" t="s">
        <v>6</v>
      </c>
      <c r="F63" s="4">
        <f>+Table_1[[#This Row],[DATA FATTURA]]+60</f>
        <v>45001</v>
      </c>
    </row>
    <row r="64" spans="1:6" x14ac:dyDescent="0.3">
      <c r="A64" s="1">
        <v>251</v>
      </c>
      <c r="B64" s="2">
        <v>44941</v>
      </c>
      <c r="C64" s="1">
        <v>5100</v>
      </c>
      <c r="D64" s="3" t="s">
        <v>10</v>
      </c>
      <c r="E64" s="3" t="s">
        <v>8</v>
      </c>
      <c r="F64" s="4">
        <f>+Table_1[[#This Row],[DATA FATTURA]]+60</f>
        <v>45001</v>
      </c>
    </row>
    <row r="65" spans="1:6" x14ac:dyDescent="0.3">
      <c r="A65" s="1">
        <v>141</v>
      </c>
      <c r="B65" s="2">
        <v>44941</v>
      </c>
      <c r="C65" s="1">
        <v>2900</v>
      </c>
      <c r="D65" s="3" t="s">
        <v>5</v>
      </c>
      <c r="E65" s="3" t="s">
        <v>15</v>
      </c>
      <c r="F65" s="4">
        <f>+Table_1[[#This Row],[DATA FATTURA]]+60</f>
        <v>45001</v>
      </c>
    </row>
    <row r="66" spans="1:6" x14ac:dyDescent="0.3">
      <c r="A66" s="1">
        <v>242</v>
      </c>
      <c r="B66" s="2">
        <v>44941</v>
      </c>
      <c r="C66" s="1">
        <v>4920</v>
      </c>
      <c r="D66" s="3" t="s">
        <v>9</v>
      </c>
      <c r="E66" s="3" t="s">
        <v>11</v>
      </c>
      <c r="F66" s="4">
        <f>+Table_1[[#This Row],[DATA FATTURA]]+60</f>
        <v>45001</v>
      </c>
    </row>
    <row r="67" spans="1:6" x14ac:dyDescent="0.3">
      <c r="A67" s="1">
        <v>152</v>
      </c>
      <c r="B67" s="2">
        <v>44941</v>
      </c>
      <c r="C67" s="1">
        <v>3120</v>
      </c>
      <c r="D67" s="3" t="s">
        <v>14</v>
      </c>
      <c r="E67" s="3" t="s">
        <v>15</v>
      </c>
      <c r="F67" s="4">
        <f>+Table_1[[#This Row],[DATA FATTURA]]+60</f>
        <v>45001</v>
      </c>
    </row>
    <row r="68" spans="1:6" x14ac:dyDescent="0.3">
      <c r="A68" s="1">
        <v>223</v>
      </c>
      <c r="B68" s="2">
        <v>44941</v>
      </c>
      <c r="C68" s="1">
        <v>4540</v>
      </c>
      <c r="D68" s="3" t="s">
        <v>10</v>
      </c>
      <c r="E68" s="3" t="s">
        <v>8</v>
      </c>
      <c r="F68" s="4">
        <f>+Table_1[[#This Row],[DATA FATTURA]]+60</f>
        <v>45001</v>
      </c>
    </row>
    <row r="69" spans="1:6" x14ac:dyDescent="0.3">
      <c r="A69" s="1">
        <v>427</v>
      </c>
      <c r="B69" s="2">
        <v>44941</v>
      </c>
      <c r="C69" s="1">
        <v>6100</v>
      </c>
      <c r="D69" s="3" t="s">
        <v>10</v>
      </c>
      <c r="E69" s="3" t="s">
        <v>11</v>
      </c>
      <c r="F69" s="4">
        <f>+Table_1[[#This Row],[DATA FATTURA]]+60</f>
        <v>45001</v>
      </c>
    </row>
    <row r="70" spans="1:6" x14ac:dyDescent="0.3">
      <c r="A70" s="1">
        <v>187</v>
      </c>
      <c r="B70" s="2">
        <v>44941</v>
      </c>
      <c r="C70" s="1">
        <v>3820</v>
      </c>
      <c r="D70" s="3" t="s">
        <v>13</v>
      </c>
      <c r="E70" s="3" t="s">
        <v>8</v>
      </c>
      <c r="F70" s="4">
        <f>+Table_1[[#This Row],[DATA FATTURA]]+60</f>
        <v>45001</v>
      </c>
    </row>
    <row r="71" spans="1:6" x14ac:dyDescent="0.3">
      <c r="A71" s="1">
        <v>292</v>
      </c>
      <c r="B71" s="2">
        <v>44941</v>
      </c>
      <c r="C71" s="1">
        <v>5920</v>
      </c>
      <c r="D71" s="3" t="s">
        <v>16</v>
      </c>
      <c r="E71" s="3" t="s">
        <v>15</v>
      </c>
      <c r="F71" s="4">
        <f>+Table_1[[#This Row],[DATA FATTURA]]+60</f>
        <v>45001</v>
      </c>
    </row>
    <row r="72" spans="1:6" x14ac:dyDescent="0.3">
      <c r="A72" s="1">
        <v>445</v>
      </c>
      <c r="B72" s="2">
        <v>44941</v>
      </c>
      <c r="C72" s="1">
        <v>7000</v>
      </c>
      <c r="D72" s="3" t="s">
        <v>16</v>
      </c>
      <c r="E72" s="3" t="s">
        <v>6</v>
      </c>
      <c r="F72" s="4">
        <f>+Table_1[[#This Row],[DATA FATTURA]]+60</f>
        <v>45001</v>
      </c>
    </row>
    <row r="73" spans="1:6" x14ac:dyDescent="0.3">
      <c r="A73" s="1">
        <v>270</v>
      </c>
      <c r="B73" s="2">
        <v>44941</v>
      </c>
      <c r="C73" s="1">
        <v>5480</v>
      </c>
      <c r="D73" s="3" t="s">
        <v>7</v>
      </c>
      <c r="E73" s="3" t="s">
        <v>11</v>
      </c>
      <c r="F73" s="4">
        <f>+Table_1[[#This Row],[DATA FATTURA]]+60</f>
        <v>45001</v>
      </c>
    </row>
    <row r="74" spans="1:6" x14ac:dyDescent="0.3">
      <c r="A74" s="1">
        <v>448</v>
      </c>
      <c r="B74" s="2">
        <v>44941</v>
      </c>
      <c r="C74" s="1">
        <v>7150</v>
      </c>
      <c r="D74" s="3" t="s">
        <v>12</v>
      </c>
      <c r="E74" s="3" t="s">
        <v>8</v>
      </c>
      <c r="F74" s="4">
        <f>+Table_1[[#This Row],[DATA FATTURA]]+60</f>
        <v>45001</v>
      </c>
    </row>
    <row r="75" spans="1:6" x14ac:dyDescent="0.3">
      <c r="A75" s="1">
        <v>9</v>
      </c>
      <c r="B75" s="2">
        <v>44941</v>
      </c>
      <c r="C75" s="1">
        <v>260</v>
      </c>
      <c r="D75" s="3" t="s">
        <v>7</v>
      </c>
      <c r="E75" s="3" t="s">
        <v>6</v>
      </c>
      <c r="F75" s="4">
        <f>+Table_1[[#This Row],[DATA FATTURA]]+60</f>
        <v>45001</v>
      </c>
    </row>
    <row r="76" spans="1:6" x14ac:dyDescent="0.3">
      <c r="A76" s="1">
        <v>484</v>
      </c>
      <c r="B76" s="2">
        <v>44941</v>
      </c>
      <c r="C76" s="1">
        <v>5600</v>
      </c>
      <c r="D76" s="3" t="s">
        <v>9</v>
      </c>
      <c r="E76" s="3" t="s">
        <v>15</v>
      </c>
      <c r="F76" s="4">
        <f>+Table_1[[#This Row],[DATA FATTURA]]+60</f>
        <v>45001</v>
      </c>
    </row>
    <row r="77" spans="1:6" x14ac:dyDescent="0.3">
      <c r="A77" s="1">
        <v>374</v>
      </c>
      <c r="B77" s="2">
        <v>44941</v>
      </c>
      <c r="C77" s="1">
        <v>3450</v>
      </c>
      <c r="D77" s="3" t="s">
        <v>13</v>
      </c>
      <c r="E77" s="3" t="s">
        <v>6</v>
      </c>
      <c r="F77" s="4">
        <f>+Table_1[[#This Row],[DATA FATTURA]]+60</f>
        <v>45001</v>
      </c>
    </row>
    <row r="78" spans="1:6" x14ac:dyDescent="0.3">
      <c r="A78" s="1">
        <v>285</v>
      </c>
      <c r="B78" s="2">
        <v>44940</v>
      </c>
      <c r="C78" s="1">
        <v>5780</v>
      </c>
      <c r="D78" s="3" t="s">
        <v>10</v>
      </c>
      <c r="E78" s="3" t="s">
        <v>8</v>
      </c>
      <c r="F78" s="4">
        <f>+Table_1[[#This Row],[DATA FATTURA]]+60</f>
        <v>45000</v>
      </c>
    </row>
    <row r="79" spans="1:6" x14ac:dyDescent="0.3">
      <c r="A79" s="1">
        <v>231</v>
      </c>
      <c r="B79" s="2">
        <v>44940</v>
      </c>
      <c r="C79" s="1">
        <v>4700</v>
      </c>
      <c r="D79" s="3" t="s">
        <v>14</v>
      </c>
      <c r="E79" s="3" t="s">
        <v>11</v>
      </c>
      <c r="F79" s="4">
        <f>+Table_1[[#This Row],[DATA FATTURA]]+60</f>
        <v>45000</v>
      </c>
    </row>
    <row r="80" spans="1:6" x14ac:dyDescent="0.3">
      <c r="A80" s="1">
        <v>119</v>
      </c>
      <c r="B80" s="2">
        <v>44940</v>
      </c>
      <c r="C80" s="1">
        <v>2460</v>
      </c>
      <c r="D80" s="3" t="s">
        <v>13</v>
      </c>
      <c r="E80" s="3" t="s">
        <v>11</v>
      </c>
      <c r="F80" s="4">
        <f>+Table_1[[#This Row],[DATA FATTURA]]+60</f>
        <v>45000</v>
      </c>
    </row>
    <row r="81" spans="1:6" x14ac:dyDescent="0.3">
      <c r="A81" s="1">
        <v>233</v>
      </c>
      <c r="B81" s="2">
        <v>44940</v>
      </c>
      <c r="C81" s="1">
        <v>4740</v>
      </c>
      <c r="D81" s="3" t="s">
        <v>7</v>
      </c>
      <c r="E81" s="3" t="s">
        <v>6</v>
      </c>
      <c r="F81" s="4">
        <f>+Table_1[[#This Row],[DATA FATTURA]]+60</f>
        <v>45000</v>
      </c>
    </row>
    <row r="82" spans="1:6" x14ac:dyDescent="0.3">
      <c r="A82" s="1">
        <v>110</v>
      </c>
      <c r="B82" s="2">
        <v>44940</v>
      </c>
      <c r="C82" s="1">
        <v>2280</v>
      </c>
      <c r="D82" s="3" t="s">
        <v>9</v>
      </c>
      <c r="E82" s="3" t="s">
        <v>15</v>
      </c>
      <c r="F82" s="4">
        <f>+Table_1[[#This Row],[DATA FATTURA]]+60</f>
        <v>45000</v>
      </c>
    </row>
    <row r="83" spans="1:6" x14ac:dyDescent="0.3">
      <c r="A83" s="1">
        <v>361</v>
      </c>
      <c r="B83" s="2">
        <v>44940</v>
      </c>
      <c r="C83" s="1">
        <v>2800</v>
      </c>
      <c r="D83" s="3" t="s">
        <v>9</v>
      </c>
      <c r="E83" s="3" t="s">
        <v>6</v>
      </c>
      <c r="F83" s="4">
        <f>+Table_1[[#This Row],[DATA FATTURA]]+60</f>
        <v>45000</v>
      </c>
    </row>
    <row r="84" spans="1:6" x14ac:dyDescent="0.3">
      <c r="A84" s="1">
        <v>222</v>
      </c>
      <c r="B84" s="2">
        <v>44940</v>
      </c>
      <c r="C84" s="1">
        <v>4520</v>
      </c>
      <c r="D84" s="3" t="s">
        <v>5</v>
      </c>
      <c r="E84" s="3" t="s">
        <v>15</v>
      </c>
      <c r="F84" s="4">
        <f>+Table_1[[#This Row],[DATA FATTURA]]+60</f>
        <v>45000</v>
      </c>
    </row>
    <row r="85" spans="1:6" x14ac:dyDescent="0.3">
      <c r="A85" s="1">
        <v>240</v>
      </c>
      <c r="B85" s="2">
        <v>44940</v>
      </c>
      <c r="C85" s="1">
        <v>4880</v>
      </c>
      <c r="D85" s="3" t="s">
        <v>10</v>
      </c>
      <c r="E85" s="3" t="s">
        <v>8</v>
      </c>
      <c r="F85" s="4">
        <f>+Table_1[[#This Row],[DATA FATTURA]]+60</f>
        <v>45000</v>
      </c>
    </row>
    <row r="86" spans="1:6" x14ac:dyDescent="0.3">
      <c r="A86" s="1">
        <v>238</v>
      </c>
      <c r="B86" s="2">
        <v>44940</v>
      </c>
      <c r="C86" s="1">
        <v>4840</v>
      </c>
      <c r="D86" s="3" t="s">
        <v>13</v>
      </c>
      <c r="E86" s="3" t="s">
        <v>8</v>
      </c>
      <c r="F86" s="4">
        <f>+Table_1[[#This Row],[DATA FATTURA]]+60</f>
        <v>45000</v>
      </c>
    </row>
    <row r="87" spans="1:6" x14ac:dyDescent="0.3">
      <c r="A87" s="1">
        <v>162</v>
      </c>
      <c r="B87" s="2">
        <v>44940</v>
      </c>
      <c r="C87" s="1">
        <v>3320</v>
      </c>
      <c r="D87" s="3" t="s">
        <v>7</v>
      </c>
      <c r="E87" s="3" t="s">
        <v>15</v>
      </c>
      <c r="F87" s="4">
        <f>+Table_1[[#This Row],[DATA FATTURA]]+60</f>
        <v>45000</v>
      </c>
    </row>
    <row r="88" spans="1:6" x14ac:dyDescent="0.3">
      <c r="A88" s="1">
        <v>257</v>
      </c>
      <c r="B88" s="2">
        <v>44940</v>
      </c>
      <c r="C88" s="1">
        <v>5220</v>
      </c>
      <c r="D88" s="3" t="s">
        <v>10</v>
      </c>
      <c r="E88" s="3" t="s">
        <v>8</v>
      </c>
      <c r="F88" s="4">
        <f>+Table_1[[#This Row],[DATA FATTURA]]+60</f>
        <v>45000</v>
      </c>
    </row>
    <row r="89" spans="1:6" x14ac:dyDescent="0.3">
      <c r="A89" s="1">
        <v>160</v>
      </c>
      <c r="B89" s="2">
        <v>44940</v>
      </c>
      <c r="C89" s="1">
        <v>3280</v>
      </c>
      <c r="D89" s="3" t="s">
        <v>5</v>
      </c>
      <c r="E89" s="3" t="s">
        <v>8</v>
      </c>
      <c r="F89" s="4">
        <f>+Table_1[[#This Row],[DATA FATTURA]]+60</f>
        <v>45000</v>
      </c>
    </row>
    <row r="90" spans="1:6" x14ac:dyDescent="0.3">
      <c r="A90" s="1">
        <v>301</v>
      </c>
      <c r="B90" s="2">
        <v>44940</v>
      </c>
      <c r="C90" s="1">
        <v>1500</v>
      </c>
      <c r="D90" s="3" t="s">
        <v>7</v>
      </c>
      <c r="E90" s="3" t="s">
        <v>11</v>
      </c>
      <c r="F90" s="4">
        <f>+Table_1[[#This Row],[DATA FATTURA]]+60</f>
        <v>45000</v>
      </c>
    </row>
    <row r="91" spans="1:6" x14ac:dyDescent="0.3">
      <c r="A91" s="1">
        <v>256</v>
      </c>
      <c r="B91" s="2">
        <v>44940</v>
      </c>
      <c r="C91" s="1">
        <v>5200</v>
      </c>
      <c r="D91" s="3" t="s">
        <v>5</v>
      </c>
      <c r="E91" s="3" t="s">
        <v>11</v>
      </c>
      <c r="F91" s="4">
        <f>+Table_1[[#This Row],[DATA FATTURA]]+60</f>
        <v>45000</v>
      </c>
    </row>
    <row r="92" spans="1:6" x14ac:dyDescent="0.3">
      <c r="A92" s="1">
        <v>192</v>
      </c>
      <c r="B92" s="2">
        <v>44940</v>
      </c>
      <c r="C92" s="1">
        <v>3920</v>
      </c>
      <c r="D92" s="3" t="s">
        <v>5</v>
      </c>
      <c r="E92" s="3" t="s">
        <v>6</v>
      </c>
      <c r="F92" s="4">
        <f>+Table_1[[#This Row],[DATA FATTURA]]+60</f>
        <v>45000</v>
      </c>
    </row>
    <row r="93" spans="1:6" x14ac:dyDescent="0.3">
      <c r="A93" s="1">
        <v>177</v>
      </c>
      <c r="B93" s="2">
        <v>44940</v>
      </c>
      <c r="C93" s="1">
        <v>3620</v>
      </c>
      <c r="D93" s="3" t="s">
        <v>5</v>
      </c>
      <c r="E93" s="3" t="s">
        <v>6</v>
      </c>
      <c r="F93" s="4">
        <f>+Table_1[[#This Row],[DATA FATTURA]]+60</f>
        <v>45000</v>
      </c>
    </row>
    <row r="94" spans="1:6" x14ac:dyDescent="0.3">
      <c r="A94" s="1">
        <v>199</v>
      </c>
      <c r="B94" s="2">
        <v>44940</v>
      </c>
      <c r="C94" s="1">
        <v>4060</v>
      </c>
      <c r="D94" s="3" t="s">
        <v>7</v>
      </c>
      <c r="E94" s="3" t="s">
        <v>6</v>
      </c>
      <c r="F94" s="4">
        <f>+Table_1[[#This Row],[DATA FATTURA]]+60</f>
        <v>45000</v>
      </c>
    </row>
    <row r="95" spans="1:6" x14ac:dyDescent="0.3">
      <c r="A95" s="1">
        <v>258</v>
      </c>
      <c r="B95" s="2">
        <v>44940</v>
      </c>
      <c r="C95" s="1">
        <v>5240</v>
      </c>
      <c r="D95" s="3" t="s">
        <v>16</v>
      </c>
      <c r="E95" s="3" t="s">
        <v>8</v>
      </c>
      <c r="F95" s="4">
        <f>+Table_1[[#This Row],[DATA FATTURA]]+60</f>
        <v>45000</v>
      </c>
    </row>
    <row r="96" spans="1:6" x14ac:dyDescent="0.3">
      <c r="A96" s="1">
        <v>293</v>
      </c>
      <c r="B96" s="2">
        <v>44940</v>
      </c>
      <c r="C96" s="1">
        <v>5940</v>
      </c>
      <c r="D96" s="3" t="s">
        <v>9</v>
      </c>
      <c r="E96" s="3" t="s">
        <v>8</v>
      </c>
      <c r="F96" s="4">
        <f>+Table_1[[#This Row],[DATA FATTURA]]+60</f>
        <v>45000</v>
      </c>
    </row>
    <row r="97" spans="1:6" x14ac:dyDescent="0.3">
      <c r="A97" s="1">
        <v>139</v>
      </c>
      <c r="B97" s="2">
        <v>44940</v>
      </c>
      <c r="C97" s="1">
        <v>2860</v>
      </c>
      <c r="D97" s="3" t="s">
        <v>16</v>
      </c>
      <c r="E97" s="3" t="s">
        <v>8</v>
      </c>
      <c r="F97" s="4">
        <f>+Table_1[[#This Row],[DATA FATTURA]]+60</f>
        <v>45000</v>
      </c>
    </row>
    <row r="98" spans="1:6" x14ac:dyDescent="0.3">
      <c r="A98" s="1">
        <v>324</v>
      </c>
      <c r="B98" s="2">
        <v>44940</v>
      </c>
      <c r="C98" s="1">
        <v>950</v>
      </c>
      <c r="D98" s="3" t="s">
        <v>5</v>
      </c>
      <c r="E98" s="3" t="s">
        <v>8</v>
      </c>
      <c r="F98" s="4">
        <f>+Table_1[[#This Row],[DATA FATTURA]]+60</f>
        <v>45000</v>
      </c>
    </row>
    <row r="99" spans="1:6" x14ac:dyDescent="0.3">
      <c r="A99" s="1">
        <v>249</v>
      </c>
      <c r="B99" s="2">
        <v>44940</v>
      </c>
      <c r="C99" s="1">
        <v>5060</v>
      </c>
      <c r="D99" s="3" t="s">
        <v>14</v>
      </c>
      <c r="E99" s="3" t="s">
        <v>6</v>
      </c>
      <c r="F99" s="4">
        <f>+Table_1[[#This Row],[DATA FATTURA]]+60</f>
        <v>45000</v>
      </c>
    </row>
    <row r="100" spans="1:6" x14ac:dyDescent="0.3">
      <c r="A100" s="1">
        <v>347</v>
      </c>
      <c r="B100" s="2">
        <v>44940</v>
      </c>
      <c r="C100" s="1">
        <v>2100</v>
      </c>
      <c r="D100" s="3" t="s">
        <v>5</v>
      </c>
      <c r="E100" s="3" t="s">
        <v>6</v>
      </c>
      <c r="F100" s="4">
        <f>+Table_1[[#This Row],[DATA FATTURA]]+60</f>
        <v>45000</v>
      </c>
    </row>
    <row r="101" spans="1:6" x14ac:dyDescent="0.3">
      <c r="A101" s="1">
        <v>248</v>
      </c>
      <c r="B101" s="2">
        <v>44940</v>
      </c>
      <c r="C101" s="1">
        <v>5040</v>
      </c>
      <c r="D101" s="3" t="s">
        <v>14</v>
      </c>
      <c r="E101" s="3" t="s">
        <v>6</v>
      </c>
      <c r="F101" s="4">
        <f>+Table_1[[#This Row],[DATA FATTURA]]+60</f>
        <v>45000</v>
      </c>
    </row>
    <row r="102" spans="1:6" x14ac:dyDescent="0.3">
      <c r="A102" s="1">
        <v>205</v>
      </c>
      <c r="B102" s="2">
        <v>44940</v>
      </c>
      <c r="C102" s="1">
        <v>4180</v>
      </c>
      <c r="D102" s="3" t="s">
        <v>5</v>
      </c>
      <c r="E102" s="3" t="s">
        <v>6</v>
      </c>
      <c r="F102" s="4">
        <f>+Table_1[[#This Row],[DATA FATTURA]]+60</f>
        <v>45000</v>
      </c>
    </row>
    <row r="103" spans="1:6" x14ac:dyDescent="0.3">
      <c r="A103" s="1">
        <v>309</v>
      </c>
      <c r="B103" s="2">
        <v>44940</v>
      </c>
      <c r="C103" s="1">
        <v>200</v>
      </c>
      <c r="D103" s="3" t="s">
        <v>16</v>
      </c>
      <c r="E103" s="3" t="s">
        <v>15</v>
      </c>
      <c r="F103" s="4">
        <f>+Table_1[[#This Row],[DATA FATTURA]]+60</f>
        <v>45000</v>
      </c>
    </row>
    <row r="104" spans="1:6" x14ac:dyDescent="0.3">
      <c r="A104" s="1">
        <v>206</v>
      </c>
      <c r="B104" s="2">
        <v>44940</v>
      </c>
      <c r="C104" s="1">
        <v>4200</v>
      </c>
      <c r="D104" s="3" t="s">
        <v>10</v>
      </c>
      <c r="E104" s="3" t="s">
        <v>6</v>
      </c>
      <c r="F104" s="4">
        <f>+Table_1[[#This Row],[DATA FATTURA]]+60</f>
        <v>45000</v>
      </c>
    </row>
    <row r="105" spans="1:6" x14ac:dyDescent="0.3">
      <c r="A105" s="1">
        <v>318</v>
      </c>
      <c r="B105" s="2">
        <v>44940</v>
      </c>
      <c r="C105" s="1">
        <v>650</v>
      </c>
      <c r="D105" s="3" t="s">
        <v>7</v>
      </c>
      <c r="E105" s="3" t="s">
        <v>6</v>
      </c>
      <c r="F105" s="4">
        <f>+Table_1[[#This Row],[DATA FATTURA]]+60</f>
        <v>45000</v>
      </c>
    </row>
    <row r="106" spans="1:6" x14ac:dyDescent="0.3">
      <c r="A106" s="1">
        <v>254</v>
      </c>
      <c r="B106" s="2">
        <v>44940</v>
      </c>
      <c r="C106" s="1">
        <v>5160</v>
      </c>
      <c r="D106" s="3" t="s">
        <v>14</v>
      </c>
      <c r="E106" s="3" t="s">
        <v>8</v>
      </c>
      <c r="F106" s="4">
        <f>+Table_1[[#This Row],[DATA FATTURA]]+60</f>
        <v>45000</v>
      </c>
    </row>
    <row r="107" spans="1:6" x14ac:dyDescent="0.3">
      <c r="A107" s="1">
        <v>379</v>
      </c>
      <c r="B107" s="2">
        <v>44940</v>
      </c>
      <c r="C107" s="1">
        <v>3700</v>
      </c>
      <c r="D107" s="3" t="s">
        <v>5</v>
      </c>
      <c r="E107" s="3" t="s">
        <v>15</v>
      </c>
      <c r="F107" s="4">
        <f>+Table_1[[#This Row],[DATA FATTURA]]+60</f>
        <v>45000</v>
      </c>
    </row>
    <row r="108" spans="1:6" x14ac:dyDescent="0.3">
      <c r="A108" s="1">
        <v>72</v>
      </c>
      <c r="B108" s="2">
        <v>44940</v>
      </c>
      <c r="C108" s="1">
        <v>1520</v>
      </c>
      <c r="D108" s="3" t="s">
        <v>9</v>
      </c>
      <c r="E108" s="3" t="s">
        <v>8</v>
      </c>
      <c r="F108" s="4">
        <f>+Table_1[[#This Row],[DATA FATTURA]]+60</f>
        <v>45000</v>
      </c>
    </row>
    <row r="109" spans="1:6" x14ac:dyDescent="0.3">
      <c r="A109" s="1">
        <v>406</v>
      </c>
      <c r="B109" s="2">
        <v>44940</v>
      </c>
      <c r="C109" s="1">
        <v>5050</v>
      </c>
      <c r="D109" s="3" t="s">
        <v>7</v>
      </c>
      <c r="E109" s="3" t="s">
        <v>8</v>
      </c>
      <c r="F109" s="4">
        <f>+Table_1[[#This Row],[DATA FATTURA]]+60</f>
        <v>45000</v>
      </c>
    </row>
    <row r="110" spans="1:6" x14ac:dyDescent="0.3">
      <c r="A110" s="1">
        <v>393</v>
      </c>
      <c r="B110" s="2">
        <v>44940</v>
      </c>
      <c r="C110" s="1">
        <v>4400</v>
      </c>
      <c r="D110" s="3" t="s">
        <v>10</v>
      </c>
      <c r="E110" s="3" t="s">
        <v>15</v>
      </c>
      <c r="F110" s="4">
        <f>+Table_1[[#This Row],[DATA FATTURA]]+60</f>
        <v>45000</v>
      </c>
    </row>
    <row r="111" spans="1:6" x14ac:dyDescent="0.3">
      <c r="A111" s="1">
        <v>23</v>
      </c>
      <c r="B111" s="2">
        <v>44940</v>
      </c>
      <c r="C111" s="1">
        <v>540</v>
      </c>
      <c r="D111" s="3" t="s">
        <v>12</v>
      </c>
      <c r="E111" s="3" t="s">
        <v>6</v>
      </c>
      <c r="F111" s="4">
        <f>+Table_1[[#This Row],[DATA FATTURA]]+60</f>
        <v>45000</v>
      </c>
    </row>
    <row r="112" spans="1:6" x14ac:dyDescent="0.3">
      <c r="A112" s="1">
        <v>401</v>
      </c>
      <c r="B112" s="2">
        <v>44940</v>
      </c>
      <c r="C112" s="1">
        <v>4800</v>
      </c>
      <c r="D112" s="3" t="s">
        <v>14</v>
      </c>
      <c r="E112" s="3" t="s">
        <v>6</v>
      </c>
      <c r="F112" s="4">
        <f>+Table_1[[#This Row],[DATA FATTURA]]+60</f>
        <v>45000</v>
      </c>
    </row>
    <row r="113" spans="1:6" x14ac:dyDescent="0.3">
      <c r="A113" s="1">
        <v>30</v>
      </c>
      <c r="B113" s="2">
        <v>44940</v>
      </c>
      <c r="C113" s="1">
        <v>680</v>
      </c>
      <c r="D113" s="3" t="s">
        <v>10</v>
      </c>
      <c r="E113" s="3" t="s">
        <v>8</v>
      </c>
      <c r="F113" s="4">
        <f>+Table_1[[#This Row],[DATA FATTURA]]+60</f>
        <v>45000</v>
      </c>
    </row>
    <row r="114" spans="1:6" x14ac:dyDescent="0.3">
      <c r="A114" s="1">
        <v>385</v>
      </c>
      <c r="B114" s="2">
        <v>44940</v>
      </c>
      <c r="C114" s="1">
        <v>4000</v>
      </c>
      <c r="D114" s="3" t="s">
        <v>14</v>
      </c>
      <c r="E114" s="3" t="s">
        <v>11</v>
      </c>
      <c r="F114" s="4">
        <f>+Table_1[[#This Row],[DATA FATTURA]]+60</f>
        <v>45000</v>
      </c>
    </row>
    <row r="115" spans="1:6" x14ac:dyDescent="0.3">
      <c r="A115" s="1">
        <v>51</v>
      </c>
      <c r="B115" s="2">
        <v>44940</v>
      </c>
      <c r="C115" s="1">
        <v>1100</v>
      </c>
      <c r="D115" s="3" t="s">
        <v>13</v>
      </c>
      <c r="E115" s="3" t="s">
        <v>6</v>
      </c>
      <c r="F115" s="4">
        <f>+Table_1[[#This Row],[DATA FATTURA]]+60</f>
        <v>45000</v>
      </c>
    </row>
    <row r="116" spans="1:6" x14ac:dyDescent="0.3">
      <c r="A116" s="1">
        <v>95</v>
      </c>
      <c r="B116" s="2">
        <v>44940</v>
      </c>
      <c r="C116" s="1">
        <v>1980</v>
      </c>
      <c r="D116" s="3" t="s">
        <v>14</v>
      </c>
      <c r="E116" s="3" t="s">
        <v>6</v>
      </c>
      <c r="F116" s="4">
        <f>+Table_1[[#This Row],[DATA FATTURA]]+60</f>
        <v>45000</v>
      </c>
    </row>
    <row r="117" spans="1:6" x14ac:dyDescent="0.3">
      <c r="A117" s="1">
        <v>495</v>
      </c>
      <c r="B117" s="2">
        <v>44940</v>
      </c>
      <c r="C117" s="1">
        <v>4500</v>
      </c>
      <c r="D117" s="3" t="s">
        <v>10</v>
      </c>
      <c r="E117" s="3" t="s">
        <v>8</v>
      </c>
      <c r="F117" s="4">
        <f>+Table_1[[#This Row],[DATA FATTURA]]+60</f>
        <v>45000</v>
      </c>
    </row>
    <row r="118" spans="1:6" x14ac:dyDescent="0.3">
      <c r="A118" s="1">
        <v>101</v>
      </c>
      <c r="B118" s="2">
        <v>44940</v>
      </c>
      <c r="C118" s="1">
        <v>2100</v>
      </c>
      <c r="D118" s="3" t="s">
        <v>14</v>
      </c>
      <c r="E118" s="3" t="s">
        <v>6</v>
      </c>
      <c r="F118" s="4">
        <f>+Table_1[[#This Row],[DATA FATTURA]]+60</f>
        <v>45000</v>
      </c>
    </row>
    <row r="119" spans="1:6" x14ac:dyDescent="0.3">
      <c r="A119" s="1">
        <v>15</v>
      </c>
      <c r="B119" s="2">
        <v>44940</v>
      </c>
      <c r="C119" s="1">
        <v>380</v>
      </c>
      <c r="D119" s="3" t="s">
        <v>7</v>
      </c>
      <c r="E119" s="3" t="s">
        <v>15</v>
      </c>
      <c r="F119" s="4">
        <f>+Table_1[[#This Row],[DATA FATTURA]]+60</f>
        <v>45000</v>
      </c>
    </row>
    <row r="120" spans="1:6" x14ac:dyDescent="0.3">
      <c r="A120" s="1">
        <v>3</v>
      </c>
      <c r="B120" s="2">
        <v>44940</v>
      </c>
      <c r="C120" s="1">
        <v>140</v>
      </c>
      <c r="D120" s="3" t="s">
        <v>16</v>
      </c>
      <c r="E120" s="3" t="s">
        <v>6</v>
      </c>
      <c r="F120" s="4">
        <f>+Table_1[[#This Row],[DATA FATTURA]]+60</f>
        <v>45000</v>
      </c>
    </row>
    <row r="121" spans="1:6" x14ac:dyDescent="0.3">
      <c r="A121" s="1">
        <v>424</v>
      </c>
      <c r="B121" s="2">
        <v>44940</v>
      </c>
      <c r="C121" s="1">
        <v>5950</v>
      </c>
      <c r="D121" s="3" t="s">
        <v>14</v>
      </c>
      <c r="E121" s="3" t="s">
        <v>11</v>
      </c>
      <c r="F121" s="4">
        <f>+Table_1[[#This Row],[DATA FATTURA]]+60</f>
        <v>45000</v>
      </c>
    </row>
    <row r="122" spans="1:6" x14ac:dyDescent="0.3">
      <c r="A122" s="1">
        <v>43</v>
      </c>
      <c r="B122" s="2">
        <v>44940</v>
      </c>
      <c r="C122" s="1">
        <v>940</v>
      </c>
      <c r="D122" s="3" t="s">
        <v>7</v>
      </c>
      <c r="E122" s="3" t="s">
        <v>15</v>
      </c>
      <c r="F122" s="4">
        <f>+Table_1[[#This Row],[DATA FATTURA]]+60</f>
        <v>45000</v>
      </c>
    </row>
    <row r="123" spans="1:6" x14ac:dyDescent="0.3">
      <c r="A123" s="1">
        <v>376</v>
      </c>
      <c r="B123" s="2">
        <v>44940</v>
      </c>
      <c r="C123" s="1">
        <v>3550</v>
      </c>
      <c r="D123" s="3" t="s">
        <v>10</v>
      </c>
      <c r="E123" s="3" t="s">
        <v>15</v>
      </c>
      <c r="F123" s="4">
        <f>+Table_1[[#This Row],[DATA FATTURA]]+60</f>
        <v>45000</v>
      </c>
    </row>
    <row r="124" spans="1:6" x14ac:dyDescent="0.3">
      <c r="A124" s="1">
        <v>329</v>
      </c>
      <c r="B124" s="2">
        <v>44939</v>
      </c>
      <c r="C124" s="1">
        <v>1200</v>
      </c>
      <c r="D124" s="3" t="s">
        <v>12</v>
      </c>
      <c r="E124" s="3" t="s">
        <v>11</v>
      </c>
      <c r="F124" s="4">
        <f>+Table_1[[#This Row],[DATA FATTURA]]+60</f>
        <v>44999</v>
      </c>
    </row>
    <row r="125" spans="1:6" x14ac:dyDescent="0.3">
      <c r="A125" s="1">
        <v>84</v>
      </c>
      <c r="B125" s="2">
        <v>44939</v>
      </c>
      <c r="C125" s="1">
        <v>1760</v>
      </c>
      <c r="D125" s="3" t="s">
        <v>14</v>
      </c>
      <c r="E125" s="3" t="s">
        <v>8</v>
      </c>
      <c r="F125" s="4">
        <f>+Table_1[[#This Row],[DATA FATTURA]]+60</f>
        <v>44999</v>
      </c>
    </row>
    <row r="126" spans="1:6" x14ac:dyDescent="0.3">
      <c r="A126" s="1">
        <v>330</v>
      </c>
      <c r="B126" s="2">
        <v>44939</v>
      </c>
      <c r="C126" s="1">
        <v>1250</v>
      </c>
      <c r="D126" s="3" t="s">
        <v>5</v>
      </c>
      <c r="E126" s="3" t="s">
        <v>15</v>
      </c>
      <c r="F126" s="4">
        <f>+Table_1[[#This Row],[DATA FATTURA]]+60</f>
        <v>44999</v>
      </c>
    </row>
    <row r="127" spans="1:6" x14ac:dyDescent="0.3">
      <c r="A127" s="1">
        <v>140</v>
      </c>
      <c r="B127" s="2">
        <v>44939</v>
      </c>
      <c r="C127" s="1">
        <v>2880</v>
      </c>
      <c r="D127" s="3" t="s">
        <v>9</v>
      </c>
      <c r="E127" s="3" t="s">
        <v>8</v>
      </c>
      <c r="F127" s="4">
        <f>+Table_1[[#This Row],[DATA FATTURA]]+60</f>
        <v>44999</v>
      </c>
    </row>
    <row r="128" spans="1:6" x14ac:dyDescent="0.3">
      <c r="A128" s="1">
        <v>78</v>
      </c>
      <c r="B128" s="2">
        <v>44939</v>
      </c>
      <c r="C128" s="1">
        <v>1640</v>
      </c>
      <c r="D128" s="3" t="s">
        <v>14</v>
      </c>
      <c r="E128" s="3" t="s">
        <v>15</v>
      </c>
      <c r="F128" s="4">
        <f>+Table_1[[#This Row],[DATA FATTURA]]+60</f>
        <v>44999</v>
      </c>
    </row>
    <row r="129" spans="1:6" x14ac:dyDescent="0.3">
      <c r="A129" s="1">
        <v>331</v>
      </c>
      <c r="B129" s="2">
        <v>44939</v>
      </c>
      <c r="C129" s="1">
        <v>1300</v>
      </c>
      <c r="D129" s="3" t="s">
        <v>9</v>
      </c>
      <c r="E129" s="3" t="s">
        <v>6</v>
      </c>
      <c r="F129" s="4">
        <f>+Table_1[[#This Row],[DATA FATTURA]]+60</f>
        <v>44999</v>
      </c>
    </row>
    <row r="130" spans="1:6" x14ac:dyDescent="0.3">
      <c r="A130" s="1">
        <v>288</v>
      </c>
      <c r="B130" s="2">
        <v>44939</v>
      </c>
      <c r="C130" s="1">
        <v>5840</v>
      </c>
      <c r="D130" s="3" t="s">
        <v>14</v>
      </c>
      <c r="E130" s="3" t="s">
        <v>15</v>
      </c>
      <c r="F130" s="4">
        <f>+Table_1[[#This Row],[DATA FATTURA]]+60</f>
        <v>44999</v>
      </c>
    </row>
    <row r="131" spans="1:6" x14ac:dyDescent="0.3">
      <c r="A131" s="1">
        <v>287</v>
      </c>
      <c r="B131" s="2">
        <v>44939</v>
      </c>
      <c r="C131" s="1">
        <v>5820</v>
      </c>
      <c r="D131" s="3" t="s">
        <v>7</v>
      </c>
      <c r="E131" s="3" t="s">
        <v>11</v>
      </c>
      <c r="F131" s="4">
        <f>+Table_1[[#This Row],[DATA FATTURA]]+60</f>
        <v>44999</v>
      </c>
    </row>
    <row r="132" spans="1:6" x14ac:dyDescent="0.3">
      <c r="A132" s="1">
        <v>60</v>
      </c>
      <c r="B132" s="2">
        <v>44939</v>
      </c>
      <c r="C132" s="1">
        <v>1280</v>
      </c>
      <c r="D132" s="3" t="s">
        <v>7</v>
      </c>
      <c r="E132" s="3" t="s">
        <v>11</v>
      </c>
      <c r="F132" s="4">
        <f>+Table_1[[#This Row],[DATA FATTURA]]+60</f>
        <v>44999</v>
      </c>
    </row>
    <row r="133" spans="1:6" x14ac:dyDescent="0.3">
      <c r="A133" s="1">
        <v>418</v>
      </c>
      <c r="B133" s="2">
        <v>44939</v>
      </c>
      <c r="C133" s="1">
        <v>5650</v>
      </c>
      <c r="D133" s="3" t="s">
        <v>14</v>
      </c>
      <c r="E133" s="3" t="s">
        <v>15</v>
      </c>
      <c r="F133" s="4">
        <f>+Table_1[[#This Row],[DATA FATTURA]]+60</f>
        <v>44999</v>
      </c>
    </row>
    <row r="134" spans="1:6" x14ac:dyDescent="0.3">
      <c r="A134" s="1">
        <v>439</v>
      </c>
      <c r="B134" s="2">
        <v>44939</v>
      </c>
      <c r="C134" s="1">
        <v>6700</v>
      </c>
      <c r="D134" s="3" t="s">
        <v>16</v>
      </c>
      <c r="E134" s="3" t="s">
        <v>8</v>
      </c>
      <c r="F134" s="4">
        <f>+Table_1[[#This Row],[DATA FATTURA]]+60</f>
        <v>44999</v>
      </c>
    </row>
    <row r="135" spans="1:6" x14ac:dyDescent="0.3">
      <c r="A135" s="1">
        <v>277</v>
      </c>
      <c r="B135" s="2">
        <v>44939</v>
      </c>
      <c r="C135" s="1">
        <v>5620</v>
      </c>
      <c r="D135" s="3" t="s">
        <v>5</v>
      </c>
      <c r="E135" s="3" t="s">
        <v>6</v>
      </c>
      <c r="F135" s="4">
        <f>+Table_1[[#This Row],[DATA FATTURA]]+60</f>
        <v>44999</v>
      </c>
    </row>
    <row r="136" spans="1:6" x14ac:dyDescent="0.3">
      <c r="A136" s="1">
        <v>283</v>
      </c>
      <c r="B136" s="2">
        <v>44939</v>
      </c>
      <c r="C136" s="1">
        <v>5740</v>
      </c>
      <c r="D136" s="3" t="s">
        <v>14</v>
      </c>
      <c r="E136" s="3" t="s">
        <v>6</v>
      </c>
      <c r="F136" s="4">
        <f>+Table_1[[#This Row],[DATA FATTURA]]+60</f>
        <v>44999</v>
      </c>
    </row>
    <row r="137" spans="1:6" x14ac:dyDescent="0.3">
      <c r="A137" s="1">
        <v>151</v>
      </c>
      <c r="B137" s="2">
        <v>44939</v>
      </c>
      <c r="C137" s="1">
        <v>3100</v>
      </c>
      <c r="D137" s="3" t="s">
        <v>7</v>
      </c>
      <c r="E137" s="3" t="s">
        <v>6</v>
      </c>
      <c r="F137" s="4">
        <f>+Table_1[[#This Row],[DATA FATTURA]]+60</f>
        <v>44999</v>
      </c>
    </row>
    <row r="138" spans="1:6" x14ac:dyDescent="0.3">
      <c r="A138" s="1">
        <v>123</v>
      </c>
      <c r="B138" s="2">
        <v>44939</v>
      </c>
      <c r="C138" s="1">
        <v>2540</v>
      </c>
      <c r="D138" s="3" t="s">
        <v>9</v>
      </c>
      <c r="E138" s="3" t="s">
        <v>6</v>
      </c>
      <c r="F138" s="4">
        <f>+Table_1[[#This Row],[DATA FATTURA]]+60</f>
        <v>44999</v>
      </c>
    </row>
    <row r="139" spans="1:6" x14ac:dyDescent="0.3">
      <c r="A139" s="1">
        <v>88</v>
      </c>
      <c r="B139" s="2">
        <v>44939</v>
      </c>
      <c r="C139" s="1">
        <v>1840</v>
      </c>
      <c r="D139" s="3" t="s">
        <v>16</v>
      </c>
      <c r="E139" s="3" t="s">
        <v>11</v>
      </c>
      <c r="F139" s="4">
        <f>+Table_1[[#This Row],[DATA FATTURA]]+60</f>
        <v>44999</v>
      </c>
    </row>
    <row r="140" spans="1:6" x14ac:dyDescent="0.3">
      <c r="A140" s="1">
        <v>349</v>
      </c>
      <c r="B140" s="2">
        <v>44939</v>
      </c>
      <c r="C140" s="1">
        <v>2200</v>
      </c>
      <c r="D140" s="3" t="s">
        <v>7</v>
      </c>
      <c r="E140" s="3" t="s">
        <v>8</v>
      </c>
      <c r="F140" s="4">
        <f>+Table_1[[#This Row],[DATA FATTURA]]+60</f>
        <v>44999</v>
      </c>
    </row>
    <row r="141" spans="1:6" x14ac:dyDescent="0.3">
      <c r="A141" s="1">
        <v>458</v>
      </c>
      <c r="B141" s="2">
        <v>44939</v>
      </c>
      <c r="C141" s="1">
        <v>190</v>
      </c>
      <c r="D141" s="3" t="s">
        <v>14</v>
      </c>
      <c r="E141" s="3" t="s">
        <v>6</v>
      </c>
      <c r="F141" s="4">
        <f>+Table_1[[#This Row],[DATA FATTURA]]+60</f>
        <v>44999</v>
      </c>
    </row>
    <row r="142" spans="1:6" x14ac:dyDescent="0.3">
      <c r="A142" s="1">
        <v>14</v>
      </c>
      <c r="B142" s="2">
        <v>44939</v>
      </c>
      <c r="C142" s="1">
        <v>360</v>
      </c>
      <c r="D142" s="3" t="s">
        <v>16</v>
      </c>
      <c r="E142" s="3" t="s">
        <v>8</v>
      </c>
      <c r="F142" s="4">
        <f>+Table_1[[#This Row],[DATA FATTURA]]+60</f>
        <v>44999</v>
      </c>
    </row>
    <row r="143" spans="1:6" x14ac:dyDescent="0.3">
      <c r="A143" s="1">
        <v>370</v>
      </c>
      <c r="B143" s="2">
        <v>44939</v>
      </c>
      <c r="C143" s="1">
        <v>3250</v>
      </c>
      <c r="D143" s="3" t="s">
        <v>10</v>
      </c>
      <c r="E143" s="3" t="s">
        <v>8</v>
      </c>
      <c r="F143" s="4">
        <f>+Table_1[[#This Row],[DATA FATTURA]]+60</f>
        <v>44999</v>
      </c>
    </row>
    <row r="144" spans="1:6" x14ac:dyDescent="0.3">
      <c r="A144" s="1">
        <v>167</v>
      </c>
      <c r="B144" s="2">
        <v>44939</v>
      </c>
      <c r="C144" s="1">
        <v>3420</v>
      </c>
      <c r="D144" s="3" t="s">
        <v>16</v>
      </c>
      <c r="E144" s="3" t="s">
        <v>8</v>
      </c>
      <c r="F144" s="4">
        <f>+Table_1[[#This Row],[DATA FATTURA]]+60</f>
        <v>44999</v>
      </c>
    </row>
    <row r="145" spans="1:6" x14ac:dyDescent="0.3">
      <c r="A145" s="1">
        <v>97</v>
      </c>
      <c r="B145" s="2">
        <v>44939</v>
      </c>
      <c r="C145" s="1">
        <v>2020</v>
      </c>
      <c r="D145" s="3" t="s">
        <v>7</v>
      </c>
      <c r="E145" s="3" t="s">
        <v>8</v>
      </c>
      <c r="F145" s="4">
        <f>+Table_1[[#This Row],[DATA FATTURA]]+60</f>
        <v>44999</v>
      </c>
    </row>
    <row r="146" spans="1:6" x14ac:dyDescent="0.3">
      <c r="A146" s="1">
        <v>10</v>
      </c>
      <c r="B146" s="2">
        <v>44939</v>
      </c>
      <c r="C146" s="1">
        <v>280</v>
      </c>
      <c r="D146" s="3" t="s">
        <v>14</v>
      </c>
      <c r="E146" s="3" t="s">
        <v>6</v>
      </c>
      <c r="F146" s="4">
        <f>+Table_1[[#This Row],[DATA FATTURA]]+60</f>
        <v>44999</v>
      </c>
    </row>
    <row r="147" spans="1:6" x14ac:dyDescent="0.3">
      <c r="A147" s="1">
        <v>194</v>
      </c>
      <c r="B147" s="2">
        <v>44939</v>
      </c>
      <c r="C147" s="1">
        <v>3960</v>
      </c>
      <c r="D147" s="3" t="s">
        <v>5</v>
      </c>
      <c r="E147" s="3" t="s">
        <v>15</v>
      </c>
      <c r="F147" s="4">
        <f>+Table_1[[#This Row],[DATA FATTURA]]+60</f>
        <v>44999</v>
      </c>
    </row>
    <row r="148" spans="1:6" x14ac:dyDescent="0.3">
      <c r="A148" s="1">
        <v>34</v>
      </c>
      <c r="B148" s="2">
        <v>44939</v>
      </c>
      <c r="C148" s="1">
        <v>760</v>
      </c>
      <c r="D148" s="3" t="s">
        <v>13</v>
      </c>
      <c r="E148" s="3" t="s">
        <v>8</v>
      </c>
      <c r="F148" s="4">
        <f>+Table_1[[#This Row],[DATA FATTURA]]+60</f>
        <v>44999</v>
      </c>
    </row>
    <row r="149" spans="1:6" x14ac:dyDescent="0.3">
      <c r="A149" s="1">
        <v>36</v>
      </c>
      <c r="B149" s="2">
        <v>44939</v>
      </c>
      <c r="C149" s="1">
        <v>800</v>
      </c>
      <c r="D149" s="3" t="s">
        <v>10</v>
      </c>
      <c r="E149" s="3" t="s">
        <v>15</v>
      </c>
      <c r="F149" s="4">
        <f>+Table_1[[#This Row],[DATA FATTURA]]+60</f>
        <v>44999</v>
      </c>
    </row>
    <row r="150" spans="1:6" x14ac:dyDescent="0.3">
      <c r="A150" s="1">
        <v>35</v>
      </c>
      <c r="B150" s="2">
        <v>44939</v>
      </c>
      <c r="C150" s="1">
        <v>780</v>
      </c>
      <c r="D150" s="3" t="s">
        <v>5</v>
      </c>
      <c r="E150" s="3" t="s">
        <v>11</v>
      </c>
      <c r="F150" s="4">
        <f>+Table_1[[#This Row],[DATA FATTURA]]+60</f>
        <v>44999</v>
      </c>
    </row>
    <row r="151" spans="1:6" x14ac:dyDescent="0.3">
      <c r="A151" s="1">
        <v>32</v>
      </c>
      <c r="B151" s="2">
        <v>44939</v>
      </c>
      <c r="C151" s="1">
        <v>720</v>
      </c>
      <c r="D151" s="3" t="s">
        <v>7</v>
      </c>
      <c r="E151" s="3" t="s">
        <v>11</v>
      </c>
      <c r="F151" s="4">
        <f>+Table_1[[#This Row],[DATA FATTURA]]+60</f>
        <v>44999</v>
      </c>
    </row>
    <row r="152" spans="1:6" x14ac:dyDescent="0.3">
      <c r="A152" s="1">
        <v>197</v>
      </c>
      <c r="B152" s="2">
        <v>44939</v>
      </c>
      <c r="C152" s="1">
        <v>4020</v>
      </c>
      <c r="D152" s="3" t="s">
        <v>14</v>
      </c>
      <c r="E152" s="3" t="s">
        <v>15</v>
      </c>
      <c r="F152" s="4">
        <f>+Table_1[[#This Row],[DATA FATTURA]]+60</f>
        <v>44999</v>
      </c>
    </row>
    <row r="153" spans="1:6" x14ac:dyDescent="0.3">
      <c r="A153" s="1">
        <v>55</v>
      </c>
      <c r="B153" s="2">
        <v>44938</v>
      </c>
      <c r="C153" s="1">
        <v>1180</v>
      </c>
      <c r="D153" s="3" t="s">
        <v>9</v>
      </c>
      <c r="E153" s="3" t="s">
        <v>8</v>
      </c>
      <c r="F153" s="4">
        <f>+Table_1[[#This Row],[DATA FATTURA]]+60</f>
        <v>44998</v>
      </c>
    </row>
    <row r="154" spans="1:6" x14ac:dyDescent="0.3">
      <c r="A154" s="1">
        <v>221</v>
      </c>
      <c r="B154" s="2">
        <v>44938</v>
      </c>
      <c r="C154" s="1">
        <v>4500</v>
      </c>
      <c r="D154" s="3" t="s">
        <v>13</v>
      </c>
      <c r="E154" s="3" t="s">
        <v>6</v>
      </c>
      <c r="F154" s="4">
        <f>+Table_1[[#This Row],[DATA FATTURA]]+60</f>
        <v>44998</v>
      </c>
    </row>
    <row r="155" spans="1:6" x14ac:dyDescent="0.3">
      <c r="A155" s="1">
        <v>173</v>
      </c>
      <c r="B155" s="2">
        <v>44938</v>
      </c>
      <c r="C155" s="1">
        <v>3540</v>
      </c>
      <c r="D155" s="3" t="s">
        <v>16</v>
      </c>
      <c r="E155" s="3" t="s">
        <v>8</v>
      </c>
      <c r="F155" s="4">
        <f>+Table_1[[#This Row],[DATA FATTURA]]+60</f>
        <v>44998</v>
      </c>
    </row>
    <row r="156" spans="1:6" x14ac:dyDescent="0.3">
      <c r="A156" s="1">
        <v>273</v>
      </c>
      <c r="B156" s="2">
        <v>44938</v>
      </c>
      <c r="C156" s="1">
        <v>5540</v>
      </c>
      <c r="D156" s="3" t="s">
        <v>5</v>
      </c>
      <c r="E156" s="3" t="s">
        <v>11</v>
      </c>
      <c r="F156" s="4">
        <f>+Table_1[[#This Row],[DATA FATTURA]]+60</f>
        <v>44998</v>
      </c>
    </row>
    <row r="157" spans="1:6" x14ac:dyDescent="0.3">
      <c r="A157" s="1">
        <v>46</v>
      </c>
      <c r="B157" s="2">
        <v>44938</v>
      </c>
      <c r="C157" s="1">
        <v>1000</v>
      </c>
      <c r="D157" s="3" t="s">
        <v>7</v>
      </c>
      <c r="E157" s="3" t="s">
        <v>11</v>
      </c>
      <c r="F157" s="4">
        <f>+Table_1[[#This Row],[DATA FATTURA]]+60</f>
        <v>44998</v>
      </c>
    </row>
    <row r="158" spans="1:6" x14ac:dyDescent="0.3">
      <c r="A158" s="1">
        <v>171</v>
      </c>
      <c r="B158" s="2">
        <v>44938</v>
      </c>
      <c r="C158" s="1">
        <v>3500</v>
      </c>
      <c r="D158" s="3" t="s">
        <v>5</v>
      </c>
      <c r="E158" s="3" t="s">
        <v>6</v>
      </c>
      <c r="F158" s="4">
        <f>+Table_1[[#This Row],[DATA FATTURA]]+60</f>
        <v>44998</v>
      </c>
    </row>
    <row r="159" spans="1:6" x14ac:dyDescent="0.3">
      <c r="A159" s="1">
        <v>169</v>
      </c>
      <c r="B159" s="2">
        <v>44938</v>
      </c>
      <c r="C159" s="1">
        <v>3460</v>
      </c>
      <c r="D159" s="3" t="s">
        <v>14</v>
      </c>
      <c r="E159" s="3" t="s">
        <v>15</v>
      </c>
      <c r="F159" s="4">
        <f>+Table_1[[#This Row],[DATA FATTURA]]+60</f>
        <v>44998</v>
      </c>
    </row>
    <row r="160" spans="1:6" x14ac:dyDescent="0.3">
      <c r="A160" s="1">
        <v>198</v>
      </c>
      <c r="B160" s="2">
        <v>44938</v>
      </c>
      <c r="C160" s="1">
        <v>4040</v>
      </c>
      <c r="D160" s="3" t="s">
        <v>14</v>
      </c>
      <c r="E160" s="3" t="s">
        <v>8</v>
      </c>
      <c r="F160" s="4">
        <f>+Table_1[[#This Row],[DATA FATTURA]]+60</f>
        <v>44998</v>
      </c>
    </row>
    <row r="161" spans="1:6" x14ac:dyDescent="0.3">
      <c r="A161" s="1">
        <v>210</v>
      </c>
      <c r="B161" s="2">
        <v>44938</v>
      </c>
      <c r="C161" s="1">
        <v>4280</v>
      </c>
      <c r="D161" s="3" t="s">
        <v>12</v>
      </c>
      <c r="E161" s="3" t="s">
        <v>8</v>
      </c>
      <c r="F161" s="4">
        <f>+Table_1[[#This Row],[DATA FATTURA]]+60</f>
        <v>44998</v>
      </c>
    </row>
    <row r="162" spans="1:6" x14ac:dyDescent="0.3">
      <c r="A162" s="1">
        <v>27</v>
      </c>
      <c r="B162" s="2">
        <v>44938</v>
      </c>
      <c r="C162" s="1">
        <v>620</v>
      </c>
      <c r="D162" s="3" t="s">
        <v>14</v>
      </c>
      <c r="E162" s="3" t="s">
        <v>8</v>
      </c>
      <c r="F162" s="4">
        <f>+Table_1[[#This Row],[DATA FATTURA]]+60</f>
        <v>44998</v>
      </c>
    </row>
    <row r="163" spans="1:6" x14ac:dyDescent="0.3">
      <c r="A163" s="1">
        <v>262</v>
      </c>
      <c r="B163" s="2">
        <v>44938</v>
      </c>
      <c r="C163" s="1">
        <v>5320</v>
      </c>
      <c r="D163" s="3" t="s">
        <v>5</v>
      </c>
      <c r="E163" s="3" t="s">
        <v>6</v>
      </c>
      <c r="F163" s="4">
        <f>+Table_1[[#This Row],[DATA FATTURA]]+60</f>
        <v>44998</v>
      </c>
    </row>
    <row r="164" spans="1:6" x14ac:dyDescent="0.3">
      <c r="A164" s="1">
        <v>443</v>
      </c>
      <c r="B164" s="2">
        <v>44938</v>
      </c>
      <c r="C164" s="1">
        <v>6900</v>
      </c>
      <c r="D164" s="3" t="s">
        <v>5</v>
      </c>
      <c r="E164" s="3" t="s">
        <v>6</v>
      </c>
      <c r="F164" s="4">
        <f>+Table_1[[#This Row],[DATA FATTURA]]+60</f>
        <v>44998</v>
      </c>
    </row>
    <row r="165" spans="1:6" x14ac:dyDescent="0.3">
      <c r="A165" s="1">
        <v>433</v>
      </c>
      <c r="B165" s="2">
        <v>44938</v>
      </c>
      <c r="C165" s="1">
        <v>6400</v>
      </c>
      <c r="D165" s="3" t="s">
        <v>9</v>
      </c>
      <c r="E165" s="3" t="s">
        <v>8</v>
      </c>
      <c r="F165" s="4">
        <f>+Table_1[[#This Row],[DATA FATTURA]]+60</f>
        <v>44998</v>
      </c>
    </row>
    <row r="166" spans="1:6" x14ac:dyDescent="0.3">
      <c r="A166" s="1">
        <v>19</v>
      </c>
      <c r="B166" s="2">
        <v>44938</v>
      </c>
      <c r="C166" s="1">
        <v>460</v>
      </c>
      <c r="D166" s="3" t="s">
        <v>10</v>
      </c>
      <c r="E166" s="3" t="s">
        <v>8</v>
      </c>
      <c r="F166" s="4">
        <f>+Table_1[[#This Row],[DATA FATTURA]]+60</f>
        <v>44998</v>
      </c>
    </row>
    <row r="167" spans="1:6" x14ac:dyDescent="0.3">
      <c r="A167" s="1">
        <v>53</v>
      </c>
      <c r="B167" s="2">
        <v>44938</v>
      </c>
      <c r="C167" s="1">
        <v>1140</v>
      </c>
      <c r="D167" s="3" t="s">
        <v>10</v>
      </c>
      <c r="E167" s="3" t="s">
        <v>6</v>
      </c>
      <c r="F167" s="4">
        <f>+Table_1[[#This Row],[DATA FATTURA]]+60</f>
        <v>44998</v>
      </c>
    </row>
    <row r="168" spans="1:6" x14ac:dyDescent="0.3">
      <c r="A168" s="1">
        <v>115</v>
      </c>
      <c r="B168" s="2">
        <v>44938</v>
      </c>
      <c r="C168" s="1">
        <v>2380</v>
      </c>
      <c r="D168" s="3" t="s">
        <v>10</v>
      </c>
      <c r="E168" s="3" t="s">
        <v>6</v>
      </c>
      <c r="F168" s="4">
        <f>+Table_1[[#This Row],[DATA FATTURA]]+60</f>
        <v>44998</v>
      </c>
    </row>
    <row r="169" spans="1:6" x14ac:dyDescent="0.3">
      <c r="A169" s="1">
        <v>147</v>
      </c>
      <c r="B169" s="2">
        <v>44938</v>
      </c>
      <c r="C169" s="1">
        <v>3020</v>
      </c>
      <c r="D169" s="3" t="s">
        <v>14</v>
      </c>
      <c r="E169" s="3" t="s">
        <v>11</v>
      </c>
      <c r="F169" s="4">
        <f>+Table_1[[#This Row],[DATA FATTURA]]+60</f>
        <v>44998</v>
      </c>
    </row>
    <row r="170" spans="1:6" x14ac:dyDescent="0.3">
      <c r="A170" s="1">
        <v>351</v>
      </c>
      <c r="B170" s="2">
        <v>44938</v>
      </c>
      <c r="C170" s="1">
        <v>2300</v>
      </c>
      <c r="D170" s="3" t="s">
        <v>14</v>
      </c>
      <c r="E170" s="3" t="s">
        <v>15</v>
      </c>
      <c r="F170" s="4">
        <f>+Table_1[[#This Row],[DATA FATTURA]]+60</f>
        <v>44998</v>
      </c>
    </row>
    <row r="171" spans="1:6" x14ac:dyDescent="0.3">
      <c r="A171" s="1">
        <v>380</v>
      </c>
      <c r="B171" s="2">
        <v>44938</v>
      </c>
      <c r="C171" s="1">
        <v>3750</v>
      </c>
      <c r="D171" s="3" t="s">
        <v>12</v>
      </c>
      <c r="E171" s="3" t="s">
        <v>8</v>
      </c>
      <c r="F171" s="4">
        <f>+Table_1[[#This Row],[DATA FATTURA]]+60</f>
        <v>44998</v>
      </c>
    </row>
    <row r="172" spans="1:6" x14ac:dyDescent="0.3">
      <c r="A172" s="1">
        <v>402</v>
      </c>
      <c r="B172" s="2">
        <v>44938</v>
      </c>
      <c r="C172" s="1">
        <v>4850</v>
      </c>
      <c r="D172" s="3" t="s">
        <v>14</v>
      </c>
      <c r="E172" s="3" t="s">
        <v>6</v>
      </c>
      <c r="F172" s="4">
        <f>+Table_1[[#This Row],[DATA FATTURA]]+60</f>
        <v>44998</v>
      </c>
    </row>
    <row r="173" spans="1:6" x14ac:dyDescent="0.3">
      <c r="A173" s="1">
        <v>383</v>
      </c>
      <c r="B173" s="2">
        <v>44938</v>
      </c>
      <c r="C173" s="1">
        <v>3900</v>
      </c>
      <c r="D173" s="3" t="s">
        <v>7</v>
      </c>
      <c r="E173" s="3" t="s">
        <v>8</v>
      </c>
      <c r="F173" s="4">
        <f>+Table_1[[#This Row],[DATA FATTURA]]+60</f>
        <v>44998</v>
      </c>
    </row>
    <row r="174" spans="1:6" x14ac:dyDescent="0.3">
      <c r="A174" s="1">
        <v>342</v>
      </c>
      <c r="B174" s="2">
        <v>44938</v>
      </c>
      <c r="C174" s="1">
        <v>1850</v>
      </c>
      <c r="D174" s="3" t="s">
        <v>10</v>
      </c>
      <c r="E174" s="3" t="s">
        <v>8</v>
      </c>
      <c r="F174" s="4">
        <f>+Table_1[[#This Row],[DATA FATTURA]]+60</f>
        <v>44998</v>
      </c>
    </row>
    <row r="175" spans="1:6" x14ac:dyDescent="0.3">
      <c r="A175" s="1">
        <v>344</v>
      </c>
      <c r="B175" s="2">
        <v>44938</v>
      </c>
      <c r="C175" s="1">
        <v>1950</v>
      </c>
      <c r="D175" s="3" t="s">
        <v>9</v>
      </c>
      <c r="E175" s="3" t="s">
        <v>15</v>
      </c>
      <c r="F175" s="4">
        <f>+Table_1[[#This Row],[DATA FATTURA]]+60</f>
        <v>44998</v>
      </c>
    </row>
    <row r="176" spans="1:6" x14ac:dyDescent="0.3">
      <c r="A176" s="1">
        <v>341</v>
      </c>
      <c r="B176" s="2">
        <v>44938</v>
      </c>
      <c r="C176" s="1">
        <v>1800</v>
      </c>
      <c r="D176" s="3" t="s">
        <v>5</v>
      </c>
      <c r="E176" s="3" t="s">
        <v>8</v>
      </c>
      <c r="F176" s="4">
        <f>+Table_1[[#This Row],[DATA FATTURA]]+60</f>
        <v>44998</v>
      </c>
    </row>
    <row r="177" spans="1:6" x14ac:dyDescent="0.3">
      <c r="A177" s="1">
        <v>350</v>
      </c>
      <c r="B177" s="2">
        <v>44938</v>
      </c>
      <c r="C177" s="1">
        <v>2250</v>
      </c>
      <c r="D177" s="3" t="s">
        <v>14</v>
      </c>
      <c r="E177" s="3" t="s">
        <v>8</v>
      </c>
      <c r="F177" s="4">
        <f>+Table_1[[#This Row],[DATA FATTURA]]+60</f>
        <v>44998</v>
      </c>
    </row>
    <row r="178" spans="1:6" x14ac:dyDescent="0.3">
      <c r="A178" s="1">
        <v>340</v>
      </c>
      <c r="B178" s="2">
        <v>44938</v>
      </c>
      <c r="C178" s="1">
        <v>1750</v>
      </c>
      <c r="D178" s="3" t="s">
        <v>13</v>
      </c>
      <c r="E178" s="3" t="s">
        <v>11</v>
      </c>
      <c r="F178" s="4">
        <f>+Table_1[[#This Row],[DATA FATTURA]]+60</f>
        <v>44998</v>
      </c>
    </row>
    <row r="179" spans="1:6" x14ac:dyDescent="0.3">
      <c r="A179" s="1">
        <v>157</v>
      </c>
      <c r="B179" s="2">
        <v>44938</v>
      </c>
      <c r="C179" s="1">
        <v>3220</v>
      </c>
      <c r="D179" s="3" t="s">
        <v>9</v>
      </c>
      <c r="E179" s="3" t="s">
        <v>6</v>
      </c>
      <c r="F179" s="4">
        <f>+Table_1[[#This Row],[DATA FATTURA]]+60</f>
        <v>44998</v>
      </c>
    </row>
    <row r="180" spans="1:6" x14ac:dyDescent="0.3">
      <c r="A180" s="1">
        <v>364</v>
      </c>
      <c r="B180" s="2">
        <v>44938</v>
      </c>
      <c r="C180" s="1">
        <v>2950</v>
      </c>
      <c r="D180" s="3" t="s">
        <v>5</v>
      </c>
      <c r="E180" s="3" t="s">
        <v>8</v>
      </c>
      <c r="F180" s="4">
        <f>+Table_1[[#This Row],[DATA FATTURA]]+60</f>
        <v>44998</v>
      </c>
    </row>
    <row r="181" spans="1:6" x14ac:dyDescent="0.3">
      <c r="A181" s="1">
        <v>363</v>
      </c>
      <c r="B181" s="2">
        <v>44938</v>
      </c>
      <c r="C181" s="1">
        <v>2900</v>
      </c>
      <c r="D181" s="3" t="s">
        <v>12</v>
      </c>
      <c r="E181" s="3" t="s">
        <v>8</v>
      </c>
      <c r="F181" s="4">
        <f>+Table_1[[#This Row],[DATA FATTURA]]+60</f>
        <v>44998</v>
      </c>
    </row>
    <row r="182" spans="1:6" x14ac:dyDescent="0.3">
      <c r="A182" s="1">
        <v>299</v>
      </c>
      <c r="B182" s="2">
        <v>44938</v>
      </c>
      <c r="C182" s="1">
        <v>1100</v>
      </c>
      <c r="D182" s="3" t="s">
        <v>14</v>
      </c>
      <c r="E182" s="3" t="s">
        <v>8</v>
      </c>
      <c r="F182" s="4">
        <f>+Table_1[[#This Row],[DATA FATTURA]]+60</f>
        <v>44998</v>
      </c>
    </row>
    <row r="183" spans="1:6" x14ac:dyDescent="0.3">
      <c r="A183" s="1">
        <v>116</v>
      </c>
      <c r="B183" s="2">
        <v>44938</v>
      </c>
      <c r="C183" s="1">
        <v>2400</v>
      </c>
      <c r="D183" s="3" t="s">
        <v>16</v>
      </c>
      <c r="E183" s="3" t="s">
        <v>11</v>
      </c>
      <c r="F183" s="4">
        <f>+Table_1[[#This Row],[DATA FATTURA]]+60</f>
        <v>44998</v>
      </c>
    </row>
    <row r="184" spans="1:6" x14ac:dyDescent="0.3">
      <c r="A184" s="1">
        <v>86</v>
      </c>
      <c r="B184" s="2">
        <v>44938</v>
      </c>
      <c r="C184" s="1">
        <v>1800</v>
      </c>
      <c r="D184" s="3" t="s">
        <v>5</v>
      </c>
      <c r="E184" s="3" t="s">
        <v>8</v>
      </c>
      <c r="F184" s="4">
        <f>+Table_1[[#This Row],[DATA FATTURA]]+60</f>
        <v>44998</v>
      </c>
    </row>
    <row r="185" spans="1:6" x14ac:dyDescent="0.3">
      <c r="A185" s="1">
        <v>352</v>
      </c>
      <c r="B185" s="2">
        <v>44937</v>
      </c>
      <c r="C185" s="1">
        <v>2350</v>
      </c>
      <c r="D185" s="3" t="s">
        <v>7</v>
      </c>
      <c r="E185" s="3" t="s">
        <v>8</v>
      </c>
      <c r="F185" s="4">
        <f>+Table_1[[#This Row],[DATA FATTURA]]+60</f>
        <v>44997</v>
      </c>
    </row>
    <row r="186" spans="1:6" x14ac:dyDescent="0.3">
      <c r="A186" s="1">
        <v>493</v>
      </c>
      <c r="B186" s="2">
        <v>44937</v>
      </c>
      <c r="C186" s="1">
        <v>4700</v>
      </c>
      <c r="D186" s="3" t="s">
        <v>13</v>
      </c>
      <c r="E186" s="3" t="s">
        <v>6</v>
      </c>
      <c r="F186" s="4">
        <f>+Table_1[[#This Row],[DATA FATTURA]]+60</f>
        <v>44997</v>
      </c>
    </row>
    <row r="187" spans="1:6" x14ac:dyDescent="0.3">
      <c r="A187" s="1">
        <v>5</v>
      </c>
      <c r="B187" s="2">
        <v>44937</v>
      </c>
      <c r="C187" s="1">
        <v>180</v>
      </c>
      <c r="D187" s="3" t="s">
        <v>5</v>
      </c>
      <c r="E187" s="3" t="s">
        <v>8</v>
      </c>
      <c r="F187" s="4">
        <f>+Table_1[[#This Row],[DATA FATTURA]]+60</f>
        <v>44997</v>
      </c>
    </row>
    <row r="188" spans="1:6" x14ac:dyDescent="0.3">
      <c r="A188" s="1">
        <v>261</v>
      </c>
      <c r="B188" s="2">
        <v>44937</v>
      </c>
      <c r="C188" s="1">
        <v>5300</v>
      </c>
      <c r="D188" s="3" t="s">
        <v>12</v>
      </c>
      <c r="E188" s="3" t="s">
        <v>6</v>
      </c>
      <c r="F188" s="4">
        <f>+Table_1[[#This Row],[DATA FATTURA]]+60</f>
        <v>44997</v>
      </c>
    </row>
    <row r="189" spans="1:6" x14ac:dyDescent="0.3">
      <c r="A189" s="1">
        <v>246</v>
      </c>
      <c r="B189" s="2">
        <v>44937</v>
      </c>
      <c r="C189" s="1">
        <v>5000</v>
      </c>
      <c r="D189" s="3" t="s">
        <v>9</v>
      </c>
      <c r="E189" s="3" t="s">
        <v>15</v>
      </c>
      <c r="F189" s="4">
        <f>+Table_1[[#This Row],[DATA FATTURA]]+60</f>
        <v>44997</v>
      </c>
    </row>
    <row r="190" spans="1:6" x14ac:dyDescent="0.3">
      <c r="A190" s="1">
        <v>372</v>
      </c>
      <c r="B190" s="2">
        <v>44937</v>
      </c>
      <c r="C190" s="1">
        <v>3350</v>
      </c>
      <c r="D190" s="3" t="s">
        <v>7</v>
      </c>
      <c r="E190" s="3" t="s">
        <v>15</v>
      </c>
      <c r="F190" s="4">
        <f>+Table_1[[#This Row],[DATA FATTURA]]+60</f>
        <v>44997</v>
      </c>
    </row>
    <row r="191" spans="1:6" x14ac:dyDescent="0.3">
      <c r="A191" s="1">
        <v>107</v>
      </c>
      <c r="B191" s="2">
        <v>44937</v>
      </c>
      <c r="C191" s="1">
        <v>2220</v>
      </c>
      <c r="D191" s="3" t="s">
        <v>5</v>
      </c>
      <c r="E191" s="3" t="s">
        <v>6</v>
      </c>
      <c r="F191" s="4">
        <f>+Table_1[[#This Row],[DATA FATTURA]]+60</f>
        <v>44997</v>
      </c>
    </row>
    <row r="192" spans="1:6" x14ac:dyDescent="0.3">
      <c r="A192" s="1">
        <v>91</v>
      </c>
      <c r="B192" s="2">
        <v>44937</v>
      </c>
      <c r="C192" s="1">
        <v>1900</v>
      </c>
      <c r="D192" s="3" t="s">
        <v>12</v>
      </c>
      <c r="E192" s="3" t="s">
        <v>11</v>
      </c>
      <c r="F192" s="4">
        <f>+Table_1[[#This Row],[DATA FATTURA]]+60</f>
        <v>44997</v>
      </c>
    </row>
    <row r="193" spans="1:6" x14ac:dyDescent="0.3">
      <c r="A193" s="1">
        <v>481</v>
      </c>
      <c r="B193" s="2">
        <v>44937</v>
      </c>
      <c r="C193" s="1">
        <v>5900</v>
      </c>
      <c r="D193" s="3" t="s">
        <v>5</v>
      </c>
      <c r="E193" s="3" t="s">
        <v>8</v>
      </c>
      <c r="F193" s="4">
        <f>+Table_1[[#This Row],[DATA FATTURA]]+60</f>
        <v>44997</v>
      </c>
    </row>
    <row r="194" spans="1:6" x14ac:dyDescent="0.3">
      <c r="A194" s="1">
        <v>219</v>
      </c>
      <c r="B194" s="2">
        <v>44937</v>
      </c>
      <c r="C194" s="1">
        <v>4460</v>
      </c>
      <c r="D194" s="3" t="s">
        <v>7</v>
      </c>
      <c r="E194" s="3" t="s">
        <v>6</v>
      </c>
      <c r="F194" s="4">
        <f>+Table_1[[#This Row],[DATA FATTURA]]+60</f>
        <v>44997</v>
      </c>
    </row>
    <row r="195" spans="1:6" x14ac:dyDescent="0.3">
      <c r="A195" s="1">
        <v>218</v>
      </c>
      <c r="B195" s="2">
        <v>44937</v>
      </c>
      <c r="C195" s="1">
        <v>4440</v>
      </c>
      <c r="D195" s="3" t="s">
        <v>16</v>
      </c>
      <c r="E195" s="3" t="s">
        <v>15</v>
      </c>
      <c r="F195" s="4">
        <f>+Table_1[[#This Row],[DATA FATTURA]]+60</f>
        <v>44997</v>
      </c>
    </row>
    <row r="196" spans="1:6" x14ac:dyDescent="0.3">
      <c r="A196" s="1">
        <v>479</v>
      </c>
      <c r="B196" s="2">
        <v>44937</v>
      </c>
      <c r="C196" s="1">
        <v>6100</v>
      </c>
      <c r="D196" s="3" t="s">
        <v>16</v>
      </c>
      <c r="E196" s="3" t="s">
        <v>6</v>
      </c>
      <c r="F196" s="4">
        <f>+Table_1[[#This Row],[DATA FATTURA]]+60</f>
        <v>44997</v>
      </c>
    </row>
    <row r="197" spans="1:6" x14ac:dyDescent="0.3">
      <c r="A197" s="1">
        <v>463</v>
      </c>
      <c r="B197" s="2">
        <v>44937</v>
      </c>
      <c r="C197" s="1">
        <v>7700</v>
      </c>
      <c r="D197" s="3" t="s">
        <v>9</v>
      </c>
      <c r="E197" s="3" t="s">
        <v>15</v>
      </c>
      <c r="F197" s="4">
        <f>+Table_1[[#This Row],[DATA FATTURA]]+60</f>
        <v>44997</v>
      </c>
    </row>
    <row r="198" spans="1:6" x14ac:dyDescent="0.3">
      <c r="A198" s="1">
        <v>459</v>
      </c>
      <c r="B198" s="2">
        <v>44937</v>
      </c>
      <c r="C198" s="1">
        <v>2345</v>
      </c>
      <c r="D198" s="3" t="s">
        <v>13</v>
      </c>
      <c r="E198" s="3" t="s">
        <v>6</v>
      </c>
      <c r="F198" s="4">
        <f>+Table_1[[#This Row],[DATA FATTURA]]+60</f>
        <v>44997</v>
      </c>
    </row>
    <row r="199" spans="1:6" x14ac:dyDescent="0.3">
      <c r="A199" s="1">
        <v>13</v>
      </c>
      <c r="B199" s="2">
        <v>44937</v>
      </c>
      <c r="C199" s="1">
        <v>340</v>
      </c>
      <c r="D199" s="3" t="s">
        <v>10</v>
      </c>
      <c r="E199" s="3" t="s">
        <v>8</v>
      </c>
      <c r="F199" s="4">
        <f>+Table_1[[#This Row],[DATA FATTURA]]+60</f>
        <v>44997</v>
      </c>
    </row>
    <row r="200" spans="1:6" x14ac:dyDescent="0.3">
      <c r="A200" s="1">
        <v>208</v>
      </c>
      <c r="B200" s="2">
        <v>44937</v>
      </c>
      <c r="C200" s="1">
        <v>4240</v>
      </c>
      <c r="D200" s="3" t="s">
        <v>9</v>
      </c>
      <c r="E200" s="3" t="s">
        <v>15</v>
      </c>
      <c r="F200" s="4">
        <f>+Table_1[[#This Row],[DATA FATTURA]]+60</f>
        <v>44997</v>
      </c>
    </row>
    <row r="201" spans="1:6" x14ac:dyDescent="0.3">
      <c r="A201" s="1">
        <v>129</v>
      </c>
      <c r="B201" s="2">
        <v>44937</v>
      </c>
      <c r="C201" s="1">
        <v>2660</v>
      </c>
      <c r="D201" s="3" t="s">
        <v>14</v>
      </c>
      <c r="E201" s="3" t="s">
        <v>6</v>
      </c>
      <c r="F201" s="4">
        <f>+Table_1[[#This Row],[DATA FATTURA]]+60</f>
        <v>44997</v>
      </c>
    </row>
    <row r="202" spans="1:6" x14ac:dyDescent="0.3">
      <c r="A202" s="1">
        <v>73</v>
      </c>
      <c r="B202" s="2">
        <v>44937</v>
      </c>
      <c r="C202" s="1">
        <v>1540</v>
      </c>
      <c r="D202" s="3" t="s">
        <v>5</v>
      </c>
      <c r="E202" s="3" t="s">
        <v>6</v>
      </c>
      <c r="F202" s="4">
        <f>+Table_1[[#This Row],[DATA FATTURA]]+60</f>
        <v>44997</v>
      </c>
    </row>
    <row r="203" spans="1:6" x14ac:dyDescent="0.3">
      <c r="A203" s="1">
        <v>403</v>
      </c>
      <c r="B203" s="2">
        <v>44937</v>
      </c>
      <c r="C203" s="1">
        <v>4900</v>
      </c>
      <c r="D203" s="3" t="s">
        <v>7</v>
      </c>
      <c r="E203" s="3" t="s">
        <v>6</v>
      </c>
      <c r="F203" s="4">
        <f>+Table_1[[#This Row],[DATA FATTURA]]+60</f>
        <v>44997</v>
      </c>
    </row>
    <row r="204" spans="1:6" x14ac:dyDescent="0.3">
      <c r="A204" s="1">
        <v>68</v>
      </c>
      <c r="B204" s="2">
        <v>44937</v>
      </c>
      <c r="C204" s="1">
        <v>1440</v>
      </c>
      <c r="D204" s="3" t="s">
        <v>13</v>
      </c>
      <c r="E204" s="3" t="s">
        <v>15</v>
      </c>
      <c r="F204" s="4">
        <f>+Table_1[[#This Row],[DATA FATTURA]]+60</f>
        <v>44997</v>
      </c>
    </row>
    <row r="205" spans="1:6" x14ac:dyDescent="0.3">
      <c r="A205" s="1">
        <v>149</v>
      </c>
      <c r="B205" s="2">
        <v>44937</v>
      </c>
      <c r="C205" s="1">
        <v>3060</v>
      </c>
      <c r="D205" s="3" t="s">
        <v>10</v>
      </c>
      <c r="E205" s="3" t="s">
        <v>6</v>
      </c>
      <c r="F205" s="4">
        <f>+Table_1[[#This Row],[DATA FATTURA]]+60</f>
        <v>44997</v>
      </c>
    </row>
    <row r="206" spans="1:6" x14ac:dyDescent="0.3">
      <c r="A206" s="1">
        <v>183</v>
      </c>
      <c r="B206" s="2">
        <v>44937</v>
      </c>
      <c r="C206" s="1">
        <v>3740</v>
      </c>
      <c r="D206" s="3" t="s">
        <v>10</v>
      </c>
      <c r="E206" s="3" t="s">
        <v>15</v>
      </c>
      <c r="F206" s="4">
        <f>+Table_1[[#This Row],[DATA FATTURA]]+60</f>
        <v>44997</v>
      </c>
    </row>
    <row r="207" spans="1:6" x14ac:dyDescent="0.3">
      <c r="A207" s="1">
        <v>181</v>
      </c>
      <c r="B207" s="2">
        <v>44937</v>
      </c>
      <c r="C207" s="1">
        <v>3700</v>
      </c>
      <c r="D207" s="3" t="s">
        <v>14</v>
      </c>
      <c r="E207" s="3" t="s">
        <v>8</v>
      </c>
      <c r="F207" s="4">
        <f>+Table_1[[#This Row],[DATA FATTURA]]+60</f>
        <v>44997</v>
      </c>
    </row>
    <row r="208" spans="1:6" x14ac:dyDescent="0.3">
      <c r="A208" s="1">
        <v>415</v>
      </c>
      <c r="B208" s="2">
        <v>44937</v>
      </c>
      <c r="C208" s="1">
        <v>5500</v>
      </c>
      <c r="D208" s="3" t="s">
        <v>5</v>
      </c>
      <c r="E208" s="3" t="s">
        <v>6</v>
      </c>
      <c r="F208" s="4">
        <f>+Table_1[[#This Row],[DATA FATTURA]]+60</f>
        <v>44997</v>
      </c>
    </row>
    <row r="209" spans="1:6" x14ac:dyDescent="0.3">
      <c r="A209" s="1">
        <v>56</v>
      </c>
      <c r="B209" s="2">
        <v>44937</v>
      </c>
      <c r="C209" s="1">
        <v>1200</v>
      </c>
      <c r="D209" s="3" t="s">
        <v>5</v>
      </c>
      <c r="E209" s="3" t="s">
        <v>8</v>
      </c>
      <c r="F209" s="4">
        <f>+Table_1[[#This Row],[DATA FATTURA]]+60</f>
        <v>44997</v>
      </c>
    </row>
    <row r="210" spans="1:6" x14ac:dyDescent="0.3">
      <c r="A210" s="1">
        <v>298</v>
      </c>
      <c r="B210" s="2">
        <v>44937</v>
      </c>
      <c r="C210" s="1">
        <v>900</v>
      </c>
      <c r="D210" s="3" t="s">
        <v>7</v>
      </c>
      <c r="E210" s="3" t="s">
        <v>11</v>
      </c>
      <c r="F210" s="4">
        <f>+Table_1[[#This Row],[DATA FATTURA]]+60</f>
        <v>44997</v>
      </c>
    </row>
    <row r="211" spans="1:6" x14ac:dyDescent="0.3">
      <c r="A211" s="1">
        <v>412</v>
      </c>
      <c r="B211" s="2">
        <v>44937</v>
      </c>
      <c r="C211" s="1">
        <v>5350</v>
      </c>
      <c r="D211" s="3" t="s">
        <v>9</v>
      </c>
      <c r="E211" s="3" t="s">
        <v>8</v>
      </c>
      <c r="F211" s="4">
        <f>+Table_1[[#This Row],[DATA FATTURA]]+60</f>
        <v>44997</v>
      </c>
    </row>
    <row r="212" spans="1:6" x14ac:dyDescent="0.3">
      <c r="A212" s="1">
        <v>291</v>
      </c>
      <c r="B212" s="2">
        <v>44937</v>
      </c>
      <c r="C212" s="1">
        <v>5900</v>
      </c>
      <c r="D212" s="3" t="s">
        <v>10</v>
      </c>
      <c r="E212" s="3" t="s">
        <v>6</v>
      </c>
      <c r="F212" s="4">
        <f>+Table_1[[#This Row],[DATA FATTURA]]+60</f>
        <v>44997</v>
      </c>
    </row>
    <row r="213" spans="1:6" x14ac:dyDescent="0.3">
      <c r="A213" s="1">
        <v>65</v>
      </c>
      <c r="B213" s="2">
        <v>44937</v>
      </c>
      <c r="C213" s="1">
        <v>1380</v>
      </c>
      <c r="D213" s="3" t="s">
        <v>16</v>
      </c>
      <c r="E213" s="3" t="s">
        <v>6</v>
      </c>
      <c r="F213" s="4">
        <f>+Table_1[[#This Row],[DATA FATTURA]]+60</f>
        <v>44997</v>
      </c>
    </row>
    <row r="214" spans="1:6" x14ac:dyDescent="0.3">
      <c r="A214" s="1">
        <v>441</v>
      </c>
      <c r="B214" s="2">
        <v>44937</v>
      </c>
      <c r="C214" s="1">
        <v>6800</v>
      </c>
      <c r="D214" s="3" t="s">
        <v>14</v>
      </c>
      <c r="E214" s="3" t="s">
        <v>11</v>
      </c>
      <c r="F214" s="4">
        <f>+Table_1[[#This Row],[DATA FATTURA]]+60</f>
        <v>44997</v>
      </c>
    </row>
    <row r="215" spans="1:6" x14ac:dyDescent="0.3">
      <c r="A215" s="1">
        <v>263</v>
      </c>
      <c r="B215" s="2">
        <v>44937</v>
      </c>
      <c r="C215" s="1">
        <v>5340</v>
      </c>
      <c r="D215" s="3" t="s">
        <v>9</v>
      </c>
      <c r="E215" s="3" t="s">
        <v>6</v>
      </c>
      <c r="F215" s="4">
        <f>+Table_1[[#This Row],[DATA FATTURA]]+60</f>
        <v>44997</v>
      </c>
    </row>
    <row r="216" spans="1:6" x14ac:dyDescent="0.3">
      <c r="A216" s="1">
        <v>41</v>
      </c>
      <c r="B216" s="2">
        <v>44937</v>
      </c>
      <c r="C216" s="1">
        <v>900</v>
      </c>
      <c r="D216" s="3" t="s">
        <v>5</v>
      </c>
      <c r="E216" s="3" t="s">
        <v>8</v>
      </c>
      <c r="F216" s="4">
        <f>+Table_1[[#This Row],[DATA FATTURA]]+60</f>
        <v>44997</v>
      </c>
    </row>
    <row r="217" spans="1:6" x14ac:dyDescent="0.3">
      <c r="A217" s="1">
        <v>39</v>
      </c>
      <c r="B217" s="2">
        <v>44937</v>
      </c>
      <c r="C217" s="1">
        <v>860</v>
      </c>
      <c r="D217" s="3" t="s">
        <v>5</v>
      </c>
      <c r="E217" s="3" t="s">
        <v>6</v>
      </c>
      <c r="F217" s="4">
        <f>+Table_1[[#This Row],[DATA FATTURA]]+60</f>
        <v>44997</v>
      </c>
    </row>
    <row r="218" spans="1:6" x14ac:dyDescent="0.3">
      <c r="A218" s="1">
        <v>79</v>
      </c>
      <c r="B218" s="2">
        <v>44937</v>
      </c>
      <c r="C218" s="1">
        <v>1660</v>
      </c>
      <c r="D218" s="3" t="s">
        <v>14</v>
      </c>
      <c r="E218" s="3" t="s">
        <v>6</v>
      </c>
      <c r="F218" s="4">
        <f>+Table_1[[#This Row],[DATA FATTURA]]+60</f>
        <v>44997</v>
      </c>
    </row>
    <row r="219" spans="1:6" x14ac:dyDescent="0.3">
      <c r="A219" s="1">
        <v>82</v>
      </c>
      <c r="B219" s="2">
        <v>44937</v>
      </c>
      <c r="C219" s="1">
        <v>1720</v>
      </c>
      <c r="D219" s="3" t="s">
        <v>16</v>
      </c>
      <c r="E219" s="3" t="s">
        <v>15</v>
      </c>
      <c r="F219" s="4">
        <f>+Table_1[[#This Row],[DATA FATTURA]]+60</f>
        <v>44997</v>
      </c>
    </row>
    <row r="220" spans="1:6" x14ac:dyDescent="0.3">
      <c r="A220" s="1">
        <v>106</v>
      </c>
      <c r="B220" s="2">
        <v>44937</v>
      </c>
      <c r="C220" s="1">
        <v>2200</v>
      </c>
      <c r="D220" s="3" t="s">
        <v>9</v>
      </c>
      <c r="E220" s="3" t="s">
        <v>15</v>
      </c>
      <c r="F220" s="4">
        <f>+Table_1[[#This Row],[DATA FATTURA]]+60</f>
        <v>44997</v>
      </c>
    </row>
    <row r="221" spans="1:6" x14ac:dyDescent="0.3">
      <c r="A221" s="1">
        <v>237</v>
      </c>
      <c r="B221" s="2">
        <v>44936</v>
      </c>
      <c r="C221" s="1">
        <v>4820</v>
      </c>
      <c r="D221" s="3" t="s">
        <v>14</v>
      </c>
      <c r="E221" s="3" t="s">
        <v>8</v>
      </c>
      <c r="F221" s="4">
        <f>+Table_1[[#This Row],[DATA FATTURA]]+60</f>
        <v>44996</v>
      </c>
    </row>
    <row r="222" spans="1:6" x14ac:dyDescent="0.3">
      <c r="A222" s="1">
        <v>348</v>
      </c>
      <c r="B222" s="2">
        <v>44936</v>
      </c>
      <c r="C222" s="1">
        <v>2150</v>
      </c>
      <c r="D222" s="3" t="s">
        <v>9</v>
      </c>
      <c r="E222" s="3" t="s">
        <v>15</v>
      </c>
      <c r="F222" s="4">
        <f>+Table_1[[#This Row],[DATA FATTURA]]+60</f>
        <v>44996</v>
      </c>
    </row>
    <row r="223" spans="1:6" x14ac:dyDescent="0.3">
      <c r="A223" s="1">
        <v>419</v>
      </c>
      <c r="B223" s="2">
        <v>44936</v>
      </c>
      <c r="C223" s="1">
        <v>5700</v>
      </c>
      <c r="D223" s="3" t="s">
        <v>14</v>
      </c>
      <c r="E223" s="3" t="s">
        <v>8</v>
      </c>
      <c r="F223" s="4">
        <f>+Table_1[[#This Row],[DATA FATTURA]]+60</f>
        <v>44996</v>
      </c>
    </row>
    <row r="224" spans="1:6" x14ac:dyDescent="0.3">
      <c r="A224" s="1">
        <v>378</v>
      </c>
      <c r="B224" s="2">
        <v>44936</v>
      </c>
      <c r="C224" s="1">
        <v>3650</v>
      </c>
      <c r="D224" s="3" t="s">
        <v>9</v>
      </c>
      <c r="E224" s="3" t="s">
        <v>8</v>
      </c>
      <c r="F224" s="4">
        <f>+Table_1[[#This Row],[DATA FATTURA]]+60</f>
        <v>44996</v>
      </c>
    </row>
    <row r="225" spans="1:6" x14ac:dyDescent="0.3">
      <c r="A225" s="1">
        <v>357</v>
      </c>
      <c r="B225" s="2">
        <v>44936</v>
      </c>
      <c r="C225" s="1">
        <v>2600</v>
      </c>
      <c r="D225" s="3" t="s">
        <v>13</v>
      </c>
      <c r="E225" s="3" t="s">
        <v>11</v>
      </c>
      <c r="F225" s="4">
        <f>+Table_1[[#This Row],[DATA FATTURA]]+60</f>
        <v>44996</v>
      </c>
    </row>
    <row r="226" spans="1:6" x14ac:dyDescent="0.3">
      <c r="A226" s="1">
        <v>395</v>
      </c>
      <c r="B226" s="2">
        <v>44936</v>
      </c>
      <c r="C226" s="1">
        <v>4500</v>
      </c>
      <c r="D226" s="3" t="s">
        <v>9</v>
      </c>
      <c r="E226" s="3" t="s">
        <v>6</v>
      </c>
      <c r="F226" s="4">
        <f>+Table_1[[#This Row],[DATA FATTURA]]+60</f>
        <v>44996</v>
      </c>
    </row>
    <row r="227" spans="1:6" x14ac:dyDescent="0.3">
      <c r="A227" s="1">
        <v>464</v>
      </c>
      <c r="B227" s="2">
        <v>44936</v>
      </c>
      <c r="C227" s="1">
        <v>7600</v>
      </c>
      <c r="D227" s="3" t="s">
        <v>5</v>
      </c>
      <c r="E227" s="3" t="s">
        <v>8</v>
      </c>
      <c r="F227" s="4">
        <f>+Table_1[[#This Row],[DATA FATTURA]]+60</f>
        <v>44996</v>
      </c>
    </row>
    <row r="228" spans="1:6" x14ac:dyDescent="0.3">
      <c r="A228" s="1">
        <v>290</v>
      </c>
      <c r="B228" s="2">
        <v>44936</v>
      </c>
      <c r="C228" s="1">
        <v>5880</v>
      </c>
      <c r="D228" s="3" t="s">
        <v>5</v>
      </c>
      <c r="E228" s="3" t="s">
        <v>6</v>
      </c>
      <c r="F228" s="4">
        <f>+Table_1[[#This Row],[DATA FATTURA]]+60</f>
        <v>44996</v>
      </c>
    </row>
    <row r="229" spans="1:6" x14ac:dyDescent="0.3">
      <c r="A229" s="1">
        <v>250</v>
      </c>
      <c r="B229" s="2">
        <v>44936</v>
      </c>
      <c r="C229" s="1">
        <v>5080</v>
      </c>
      <c r="D229" s="3" t="s">
        <v>7</v>
      </c>
      <c r="E229" s="3" t="s">
        <v>15</v>
      </c>
      <c r="F229" s="4">
        <f>+Table_1[[#This Row],[DATA FATTURA]]+60</f>
        <v>44996</v>
      </c>
    </row>
    <row r="230" spans="1:6" x14ac:dyDescent="0.3">
      <c r="A230" s="1">
        <v>321</v>
      </c>
      <c r="B230" s="2">
        <v>44936</v>
      </c>
      <c r="C230" s="1">
        <v>800</v>
      </c>
      <c r="D230" s="3" t="s">
        <v>7</v>
      </c>
      <c r="E230" s="3" t="s">
        <v>8</v>
      </c>
      <c r="F230" s="4">
        <f>+Table_1[[#This Row],[DATA FATTURA]]+60</f>
        <v>44996</v>
      </c>
    </row>
    <row r="231" spans="1:6" x14ac:dyDescent="0.3">
      <c r="A231" s="1">
        <v>62</v>
      </c>
      <c r="B231" s="2">
        <v>44936</v>
      </c>
      <c r="C231" s="1">
        <v>1320</v>
      </c>
      <c r="D231" s="3" t="s">
        <v>14</v>
      </c>
      <c r="E231" s="3" t="s">
        <v>8</v>
      </c>
      <c r="F231" s="4">
        <f>+Table_1[[#This Row],[DATA FATTURA]]+60</f>
        <v>44996</v>
      </c>
    </row>
    <row r="232" spans="1:6" x14ac:dyDescent="0.3">
      <c r="A232" s="1">
        <v>216</v>
      </c>
      <c r="B232" s="2">
        <v>44936</v>
      </c>
      <c r="C232" s="1">
        <v>4400</v>
      </c>
      <c r="D232" s="3" t="s">
        <v>7</v>
      </c>
      <c r="E232" s="3" t="s">
        <v>8</v>
      </c>
      <c r="F232" s="4">
        <f>+Table_1[[#This Row],[DATA FATTURA]]+60</f>
        <v>44996</v>
      </c>
    </row>
    <row r="233" spans="1:6" x14ac:dyDescent="0.3">
      <c r="A233" s="1">
        <v>144</v>
      </c>
      <c r="B233" s="2">
        <v>44936</v>
      </c>
      <c r="C233" s="1">
        <v>2960</v>
      </c>
      <c r="D233" s="3" t="s">
        <v>9</v>
      </c>
      <c r="E233" s="3" t="s">
        <v>11</v>
      </c>
      <c r="F233" s="4">
        <f>+Table_1[[#This Row],[DATA FATTURA]]+60</f>
        <v>44996</v>
      </c>
    </row>
    <row r="234" spans="1:6" x14ac:dyDescent="0.3">
      <c r="A234" s="1">
        <v>31</v>
      </c>
      <c r="B234" s="2">
        <v>44936</v>
      </c>
      <c r="C234" s="1">
        <v>700</v>
      </c>
      <c r="D234" s="3" t="s">
        <v>16</v>
      </c>
      <c r="E234" s="3" t="s">
        <v>6</v>
      </c>
      <c r="F234" s="4">
        <f>+Table_1[[#This Row],[DATA FATTURA]]+60</f>
        <v>44996</v>
      </c>
    </row>
    <row r="235" spans="1:6" x14ac:dyDescent="0.3">
      <c r="A235" s="1">
        <v>63</v>
      </c>
      <c r="B235" s="2">
        <v>44936</v>
      </c>
      <c r="C235" s="1">
        <v>1340</v>
      </c>
      <c r="D235" s="3" t="s">
        <v>7</v>
      </c>
      <c r="E235" s="3" t="s">
        <v>11</v>
      </c>
      <c r="F235" s="4">
        <f>+Table_1[[#This Row],[DATA FATTURA]]+60</f>
        <v>44996</v>
      </c>
    </row>
    <row r="236" spans="1:6" x14ac:dyDescent="0.3">
      <c r="A236" s="1">
        <v>204</v>
      </c>
      <c r="B236" s="2">
        <v>44936</v>
      </c>
      <c r="C236" s="1">
        <v>4160</v>
      </c>
      <c r="D236" s="3" t="s">
        <v>13</v>
      </c>
      <c r="E236" s="3" t="s">
        <v>15</v>
      </c>
      <c r="F236" s="4">
        <f>+Table_1[[#This Row],[DATA FATTURA]]+60</f>
        <v>44996</v>
      </c>
    </row>
    <row r="237" spans="1:6" x14ac:dyDescent="0.3">
      <c r="A237" s="1">
        <v>81</v>
      </c>
      <c r="B237" s="2">
        <v>44936</v>
      </c>
      <c r="C237" s="1">
        <v>1700</v>
      </c>
      <c r="D237" s="3" t="s">
        <v>10</v>
      </c>
      <c r="E237" s="3" t="s">
        <v>6</v>
      </c>
      <c r="F237" s="4">
        <f>+Table_1[[#This Row],[DATA FATTURA]]+60</f>
        <v>44996</v>
      </c>
    </row>
    <row r="238" spans="1:6" x14ac:dyDescent="0.3">
      <c r="A238" s="1">
        <v>134</v>
      </c>
      <c r="B238" s="2">
        <v>44936</v>
      </c>
      <c r="C238" s="1">
        <v>2760</v>
      </c>
      <c r="D238" s="3" t="s">
        <v>7</v>
      </c>
      <c r="E238" s="3" t="s">
        <v>15</v>
      </c>
      <c r="F238" s="4">
        <f>+Table_1[[#This Row],[DATA FATTURA]]+60</f>
        <v>44996</v>
      </c>
    </row>
    <row r="239" spans="1:6" x14ac:dyDescent="0.3">
      <c r="A239" s="1">
        <v>25</v>
      </c>
      <c r="B239" s="2">
        <v>44936</v>
      </c>
      <c r="C239" s="1">
        <v>580</v>
      </c>
      <c r="D239" s="3" t="s">
        <v>9</v>
      </c>
      <c r="E239" s="3" t="s">
        <v>6</v>
      </c>
      <c r="F239" s="4">
        <f>+Table_1[[#This Row],[DATA FATTURA]]+60</f>
        <v>44996</v>
      </c>
    </row>
    <row r="240" spans="1:6" x14ac:dyDescent="0.3">
      <c r="A240" s="1">
        <v>201</v>
      </c>
      <c r="B240" s="2">
        <v>44936</v>
      </c>
      <c r="C240" s="1">
        <v>4100</v>
      </c>
      <c r="D240" s="3" t="s">
        <v>16</v>
      </c>
      <c r="E240" s="3" t="s">
        <v>8</v>
      </c>
      <c r="F240" s="4">
        <f>+Table_1[[#This Row],[DATA FATTURA]]+60</f>
        <v>44996</v>
      </c>
    </row>
    <row r="241" spans="1:6" x14ac:dyDescent="0.3">
      <c r="A241" s="1">
        <v>47</v>
      </c>
      <c r="B241" s="2">
        <v>44936</v>
      </c>
      <c r="C241" s="1">
        <v>1020</v>
      </c>
      <c r="D241" s="3" t="s">
        <v>10</v>
      </c>
      <c r="E241" s="3" t="s">
        <v>8</v>
      </c>
      <c r="F241" s="4">
        <f>+Table_1[[#This Row],[DATA FATTURA]]+60</f>
        <v>44996</v>
      </c>
    </row>
    <row r="242" spans="1:6" x14ac:dyDescent="0.3">
      <c r="A242" s="1">
        <v>168</v>
      </c>
      <c r="B242" s="2">
        <v>44936</v>
      </c>
      <c r="C242" s="1">
        <v>3440</v>
      </c>
      <c r="D242" s="3" t="s">
        <v>7</v>
      </c>
      <c r="E242" s="3" t="s">
        <v>8</v>
      </c>
      <c r="F242" s="4">
        <f>+Table_1[[#This Row],[DATA FATTURA]]+60</f>
        <v>44996</v>
      </c>
    </row>
    <row r="243" spans="1:6" x14ac:dyDescent="0.3">
      <c r="A243" s="1">
        <v>155</v>
      </c>
      <c r="B243" s="2">
        <v>44936</v>
      </c>
      <c r="C243" s="1">
        <v>3180</v>
      </c>
      <c r="D243" s="3" t="s">
        <v>10</v>
      </c>
      <c r="E243" s="3" t="s">
        <v>15</v>
      </c>
      <c r="F243" s="4">
        <f>+Table_1[[#This Row],[DATA FATTURA]]+60</f>
        <v>44996</v>
      </c>
    </row>
    <row r="244" spans="1:6" x14ac:dyDescent="0.3">
      <c r="A244" s="1">
        <v>268</v>
      </c>
      <c r="B244" s="2">
        <v>44935</v>
      </c>
      <c r="C244" s="1">
        <v>5440</v>
      </c>
      <c r="D244" s="3" t="s">
        <v>10</v>
      </c>
      <c r="E244" s="3" t="s">
        <v>8</v>
      </c>
      <c r="F244" s="4">
        <f>+Table_1[[#This Row],[DATA FATTURA]]+60</f>
        <v>44995</v>
      </c>
    </row>
    <row r="245" spans="1:6" x14ac:dyDescent="0.3">
      <c r="A245" s="1">
        <v>122</v>
      </c>
      <c r="B245" s="2">
        <v>44935</v>
      </c>
      <c r="C245" s="1">
        <v>2520</v>
      </c>
      <c r="D245" s="3" t="s">
        <v>16</v>
      </c>
      <c r="E245" s="3" t="s">
        <v>6</v>
      </c>
      <c r="F245" s="4">
        <f>+Table_1[[#This Row],[DATA FATTURA]]+60</f>
        <v>44995</v>
      </c>
    </row>
    <row r="246" spans="1:6" x14ac:dyDescent="0.3">
      <c r="A246" s="1">
        <v>358</v>
      </c>
      <c r="B246" s="2">
        <v>44935</v>
      </c>
      <c r="C246" s="1">
        <v>2650</v>
      </c>
      <c r="D246" s="3" t="s">
        <v>5</v>
      </c>
      <c r="E246" s="3" t="s">
        <v>15</v>
      </c>
      <c r="F246" s="4">
        <f>+Table_1[[#This Row],[DATA FATTURA]]+60</f>
        <v>44995</v>
      </c>
    </row>
    <row r="247" spans="1:6" x14ac:dyDescent="0.3">
      <c r="A247" s="1">
        <v>446</v>
      </c>
      <c r="B247" s="2">
        <v>44935</v>
      </c>
      <c r="C247" s="1">
        <v>7050</v>
      </c>
      <c r="D247" s="3" t="s">
        <v>9</v>
      </c>
      <c r="E247" s="3" t="s">
        <v>15</v>
      </c>
      <c r="F247" s="4">
        <f>+Table_1[[#This Row],[DATA FATTURA]]+60</f>
        <v>44995</v>
      </c>
    </row>
    <row r="248" spans="1:6" x14ac:dyDescent="0.3">
      <c r="A248" s="1">
        <v>317</v>
      </c>
      <c r="B248" s="2">
        <v>44935</v>
      </c>
      <c r="C248" s="1">
        <v>600</v>
      </c>
      <c r="D248" s="3" t="s">
        <v>14</v>
      </c>
      <c r="E248" s="3" t="s">
        <v>6</v>
      </c>
      <c r="F248" s="4">
        <f>+Table_1[[#This Row],[DATA FATTURA]]+60</f>
        <v>44995</v>
      </c>
    </row>
    <row r="249" spans="1:6" x14ac:dyDescent="0.3">
      <c r="A249" s="1">
        <v>266</v>
      </c>
      <c r="B249" s="2">
        <v>44935</v>
      </c>
      <c r="C249" s="1">
        <v>5400</v>
      </c>
      <c r="D249" s="3" t="s">
        <v>14</v>
      </c>
      <c r="E249" s="3" t="s">
        <v>8</v>
      </c>
      <c r="F249" s="4">
        <f>+Table_1[[#This Row],[DATA FATTURA]]+60</f>
        <v>44995</v>
      </c>
    </row>
    <row r="250" spans="1:6" x14ac:dyDescent="0.3">
      <c r="A250" s="1">
        <v>469</v>
      </c>
      <c r="B250" s="2">
        <v>44935</v>
      </c>
      <c r="C250" s="1">
        <v>7100</v>
      </c>
      <c r="D250" s="3" t="s">
        <v>14</v>
      </c>
      <c r="E250" s="3" t="s">
        <v>11</v>
      </c>
      <c r="F250" s="4">
        <f>+Table_1[[#This Row],[DATA FATTURA]]+60</f>
        <v>44995</v>
      </c>
    </row>
    <row r="251" spans="1:6" x14ac:dyDescent="0.3">
      <c r="A251" s="1">
        <v>166</v>
      </c>
      <c r="B251" s="2">
        <v>44935</v>
      </c>
      <c r="C251" s="1">
        <v>3400</v>
      </c>
      <c r="D251" s="3" t="s">
        <v>10</v>
      </c>
      <c r="E251" s="3" t="s">
        <v>15</v>
      </c>
      <c r="F251" s="4">
        <f>+Table_1[[#This Row],[DATA FATTURA]]+60</f>
        <v>44995</v>
      </c>
    </row>
    <row r="252" spans="1:6" x14ac:dyDescent="0.3">
      <c r="A252" s="1">
        <v>17</v>
      </c>
      <c r="B252" s="2">
        <v>44935</v>
      </c>
      <c r="C252" s="1">
        <v>420</v>
      </c>
      <c r="D252" s="3" t="s">
        <v>13</v>
      </c>
      <c r="E252" s="3" t="s">
        <v>6</v>
      </c>
      <c r="F252" s="4">
        <f>+Table_1[[#This Row],[DATA FATTURA]]+60</f>
        <v>44995</v>
      </c>
    </row>
    <row r="253" spans="1:6" x14ac:dyDescent="0.3">
      <c r="A253" s="1">
        <v>159</v>
      </c>
      <c r="B253" s="2">
        <v>44935</v>
      </c>
      <c r="C253" s="1">
        <v>3260</v>
      </c>
      <c r="D253" s="3" t="s">
        <v>12</v>
      </c>
      <c r="E253" s="3" t="s">
        <v>8</v>
      </c>
      <c r="F253" s="4">
        <f>+Table_1[[#This Row],[DATA FATTURA]]+60</f>
        <v>44995</v>
      </c>
    </row>
    <row r="254" spans="1:6" x14ac:dyDescent="0.3">
      <c r="A254" s="1">
        <v>143</v>
      </c>
      <c r="B254" s="2">
        <v>44935</v>
      </c>
      <c r="C254" s="1">
        <v>2940</v>
      </c>
      <c r="D254" s="3" t="s">
        <v>5</v>
      </c>
      <c r="E254" s="3" t="s">
        <v>6</v>
      </c>
      <c r="F254" s="4">
        <f>+Table_1[[#This Row],[DATA FATTURA]]+60</f>
        <v>44995</v>
      </c>
    </row>
    <row r="255" spans="1:6" x14ac:dyDescent="0.3">
      <c r="A255" s="1">
        <v>280</v>
      </c>
      <c r="B255" s="2">
        <v>44935</v>
      </c>
      <c r="C255" s="1">
        <v>5680</v>
      </c>
      <c r="D255" s="3" t="s">
        <v>9</v>
      </c>
      <c r="E255" s="3" t="s">
        <v>8</v>
      </c>
      <c r="F255" s="4">
        <f>+Table_1[[#This Row],[DATA FATTURA]]+60</f>
        <v>44995</v>
      </c>
    </row>
    <row r="256" spans="1:6" x14ac:dyDescent="0.3">
      <c r="A256" s="1">
        <v>333</v>
      </c>
      <c r="B256" s="2">
        <v>44935</v>
      </c>
      <c r="C256" s="1">
        <v>1400</v>
      </c>
      <c r="D256" s="3" t="s">
        <v>14</v>
      </c>
      <c r="E256" s="3" t="s">
        <v>6</v>
      </c>
      <c r="F256" s="4">
        <f>+Table_1[[#This Row],[DATA FATTURA]]+60</f>
        <v>44995</v>
      </c>
    </row>
    <row r="257" spans="1:6" x14ac:dyDescent="0.3">
      <c r="A257" s="1">
        <v>474</v>
      </c>
      <c r="B257" s="2">
        <v>44935</v>
      </c>
      <c r="C257" s="1">
        <v>6600</v>
      </c>
      <c r="D257" s="3" t="s">
        <v>7</v>
      </c>
      <c r="E257" s="3" t="s">
        <v>15</v>
      </c>
      <c r="F257" s="4">
        <f>+Table_1[[#This Row],[DATA FATTURA]]+60</f>
        <v>44995</v>
      </c>
    </row>
    <row r="258" spans="1:6" x14ac:dyDescent="0.3">
      <c r="A258" s="1">
        <v>126</v>
      </c>
      <c r="B258" s="2">
        <v>44935</v>
      </c>
      <c r="C258" s="1">
        <v>2600</v>
      </c>
      <c r="D258" s="3" t="s">
        <v>5</v>
      </c>
      <c r="E258" s="3" t="s">
        <v>8</v>
      </c>
      <c r="F258" s="4">
        <f>+Table_1[[#This Row],[DATA FATTURA]]+60</f>
        <v>44995</v>
      </c>
    </row>
    <row r="259" spans="1:6" x14ac:dyDescent="0.3">
      <c r="A259" s="1">
        <v>161</v>
      </c>
      <c r="B259" s="2">
        <v>44935</v>
      </c>
      <c r="C259" s="1">
        <v>3300</v>
      </c>
      <c r="D259" s="3" t="s">
        <v>9</v>
      </c>
      <c r="E259" s="3" t="s">
        <v>11</v>
      </c>
      <c r="F259" s="4">
        <f>+Table_1[[#This Row],[DATA FATTURA]]+60</f>
        <v>44995</v>
      </c>
    </row>
    <row r="260" spans="1:6" x14ac:dyDescent="0.3">
      <c r="A260" s="1">
        <v>278</v>
      </c>
      <c r="B260" s="2">
        <v>44935</v>
      </c>
      <c r="C260" s="1">
        <v>5640</v>
      </c>
      <c r="D260" s="3" t="s">
        <v>12</v>
      </c>
      <c r="E260" s="3" t="s">
        <v>15</v>
      </c>
      <c r="F260" s="4">
        <f>+Table_1[[#This Row],[DATA FATTURA]]+60</f>
        <v>44995</v>
      </c>
    </row>
    <row r="261" spans="1:6" x14ac:dyDescent="0.3">
      <c r="A261" s="1">
        <v>94</v>
      </c>
      <c r="B261" s="2">
        <v>44935</v>
      </c>
      <c r="C261" s="1">
        <v>1960</v>
      </c>
      <c r="D261" s="3" t="s">
        <v>7</v>
      </c>
      <c r="E261" s="3" t="s">
        <v>6</v>
      </c>
      <c r="F261" s="4">
        <f>+Table_1[[#This Row],[DATA FATTURA]]+60</f>
        <v>44995</v>
      </c>
    </row>
    <row r="262" spans="1:6" x14ac:dyDescent="0.3">
      <c r="A262" s="1">
        <v>217</v>
      </c>
      <c r="B262" s="2">
        <v>44935</v>
      </c>
      <c r="C262" s="1">
        <v>4420</v>
      </c>
      <c r="D262" s="3" t="s">
        <v>10</v>
      </c>
      <c r="E262" s="3" t="s">
        <v>11</v>
      </c>
      <c r="F262" s="4">
        <f>+Table_1[[#This Row],[DATA FATTURA]]+60</f>
        <v>44995</v>
      </c>
    </row>
    <row r="263" spans="1:6" x14ac:dyDescent="0.3">
      <c r="A263" s="1">
        <v>404</v>
      </c>
      <c r="B263" s="2">
        <v>44935</v>
      </c>
      <c r="C263" s="1">
        <v>4950</v>
      </c>
      <c r="D263" s="3" t="s">
        <v>10</v>
      </c>
      <c r="E263" s="3" t="s">
        <v>15</v>
      </c>
      <c r="F263" s="4">
        <f>+Table_1[[#This Row],[DATA FATTURA]]+60</f>
        <v>44995</v>
      </c>
    </row>
    <row r="264" spans="1:6" x14ac:dyDescent="0.3">
      <c r="A264" s="1">
        <v>498</v>
      </c>
      <c r="B264" s="2">
        <v>44935</v>
      </c>
      <c r="C264" s="1">
        <v>4200</v>
      </c>
      <c r="D264" s="3" t="s">
        <v>5</v>
      </c>
      <c r="E264" s="3" t="s">
        <v>15</v>
      </c>
      <c r="F264" s="4">
        <f>+Table_1[[#This Row],[DATA FATTURA]]+60</f>
        <v>44995</v>
      </c>
    </row>
    <row r="265" spans="1:6" x14ac:dyDescent="0.3">
      <c r="A265" s="1">
        <v>460</v>
      </c>
      <c r="B265" s="2">
        <v>44935</v>
      </c>
      <c r="C265" s="1">
        <v>8000</v>
      </c>
      <c r="D265" s="3" t="s">
        <v>5</v>
      </c>
      <c r="E265" s="3" t="s">
        <v>15</v>
      </c>
      <c r="F265" s="4">
        <f>+Table_1[[#This Row],[DATA FATTURA]]+60</f>
        <v>44995</v>
      </c>
    </row>
    <row r="266" spans="1:6" x14ac:dyDescent="0.3">
      <c r="A266" s="1">
        <v>245</v>
      </c>
      <c r="B266" s="2">
        <v>44935</v>
      </c>
      <c r="C266" s="1">
        <v>4980</v>
      </c>
      <c r="D266" s="3" t="s">
        <v>5</v>
      </c>
      <c r="E266" s="3" t="s">
        <v>11</v>
      </c>
      <c r="F266" s="4">
        <f>+Table_1[[#This Row],[DATA FATTURA]]+60</f>
        <v>44995</v>
      </c>
    </row>
    <row r="267" spans="1:6" x14ac:dyDescent="0.3">
      <c r="A267" s="1">
        <v>26</v>
      </c>
      <c r="B267" s="2">
        <v>44935</v>
      </c>
      <c r="C267" s="1">
        <v>600</v>
      </c>
      <c r="D267" s="3" t="s">
        <v>7</v>
      </c>
      <c r="E267" s="3" t="s">
        <v>15</v>
      </c>
      <c r="F267" s="4">
        <f>+Table_1[[#This Row],[DATA FATTURA]]+60</f>
        <v>44995</v>
      </c>
    </row>
    <row r="268" spans="1:6" x14ac:dyDescent="0.3">
      <c r="A268" s="1">
        <v>410</v>
      </c>
      <c r="B268" s="2">
        <v>44935</v>
      </c>
      <c r="C268" s="1">
        <v>5250</v>
      </c>
      <c r="D268" s="3" t="s">
        <v>10</v>
      </c>
      <c r="E268" s="3" t="s">
        <v>11</v>
      </c>
      <c r="F268" s="4">
        <f>+Table_1[[#This Row],[DATA FATTURA]]+60</f>
        <v>44995</v>
      </c>
    </row>
    <row r="269" spans="1:6" x14ac:dyDescent="0.3">
      <c r="A269" s="1">
        <v>416</v>
      </c>
      <c r="B269" s="2">
        <v>44935</v>
      </c>
      <c r="C269" s="1">
        <v>5550</v>
      </c>
      <c r="D269" s="3" t="s">
        <v>9</v>
      </c>
      <c r="E269" s="3" t="s">
        <v>6</v>
      </c>
      <c r="F269" s="4">
        <f>+Table_1[[#This Row],[DATA FATTURA]]+60</f>
        <v>44995</v>
      </c>
    </row>
    <row r="270" spans="1:6" x14ac:dyDescent="0.3">
      <c r="A270" s="1">
        <v>450</v>
      </c>
      <c r="B270" s="2">
        <v>44935</v>
      </c>
      <c r="C270" s="1">
        <v>7250</v>
      </c>
      <c r="D270" s="3" t="s">
        <v>9</v>
      </c>
      <c r="E270" s="3" t="s">
        <v>8</v>
      </c>
      <c r="F270" s="4">
        <f>+Table_1[[#This Row],[DATA FATTURA]]+60</f>
        <v>44995</v>
      </c>
    </row>
    <row r="271" spans="1:6" x14ac:dyDescent="0.3">
      <c r="A271" s="1">
        <v>50</v>
      </c>
      <c r="B271" s="2">
        <v>44935</v>
      </c>
      <c r="C271" s="1">
        <v>1080</v>
      </c>
      <c r="D271" s="3" t="s">
        <v>14</v>
      </c>
      <c r="E271" s="3" t="s">
        <v>15</v>
      </c>
      <c r="F271" s="4">
        <f>+Table_1[[#This Row],[DATA FATTURA]]+60</f>
        <v>44995</v>
      </c>
    </row>
    <row r="272" spans="1:6" x14ac:dyDescent="0.3">
      <c r="A272" s="1">
        <v>423</v>
      </c>
      <c r="B272" s="2">
        <v>44934</v>
      </c>
      <c r="C272" s="1">
        <v>5900</v>
      </c>
      <c r="D272" s="3" t="s">
        <v>7</v>
      </c>
      <c r="E272" s="3" t="s">
        <v>6</v>
      </c>
      <c r="F272" s="4">
        <f>+Table_1[[#This Row],[DATA FATTURA]]+60</f>
        <v>44994</v>
      </c>
    </row>
    <row r="273" spans="1:6" x14ac:dyDescent="0.3">
      <c r="A273" s="1">
        <v>444</v>
      </c>
      <c r="B273" s="2">
        <v>44934</v>
      </c>
      <c r="C273" s="1">
        <v>6950</v>
      </c>
      <c r="D273" s="3" t="s">
        <v>10</v>
      </c>
      <c r="E273" s="3" t="s">
        <v>6</v>
      </c>
      <c r="F273" s="4">
        <f>+Table_1[[#This Row],[DATA FATTURA]]+60</f>
        <v>44994</v>
      </c>
    </row>
    <row r="274" spans="1:6" x14ac:dyDescent="0.3">
      <c r="A274" s="1">
        <v>158</v>
      </c>
      <c r="B274" s="2">
        <v>44934</v>
      </c>
      <c r="C274" s="1">
        <v>3240</v>
      </c>
      <c r="D274" s="3" t="s">
        <v>5</v>
      </c>
      <c r="E274" s="3" t="s">
        <v>11</v>
      </c>
      <c r="F274" s="4">
        <f>+Table_1[[#This Row],[DATA FATTURA]]+60</f>
        <v>44994</v>
      </c>
    </row>
    <row r="275" spans="1:6" x14ac:dyDescent="0.3">
      <c r="A275" s="1">
        <v>476</v>
      </c>
      <c r="B275" s="2">
        <v>44934</v>
      </c>
      <c r="C275" s="1">
        <v>6400</v>
      </c>
      <c r="D275" s="3" t="s">
        <v>13</v>
      </c>
      <c r="E275" s="3" t="s">
        <v>8</v>
      </c>
      <c r="F275" s="4">
        <f>+Table_1[[#This Row],[DATA FATTURA]]+60</f>
        <v>44994</v>
      </c>
    </row>
    <row r="276" spans="1:6" x14ac:dyDescent="0.3">
      <c r="A276" s="1">
        <v>428</v>
      </c>
      <c r="B276" s="2">
        <v>44934</v>
      </c>
      <c r="C276" s="1">
        <v>6150</v>
      </c>
      <c r="D276" s="3" t="s">
        <v>16</v>
      </c>
      <c r="E276" s="3" t="s">
        <v>15</v>
      </c>
      <c r="F276" s="4">
        <f>+Table_1[[#This Row],[DATA FATTURA]]+60</f>
        <v>44994</v>
      </c>
    </row>
    <row r="277" spans="1:6" x14ac:dyDescent="0.3">
      <c r="A277" s="1">
        <v>480</v>
      </c>
      <c r="B277" s="2">
        <v>44934</v>
      </c>
      <c r="C277" s="1">
        <v>6000</v>
      </c>
      <c r="D277" s="3" t="s">
        <v>9</v>
      </c>
      <c r="E277" s="3" t="s">
        <v>11</v>
      </c>
      <c r="F277" s="4">
        <f>+Table_1[[#This Row],[DATA FATTURA]]+60</f>
        <v>44994</v>
      </c>
    </row>
    <row r="278" spans="1:6" x14ac:dyDescent="0.3">
      <c r="A278" s="1">
        <v>451</v>
      </c>
      <c r="B278" s="2">
        <v>44934</v>
      </c>
      <c r="C278" s="1">
        <v>7300</v>
      </c>
      <c r="D278" s="3" t="s">
        <v>7</v>
      </c>
      <c r="E278" s="3" t="s">
        <v>6</v>
      </c>
      <c r="F278" s="4">
        <f>+Table_1[[#This Row],[DATA FATTURA]]+60</f>
        <v>44994</v>
      </c>
    </row>
    <row r="279" spans="1:6" x14ac:dyDescent="0.3">
      <c r="A279" s="1">
        <v>425</v>
      </c>
      <c r="B279" s="2">
        <v>44934</v>
      </c>
      <c r="C279" s="1">
        <v>6000</v>
      </c>
      <c r="D279" s="3" t="s">
        <v>13</v>
      </c>
      <c r="E279" s="3" t="s">
        <v>8</v>
      </c>
      <c r="F279" s="4">
        <f>+Table_1[[#This Row],[DATA FATTURA]]+60</f>
        <v>44994</v>
      </c>
    </row>
    <row r="280" spans="1:6" x14ac:dyDescent="0.3">
      <c r="A280" s="1">
        <v>426</v>
      </c>
      <c r="B280" s="2">
        <v>44934</v>
      </c>
      <c r="C280" s="1">
        <v>6050</v>
      </c>
      <c r="D280" s="3" t="s">
        <v>5</v>
      </c>
      <c r="E280" s="3" t="s">
        <v>8</v>
      </c>
      <c r="F280" s="4">
        <f>+Table_1[[#This Row],[DATA FATTURA]]+60</f>
        <v>44994</v>
      </c>
    </row>
    <row r="281" spans="1:6" x14ac:dyDescent="0.3">
      <c r="A281" s="1">
        <v>20</v>
      </c>
      <c r="B281" s="2">
        <v>44934</v>
      </c>
      <c r="C281" s="1">
        <v>480</v>
      </c>
      <c r="D281" s="3" t="s">
        <v>16</v>
      </c>
      <c r="E281" s="3" t="s">
        <v>8</v>
      </c>
      <c r="F281" s="4">
        <f>+Table_1[[#This Row],[DATA FATTURA]]+60</f>
        <v>44994</v>
      </c>
    </row>
    <row r="282" spans="1:6" x14ac:dyDescent="0.3">
      <c r="A282" s="1">
        <v>365</v>
      </c>
      <c r="B282" s="2">
        <v>44934</v>
      </c>
      <c r="C282" s="1">
        <v>3000</v>
      </c>
      <c r="D282" s="3" t="s">
        <v>9</v>
      </c>
      <c r="E282" s="3" t="s">
        <v>15</v>
      </c>
      <c r="F282" s="4">
        <f>+Table_1[[#This Row],[DATA FATTURA]]+60</f>
        <v>44994</v>
      </c>
    </row>
    <row r="283" spans="1:6" x14ac:dyDescent="0.3">
      <c r="A283" s="1">
        <v>76</v>
      </c>
      <c r="B283" s="2">
        <v>44934</v>
      </c>
      <c r="C283" s="1">
        <v>1600</v>
      </c>
      <c r="D283" s="3" t="s">
        <v>9</v>
      </c>
      <c r="E283" s="3" t="s">
        <v>8</v>
      </c>
      <c r="F283" s="4">
        <f>+Table_1[[#This Row],[DATA FATTURA]]+60</f>
        <v>44994</v>
      </c>
    </row>
    <row r="284" spans="1:6" x14ac:dyDescent="0.3">
      <c r="A284" s="1">
        <v>399</v>
      </c>
      <c r="B284" s="2">
        <v>44934</v>
      </c>
      <c r="C284" s="1">
        <v>4700</v>
      </c>
      <c r="D284" s="3" t="s">
        <v>9</v>
      </c>
      <c r="E284" s="3" t="s">
        <v>11</v>
      </c>
      <c r="F284" s="4">
        <f>+Table_1[[#This Row],[DATA FATTURA]]+60</f>
        <v>44994</v>
      </c>
    </row>
    <row r="285" spans="1:6" x14ac:dyDescent="0.3">
      <c r="A285" s="1">
        <v>371</v>
      </c>
      <c r="B285" s="2">
        <v>44934</v>
      </c>
      <c r="C285" s="1">
        <v>3300</v>
      </c>
      <c r="D285" s="3" t="s">
        <v>16</v>
      </c>
      <c r="E285" s="3" t="s">
        <v>11</v>
      </c>
      <c r="F285" s="4">
        <f>+Table_1[[#This Row],[DATA FATTURA]]+60</f>
        <v>44994</v>
      </c>
    </row>
    <row r="286" spans="1:6" x14ac:dyDescent="0.3">
      <c r="A286" s="1">
        <v>465</v>
      </c>
      <c r="B286" s="2">
        <v>44934</v>
      </c>
      <c r="C286" s="1">
        <v>7500</v>
      </c>
      <c r="D286" s="3" t="s">
        <v>12</v>
      </c>
      <c r="E286" s="3" t="s">
        <v>6</v>
      </c>
      <c r="F286" s="4">
        <f>+Table_1[[#This Row],[DATA FATTURA]]+60</f>
        <v>44994</v>
      </c>
    </row>
    <row r="287" spans="1:6" x14ac:dyDescent="0.3">
      <c r="A287" s="1">
        <v>466</v>
      </c>
      <c r="B287" s="2">
        <v>44934</v>
      </c>
      <c r="C287" s="1">
        <v>7400</v>
      </c>
      <c r="D287" s="3" t="s">
        <v>5</v>
      </c>
      <c r="E287" s="3" t="s">
        <v>11</v>
      </c>
      <c r="F287" s="4">
        <f>+Table_1[[#This Row],[DATA FATTURA]]+60</f>
        <v>44994</v>
      </c>
    </row>
    <row r="288" spans="1:6" x14ac:dyDescent="0.3">
      <c r="A288" s="1">
        <v>400</v>
      </c>
      <c r="B288" s="2">
        <v>44934</v>
      </c>
      <c r="C288" s="1">
        <v>4750</v>
      </c>
      <c r="D288" s="3" t="s">
        <v>7</v>
      </c>
      <c r="E288" s="3" t="s">
        <v>15</v>
      </c>
      <c r="F288" s="4">
        <f>+Table_1[[#This Row],[DATA FATTURA]]+60</f>
        <v>44994</v>
      </c>
    </row>
    <row r="289" spans="1:6" x14ac:dyDescent="0.3">
      <c r="A289" s="1">
        <v>343</v>
      </c>
      <c r="B289" s="2">
        <v>44934</v>
      </c>
      <c r="C289" s="1">
        <v>1900</v>
      </c>
      <c r="D289" s="3" t="s">
        <v>16</v>
      </c>
      <c r="E289" s="3" t="s">
        <v>11</v>
      </c>
      <c r="F289" s="4">
        <f>+Table_1[[#This Row],[DATA FATTURA]]+60</f>
        <v>44994</v>
      </c>
    </row>
    <row r="290" spans="1:6" x14ac:dyDescent="0.3">
      <c r="A290" s="1">
        <v>138</v>
      </c>
      <c r="B290" s="2">
        <v>44934</v>
      </c>
      <c r="C290" s="1">
        <v>2840</v>
      </c>
      <c r="D290" s="3" t="s">
        <v>10</v>
      </c>
      <c r="E290" s="3" t="s">
        <v>15</v>
      </c>
      <c r="F290" s="4">
        <f>+Table_1[[#This Row],[DATA FATTURA]]+60</f>
        <v>44994</v>
      </c>
    </row>
    <row r="291" spans="1:6" x14ac:dyDescent="0.3">
      <c r="A291" s="1">
        <v>24</v>
      </c>
      <c r="B291" s="2">
        <v>44934</v>
      </c>
      <c r="C291" s="1">
        <v>560</v>
      </c>
      <c r="D291" s="3" t="s">
        <v>5</v>
      </c>
      <c r="E291" s="3" t="s">
        <v>6</v>
      </c>
      <c r="F291" s="4">
        <f>+Table_1[[#This Row],[DATA FATTURA]]+60</f>
        <v>44994</v>
      </c>
    </row>
    <row r="292" spans="1:6" x14ac:dyDescent="0.3">
      <c r="A292" s="1">
        <v>405</v>
      </c>
      <c r="B292" s="2">
        <v>44934</v>
      </c>
      <c r="C292" s="1">
        <v>5000</v>
      </c>
      <c r="D292" s="3" t="s">
        <v>16</v>
      </c>
      <c r="E292" s="3" t="s">
        <v>8</v>
      </c>
      <c r="F292" s="4">
        <f>+Table_1[[#This Row],[DATA FATTURA]]+60</f>
        <v>44994</v>
      </c>
    </row>
    <row r="293" spans="1:6" x14ac:dyDescent="0.3">
      <c r="A293" s="1">
        <v>125</v>
      </c>
      <c r="B293" s="2">
        <v>44934</v>
      </c>
      <c r="C293" s="1">
        <v>2580</v>
      </c>
      <c r="D293" s="3" t="s">
        <v>12</v>
      </c>
      <c r="E293" s="3" t="s">
        <v>8</v>
      </c>
      <c r="F293" s="4">
        <f>+Table_1[[#This Row],[DATA FATTURA]]+60</f>
        <v>44994</v>
      </c>
    </row>
    <row r="294" spans="1:6" x14ac:dyDescent="0.3">
      <c r="A294" s="1">
        <v>133</v>
      </c>
      <c r="B294" s="2">
        <v>44934</v>
      </c>
      <c r="C294" s="1">
        <v>2740</v>
      </c>
      <c r="D294" s="3" t="s">
        <v>16</v>
      </c>
      <c r="E294" s="3" t="s">
        <v>11</v>
      </c>
      <c r="F294" s="4">
        <f>+Table_1[[#This Row],[DATA FATTURA]]+60</f>
        <v>44994</v>
      </c>
    </row>
    <row r="295" spans="1:6" x14ac:dyDescent="0.3">
      <c r="A295" s="1">
        <v>494</v>
      </c>
      <c r="B295" s="2">
        <v>44934</v>
      </c>
      <c r="C295" s="1">
        <v>4600</v>
      </c>
      <c r="D295" s="3" t="s">
        <v>5</v>
      </c>
      <c r="E295" s="3" t="s">
        <v>11</v>
      </c>
      <c r="F295" s="4">
        <f>+Table_1[[#This Row],[DATA FATTURA]]+60</f>
        <v>44994</v>
      </c>
    </row>
    <row r="296" spans="1:6" x14ac:dyDescent="0.3">
      <c r="A296" s="1">
        <v>289</v>
      </c>
      <c r="B296" s="2">
        <v>44934</v>
      </c>
      <c r="C296" s="1">
        <v>5860</v>
      </c>
      <c r="D296" s="3" t="s">
        <v>13</v>
      </c>
      <c r="E296" s="3" t="s">
        <v>6</v>
      </c>
      <c r="F296" s="4">
        <f>+Table_1[[#This Row],[DATA FATTURA]]+60</f>
        <v>44994</v>
      </c>
    </row>
    <row r="297" spans="1:6" x14ac:dyDescent="0.3">
      <c r="A297" s="1">
        <v>232</v>
      </c>
      <c r="B297" s="2">
        <v>44934</v>
      </c>
      <c r="C297" s="1">
        <v>4720</v>
      </c>
      <c r="D297" s="3" t="s">
        <v>14</v>
      </c>
      <c r="E297" s="3" t="s">
        <v>15</v>
      </c>
      <c r="F297" s="4">
        <f>+Table_1[[#This Row],[DATA FATTURA]]+60</f>
        <v>44994</v>
      </c>
    </row>
    <row r="298" spans="1:6" x14ac:dyDescent="0.3">
      <c r="A298" s="1">
        <v>286</v>
      </c>
      <c r="B298" s="2">
        <v>44934</v>
      </c>
      <c r="C298" s="1">
        <v>5800</v>
      </c>
      <c r="D298" s="3" t="s">
        <v>16</v>
      </c>
      <c r="E298" s="3" t="s">
        <v>8</v>
      </c>
      <c r="F298" s="4">
        <f>+Table_1[[#This Row],[DATA FATTURA]]+60</f>
        <v>44994</v>
      </c>
    </row>
    <row r="299" spans="1:6" x14ac:dyDescent="0.3">
      <c r="A299" s="1">
        <v>203</v>
      </c>
      <c r="B299" s="2">
        <v>44934</v>
      </c>
      <c r="C299" s="1">
        <v>4140</v>
      </c>
      <c r="D299" s="3" t="s">
        <v>14</v>
      </c>
      <c r="E299" s="3" t="s">
        <v>11</v>
      </c>
      <c r="F299" s="4">
        <f>+Table_1[[#This Row],[DATA FATTURA]]+60</f>
        <v>44994</v>
      </c>
    </row>
    <row r="300" spans="1:6" x14ac:dyDescent="0.3">
      <c r="A300" s="1">
        <v>112</v>
      </c>
      <c r="B300" s="2">
        <v>44934</v>
      </c>
      <c r="C300" s="1">
        <v>2320</v>
      </c>
      <c r="D300" s="3" t="s">
        <v>14</v>
      </c>
      <c r="E300" s="3" t="s">
        <v>8</v>
      </c>
      <c r="F300" s="4">
        <f>+Table_1[[#This Row],[DATA FATTURA]]+60</f>
        <v>44994</v>
      </c>
    </row>
    <row r="301" spans="1:6" x14ac:dyDescent="0.3">
      <c r="A301" s="1">
        <v>212</v>
      </c>
      <c r="B301" s="2">
        <v>44934</v>
      </c>
      <c r="C301" s="1">
        <v>4320</v>
      </c>
      <c r="D301" s="3" t="s">
        <v>9</v>
      </c>
      <c r="E301" s="3" t="s">
        <v>8</v>
      </c>
      <c r="F301" s="4">
        <f>+Table_1[[#This Row],[DATA FATTURA]]+60</f>
        <v>44994</v>
      </c>
    </row>
    <row r="302" spans="1:6" x14ac:dyDescent="0.3">
      <c r="A302" s="1">
        <v>373</v>
      </c>
      <c r="B302" s="2">
        <v>44933</v>
      </c>
      <c r="C302" s="1">
        <v>3400</v>
      </c>
      <c r="D302" s="3" t="s">
        <v>14</v>
      </c>
      <c r="E302" s="3" t="s">
        <v>6</v>
      </c>
      <c r="F302" s="4">
        <f>+Table_1[[#This Row],[DATA FATTURA]]+60</f>
        <v>44993</v>
      </c>
    </row>
    <row r="303" spans="1:6" x14ac:dyDescent="0.3">
      <c r="A303" s="1">
        <v>470</v>
      </c>
      <c r="B303" s="2">
        <v>44933</v>
      </c>
      <c r="C303" s="1">
        <v>7000</v>
      </c>
      <c r="D303" s="3" t="s">
        <v>14</v>
      </c>
      <c r="E303" s="3" t="s">
        <v>15</v>
      </c>
      <c r="F303" s="4">
        <f>+Table_1[[#This Row],[DATA FATTURA]]+60</f>
        <v>44993</v>
      </c>
    </row>
    <row r="304" spans="1:6" x14ac:dyDescent="0.3">
      <c r="A304" s="1">
        <v>103</v>
      </c>
      <c r="B304" s="2">
        <v>44933</v>
      </c>
      <c r="C304" s="1">
        <v>2140</v>
      </c>
      <c r="D304" s="3" t="s">
        <v>5</v>
      </c>
      <c r="E304" s="3" t="s">
        <v>8</v>
      </c>
      <c r="F304" s="4">
        <f>+Table_1[[#This Row],[DATA FATTURA]]+60</f>
        <v>44993</v>
      </c>
    </row>
    <row r="305" spans="1:6" x14ac:dyDescent="0.3">
      <c r="A305" s="1">
        <v>269</v>
      </c>
      <c r="B305" s="2">
        <v>44933</v>
      </c>
      <c r="C305" s="1">
        <v>5460</v>
      </c>
      <c r="D305" s="3" t="s">
        <v>16</v>
      </c>
      <c r="E305" s="3" t="s">
        <v>6</v>
      </c>
      <c r="F305" s="4">
        <f>+Table_1[[#This Row],[DATA FATTURA]]+60</f>
        <v>44993</v>
      </c>
    </row>
    <row r="306" spans="1:6" x14ac:dyDescent="0.3">
      <c r="A306" s="1">
        <v>191</v>
      </c>
      <c r="B306" s="2">
        <v>44933</v>
      </c>
      <c r="C306" s="1">
        <v>3900</v>
      </c>
      <c r="D306" s="3" t="s">
        <v>9</v>
      </c>
      <c r="E306" s="3" t="s">
        <v>6</v>
      </c>
      <c r="F306" s="4">
        <f>+Table_1[[#This Row],[DATA FATTURA]]+60</f>
        <v>44993</v>
      </c>
    </row>
    <row r="307" spans="1:6" x14ac:dyDescent="0.3">
      <c r="A307" s="1">
        <v>276</v>
      </c>
      <c r="B307" s="2">
        <v>44933</v>
      </c>
      <c r="C307" s="1">
        <v>5600</v>
      </c>
      <c r="D307" s="3" t="s">
        <v>9</v>
      </c>
      <c r="E307" s="3" t="s">
        <v>6</v>
      </c>
      <c r="F307" s="4">
        <f>+Table_1[[#This Row],[DATA FATTURA]]+60</f>
        <v>44993</v>
      </c>
    </row>
    <row r="308" spans="1:6" x14ac:dyDescent="0.3">
      <c r="A308" s="1">
        <v>336</v>
      </c>
      <c r="B308" s="2">
        <v>44933</v>
      </c>
      <c r="C308" s="1">
        <v>1550</v>
      </c>
      <c r="D308" s="3" t="s">
        <v>10</v>
      </c>
      <c r="E308" s="3" t="s">
        <v>8</v>
      </c>
      <c r="F308" s="4">
        <f>+Table_1[[#This Row],[DATA FATTURA]]+60</f>
        <v>44993</v>
      </c>
    </row>
    <row r="309" spans="1:6" x14ac:dyDescent="0.3">
      <c r="A309" s="1">
        <v>180</v>
      </c>
      <c r="B309" s="2">
        <v>44933</v>
      </c>
      <c r="C309" s="1">
        <v>3680</v>
      </c>
      <c r="D309" s="3" t="s">
        <v>14</v>
      </c>
      <c r="E309" s="3" t="s">
        <v>15</v>
      </c>
      <c r="F309" s="4">
        <f>+Table_1[[#This Row],[DATA FATTURA]]+60</f>
        <v>44993</v>
      </c>
    </row>
    <row r="310" spans="1:6" x14ac:dyDescent="0.3">
      <c r="A310" s="1">
        <v>471</v>
      </c>
      <c r="B310" s="2">
        <v>44933</v>
      </c>
      <c r="C310" s="1">
        <v>6900</v>
      </c>
      <c r="D310" s="3" t="s">
        <v>7</v>
      </c>
      <c r="E310" s="3" t="s">
        <v>6</v>
      </c>
      <c r="F310" s="4">
        <f>+Table_1[[#This Row],[DATA FATTURA]]+60</f>
        <v>44993</v>
      </c>
    </row>
    <row r="311" spans="1:6" x14ac:dyDescent="0.3">
      <c r="A311" s="1">
        <v>42</v>
      </c>
      <c r="B311" s="2">
        <v>44933</v>
      </c>
      <c r="C311" s="1">
        <v>920</v>
      </c>
      <c r="D311" s="3" t="s">
        <v>9</v>
      </c>
      <c r="E311" s="3" t="s">
        <v>8</v>
      </c>
      <c r="F311" s="4">
        <f>+Table_1[[#This Row],[DATA FATTURA]]+60</f>
        <v>44993</v>
      </c>
    </row>
    <row r="312" spans="1:6" x14ac:dyDescent="0.3">
      <c r="A312" s="1">
        <v>135</v>
      </c>
      <c r="B312" s="2">
        <v>44933</v>
      </c>
      <c r="C312" s="1">
        <v>2780</v>
      </c>
      <c r="D312" s="3" t="s">
        <v>14</v>
      </c>
      <c r="E312" s="3" t="s">
        <v>6</v>
      </c>
      <c r="F312" s="4">
        <f>+Table_1[[#This Row],[DATA FATTURA]]+60</f>
        <v>44993</v>
      </c>
    </row>
    <row r="313" spans="1:6" x14ac:dyDescent="0.3">
      <c r="A313" s="1">
        <v>64</v>
      </c>
      <c r="B313" s="2">
        <v>44933</v>
      </c>
      <c r="C313" s="1">
        <v>1360</v>
      </c>
      <c r="D313" s="3" t="s">
        <v>10</v>
      </c>
      <c r="E313" s="3" t="s">
        <v>15</v>
      </c>
      <c r="F313" s="4">
        <f>+Table_1[[#This Row],[DATA FATTURA]]+60</f>
        <v>44993</v>
      </c>
    </row>
    <row r="314" spans="1:6" x14ac:dyDescent="0.3">
      <c r="A314" s="1">
        <v>57</v>
      </c>
      <c r="B314" s="2">
        <v>44933</v>
      </c>
      <c r="C314" s="1">
        <v>1220</v>
      </c>
      <c r="D314" s="3" t="s">
        <v>12</v>
      </c>
      <c r="E314" s="3" t="s">
        <v>15</v>
      </c>
      <c r="F314" s="4">
        <f>+Table_1[[#This Row],[DATA FATTURA]]+60</f>
        <v>44993</v>
      </c>
    </row>
    <row r="315" spans="1:6" x14ac:dyDescent="0.3">
      <c r="A315" s="1">
        <v>409</v>
      </c>
      <c r="B315" s="2">
        <v>44933</v>
      </c>
      <c r="C315" s="1">
        <v>5200</v>
      </c>
      <c r="D315" s="3" t="s">
        <v>5</v>
      </c>
      <c r="E315" s="3" t="s">
        <v>6</v>
      </c>
      <c r="F315" s="4">
        <f>+Table_1[[#This Row],[DATA FATTURA]]+60</f>
        <v>44993</v>
      </c>
    </row>
    <row r="316" spans="1:6" x14ac:dyDescent="0.3">
      <c r="A316" s="1">
        <v>220</v>
      </c>
      <c r="B316" s="2">
        <v>44933</v>
      </c>
      <c r="C316" s="1">
        <v>4480</v>
      </c>
      <c r="D316" s="3" t="s">
        <v>14</v>
      </c>
      <c r="E316" s="3" t="s">
        <v>6</v>
      </c>
      <c r="F316" s="4">
        <f>+Table_1[[#This Row],[DATA FATTURA]]+60</f>
        <v>44993</v>
      </c>
    </row>
    <row r="317" spans="1:6" x14ac:dyDescent="0.3">
      <c r="A317" s="1">
        <v>33</v>
      </c>
      <c r="B317" s="2">
        <v>44933</v>
      </c>
      <c r="C317" s="1">
        <v>740</v>
      </c>
      <c r="D317" s="3" t="s">
        <v>14</v>
      </c>
      <c r="E317" s="3" t="s">
        <v>8</v>
      </c>
      <c r="F317" s="4">
        <f>+Table_1[[#This Row],[DATA FATTURA]]+60</f>
        <v>44993</v>
      </c>
    </row>
    <row r="318" spans="1:6" x14ac:dyDescent="0.3">
      <c r="A318" s="1">
        <v>431</v>
      </c>
      <c r="B318" s="2">
        <v>44933</v>
      </c>
      <c r="C318" s="1">
        <v>6300</v>
      </c>
      <c r="D318" s="3" t="s">
        <v>12</v>
      </c>
      <c r="E318" s="3" t="s">
        <v>6</v>
      </c>
      <c r="F318" s="4">
        <f>+Table_1[[#This Row],[DATA FATTURA]]+60</f>
        <v>44993</v>
      </c>
    </row>
    <row r="319" spans="1:6" x14ac:dyDescent="0.3">
      <c r="A319" s="1">
        <v>255</v>
      </c>
      <c r="B319" s="2">
        <v>44933</v>
      </c>
      <c r="C319" s="1">
        <v>5180</v>
      </c>
      <c r="D319" s="3" t="s">
        <v>13</v>
      </c>
      <c r="E319" s="3" t="s">
        <v>6</v>
      </c>
      <c r="F319" s="4">
        <f>+Table_1[[#This Row],[DATA FATTURA]]+60</f>
        <v>44993</v>
      </c>
    </row>
    <row r="320" spans="1:6" x14ac:dyDescent="0.3">
      <c r="A320" s="1">
        <v>384</v>
      </c>
      <c r="B320" s="2">
        <v>44933</v>
      </c>
      <c r="C320" s="1">
        <v>3950</v>
      </c>
      <c r="D320" s="3" t="s">
        <v>14</v>
      </c>
      <c r="E320" s="3" t="s">
        <v>8</v>
      </c>
      <c r="F320" s="4">
        <f>+Table_1[[#This Row],[DATA FATTURA]]+60</f>
        <v>44993</v>
      </c>
    </row>
    <row r="321" spans="1:6" x14ac:dyDescent="0.3">
      <c r="A321" s="1">
        <v>90</v>
      </c>
      <c r="B321" s="2">
        <v>44933</v>
      </c>
      <c r="C321" s="1">
        <v>1880</v>
      </c>
      <c r="D321" s="3" t="s">
        <v>5</v>
      </c>
      <c r="E321" s="3" t="s">
        <v>8</v>
      </c>
      <c r="F321" s="4">
        <f>+Table_1[[#This Row],[DATA FATTURA]]+60</f>
        <v>44993</v>
      </c>
    </row>
    <row r="322" spans="1:6" x14ac:dyDescent="0.3">
      <c r="A322" s="1">
        <v>452</v>
      </c>
      <c r="B322" s="2">
        <v>44933</v>
      </c>
      <c r="C322" s="1">
        <v>7350</v>
      </c>
      <c r="D322" s="3" t="s">
        <v>14</v>
      </c>
      <c r="E322" s="3" t="s">
        <v>11</v>
      </c>
      <c r="F322" s="4">
        <f>+Table_1[[#This Row],[DATA FATTURA]]+60</f>
        <v>44993</v>
      </c>
    </row>
    <row r="323" spans="1:6" x14ac:dyDescent="0.3">
      <c r="A323" s="1">
        <v>398</v>
      </c>
      <c r="B323" s="2">
        <v>44933</v>
      </c>
      <c r="C323" s="1">
        <v>4650</v>
      </c>
      <c r="D323" s="3" t="s">
        <v>5</v>
      </c>
      <c r="E323" s="3" t="s">
        <v>8</v>
      </c>
      <c r="F323" s="4">
        <f>+Table_1[[#This Row],[DATA FATTURA]]+60</f>
        <v>44993</v>
      </c>
    </row>
    <row r="324" spans="1:6" x14ac:dyDescent="0.3">
      <c r="A324" s="1">
        <v>389</v>
      </c>
      <c r="B324" s="2">
        <v>44933</v>
      </c>
      <c r="C324" s="1">
        <v>4200</v>
      </c>
      <c r="D324" s="3" t="s">
        <v>7</v>
      </c>
      <c r="E324" s="3" t="s">
        <v>6</v>
      </c>
      <c r="F324" s="4">
        <f>+Table_1[[#This Row],[DATA FATTURA]]+60</f>
        <v>44993</v>
      </c>
    </row>
    <row r="325" spans="1:6" x14ac:dyDescent="0.3">
      <c r="A325" s="1">
        <v>386</v>
      </c>
      <c r="B325" s="2">
        <v>44933</v>
      </c>
      <c r="C325" s="1">
        <v>4050</v>
      </c>
      <c r="D325" s="3" t="s">
        <v>7</v>
      </c>
      <c r="E325" s="3" t="s">
        <v>15</v>
      </c>
      <c r="F325" s="4">
        <f>+Table_1[[#This Row],[DATA FATTURA]]+60</f>
        <v>44993</v>
      </c>
    </row>
    <row r="326" spans="1:6" x14ac:dyDescent="0.3">
      <c r="A326" s="1">
        <v>179</v>
      </c>
      <c r="B326" s="2">
        <v>44933</v>
      </c>
      <c r="C326" s="1">
        <v>3660</v>
      </c>
      <c r="D326" s="3" t="s">
        <v>7</v>
      </c>
      <c r="E326" s="3" t="s">
        <v>6</v>
      </c>
      <c r="F326" s="4">
        <f>+Table_1[[#This Row],[DATA FATTURA]]+60</f>
        <v>44993</v>
      </c>
    </row>
    <row r="327" spans="1:6" x14ac:dyDescent="0.3">
      <c r="A327" s="1">
        <v>307</v>
      </c>
      <c r="B327" s="2">
        <v>44933</v>
      </c>
      <c r="C327" s="1">
        <v>2700</v>
      </c>
      <c r="D327" s="3" t="s">
        <v>5</v>
      </c>
      <c r="E327" s="3" t="s">
        <v>8</v>
      </c>
      <c r="F327" s="4">
        <f>+Table_1[[#This Row],[DATA FATTURA]]+60</f>
        <v>44993</v>
      </c>
    </row>
    <row r="328" spans="1:6" x14ac:dyDescent="0.3">
      <c r="A328" s="1">
        <v>319</v>
      </c>
      <c r="B328" s="2">
        <v>44933</v>
      </c>
      <c r="C328" s="1">
        <v>700</v>
      </c>
      <c r="D328" s="3" t="s">
        <v>10</v>
      </c>
      <c r="E328" s="3" t="s">
        <v>6</v>
      </c>
      <c r="F328" s="4">
        <f>+Table_1[[#This Row],[DATA FATTURA]]+60</f>
        <v>44993</v>
      </c>
    </row>
    <row r="329" spans="1:6" x14ac:dyDescent="0.3">
      <c r="A329" s="1">
        <v>174</v>
      </c>
      <c r="B329" s="2">
        <v>44933</v>
      </c>
      <c r="C329" s="1">
        <v>3560</v>
      </c>
      <c r="D329" s="3" t="s">
        <v>9</v>
      </c>
      <c r="E329" s="3" t="s">
        <v>8</v>
      </c>
      <c r="F329" s="4">
        <f>+Table_1[[#This Row],[DATA FATTURA]]+60</f>
        <v>44993</v>
      </c>
    </row>
    <row r="330" spans="1:6" x14ac:dyDescent="0.3">
      <c r="A330" s="1">
        <v>303</v>
      </c>
      <c r="B330" s="2">
        <v>44933</v>
      </c>
      <c r="C330" s="1">
        <v>1900</v>
      </c>
      <c r="D330" s="3" t="s">
        <v>16</v>
      </c>
      <c r="E330" s="3" t="s">
        <v>6</v>
      </c>
      <c r="F330" s="4">
        <f>+Table_1[[#This Row],[DATA FATTURA]]+60</f>
        <v>44993</v>
      </c>
    </row>
    <row r="331" spans="1:6" x14ac:dyDescent="0.3">
      <c r="A331" s="1">
        <v>40</v>
      </c>
      <c r="B331" s="2">
        <v>44933</v>
      </c>
      <c r="C331" s="1">
        <v>880</v>
      </c>
      <c r="D331" s="3" t="s">
        <v>12</v>
      </c>
      <c r="E331" s="3" t="s">
        <v>15</v>
      </c>
      <c r="F331" s="4">
        <f>+Table_1[[#This Row],[DATA FATTURA]]+60</f>
        <v>44993</v>
      </c>
    </row>
    <row r="332" spans="1:6" x14ac:dyDescent="0.3">
      <c r="A332" s="1">
        <v>449</v>
      </c>
      <c r="B332" s="2">
        <v>44933</v>
      </c>
      <c r="C332" s="1">
        <v>7200</v>
      </c>
      <c r="D332" s="3" t="s">
        <v>5</v>
      </c>
      <c r="E332" s="3" t="s">
        <v>15</v>
      </c>
      <c r="F332" s="4">
        <f>+Table_1[[#This Row],[DATA FATTURA]]+60</f>
        <v>44993</v>
      </c>
    </row>
    <row r="333" spans="1:6" x14ac:dyDescent="0.3">
      <c r="A333" s="1">
        <v>308</v>
      </c>
      <c r="B333" s="2">
        <v>44932</v>
      </c>
      <c r="C333" s="1">
        <v>2900</v>
      </c>
      <c r="D333" s="3" t="s">
        <v>10</v>
      </c>
      <c r="E333" s="3" t="s">
        <v>8</v>
      </c>
      <c r="F333" s="4">
        <f>+Table_1[[#This Row],[DATA FATTURA]]+60</f>
        <v>44992</v>
      </c>
    </row>
    <row r="334" spans="1:6" x14ac:dyDescent="0.3">
      <c r="A334" s="1">
        <v>121</v>
      </c>
      <c r="B334" s="2">
        <v>44932</v>
      </c>
      <c r="C334" s="1">
        <v>2500</v>
      </c>
      <c r="D334" s="3" t="s">
        <v>10</v>
      </c>
      <c r="E334" s="3" t="s">
        <v>6</v>
      </c>
      <c r="F334" s="4">
        <f>+Table_1[[#This Row],[DATA FATTURA]]+60</f>
        <v>44992</v>
      </c>
    </row>
    <row r="335" spans="1:6" x14ac:dyDescent="0.3">
      <c r="A335" s="1">
        <v>489</v>
      </c>
      <c r="B335" s="2">
        <v>44932</v>
      </c>
      <c r="C335" s="1">
        <v>5100</v>
      </c>
      <c r="D335" s="3" t="s">
        <v>10</v>
      </c>
      <c r="E335" s="3" t="s">
        <v>8</v>
      </c>
      <c r="F335" s="4">
        <f>+Table_1[[#This Row],[DATA FATTURA]]+60</f>
        <v>44992</v>
      </c>
    </row>
    <row r="336" spans="1:6" x14ac:dyDescent="0.3">
      <c r="A336" s="1">
        <v>99</v>
      </c>
      <c r="B336" s="2">
        <v>44932</v>
      </c>
      <c r="C336" s="1">
        <v>2060</v>
      </c>
      <c r="D336" s="3" t="s">
        <v>16</v>
      </c>
      <c r="E336" s="3" t="s">
        <v>15</v>
      </c>
      <c r="F336" s="4">
        <f>+Table_1[[#This Row],[DATA FATTURA]]+60</f>
        <v>44992</v>
      </c>
    </row>
    <row r="337" spans="1:6" x14ac:dyDescent="0.3">
      <c r="A337" s="1">
        <v>392</v>
      </c>
      <c r="B337" s="2">
        <v>44932</v>
      </c>
      <c r="C337" s="1">
        <v>4350</v>
      </c>
      <c r="D337" s="3" t="s">
        <v>5</v>
      </c>
      <c r="E337" s="3" t="s">
        <v>8</v>
      </c>
      <c r="F337" s="4">
        <f>+Table_1[[#This Row],[DATA FATTURA]]+60</f>
        <v>44992</v>
      </c>
    </row>
    <row r="338" spans="1:6" x14ac:dyDescent="0.3">
      <c r="A338" s="1">
        <v>124</v>
      </c>
      <c r="B338" s="2">
        <v>44932</v>
      </c>
      <c r="C338" s="1">
        <v>2560</v>
      </c>
      <c r="D338" s="3" t="s">
        <v>5</v>
      </c>
      <c r="E338" s="3" t="s">
        <v>15</v>
      </c>
      <c r="F338" s="4">
        <f>+Table_1[[#This Row],[DATA FATTURA]]+60</f>
        <v>44992</v>
      </c>
    </row>
    <row r="339" spans="1:6" x14ac:dyDescent="0.3">
      <c r="A339" s="1">
        <v>118</v>
      </c>
      <c r="B339" s="2">
        <v>44932</v>
      </c>
      <c r="C339" s="1">
        <v>2440</v>
      </c>
      <c r="D339" s="3" t="s">
        <v>14</v>
      </c>
      <c r="E339" s="3" t="s">
        <v>8</v>
      </c>
      <c r="F339" s="4">
        <f>+Table_1[[#This Row],[DATA FATTURA]]+60</f>
        <v>44992</v>
      </c>
    </row>
    <row r="340" spans="1:6" x14ac:dyDescent="0.3">
      <c r="A340" s="1">
        <v>369</v>
      </c>
      <c r="B340" s="2">
        <v>44932</v>
      </c>
      <c r="C340" s="1">
        <v>3200</v>
      </c>
      <c r="D340" s="3" t="s">
        <v>7</v>
      </c>
      <c r="E340" s="3" t="s">
        <v>8</v>
      </c>
      <c r="F340" s="4">
        <f>+Table_1[[#This Row],[DATA FATTURA]]+60</f>
        <v>44992</v>
      </c>
    </row>
    <row r="341" spans="1:6" x14ac:dyDescent="0.3">
      <c r="A341" s="1">
        <v>193</v>
      </c>
      <c r="B341" s="2">
        <v>44932</v>
      </c>
      <c r="C341" s="1">
        <v>3940</v>
      </c>
      <c r="D341" s="3" t="s">
        <v>12</v>
      </c>
      <c r="E341" s="3" t="s">
        <v>6</v>
      </c>
      <c r="F341" s="4">
        <f>+Table_1[[#This Row],[DATA FATTURA]]+60</f>
        <v>44992</v>
      </c>
    </row>
    <row r="342" spans="1:6" x14ac:dyDescent="0.3">
      <c r="A342" s="1">
        <v>102</v>
      </c>
      <c r="B342" s="2">
        <v>44932</v>
      </c>
      <c r="C342" s="1">
        <v>2120</v>
      </c>
      <c r="D342" s="3" t="s">
        <v>13</v>
      </c>
      <c r="E342" s="3" t="s">
        <v>11</v>
      </c>
      <c r="F342" s="4">
        <f>+Table_1[[#This Row],[DATA FATTURA]]+60</f>
        <v>44992</v>
      </c>
    </row>
    <row r="343" spans="1:6" x14ac:dyDescent="0.3">
      <c r="A343" s="1">
        <v>260</v>
      </c>
      <c r="B343" s="2">
        <v>44932</v>
      </c>
      <c r="C343" s="1">
        <v>5280</v>
      </c>
      <c r="D343" s="3" t="s">
        <v>5</v>
      </c>
      <c r="E343" s="3" t="s">
        <v>15</v>
      </c>
      <c r="F343" s="4">
        <f>+Table_1[[#This Row],[DATA FATTURA]]+60</f>
        <v>44992</v>
      </c>
    </row>
    <row r="344" spans="1:6" x14ac:dyDescent="0.3">
      <c r="A344" s="1">
        <v>367</v>
      </c>
      <c r="B344" s="2">
        <v>44932</v>
      </c>
      <c r="C344" s="1">
        <v>3100</v>
      </c>
      <c r="D344" s="3" t="s">
        <v>14</v>
      </c>
      <c r="E344" s="3" t="s">
        <v>6</v>
      </c>
      <c r="F344" s="4">
        <f>+Table_1[[#This Row],[DATA FATTURA]]+60</f>
        <v>44992</v>
      </c>
    </row>
    <row r="345" spans="1:6" x14ac:dyDescent="0.3">
      <c r="A345" s="1">
        <v>468</v>
      </c>
      <c r="B345" s="2">
        <v>44932</v>
      </c>
      <c r="C345" s="1">
        <v>7200</v>
      </c>
      <c r="D345" s="3" t="s">
        <v>7</v>
      </c>
      <c r="E345" s="3" t="s">
        <v>8</v>
      </c>
      <c r="F345" s="4">
        <f>+Table_1[[#This Row],[DATA FATTURA]]+60</f>
        <v>44992</v>
      </c>
    </row>
    <row r="346" spans="1:6" x14ac:dyDescent="0.3">
      <c r="A346" s="1">
        <v>267</v>
      </c>
      <c r="B346" s="2">
        <v>44932</v>
      </c>
      <c r="C346" s="1">
        <v>5420</v>
      </c>
      <c r="D346" s="3" t="s">
        <v>7</v>
      </c>
      <c r="E346" s="3" t="s">
        <v>15</v>
      </c>
      <c r="F346" s="4">
        <f>+Table_1[[#This Row],[DATA FATTURA]]+60</f>
        <v>44992</v>
      </c>
    </row>
    <row r="347" spans="1:6" x14ac:dyDescent="0.3">
      <c r="A347" s="1">
        <v>264</v>
      </c>
      <c r="B347" s="2">
        <v>44932</v>
      </c>
      <c r="C347" s="1">
        <v>5360</v>
      </c>
      <c r="D347" s="3" t="s">
        <v>7</v>
      </c>
      <c r="E347" s="3" t="s">
        <v>15</v>
      </c>
      <c r="F347" s="4">
        <f>+Table_1[[#This Row],[DATA FATTURA]]+60</f>
        <v>44992</v>
      </c>
    </row>
    <row r="348" spans="1:6" x14ac:dyDescent="0.3">
      <c r="A348" s="1">
        <v>437</v>
      </c>
      <c r="B348" s="2">
        <v>44932</v>
      </c>
      <c r="C348" s="1">
        <v>6600</v>
      </c>
      <c r="D348" s="3" t="s">
        <v>7</v>
      </c>
      <c r="E348" s="3" t="s">
        <v>6</v>
      </c>
      <c r="F348" s="4">
        <f>+Table_1[[#This Row],[DATA FATTURA]]+60</f>
        <v>44992</v>
      </c>
    </row>
    <row r="349" spans="1:6" x14ac:dyDescent="0.3">
      <c r="A349" s="1">
        <v>128</v>
      </c>
      <c r="B349" s="2">
        <v>44932</v>
      </c>
      <c r="C349" s="1">
        <v>2640</v>
      </c>
      <c r="D349" s="3" t="s">
        <v>7</v>
      </c>
      <c r="E349" s="3" t="s">
        <v>8</v>
      </c>
      <c r="F349" s="4">
        <f>+Table_1[[#This Row],[DATA FATTURA]]+60</f>
        <v>44992</v>
      </c>
    </row>
    <row r="350" spans="1:6" x14ac:dyDescent="0.3">
      <c r="A350" s="1">
        <v>322</v>
      </c>
      <c r="B350" s="2">
        <v>44932</v>
      </c>
      <c r="C350" s="1">
        <v>850</v>
      </c>
      <c r="D350" s="3" t="s">
        <v>14</v>
      </c>
      <c r="E350" s="3" t="s">
        <v>8</v>
      </c>
      <c r="F350" s="4">
        <f>+Table_1[[#This Row],[DATA FATTURA]]+60</f>
        <v>44992</v>
      </c>
    </row>
    <row r="351" spans="1:6" x14ac:dyDescent="0.3">
      <c r="A351" s="1">
        <v>7</v>
      </c>
      <c r="B351" s="2">
        <v>44932</v>
      </c>
      <c r="C351" s="1">
        <v>220</v>
      </c>
      <c r="D351" s="3" t="s">
        <v>5</v>
      </c>
      <c r="E351" s="3" t="s">
        <v>11</v>
      </c>
      <c r="F351" s="4">
        <f>+Table_1[[#This Row],[DATA FATTURA]]+60</f>
        <v>44992</v>
      </c>
    </row>
    <row r="352" spans="1:6" x14ac:dyDescent="0.3">
      <c r="A352" s="1">
        <v>145</v>
      </c>
      <c r="B352" s="2">
        <v>44932</v>
      </c>
      <c r="C352" s="1">
        <v>2980</v>
      </c>
      <c r="D352" s="3" t="s">
        <v>7</v>
      </c>
      <c r="E352" s="3" t="s">
        <v>8</v>
      </c>
      <c r="F352" s="4">
        <f>+Table_1[[#This Row],[DATA FATTURA]]+60</f>
        <v>44992</v>
      </c>
    </row>
    <row r="353" spans="1:6" x14ac:dyDescent="0.3">
      <c r="A353" s="1">
        <v>295</v>
      </c>
      <c r="B353" s="2">
        <v>44932</v>
      </c>
      <c r="C353" s="1">
        <v>300</v>
      </c>
      <c r="D353" s="3" t="s">
        <v>12</v>
      </c>
      <c r="E353" s="3" t="s">
        <v>15</v>
      </c>
      <c r="F353" s="4">
        <f>+Table_1[[#This Row],[DATA FATTURA]]+60</f>
        <v>44992</v>
      </c>
    </row>
    <row r="354" spans="1:6" x14ac:dyDescent="0.3">
      <c r="A354" s="1">
        <v>4</v>
      </c>
      <c r="B354" s="2">
        <v>44932</v>
      </c>
      <c r="C354" s="1">
        <v>160</v>
      </c>
      <c r="D354" s="3" t="s">
        <v>9</v>
      </c>
      <c r="E354" s="3" t="s">
        <v>11</v>
      </c>
      <c r="F354" s="4">
        <f>+Table_1[[#This Row],[DATA FATTURA]]+60</f>
        <v>44992</v>
      </c>
    </row>
    <row r="355" spans="1:6" x14ac:dyDescent="0.3">
      <c r="A355" s="1">
        <v>243</v>
      </c>
      <c r="B355" s="2">
        <v>44932</v>
      </c>
      <c r="C355" s="1">
        <v>4940</v>
      </c>
      <c r="D355" s="3" t="s">
        <v>5</v>
      </c>
      <c r="E355" s="3" t="s">
        <v>8</v>
      </c>
      <c r="F355" s="4">
        <f>+Table_1[[#This Row],[DATA FATTURA]]+60</f>
        <v>44992</v>
      </c>
    </row>
    <row r="356" spans="1:6" x14ac:dyDescent="0.3">
      <c r="A356" s="1">
        <v>252</v>
      </c>
      <c r="B356" s="2">
        <v>44932</v>
      </c>
      <c r="C356" s="1">
        <v>5120</v>
      </c>
      <c r="D356" s="3" t="s">
        <v>16</v>
      </c>
      <c r="E356" s="3" t="s">
        <v>8</v>
      </c>
      <c r="F356" s="4">
        <f>+Table_1[[#This Row],[DATA FATTURA]]+60</f>
        <v>44992</v>
      </c>
    </row>
    <row r="357" spans="1:6" x14ac:dyDescent="0.3">
      <c r="A357" s="1">
        <v>337</v>
      </c>
      <c r="B357" s="2">
        <v>44932</v>
      </c>
      <c r="C357" s="1">
        <v>1600</v>
      </c>
      <c r="D357" s="3" t="s">
        <v>16</v>
      </c>
      <c r="E357" s="3" t="s">
        <v>15</v>
      </c>
      <c r="F357" s="4">
        <f>+Table_1[[#This Row],[DATA FATTURA]]+60</f>
        <v>44992</v>
      </c>
    </row>
    <row r="358" spans="1:6" x14ac:dyDescent="0.3">
      <c r="A358" s="1">
        <v>345</v>
      </c>
      <c r="B358" s="2">
        <v>44932</v>
      </c>
      <c r="C358" s="1">
        <v>2000</v>
      </c>
      <c r="D358" s="3" t="s">
        <v>5</v>
      </c>
      <c r="E358" s="3" t="s">
        <v>6</v>
      </c>
      <c r="F358" s="4">
        <f>+Table_1[[#This Row],[DATA FATTURA]]+60</f>
        <v>44992</v>
      </c>
    </row>
    <row r="359" spans="1:6" x14ac:dyDescent="0.3">
      <c r="A359" s="1">
        <v>304</v>
      </c>
      <c r="B359" s="2">
        <v>44932</v>
      </c>
      <c r="C359" s="1">
        <v>2100</v>
      </c>
      <c r="D359" s="3" t="s">
        <v>7</v>
      </c>
      <c r="E359" s="3" t="s">
        <v>6</v>
      </c>
      <c r="F359" s="4">
        <f>+Table_1[[#This Row],[DATA FATTURA]]+60</f>
        <v>44992</v>
      </c>
    </row>
    <row r="360" spans="1:6" x14ac:dyDescent="0.3">
      <c r="A360" s="1">
        <v>207</v>
      </c>
      <c r="B360" s="2">
        <v>44932</v>
      </c>
      <c r="C360" s="1">
        <v>4220</v>
      </c>
      <c r="D360" s="3" t="s">
        <v>16</v>
      </c>
      <c r="E360" s="3" t="s">
        <v>6</v>
      </c>
      <c r="F360" s="4">
        <f>+Table_1[[#This Row],[DATA FATTURA]]+60</f>
        <v>44992</v>
      </c>
    </row>
    <row r="361" spans="1:6" x14ac:dyDescent="0.3">
      <c r="A361" s="1">
        <v>375</v>
      </c>
      <c r="B361" s="2">
        <v>44932</v>
      </c>
      <c r="C361" s="1">
        <v>3500</v>
      </c>
      <c r="D361" s="3" t="s">
        <v>5</v>
      </c>
      <c r="E361" s="3" t="s">
        <v>6</v>
      </c>
      <c r="F361" s="4">
        <f>+Table_1[[#This Row],[DATA FATTURA]]+60</f>
        <v>44992</v>
      </c>
    </row>
    <row r="362" spans="1:6" x14ac:dyDescent="0.3">
      <c r="A362" s="1">
        <v>311</v>
      </c>
      <c r="B362" s="2">
        <v>44931</v>
      </c>
      <c r="C362" s="1">
        <v>300</v>
      </c>
      <c r="D362" s="3" t="s">
        <v>5</v>
      </c>
      <c r="E362" s="3" t="s">
        <v>6</v>
      </c>
      <c r="F362" s="4">
        <f>+Table_1[[#This Row],[DATA FATTURA]]+60</f>
        <v>44991</v>
      </c>
    </row>
    <row r="363" spans="1:6" x14ac:dyDescent="0.3">
      <c r="A363" s="1">
        <v>430</v>
      </c>
      <c r="B363" s="2">
        <v>44931</v>
      </c>
      <c r="C363" s="1">
        <v>6250</v>
      </c>
      <c r="D363" s="3" t="s">
        <v>5</v>
      </c>
      <c r="E363" s="3" t="s">
        <v>6</v>
      </c>
      <c r="F363" s="4">
        <f>+Table_1[[#This Row],[DATA FATTURA]]+60</f>
        <v>44991</v>
      </c>
    </row>
    <row r="364" spans="1:6" x14ac:dyDescent="0.3">
      <c r="A364" s="1">
        <v>421</v>
      </c>
      <c r="B364" s="2">
        <v>44931</v>
      </c>
      <c r="C364" s="1">
        <v>5800</v>
      </c>
      <c r="D364" s="3" t="s">
        <v>10</v>
      </c>
      <c r="E364" s="3" t="s">
        <v>15</v>
      </c>
      <c r="F364" s="4">
        <f>+Table_1[[#This Row],[DATA FATTURA]]+60</f>
        <v>44991</v>
      </c>
    </row>
    <row r="365" spans="1:6" x14ac:dyDescent="0.3">
      <c r="A365" s="1">
        <v>306</v>
      </c>
      <c r="B365" s="2">
        <v>44931</v>
      </c>
      <c r="C365" s="1">
        <v>2500</v>
      </c>
      <c r="D365" s="3" t="s">
        <v>13</v>
      </c>
      <c r="E365" s="3" t="s">
        <v>15</v>
      </c>
      <c r="F365" s="4">
        <f>+Table_1[[#This Row],[DATA FATTURA]]+60</f>
        <v>44991</v>
      </c>
    </row>
    <row r="366" spans="1:6" x14ac:dyDescent="0.3">
      <c r="A366" s="1">
        <v>18</v>
      </c>
      <c r="B366" s="2">
        <v>44931</v>
      </c>
      <c r="C366" s="1">
        <v>440</v>
      </c>
      <c r="D366" s="3" t="s">
        <v>5</v>
      </c>
      <c r="E366" s="3" t="s">
        <v>11</v>
      </c>
      <c r="F366" s="4">
        <f>+Table_1[[#This Row],[DATA FATTURA]]+60</f>
        <v>44991</v>
      </c>
    </row>
    <row r="367" spans="1:6" x14ac:dyDescent="0.3">
      <c r="A367" s="1">
        <v>390</v>
      </c>
      <c r="B367" s="2">
        <v>44931</v>
      </c>
      <c r="C367" s="1">
        <v>4250</v>
      </c>
      <c r="D367" s="3" t="s">
        <v>14</v>
      </c>
      <c r="E367" s="3" t="s">
        <v>15</v>
      </c>
      <c r="F367" s="4">
        <f>+Table_1[[#This Row],[DATA FATTURA]]+60</f>
        <v>44991</v>
      </c>
    </row>
    <row r="368" spans="1:6" x14ac:dyDescent="0.3">
      <c r="A368" s="1">
        <v>74</v>
      </c>
      <c r="B368" s="2">
        <v>44931</v>
      </c>
      <c r="C368" s="1">
        <v>1560</v>
      </c>
      <c r="D368" s="3" t="s">
        <v>12</v>
      </c>
      <c r="E368" s="3" t="s">
        <v>11</v>
      </c>
      <c r="F368" s="4">
        <f>+Table_1[[#This Row],[DATA FATTURA]]+60</f>
        <v>44991</v>
      </c>
    </row>
    <row r="369" spans="1:6" x14ac:dyDescent="0.3">
      <c r="A369" s="1">
        <v>75</v>
      </c>
      <c r="B369" s="2">
        <v>44931</v>
      </c>
      <c r="C369" s="1">
        <v>1580</v>
      </c>
      <c r="D369" s="3" t="s">
        <v>5</v>
      </c>
      <c r="E369" s="3" t="s">
        <v>8</v>
      </c>
      <c r="F369" s="4">
        <f>+Table_1[[#This Row],[DATA FATTURA]]+60</f>
        <v>44991</v>
      </c>
    </row>
    <row r="370" spans="1:6" x14ac:dyDescent="0.3">
      <c r="A370" s="1">
        <v>394</v>
      </c>
      <c r="B370" s="2">
        <v>44931</v>
      </c>
      <c r="C370" s="1">
        <v>4450</v>
      </c>
      <c r="D370" s="3" t="s">
        <v>16</v>
      </c>
      <c r="E370" s="3" t="s">
        <v>8</v>
      </c>
      <c r="F370" s="4">
        <f>+Table_1[[#This Row],[DATA FATTURA]]+60</f>
        <v>44991</v>
      </c>
    </row>
    <row r="371" spans="1:6" x14ac:dyDescent="0.3">
      <c r="A371" s="1">
        <v>77</v>
      </c>
      <c r="B371" s="2">
        <v>44931</v>
      </c>
      <c r="C371" s="1">
        <v>1620</v>
      </c>
      <c r="D371" s="3" t="s">
        <v>7</v>
      </c>
      <c r="E371" s="3" t="s">
        <v>11</v>
      </c>
      <c r="F371" s="4">
        <f>+Table_1[[#This Row],[DATA FATTURA]]+60</f>
        <v>44991</v>
      </c>
    </row>
    <row r="372" spans="1:6" x14ac:dyDescent="0.3">
      <c r="A372" s="1">
        <v>69</v>
      </c>
      <c r="B372" s="2">
        <v>44931</v>
      </c>
      <c r="C372" s="1">
        <v>1460</v>
      </c>
      <c r="D372" s="3" t="s">
        <v>5</v>
      </c>
      <c r="E372" s="3" t="s">
        <v>8</v>
      </c>
      <c r="F372" s="4">
        <f>+Table_1[[#This Row],[DATA FATTURA]]+60</f>
        <v>44991</v>
      </c>
    </row>
    <row r="373" spans="1:6" x14ac:dyDescent="0.3">
      <c r="A373" s="1">
        <v>382</v>
      </c>
      <c r="B373" s="2">
        <v>44931</v>
      </c>
      <c r="C373" s="1">
        <v>3850</v>
      </c>
      <c r="D373" s="3" t="s">
        <v>9</v>
      </c>
      <c r="E373" s="3" t="s">
        <v>11</v>
      </c>
      <c r="F373" s="4">
        <f>+Table_1[[#This Row],[DATA FATTURA]]+60</f>
        <v>44991</v>
      </c>
    </row>
    <row r="374" spans="1:6" x14ac:dyDescent="0.3">
      <c r="A374" s="1">
        <v>455</v>
      </c>
      <c r="B374" s="2">
        <v>44931</v>
      </c>
      <c r="C374" s="1">
        <v>1000</v>
      </c>
      <c r="D374" s="3" t="s">
        <v>10</v>
      </c>
      <c r="E374" s="3" t="s">
        <v>11</v>
      </c>
      <c r="F374" s="4">
        <f>+Table_1[[#This Row],[DATA FATTURA]]+60</f>
        <v>44991</v>
      </c>
    </row>
    <row r="375" spans="1:6" x14ac:dyDescent="0.3">
      <c r="A375" s="1">
        <v>387</v>
      </c>
      <c r="B375" s="2">
        <v>44931</v>
      </c>
      <c r="C375" s="1">
        <v>4100</v>
      </c>
      <c r="D375" s="3" t="s">
        <v>10</v>
      </c>
      <c r="E375" s="3" t="s">
        <v>6</v>
      </c>
      <c r="F375" s="4">
        <f>+Table_1[[#This Row],[DATA FATTURA]]+60</f>
        <v>44991</v>
      </c>
    </row>
    <row r="376" spans="1:6" x14ac:dyDescent="0.3">
      <c r="A376" s="1">
        <v>253</v>
      </c>
      <c r="B376" s="2">
        <v>44931</v>
      </c>
      <c r="C376" s="1">
        <v>5140</v>
      </c>
      <c r="D376" s="3" t="s">
        <v>7</v>
      </c>
      <c r="E376" s="3" t="s">
        <v>15</v>
      </c>
      <c r="F376" s="4">
        <f>+Table_1[[#This Row],[DATA FATTURA]]+60</f>
        <v>44991</v>
      </c>
    </row>
    <row r="377" spans="1:6" x14ac:dyDescent="0.3">
      <c r="A377" s="1">
        <v>21</v>
      </c>
      <c r="B377" s="2">
        <v>44931</v>
      </c>
      <c r="C377" s="1">
        <v>500</v>
      </c>
      <c r="D377" s="3" t="s">
        <v>9</v>
      </c>
      <c r="E377" s="3" t="s">
        <v>11</v>
      </c>
      <c r="F377" s="4">
        <f>+Table_1[[#This Row],[DATA FATTURA]]+60</f>
        <v>44991</v>
      </c>
    </row>
    <row r="378" spans="1:6" x14ac:dyDescent="0.3">
      <c r="A378" s="1">
        <v>44</v>
      </c>
      <c r="B378" s="2">
        <v>44931</v>
      </c>
      <c r="C378" s="1">
        <v>960</v>
      </c>
      <c r="D378" s="3" t="s">
        <v>14</v>
      </c>
      <c r="E378" s="3" t="s">
        <v>8</v>
      </c>
      <c r="F378" s="4">
        <f>+Table_1[[#This Row],[DATA FATTURA]]+60</f>
        <v>44991</v>
      </c>
    </row>
    <row r="379" spans="1:6" x14ac:dyDescent="0.3">
      <c r="A379" s="1">
        <v>332</v>
      </c>
      <c r="B379" s="2">
        <v>44931</v>
      </c>
      <c r="C379" s="1">
        <v>1350</v>
      </c>
      <c r="D379" s="3" t="s">
        <v>7</v>
      </c>
      <c r="E379" s="3" t="s">
        <v>6</v>
      </c>
      <c r="F379" s="4">
        <f>+Table_1[[#This Row],[DATA FATTURA]]+60</f>
        <v>44991</v>
      </c>
    </row>
    <row r="380" spans="1:6" x14ac:dyDescent="0.3">
      <c r="A380" s="1">
        <v>185</v>
      </c>
      <c r="B380" s="2">
        <v>44931</v>
      </c>
      <c r="C380" s="1">
        <v>3780</v>
      </c>
      <c r="D380" s="3" t="s">
        <v>7</v>
      </c>
      <c r="E380" s="3" t="s">
        <v>6</v>
      </c>
      <c r="F380" s="4">
        <f>+Table_1[[#This Row],[DATA FATTURA]]+60</f>
        <v>44991</v>
      </c>
    </row>
    <row r="381" spans="1:6" x14ac:dyDescent="0.3">
      <c r="A381" s="1">
        <v>320</v>
      </c>
      <c r="B381" s="2">
        <v>44931</v>
      </c>
      <c r="C381" s="1">
        <v>750</v>
      </c>
      <c r="D381" s="3" t="s">
        <v>16</v>
      </c>
      <c r="E381" s="3" t="s">
        <v>15</v>
      </c>
      <c r="F381" s="4">
        <f>+Table_1[[#This Row],[DATA FATTURA]]+60</f>
        <v>44991</v>
      </c>
    </row>
    <row r="382" spans="1:6" x14ac:dyDescent="0.3">
      <c r="A382" s="1">
        <v>229</v>
      </c>
      <c r="B382" s="2">
        <v>44931</v>
      </c>
      <c r="C382" s="1">
        <v>4660</v>
      </c>
      <c r="D382" s="3" t="s">
        <v>9</v>
      </c>
      <c r="E382" s="3" t="s">
        <v>8</v>
      </c>
      <c r="F382" s="4">
        <f>+Table_1[[#This Row],[DATA FATTURA]]+60</f>
        <v>44991</v>
      </c>
    </row>
    <row r="383" spans="1:6" x14ac:dyDescent="0.3">
      <c r="A383" s="1">
        <v>272</v>
      </c>
      <c r="B383" s="2">
        <v>44931</v>
      </c>
      <c r="C383" s="1">
        <v>5520</v>
      </c>
      <c r="D383" s="3" t="s">
        <v>13</v>
      </c>
      <c r="E383" s="3" t="s">
        <v>8</v>
      </c>
      <c r="F383" s="4">
        <f>+Table_1[[#This Row],[DATA FATTURA]]+60</f>
        <v>44991</v>
      </c>
    </row>
    <row r="384" spans="1:6" x14ac:dyDescent="0.3">
      <c r="A384" s="1">
        <v>127</v>
      </c>
      <c r="B384" s="2">
        <v>44931</v>
      </c>
      <c r="C384" s="1">
        <v>2620</v>
      </c>
      <c r="D384" s="3" t="s">
        <v>9</v>
      </c>
      <c r="E384" s="3" t="s">
        <v>15</v>
      </c>
      <c r="F384" s="4">
        <f>+Table_1[[#This Row],[DATA FATTURA]]+60</f>
        <v>44991</v>
      </c>
    </row>
    <row r="385" spans="1:6" x14ac:dyDescent="0.3">
      <c r="A385" s="1">
        <v>234</v>
      </c>
      <c r="B385" s="2">
        <v>44931</v>
      </c>
      <c r="C385" s="1">
        <v>4760</v>
      </c>
      <c r="D385" s="3" t="s">
        <v>10</v>
      </c>
      <c r="E385" s="3" t="s">
        <v>6</v>
      </c>
      <c r="F385" s="4">
        <f>+Table_1[[#This Row],[DATA FATTURA]]+60</f>
        <v>44991</v>
      </c>
    </row>
    <row r="386" spans="1:6" x14ac:dyDescent="0.3">
      <c r="A386" s="1">
        <v>323</v>
      </c>
      <c r="B386" s="2">
        <v>44931</v>
      </c>
      <c r="C386" s="1">
        <v>900</v>
      </c>
      <c r="D386" s="3" t="s">
        <v>13</v>
      </c>
      <c r="E386" s="3" t="s">
        <v>15</v>
      </c>
      <c r="F386" s="4">
        <f>+Table_1[[#This Row],[DATA FATTURA]]+60</f>
        <v>44991</v>
      </c>
    </row>
    <row r="387" spans="1:6" x14ac:dyDescent="0.3">
      <c r="A387" s="1">
        <v>327</v>
      </c>
      <c r="B387" s="2">
        <v>44931</v>
      </c>
      <c r="C387" s="1">
        <v>1100</v>
      </c>
      <c r="D387" s="3" t="s">
        <v>9</v>
      </c>
      <c r="E387" s="3" t="s">
        <v>8</v>
      </c>
      <c r="F387" s="4">
        <f>+Table_1[[#This Row],[DATA FATTURA]]+60</f>
        <v>44991</v>
      </c>
    </row>
    <row r="388" spans="1:6" x14ac:dyDescent="0.3">
      <c r="A388" s="1">
        <v>312</v>
      </c>
      <c r="B388" s="2">
        <v>44931</v>
      </c>
      <c r="C388" s="1">
        <v>350</v>
      </c>
      <c r="D388" s="3" t="s">
        <v>12</v>
      </c>
      <c r="E388" s="3" t="s">
        <v>11</v>
      </c>
      <c r="F388" s="4">
        <f>+Table_1[[#This Row],[DATA FATTURA]]+60</f>
        <v>44991</v>
      </c>
    </row>
    <row r="389" spans="1:6" x14ac:dyDescent="0.3">
      <c r="A389" s="1">
        <v>325</v>
      </c>
      <c r="B389" s="2">
        <v>44931</v>
      </c>
      <c r="C389" s="1">
        <v>1000</v>
      </c>
      <c r="D389" s="3" t="s">
        <v>10</v>
      </c>
      <c r="E389" s="3" t="s">
        <v>6</v>
      </c>
      <c r="F389" s="4">
        <f>+Table_1[[#This Row],[DATA FATTURA]]+60</f>
        <v>44991</v>
      </c>
    </row>
    <row r="390" spans="1:6" x14ac:dyDescent="0.3">
      <c r="A390" s="1">
        <v>58</v>
      </c>
      <c r="B390" s="2">
        <v>44930</v>
      </c>
      <c r="C390" s="1">
        <v>1240</v>
      </c>
      <c r="D390" s="3" t="s">
        <v>5</v>
      </c>
      <c r="E390" s="3" t="s">
        <v>8</v>
      </c>
      <c r="F390" s="4">
        <f>+Table_1[[#This Row],[DATA FATTURA]]+60</f>
        <v>44990</v>
      </c>
    </row>
    <row r="391" spans="1:6" x14ac:dyDescent="0.3">
      <c r="A391" s="1">
        <v>456</v>
      </c>
      <c r="B391" s="2">
        <v>44930</v>
      </c>
      <c r="C391" s="1">
        <v>1800</v>
      </c>
      <c r="D391" s="3" t="s">
        <v>16</v>
      </c>
      <c r="E391" s="3" t="s">
        <v>15</v>
      </c>
      <c r="F391" s="4">
        <f>+Table_1[[#This Row],[DATA FATTURA]]+60</f>
        <v>44990</v>
      </c>
    </row>
    <row r="392" spans="1:6" x14ac:dyDescent="0.3">
      <c r="A392" s="1">
        <v>8</v>
      </c>
      <c r="B392" s="2">
        <v>44930</v>
      </c>
      <c r="C392" s="1">
        <v>240</v>
      </c>
      <c r="D392" s="3" t="s">
        <v>9</v>
      </c>
      <c r="E392" s="3" t="s">
        <v>15</v>
      </c>
      <c r="F392" s="4">
        <f>+Table_1[[#This Row],[DATA FATTURA]]+60</f>
        <v>44990</v>
      </c>
    </row>
    <row r="393" spans="1:6" x14ac:dyDescent="0.3">
      <c r="A393" s="1">
        <v>485</v>
      </c>
      <c r="B393" s="2">
        <v>44930</v>
      </c>
      <c r="C393" s="1">
        <v>5500</v>
      </c>
      <c r="D393" s="3" t="s">
        <v>7</v>
      </c>
      <c r="E393" s="3" t="s">
        <v>6</v>
      </c>
      <c r="F393" s="4">
        <f>+Table_1[[#This Row],[DATA FATTURA]]+60</f>
        <v>44990</v>
      </c>
    </row>
    <row r="394" spans="1:6" x14ac:dyDescent="0.3">
      <c r="A394" s="1">
        <v>6</v>
      </c>
      <c r="B394" s="2">
        <v>44930</v>
      </c>
      <c r="C394" s="1">
        <v>200</v>
      </c>
      <c r="D394" s="3" t="s">
        <v>12</v>
      </c>
      <c r="E394" s="3" t="s">
        <v>8</v>
      </c>
      <c r="F394" s="4">
        <f>+Table_1[[#This Row],[DATA FATTURA]]+60</f>
        <v>44990</v>
      </c>
    </row>
    <row r="395" spans="1:6" x14ac:dyDescent="0.3">
      <c r="A395" s="1">
        <v>434</v>
      </c>
      <c r="B395" s="2">
        <v>44930</v>
      </c>
      <c r="C395" s="1">
        <v>6450</v>
      </c>
      <c r="D395" s="3" t="s">
        <v>7</v>
      </c>
      <c r="E395" s="3" t="s">
        <v>8</v>
      </c>
      <c r="F395" s="4">
        <f>+Table_1[[#This Row],[DATA FATTURA]]+60</f>
        <v>44990</v>
      </c>
    </row>
    <row r="396" spans="1:6" x14ac:dyDescent="0.3">
      <c r="A396" s="1">
        <v>475</v>
      </c>
      <c r="B396" s="2">
        <v>44930</v>
      </c>
      <c r="C396" s="1">
        <v>6500</v>
      </c>
      <c r="D396" s="3" t="s">
        <v>14</v>
      </c>
      <c r="E396" s="3" t="s">
        <v>8</v>
      </c>
      <c r="F396" s="4">
        <f>+Table_1[[#This Row],[DATA FATTURA]]+60</f>
        <v>44990</v>
      </c>
    </row>
    <row r="397" spans="1:6" x14ac:dyDescent="0.3">
      <c r="A397" s="1">
        <v>66</v>
      </c>
      <c r="B397" s="2">
        <v>44930</v>
      </c>
      <c r="C397" s="1">
        <v>1400</v>
      </c>
      <c r="D397" s="3" t="s">
        <v>7</v>
      </c>
      <c r="E397" s="3" t="s">
        <v>6</v>
      </c>
      <c r="F397" s="4">
        <f>+Table_1[[#This Row],[DATA FATTURA]]+60</f>
        <v>44990</v>
      </c>
    </row>
    <row r="398" spans="1:6" x14ac:dyDescent="0.3">
      <c r="A398" s="1">
        <v>296</v>
      </c>
      <c r="B398" s="2">
        <v>44930</v>
      </c>
      <c r="C398" s="1">
        <v>500</v>
      </c>
      <c r="D398" s="3" t="s">
        <v>5</v>
      </c>
      <c r="E398" s="3" t="s">
        <v>8</v>
      </c>
      <c r="F398" s="4">
        <f>+Table_1[[#This Row],[DATA FATTURA]]+60</f>
        <v>44990</v>
      </c>
    </row>
    <row r="399" spans="1:6" x14ac:dyDescent="0.3">
      <c r="A399" s="1">
        <v>282</v>
      </c>
      <c r="B399" s="2">
        <v>44930</v>
      </c>
      <c r="C399" s="1">
        <v>5720</v>
      </c>
      <c r="D399" s="3" t="s">
        <v>14</v>
      </c>
      <c r="E399" s="3" t="s">
        <v>8</v>
      </c>
      <c r="F399" s="4">
        <f>+Table_1[[#This Row],[DATA FATTURA]]+60</f>
        <v>44990</v>
      </c>
    </row>
    <row r="400" spans="1:6" x14ac:dyDescent="0.3">
      <c r="A400" s="1">
        <v>300</v>
      </c>
      <c r="B400" s="2">
        <v>44930</v>
      </c>
      <c r="C400" s="1">
        <v>1300</v>
      </c>
      <c r="D400" s="3" t="s">
        <v>14</v>
      </c>
      <c r="E400" s="3" t="s">
        <v>8</v>
      </c>
      <c r="F400" s="4">
        <f>+Table_1[[#This Row],[DATA FATTURA]]+60</f>
        <v>44990</v>
      </c>
    </row>
    <row r="401" spans="1:6" x14ac:dyDescent="0.3">
      <c r="A401" s="1">
        <v>176</v>
      </c>
      <c r="B401" s="2">
        <v>44930</v>
      </c>
      <c r="C401" s="1">
        <v>3600</v>
      </c>
      <c r="D401" s="3" t="s">
        <v>12</v>
      </c>
      <c r="E401" s="3" t="s">
        <v>15</v>
      </c>
      <c r="F401" s="4">
        <f>+Table_1[[#This Row],[DATA FATTURA]]+60</f>
        <v>44990</v>
      </c>
    </row>
    <row r="402" spans="1:6" x14ac:dyDescent="0.3">
      <c r="A402" s="1">
        <v>413</v>
      </c>
      <c r="B402" s="2">
        <v>44930</v>
      </c>
      <c r="C402" s="1">
        <v>5400</v>
      </c>
      <c r="D402" s="3" t="s">
        <v>5</v>
      </c>
      <c r="E402" s="3" t="s">
        <v>11</v>
      </c>
      <c r="F402" s="4">
        <f>+Table_1[[#This Row],[DATA FATTURA]]+60</f>
        <v>44990</v>
      </c>
    </row>
    <row r="403" spans="1:6" x14ac:dyDescent="0.3">
      <c r="A403" s="1">
        <v>477</v>
      </c>
      <c r="B403" s="2">
        <v>44930</v>
      </c>
      <c r="C403" s="1">
        <v>6300</v>
      </c>
      <c r="D403" s="3" t="s">
        <v>5</v>
      </c>
      <c r="E403" s="3" t="s">
        <v>15</v>
      </c>
      <c r="F403" s="4">
        <f>+Table_1[[#This Row],[DATA FATTURA]]+60</f>
        <v>44990</v>
      </c>
    </row>
    <row r="404" spans="1:6" x14ac:dyDescent="0.3">
      <c r="A404" s="1">
        <v>150</v>
      </c>
      <c r="B404" s="2">
        <v>44930</v>
      </c>
      <c r="C404" s="1">
        <v>3080</v>
      </c>
      <c r="D404" s="3" t="s">
        <v>16</v>
      </c>
      <c r="E404" s="3" t="s">
        <v>6</v>
      </c>
      <c r="F404" s="4">
        <f>+Table_1[[#This Row],[DATA FATTURA]]+60</f>
        <v>44990</v>
      </c>
    </row>
    <row r="405" spans="1:6" x14ac:dyDescent="0.3">
      <c r="A405" s="1">
        <v>49</v>
      </c>
      <c r="B405" s="2">
        <v>44930</v>
      </c>
      <c r="C405" s="1">
        <v>1060</v>
      </c>
      <c r="D405" s="3" t="s">
        <v>7</v>
      </c>
      <c r="E405" s="3" t="s">
        <v>11</v>
      </c>
      <c r="F405" s="4">
        <f>+Table_1[[#This Row],[DATA FATTURA]]+60</f>
        <v>44990</v>
      </c>
    </row>
    <row r="406" spans="1:6" x14ac:dyDescent="0.3">
      <c r="A406" s="1">
        <v>356</v>
      </c>
      <c r="B406" s="2">
        <v>44930</v>
      </c>
      <c r="C406" s="1">
        <v>2550</v>
      </c>
      <c r="D406" s="3" t="s">
        <v>14</v>
      </c>
      <c r="E406" s="3" t="s">
        <v>8</v>
      </c>
      <c r="F406" s="4">
        <f>+Table_1[[#This Row],[DATA FATTURA]]+60</f>
        <v>44990</v>
      </c>
    </row>
    <row r="407" spans="1:6" x14ac:dyDescent="0.3">
      <c r="A407" s="1">
        <v>259</v>
      </c>
      <c r="B407" s="2">
        <v>44930</v>
      </c>
      <c r="C407" s="1">
        <v>5260</v>
      </c>
      <c r="D407" s="3" t="s">
        <v>9</v>
      </c>
      <c r="E407" s="3" t="s">
        <v>11</v>
      </c>
      <c r="F407" s="4">
        <f>+Table_1[[#This Row],[DATA FATTURA]]+60</f>
        <v>44990</v>
      </c>
    </row>
    <row r="408" spans="1:6" x14ac:dyDescent="0.3">
      <c r="A408" s="1">
        <v>85</v>
      </c>
      <c r="B408" s="2">
        <v>44930</v>
      </c>
      <c r="C408" s="1">
        <v>1780</v>
      </c>
      <c r="D408" s="3" t="s">
        <v>13</v>
      </c>
      <c r="E408" s="3" t="s">
        <v>15</v>
      </c>
      <c r="F408" s="4">
        <f>+Table_1[[#This Row],[DATA FATTURA]]+60</f>
        <v>44990</v>
      </c>
    </row>
    <row r="409" spans="1:6" x14ac:dyDescent="0.3">
      <c r="A409" s="1">
        <v>104</v>
      </c>
      <c r="B409" s="2">
        <v>44930</v>
      </c>
      <c r="C409" s="1">
        <v>2160</v>
      </c>
      <c r="D409" s="3" t="s">
        <v>10</v>
      </c>
      <c r="E409" s="3" t="s">
        <v>8</v>
      </c>
      <c r="F409" s="4">
        <f>+Table_1[[#This Row],[DATA FATTURA]]+60</f>
        <v>44990</v>
      </c>
    </row>
    <row r="410" spans="1:6" x14ac:dyDescent="0.3">
      <c r="A410" s="1">
        <v>92</v>
      </c>
      <c r="B410" s="2">
        <v>44930</v>
      </c>
      <c r="C410" s="1">
        <v>1920</v>
      </c>
      <c r="D410" s="3" t="s">
        <v>5</v>
      </c>
      <c r="E410" s="3" t="s">
        <v>15</v>
      </c>
      <c r="F410" s="4">
        <f>+Table_1[[#This Row],[DATA FATTURA]]+60</f>
        <v>44990</v>
      </c>
    </row>
    <row r="411" spans="1:6" x14ac:dyDescent="0.3">
      <c r="A411" s="1">
        <v>156</v>
      </c>
      <c r="B411" s="2">
        <v>44930</v>
      </c>
      <c r="C411" s="1">
        <v>3200</v>
      </c>
      <c r="D411" s="3" t="s">
        <v>16</v>
      </c>
      <c r="E411" s="3" t="s">
        <v>8</v>
      </c>
      <c r="F411" s="4">
        <f>+Table_1[[#This Row],[DATA FATTURA]]+60</f>
        <v>44990</v>
      </c>
    </row>
    <row r="412" spans="1:6" x14ac:dyDescent="0.3">
      <c r="A412" s="1">
        <v>22</v>
      </c>
      <c r="B412" s="2">
        <v>44930</v>
      </c>
      <c r="C412" s="1">
        <v>520</v>
      </c>
      <c r="D412" s="3" t="s">
        <v>5</v>
      </c>
      <c r="E412" s="3" t="s">
        <v>15</v>
      </c>
      <c r="F412" s="4">
        <f>+Table_1[[#This Row],[DATA FATTURA]]+60</f>
        <v>44990</v>
      </c>
    </row>
    <row r="413" spans="1:6" x14ac:dyDescent="0.3">
      <c r="A413" s="1">
        <v>202</v>
      </c>
      <c r="B413" s="2">
        <v>44930</v>
      </c>
      <c r="C413" s="1">
        <v>4120</v>
      </c>
      <c r="D413" s="3" t="s">
        <v>7</v>
      </c>
      <c r="E413" s="3" t="s">
        <v>8</v>
      </c>
      <c r="F413" s="4">
        <f>+Table_1[[#This Row],[DATA FATTURA]]+60</f>
        <v>44990</v>
      </c>
    </row>
    <row r="414" spans="1:6" x14ac:dyDescent="0.3">
      <c r="A414" s="1">
        <v>227</v>
      </c>
      <c r="B414" s="2">
        <v>44930</v>
      </c>
      <c r="C414" s="1">
        <v>4620</v>
      </c>
      <c r="D414" s="3" t="s">
        <v>12</v>
      </c>
      <c r="E414" s="3" t="s">
        <v>6</v>
      </c>
      <c r="F414" s="4">
        <f>+Table_1[[#This Row],[DATA FATTURA]]+60</f>
        <v>44990</v>
      </c>
    </row>
    <row r="415" spans="1:6" x14ac:dyDescent="0.3">
      <c r="A415" s="1">
        <v>284</v>
      </c>
      <c r="B415" s="2">
        <v>44930</v>
      </c>
      <c r="C415" s="1">
        <v>5760</v>
      </c>
      <c r="D415" s="3" t="s">
        <v>7</v>
      </c>
      <c r="E415" s="3" t="s">
        <v>11</v>
      </c>
      <c r="F415" s="4">
        <f>+Table_1[[#This Row],[DATA FATTURA]]+60</f>
        <v>44990</v>
      </c>
    </row>
    <row r="416" spans="1:6" x14ac:dyDescent="0.3">
      <c r="A416" s="1">
        <v>487</v>
      </c>
      <c r="B416" s="2">
        <v>44930</v>
      </c>
      <c r="C416" s="1">
        <v>5300</v>
      </c>
      <c r="D416" s="3" t="s">
        <v>14</v>
      </c>
      <c r="E416" s="3" t="s">
        <v>6</v>
      </c>
      <c r="F416" s="4">
        <f>+Table_1[[#This Row],[DATA FATTURA]]+60</f>
        <v>44990</v>
      </c>
    </row>
    <row r="417" spans="1:6" x14ac:dyDescent="0.3">
      <c r="A417" s="1">
        <v>148</v>
      </c>
      <c r="B417" s="2">
        <v>44930</v>
      </c>
      <c r="C417" s="1">
        <v>3040</v>
      </c>
      <c r="D417" s="3" t="s">
        <v>7</v>
      </c>
      <c r="E417" s="3" t="s">
        <v>15</v>
      </c>
      <c r="F417" s="4">
        <f>+Table_1[[#This Row],[DATA FATTURA]]+60</f>
        <v>44990</v>
      </c>
    </row>
    <row r="418" spans="1:6" x14ac:dyDescent="0.3">
      <c r="A418" s="1">
        <v>478</v>
      </c>
      <c r="B418" s="2">
        <v>44930</v>
      </c>
      <c r="C418" s="1">
        <v>6200</v>
      </c>
      <c r="D418" s="3" t="s">
        <v>10</v>
      </c>
      <c r="E418" s="3" t="s">
        <v>8</v>
      </c>
      <c r="F418" s="4">
        <f>+Table_1[[#This Row],[DATA FATTURA]]+60</f>
        <v>44990</v>
      </c>
    </row>
    <row r="419" spans="1:6" x14ac:dyDescent="0.3">
      <c r="A419" s="1">
        <v>354</v>
      </c>
      <c r="B419" s="2">
        <v>44930</v>
      </c>
      <c r="C419" s="1">
        <v>2450</v>
      </c>
      <c r="D419" s="3" t="s">
        <v>16</v>
      </c>
      <c r="E419" s="3" t="s">
        <v>11</v>
      </c>
      <c r="F419" s="4">
        <f>+Table_1[[#This Row],[DATA FATTURA]]+60</f>
        <v>44990</v>
      </c>
    </row>
    <row r="420" spans="1:6" x14ac:dyDescent="0.3">
      <c r="A420" s="1">
        <v>355</v>
      </c>
      <c r="B420" s="2">
        <v>44930</v>
      </c>
      <c r="C420" s="1">
        <v>2500</v>
      </c>
      <c r="D420" s="3" t="s">
        <v>7</v>
      </c>
      <c r="E420" s="3" t="s">
        <v>8</v>
      </c>
      <c r="F420" s="4">
        <f>+Table_1[[#This Row],[DATA FATTURA]]+60</f>
        <v>44990</v>
      </c>
    </row>
    <row r="421" spans="1:6" x14ac:dyDescent="0.3">
      <c r="A421" s="1">
        <v>396</v>
      </c>
      <c r="B421" s="2">
        <v>44930</v>
      </c>
      <c r="C421" s="1">
        <v>4550</v>
      </c>
      <c r="D421" s="3" t="s">
        <v>5</v>
      </c>
      <c r="E421" s="3" t="s">
        <v>11</v>
      </c>
      <c r="F421" s="4">
        <f>+Table_1[[#This Row],[DATA FATTURA]]+60</f>
        <v>44990</v>
      </c>
    </row>
    <row r="422" spans="1:6" x14ac:dyDescent="0.3">
      <c r="A422" s="1">
        <v>235</v>
      </c>
      <c r="B422" s="2">
        <v>44929</v>
      </c>
      <c r="C422" s="1">
        <v>4780</v>
      </c>
      <c r="D422" s="3" t="s">
        <v>16</v>
      </c>
      <c r="E422" s="3" t="s">
        <v>6</v>
      </c>
      <c r="F422" s="4">
        <f>+Table_1[[#This Row],[DATA FATTURA]]+60</f>
        <v>44989</v>
      </c>
    </row>
    <row r="423" spans="1:6" x14ac:dyDescent="0.3">
      <c r="A423" s="1">
        <v>225</v>
      </c>
      <c r="B423" s="2">
        <v>44929</v>
      </c>
      <c r="C423" s="1">
        <v>4580</v>
      </c>
      <c r="D423" s="3" t="s">
        <v>9</v>
      </c>
      <c r="E423" s="3" t="s">
        <v>15</v>
      </c>
      <c r="F423" s="4">
        <f>+Table_1[[#This Row],[DATA FATTURA]]+60</f>
        <v>44989</v>
      </c>
    </row>
    <row r="424" spans="1:6" x14ac:dyDescent="0.3">
      <c r="A424" s="1">
        <v>294</v>
      </c>
      <c r="B424" s="2">
        <v>44929</v>
      </c>
      <c r="C424" s="1">
        <v>5960</v>
      </c>
      <c r="D424" s="3" t="s">
        <v>5</v>
      </c>
      <c r="E424" s="3" t="s">
        <v>8</v>
      </c>
      <c r="F424" s="4">
        <f>+Table_1[[#This Row],[DATA FATTURA]]+60</f>
        <v>44989</v>
      </c>
    </row>
    <row r="425" spans="1:6" x14ac:dyDescent="0.3">
      <c r="A425" s="1">
        <v>454</v>
      </c>
      <c r="B425" s="2">
        <v>44929</v>
      </c>
      <c r="C425" s="1">
        <v>7450</v>
      </c>
      <c r="D425" s="3" t="s">
        <v>7</v>
      </c>
      <c r="E425" s="3" t="s">
        <v>8</v>
      </c>
      <c r="F425" s="4">
        <f>+Table_1[[#This Row],[DATA FATTURA]]+60</f>
        <v>44989</v>
      </c>
    </row>
    <row r="426" spans="1:6" x14ac:dyDescent="0.3">
      <c r="A426" s="1">
        <v>226</v>
      </c>
      <c r="B426" s="2">
        <v>44929</v>
      </c>
      <c r="C426" s="1">
        <v>4600</v>
      </c>
      <c r="D426" s="3" t="s">
        <v>5</v>
      </c>
      <c r="E426" s="3" t="s">
        <v>8</v>
      </c>
      <c r="F426" s="4">
        <f>+Table_1[[#This Row],[DATA FATTURA]]+60</f>
        <v>44989</v>
      </c>
    </row>
    <row r="427" spans="1:6" x14ac:dyDescent="0.3">
      <c r="A427" s="1">
        <v>265</v>
      </c>
      <c r="B427" s="2">
        <v>44929</v>
      </c>
      <c r="C427" s="1">
        <v>5380</v>
      </c>
      <c r="D427" s="3" t="s">
        <v>14</v>
      </c>
      <c r="E427" s="3" t="s">
        <v>8</v>
      </c>
      <c r="F427" s="4">
        <f>+Table_1[[#This Row],[DATA FATTURA]]+60</f>
        <v>44989</v>
      </c>
    </row>
    <row r="428" spans="1:6" x14ac:dyDescent="0.3">
      <c r="A428" s="1">
        <v>120</v>
      </c>
      <c r="B428" s="2">
        <v>44929</v>
      </c>
      <c r="C428" s="1">
        <v>2480</v>
      </c>
      <c r="D428" s="3" t="s">
        <v>5</v>
      </c>
      <c r="E428" s="3" t="s">
        <v>15</v>
      </c>
      <c r="F428" s="4">
        <f>+Table_1[[#This Row],[DATA FATTURA]]+60</f>
        <v>44989</v>
      </c>
    </row>
    <row r="429" spans="1:6" x14ac:dyDescent="0.3">
      <c r="A429" s="1">
        <v>491</v>
      </c>
      <c r="B429" s="2">
        <v>44929</v>
      </c>
      <c r="C429" s="1">
        <v>4900</v>
      </c>
      <c r="D429" s="3" t="s">
        <v>7</v>
      </c>
      <c r="E429" s="3" t="s">
        <v>15</v>
      </c>
      <c r="F429" s="4">
        <f>+Table_1[[#This Row],[DATA FATTURA]]+60</f>
        <v>44989</v>
      </c>
    </row>
    <row r="430" spans="1:6" x14ac:dyDescent="0.3">
      <c r="A430" s="1">
        <v>381</v>
      </c>
      <c r="B430" s="2">
        <v>44929</v>
      </c>
      <c r="C430" s="1">
        <v>3800</v>
      </c>
      <c r="D430" s="3" t="s">
        <v>5</v>
      </c>
      <c r="E430" s="3" t="s">
        <v>6</v>
      </c>
      <c r="F430" s="4">
        <f>+Table_1[[#This Row],[DATA FATTURA]]+60</f>
        <v>44989</v>
      </c>
    </row>
    <row r="431" spans="1:6" x14ac:dyDescent="0.3">
      <c r="A431" s="1">
        <v>98</v>
      </c>
      <c r="B431" s="2">
        <v>44929</v>
      </c>
      <c r="C431" s="1">
        <v>2040</v>
      </c>
      <c r="D431" s="3" t="s">
        <v>10</v>
      </c>
      <c r="E431" s="3" t="s">
        <v>8</v>
      </c>
      <c r="F431" s="4">
        <f>+Table_1[[#This Row],[DATA FATTURA]]+60</f>
        <v>44989</v>
      </c>
    </row>
    <row r="432" spans="1:6" x14ac:dyDescent="0.3">
      <c r="A432" s="1">
        <v>488</v>
      </c>
      <c r="B432" s="2">
        <v>44929</v>
      </c>
      <c r="C432" s="1">
        <v>5200</v>
      </c>
      <c r="D432" s="3" t="s">
        <v>7</v>
      </c>
      <c r="E432" s="3" t="s">
        <v>15</v>
      </c>
      <c r="F432" s="4">
        <f>+Table_1[[#This Row],[DATA FATTURA]]+60</f>
        <v>44989</v>
      </c>
    </row>
    <row r="433" spans="1:6" x14ac:dyDescent="0.3">
      <c r="A433" s="1">
        <v>313</v>
      </c>
      <c r="B433" s="2">
        <v>44929</v>
      </c>
      <c r="C433" s="1">
        <v>400</v>
      </c>
      <c r="D433" s="3" t="s">
        <v>5</v>
      </c>
      <c r="E433" s="3" t="s">
        <v>8</v>
      </c>
      <c r="F433" s="4">
        <f>+Table_1[[#This Row],[DATA FATTURA]]+60</f>
        <v>44989</v>
      </c>
    </row>
    <row r="434" spans="1:6" x14ac:dyDescent="0.3">
      <c r="A434" s="1">
        <v>302</v>
      </c>
      <c r="B434" s="2">
        <v>44929</v>
      </c>
      <c r="C434" s="1">
        <v>1700</v>
      </c>
      <c r="D434" s="3" t="s">
        <v>10</v>
      </c>
      <c r="E434" s="3" t="s">
        <v>15</v>
      </c>
      <c r="F434" s="4">
        <f>+Table_1[[#This Row],[DATA FATTURA]]+60</f>
        <v>44989</v>
      </c>
    </row>
    <row r="435" spans="1:6" x14ac:dyDescent="0.3">
      <c r="A435" s="1">
        <v>326</v>
      </c>
      <c r="B435" s="2">
        <v>44929</v>
      </c>
      <c r="C435" s="1">
        <v>1050</v>
      </c>
      <c r="D435" s="3" t="s">
        <v>16</v>
      </c>
      <c r="E435" s="3" t="s">
        <v>11</v>
      </c>
      <c r="F435" s="4">
        <f>+Table_1[[#This Row],[DATA FATTURA]]+60</f>
        <v>44989</v>
      </c>
    </row>
    <row r="436" spans="1:6" x14ac:dyDescent="0.3">
      <c r="A436" s="1">
        <v>335</v>
      </c>
      <c r="B436" s="2">
        <v>44929</v>
      </c>
      <c r="C436" s="1">
        <v>1500</v>
      </c>
      <c r="D436" s="3" t="s">
        <v>7</v>
      </c>
      <c r="E436" s="3" t="s">
        <v>8</v>
      </c>
      <c r="F436" s="4">
        <f>+Table_1[[#This Row],[DATA FATTURA]]+60</f>
        <v>44989</v>
      </c>
    </row>
    <row r="437" spans="1:6" x14ac:dyDescent="0.3">
      <c r="A437" s="1">
        <v>328</v>
      </c>
      <c r="B437" s="2">
        <v>44929</v>
      </c>
      <c r="C437" s="1">
        <v>1150</v>
      </c>
      <c r="D437" s="3" t="s">
        <v>5</v>
      </c>
      <c r="E437" s="3" t="s">
        <v>8</v>
      </c>
      <c r="F437" s="4">
        <f>+Table_1[[#This Row],[DATA FATTURA]]+60</f>
        <v>44989</v>
      </c>
    </row>
    <row r="438" spans="1:6" x14ac:dyDescent="0.3">
      <c r="A438" s="1">
        <v>496</v>
      </c>
      <c r="B438" s="2">
        <v>44929</v>
      </c>
      <c r="C438" s="1">
        <v>4400</v>
      </c>
      <c r="D438" s="3" t="s">
        <v>16</v>
      </c>
      <c r="E438" s="3" t="s">
        <v>8</v>
      </c>
      <c r="F438" s="4">
        <f>+Table_1[[#This Row],[DATA FATTURA]]+60</f>
        <v>44989</v>
      </c>
    </row>
    <row r="439" spans="1:6" x14ac:dyDescent="0.3">
      <c r="A439" s="1">
        <v>247</v>
      </c>
      <c r="B439" s="2">
        <v>44929</v>
      </c>
      <c r="C439" s="1">
        <v>5020</v>
      </c>
      <c r="D439" s="3" t="s">
        <v>7</v>
      </c>
      <c r="E439" s="3" t="s">
        <v>6</v>
      </c>
      <c r="F439" s="4">
        <f>+Table_1[[#This Row],[DATA FATTURA]]+60</f>
        <v>44989</v>
      </c>
    </row>
    <row r="440" spans="1:6" x14ac:dyDescent="0.3">
      <c r="A440" s="1">
        <v>61</v>
      </c>
      <c r="B440" s="2">
        <v>44929</v>
      </c>
      <c r="C440" s="1">
        <v>1300</v>
      </c>
      <c r="D440" s="3" t="s">
        <v>14</v>
      </c>
      <c r="E440" s="3" t="s">
        <v>8</v>
      </c>
      <c r="F440" s="4">
        <f>+Table_1[[#This Row],[DATA FATTURA]]+60</f>
        <v>44989</v>
      </c>
    </row>
    <row r="441" spans="1:6" x14ac:dyDescent="0.3">
      <c r="A441" s="1">
        <v>239</v>
      </c>
      <c r="B441" s="2">
        <v>44929</v>
      </c>
      <c r="C441" s="1">
        <v>4860</v>
      </c>
      <c r="D441" s="3" t="s">
        <v>5</v>
      </c>
      <c r="E441" s="3" t="s">
        <v>15</v>
      </c>
      <c r="F441" s="4">
        <f>+Table_1[[#This Row],[DATA FATTURA]]+60</f>
        <v>44989</v>
      </c>
    </row>
    <row r="442" spans="1:6" x14ac:dyDescent="0.3">
      <c r="A442" s="1">
        <v>422</v>
      </c>
      <c r="B442" s="2">
        <v>44929</v>
      </c>
      <c r="C442" s="1">
        <v>5850</v>
      </c>
      <c r="D442" s="3" t="s">
        <v>16</v>
      </c>
      <c r="E442" s="3" t="s">
        <v>8</v>
      </c>
      <c r="F442" s="4">
        <f>+Table_1[[#This Row],[DATA FATTURA]]+60</f>
        <v>44989</v>
      </c>
    </row>
    <row r="443" spans="1:6" x14ac:dyDescent="0.3">
      <c r="A443" s="1">
        <v>87</v>
      </c>
      <c r="B443" s="2">
        <v>44929</v>
      </c>
      <c r="C443" s="1">
        <v>1820</v>
      </c>
      <c r="D443" s="3" t="s">
        <v>10</v>
      </c>
      <c r="E443" s="3" t="s">
        <v>6</v>
      </c>
      <c r="F443" s="4">
        <f>+Table_1[[#This Row],[DATA FATTURA]]+60</f>
        <v>44989</v>
      </c>
    </row>
    <row r="444" spans="1:6" x14ac:dyDescent="0.3">
      <c r="A444" s="1">
        <v>407</v>
      </c>
      <c r="B444" s="2">
        <v>44929</v>
      </c>
      <c r="C444" s="1">
        <v>5100</v>
      </c>
      <c r="D444" s="3" t="s">
        <v>14</v>
      </c>
      <c r="E444" s="3" t="s">
        <v>15</v>
      </c>
      <c r="F444" s="4">
        <f>+Table_1[[#This Row],[DATA FATTURA]]+60</f>
        <v>44989</v>
      </c>
    </row>
    <row r="445" spans="1:6" x14ac:dyDescent="0.3">
      <c r="A445" s="1">
        <v>397</v>
      </c>
      <c r="B445" s="2">
        <v>44929</v>
      </c>
      <c r="C445" s="1">
        <v>4600</v>
      </c>
      <c r="D445" s="3" t="s">
        <v>12</v>
      </c>
      <c r="E445" s="3" t="s">
        <v>8</v>
      </c>
      <c r="F445" s="4">
        <f>+Table_1[[#This Row],[DATA FATTURA]]+60</f>
        <v>44989</v>
      </c>
    </row>
    <row r="446" spans="1:6" x14ac:dyDescent="0.3">
      <c r="A446" s="1">
        <v>67</v>
      </c>
      <c r="B446" s="2">
        <v>44929</v>
      </c>
      <c r="C446" s="1">
        <v>1420</v>
      </c>
      <c r="D446" s="3" t="s">
        <v>14</v>
      </c>
      <c r="E446" s="3" t="s">
        <v>6</v>
      </c>
      <c r="F446" s="4">
        <f>+Table_1[[#This Row],[DATA FATTURA]]+60</f>
        <v>44989</v>
      </c>
    </row>
    <row r="447" spans="1:6" x14ac:dyDescent="0.3">
      <c r="A447" s="1">
        <v>408</v>
      </c>
      <c r="B447" s="2">
        <v>44929</v>
      </c>
      <c r="C447" s="1">
        <v>5150</v>
      </c>
      <c r="D447" s="3" t="s">
        <v>13</v>
      </c>
      <c r="E447" s="3" t="s">
        <v>8</v>
      </c>
      <c r="F447" s="4">
        <f>+Table_1[[#This Row],[DATA FATTURA]]+60</f>
        <v>44989</v>
      </c>
    </row>
    <row r="448" spans="1:6" x14ac:dyDescent="0.3">
      <c r="A448" s="1">
        <v>472</v>
      </c>
      <c r="B448" s="2">
        <v>44928</v>
      </c>
      <c r="C448" s="1">
        <v>6800</v>
      </c>
      <c r="D448" s="3" t="s">
        <v>10</v>
      </c>
      <c r="E448" s="3" t="s">
        <v>6</v>
      </c>
      <c r="F448" s="4">
        <f>+Table_1[[#This Row],[DATA FATTURA]]+60</f>
        <v>44988</v>
      </c>
    </row>
    <row r="449" spans="1:6" x14ac:dyDescent="0.3">
      <c r="A449" s="1">
        <v>497</v>
      </c>
      <c r="B449" s="2">
        <v>44928</v>
      </c>
      <c r="C449" s="1">
        <v>4300</v>
      </c>
      <c r="D449" s="3" t="s">
        <v>9</v>
      </c>
      <c r="E449" s="3" t="s">
        <v>11</v>
      </c>
      <c r="F449" s="4">
        <f>+Table_1[[#This Row],[DATA FATTURA]]+60</f>
        <v>44988</v>
      </c>
    </row>
    <row r="450" spans="1:6" x14ac:dyDescent="0.3">
      <c r="A450" s="1">
        <v>473</v>
      </c>
      <c r="B450" s="2">
        <v>44928</v>
      </c>
      <c r="C450" s="1">
        <v>6700</v>
      </c>
      <c r="D450" s="3" t="s">
        <v>16</v>
      </c>
      <c r="E450" s="3" t="s">
        <v>6</v>
      </c>
      <c r="F450" s="4">
        <f>+Table_1[[#This Row],[DATA FATTURA]]+60</f>
        <v>44988</v>
      </c>
    </row>
    <row r="451" spans="1:6" x14ac:dyDescent="0.3">
      <c r="A451" s="1">
        <v>142</v>
      </c>
      <c r="B451" s="2">
        <v>44928</v>
      </c>
      <c r="C451" s="1">
        <v>2920</v>
      </c>
      <c r="D451" s="3" t="s">
        <v>12</v>
      </c>
      <c r="E451" s="3" t="s">
        <v>8</v>
      </c>
      <c r="F451" s="4">
        <f>+Table_1[[#This Row],[DATA FATTURA]]+60</f>
        <v>44988</v>
      </c>
    </row>
    <row r="452" spans="1:6" x14ac:dyDescent="0.3">
      <c r="A452" s="1">
        <v>334</v>
      </c>
      <c r="B452" s="2">
        <v>44928</v>
      </c>
      <c r="C452" s="1">
        <v>1450</v>
      </c>
      <c r="D452" s="3" t="s">
        <v>14</v>
      </c>
      <c r="E452" s="3" t="s">
        <v>15</v>
      </c>
      <c r="F452" s="4">
        <f>+Table_1[[#This Row],[DATA FATTURA]]+60</f>
        <v>44988</v>
      </c>
    </row>
    <row r="453" spans="1:6" x14ac:dyDescent="0.3">
      <c r="A453" s="1">
        <v>163</v>
      </c>
      <c r="B453" s="2">
        <v>44928</v>
      </c>
      <c r="C453" s="1">
        <v>3340</v>
      </c>
      <c r="D453" s="3" t="s">
        <v>14</v>
      </c>
      <c r="E453" s="3" t="s">
        <v>6</v>
      </c>
      <c r="F453" s="4">
        <f>+Table_1[[#This Row],[DATA FATTURA]]+60</f>
        <v>44988</v>
      </c>
    </row>
    <row r="454" spans="1:6" x14ac:dyDescent="0.3">
      <c r="A454" s="1">
        <v>146</v>
      </c>
      <c r="B454" s="2">
        <v>44928</v>
      </c>
      <c r="C454" s="1">
        <v>3000</v>
      </c>
      <c r="D454" s="3" t="s">
        <v>14</v>
      </c>
      <c r="E454" s="3" t="s">
        <v>8</v>
      </c>
      <c r="F454" s="4">
        <f>+Table_1[[#This Row],[DATA FATTURA]]+60</f>
        <v>44988</v>
      </c>
    </row>
    <row r="455" spans="1:6" x14ac:dyDescent="0.3">
      <c r="A455" s="1">
        <v>114</v>
      </c>
      <c r="B455" s="2">
        <v>44928</v>
      </c>
      <c r="C455" s="1">
        <v>2360</v>
      </c>
      <c r="D455" s="3" t="s">
        <v>7</v>
      </c>
      <c r="E455" s="3" t="s">
        <v>8</v>
      </c>
      <c r="F455" s="4">
        <f>+Table_1[[#This Row],[DATA FATTURA]]+60</f>
        <v>44988</v>
      </c>
    </row>
    <row r="456" spans="1:6" x14ac:dyDescent="0.3">
      <c r="A456" s="1">
        <v>113</v>
      </c>
      <c r="B456" s="2">
        <v>44928</v>
      </c>
      <c r="C456" s="1">
        <v>2340</v>
      </c>
      <c r="D456" s="3" t="s">
        <v>14</v>
      </c>
      <c r="E456" s="3" t="s">
        <v>15</v>
      </c>
      <c r="F456" s="4">
        <f>+Table_1[[#This Row],[DATA FATTURA]]+60</f>
        <v>44988</v>
      </c>
    </row>
    <row r="457" spans="1:6" x14ac:dyDescent="0.3">
      <c r="A457" s="1">
        <v>338</v>
      </c>
      <c r="B457" s="2">
        <v>44928</v>
      </c>
      <c r="C457" s="1">
        <v>1650</v>
      </c>
      <c r="D457" s="3" t="s">
        <v>7</v>
      </c>
      <c r="E457" s="3" t="s">
        <v>8</v>
      </c>
      <c r="F457" s="4">
        <f>+Table_1[[#This Row],[DATA FATTURA]]+60</f>
        <v>44988</v>
      </c>
    </row>
    <row r="458" spans="1:6" x14ac:dyDescent="0.3">
      <c r="A458" s="1">
        <v>346</v>
      </c>
      <c r="B458" s="2">
        <v>44928</v>
      </c>
      <c r="C458" s="1">
        <v>2050</v>
      </c>
      <c r="D458" s="3" t="s">
        <v>12</v>
      </c>
      <c r="E458" s="3" t="s">
        <v>6</v>
      </c>
      <c r="F458" s="4">
        <f>+Table_1[[#This Row],[DATA FATTURA]]+60</f>
        <v>44988</v>
      </c>
    </row>
    <row r="459" spans="1:6" x14ac:dyDescent="0.3">
      <c r="A459" s="1">
        <v>165</v>
      </c>
      <c r="B459" s="2">
        <v>44928</v>
      </c>
      <c r="C459" s="1">
        <v>3380</v>
      </c>
      <c r="D459" s="3" t="s">
        <v>7</v>
      </c>
      <c r="E459" s="3" t="s">
        <v>6</v>
      </c>
      <c r="F459" s="4">
        <f>+Table_1[[#This Row],[DATA FATTURA]]+60</f>
        <v>44988</v>
      </c>
    </row>
    <row r="460" spans="1:6" x14ac:dyDescent="0.3">
      <c r="A460" s="1">
        <v>189</v>
      </c>
      <c r="B460" s="2">
        <v>44928</v>
      </c>
      <c r="C460" s="1">
        <v>3860</v>
      </c>
      <c r="D460" s="3" t="s">
        <v>10</v>
      </c>
      <c r="E460" s="3" t="s">
        <v>11</v>
      </c>
      <c r="F460" s="4">
        <f>+Table_1[[#This Row],[DATA FATTURA]]+60</f>
        <v>44988</v>
      </c>
    </row>
    <row r="461" spans="1:6" x14ac:dyDescent="0.3">
      <c r="A461" s="1">
        <v>274</v>
      </c>
      <c r="B461" s="2">
        <v>44928</v>
      </c>
      <c r="C461" s="1">
        <v>5560</v>
      </c>
      <c r="D461" s="3" t="s">
        <v>10</v>
      </c>
      <c r="E461" s="3" t="s">
        <v>15</v>
      </c>
      <c r="F461" s="4">
        <f>+Table_1[[#This Row],[DATA FATTURA]]+60</f>
        <v>44988</v>
      </c>
    </row>
    <row r="462" spans="1:6" x14ac:dyDescent="0.3">
      <c r="A462" s="1">
        <v>241</v>
      </c>
      <c r="B462" s="2">
        <v>44928</v>
      </c>
      <c r="C462" s="1">
        <v>4900</v>
      </c>
      <c r="D462" s="3" t="s">
        <v>16</v>
      </c>
      <c r="E462" s="3" t="s">
        <v>6</v>
      </c>
      <c r="F462" s="4">
        <f>+Table_1[[#This Row],[DATA FATTURA]]+60</f>
        <v>44988</v>
      </c>
    </row>
    <row r="463" spans="1:6" x14ac:dyDescent="0.3">
      <c r="A463" s="1">
        <v>213</v>
      </c>
      <c r="B463" s="2">
        <v>44928</v>
      </c>
      <c r="C463" s="1">
        <v>4340</v>
      </c>
      <c r="D463" s="3" t="s">
        <v>7</v>
      </c>
      <c r="E463" s="3" t="s">
        <v>6</v>
      </c>
      <c r="F463" s="4">
        <f>+Table_1[[#This Row],[DATA FATTURA]]+60</f>
        <v>44988</v>
      </c>
    </row>
    <row r="464" spans="1:6" x14ac:dyDescent="0.3">
      <c r="A464" s="1">
        <v>178</v>
      </c>
      <c r="B464" s="2">
        <v>44928</v>
      </c>
      <c r="C464" s="1">
        <v>3640</v>
      </c>
      <c r="D464" s="3" t="s">
        <v>9</v>
      </c>
      <c r="E464" s="3" t="s">
        <v>6</v>
      </c>
      <c r="F464" s="4">
        <f>+Table_1[[#This Row],[DATA FATTURA]]+60</f>
        <v>44988</v>
      </c>
    </row>
    <row r="465" spans="1:6" x14ac:dyDescent="0.3">
      <c r="A465" s="1">
        <v>175</v>
      </c>
      <c r="B465" s="2">
        <v>44928</v>
      </c>
      <c r="C465" s="1">
        <v>3580</v>
      </c>
      <c r="D465" s="3" t="s">
        <v>5</v>
      </c>
      <c r="E465" s="3" t="s">
        <v>11</v>
      </c>
      <c r="F465" s="4">
        <f>+Table_1[[#This Row],[DATA FATTURA]]+60</f>
        <v>44988</v>
      </c>
    </row>
    <row r="466" spans="1:6" x14ac:dyDescent="0.3">
      <c r="A466" s="1">
        <v>275</v>
      </c>
      <c r="B466" s="2">
        <v>44928</v>
      </c>
      <c r="C466" s="1">
        <v>5580</v>
      </c>
      <c r="D466" s="3" t="s">
        <v>16</v>
      </c>
      <c r="E466" s="3" t="s">
        <v>6</v>
      </c>
      <c r="F466" s="4">
        <f>+Table_1[[#This Row],[DATA FATTURA]]+60</f>
        <v>44988</v>
      </c>
    </row>
    <row r="467" spans="1:6" x14ac:dyDescent="0.3">
      <c r="A467" s="1">
        <v>186</v>
      </c>
      <c r="B467" s="2">
        <v>44928</v>
      </c>
      <c r="C467" s="1">
        <v>3800</v>
      </c>
      <c r="D467" s="3" t="s">
        <v>14</v>
      </c>
      <c r="E467" s="3" t="s">
        <v>11</v>
      </c>
      <c r="F467" s="4">
        <f>+Table_1[[#This Row],[DATA FATTURA]]+60</f>
        <v>44988</v>
      </c>
    </row>
    <row r="468" spans="1:6" x14ac:dyDescent="0.3">
      <c r="A468" s="1">
        <v>230</v>
      </c>
      <c r="B468" s="2">
        <v>44928</v>
      </c>
      <c r="C468" s="1">
        <v>4680</v>
      </c>
      <c r="D468" s="3" t="s">
        <v>7</v>
      </c>
      <c r="E468" s="3" t="s">
        <v>8</v>
      </c>
      <c r="F468" s="4">
        <f>+Table_1[[#This Row],[DATA FATTURA]]+60</f>
        <v>44988</v>
      </c>
    </row>
    <row r="469" spans="1:6" x14ac:dyDescent="0.3">
      <c r="A469" s="1">
        <v>436</v>
      </c>
      <c r="B469" s="2">
        <v>44928</v>
      </c>
      <c r="C469" s="1">
        <v>6550</v>
      </c>
      <c r="D469" s="3" t="s">
        <v>14</v>
      </c>
      <c r="E469" s="3" t="s">
        <v>8</v>
      </c>
      <c r="F469" s="4">
        <f>+Table_1[[#This Row],[DATA FATTURA]]+60</f>
        <v>44988</v>
      </c>
    </row>
    <row r="470" spans="1:6" x14ac:dyDescent="0.3">
      <c r="A470" s="1">
        <v>442</v>
      </c>
      <c r="B470" s="2">
        <v>44928</v>
      </c>
      <c r="C470" s="1">
        <v>6850</v>
      </c>
      <c r="D470" s="3" t="s">
        <v>13</v>
      </c>
      <c r="E470" s="3" t="s">
        <v>15</v>
      </c>
      <c r="F470" s="4">
        <f>+Table_1[[#This Row],[DATA FATTURA]]+60</f>
        <v>44988</v>
      </c>
    </row>
    <row r="471" spans="1:6" x14ac:dyDescent="0.3">
      <c r="A471" s="1">
        <v>429</v>
      </c>
      <c r="B471" s="2">
        <v>44928</v>
      </c>
      <c r="C471" s="1">
        <v>6200</v>
      </c>
      <c r="D471" s="3" t="s">
        <v>9</v>
      </c>
      <c r="E471" s="3" t="s">
        <v>6</v>
      </c>
      <c r="F471" s="4">
        <f>+Table_1[[#This Row],[DATA FATTURA]]+60</f>
        <v>44988</v>
      </c>
    </row>
    <row r="472" spans="1:6" x14ac:dyDescent="0.3">
      <c r="A472" s="1">
        <v>417</v>
      </c>
      <c r="B472" s="2">
        <v>44928</v>
      </c>
      <c r="C472" s="1">
        <v>5600</v>
      </c>
      <c r="D472" s="3" t="s">
        <v>7</v>
      </c>
      <c r="E472" s="3" t="s">
        <v>6</v>
      </c>
      <c r="F472" s="4">
        <f>+Table_1[[#This Row],[DATA FATTURA]]+60</f>
        <v>44988</v>
      </c>
    </row>
    <row r="473" spans="1:6" x14ac:dyDescent="0.3">
      <c r="A473" s="1">
        <v>80</v>
      </c>
      <c r="B473" s="2">
        <v>44928</v>
      </c>
      <c r="C473" s="1">
        <v>1680</v>
      </c>
      <c r="D473" s="3" t="s">
        <v>7</v>
      </c>
      <c r="E473" s="3" t="s">
        <v>6</v>
      </c>
      <c r="F473" s="4">
        <f>+Table_1[[#This Row],[DATA FATTURA]]+60</f>
        <v>44988</v>
      </c>
    </row>
    <row r="474" spans="1:6" x14ac:dyDescent="0.3">
      <c r="A474" s="1">
        <v>54</v>
      </c>
      <c r="B474" s="2">
        <v>44928</v>
      </c>
      <c r="C474" s="1">
        <v>1160</v>
      </c>
      <c r="D474" s="3" t="s">
        <v>16</v>
      </c>
      <c r="E474" s="3" t="s">
        <v>15</v>
      </c>
      <c r="F474" s="4">
        <f>+Table_1[[#This Row],[DATA FATTURA]]+60</f>
        <v>44988</v>
      </c>
    </row>
    <row r="475" spans="1:6" x14ac:dyDescent="0.3">
      <c r="A475" s="1">
        <v>105</v>
      </c>
      <c r="B475" s="2">
        <v>44928</v>
      </c>
      <c r="C475" s="1">
        <v>2180</v>
      </c>
      <c r="D475" s="3" t="s">
        <v>16</v>
      </c>
      <c r="E475" s="3" t="s">
        <v>11</v>
      </c>
      <c r="F475" s="4">
        <f>+Table_1[[#This Row],[DATA FATTURA]]+60</f>
        <v>44988</v>
      </c>
    </row>
    <row r="476" spans="1:6" x14ac:dyDescent="0.3">
      <c r="A476" s="1">
        <v>211</v>
      </c>
      <c r="B476" s="2">
        <v>44927</v>
      </c>
      <c r="C476" s="1">
        <v>4300</v>
      </c>
      <c r="D476" s="3" t="s">
        <v>5</v>
      </c>
      <c r="E476" s="3" t="s">
        <v>15</v>
      </c>
      <c r="F476" s="4">
        <f>+Table_1[[#This Row],[DATA FATTURA]]+60</f>
        <v>44987</v>
      </c>
    </row>
    <row r="477" spans="1:6" x14ac:dyDescent="0.3">
      <c r="A477" s="1">
        <v>490</v>
      </c>
      <c r="B477" s="2">
        <v>44927</v>
      </c>
      <c r="C477" s="1">
        <v>5000</v>
      </c>
      <c r="D477" s="3" t="s">
        <v>16</v>
      </c>
      <c r="E477" s="3" t="s">
        <v>8</v>
      </c>
      <c r="F477" s="4">
        <f>+Table_1[[#This Row],[DATA FATTURA]]+60</f>
        <v>44987</v>
      </c>
    </row>
    <row r="478" spans="1:6" x14ac:dyDescent="0.3">
      <c r="A478" s="1">
        <v>38</v>
      </c>
      <c r="B478" s="2">
        <v>44927</v>
      </c>
      <c r="C478" s="1">
        <v>840</v>
      </c>
      <c r="D478" s="3" t="s">
        <v>9</v>
      </c>
      <c r="E478" s="3" t="s">
        <v>6</v>
      </c>
      <c r="F478" s="4">
        <f>+Table_1[[#This Row],[DATA FATTURA]]+60</f>
        <v>44987</v>
      </c>
    </row>
    <row r="479" spans="1:6" x14ac:dyDescent="0.3">
      <c r="A479" s="1">
        <v>52</v>
      </c>
      <c r="B479" s="2">
        <v>44927</v>
      </c>
      <c r="C479" s="1">
        <v>1120</v>
      </c>
      <c r="D479" s="3" t="s">
        <v>5</v>
      </c>
      <c r="E479" s="3" t="s">
        <v>6</v>
      </c>
      <c r="F479" s="4">
        <f>+Table_1[[#This Row],[DATA FATTURA]]+60</f>
        <v>44987</v>
      </c>
    </row>
    <row r="480" spans="1:6" x14ac:dyDescent="0.3">
      <c r="A480" s="1">
        <v>190</v>
      </c>
      <c r="B480" s="2">
        <v>44927</v>
      </c>
      <c r="C480" s="1">
        <v>3880</v>
      </c>
      <c r="D480" s="3" t="s">
        <v>16</v>
      </c>
      <c r="E480" s="3" t="s">
        <v>15</v>
      </c>
      <c r="F480" s="4">
        <f>+Table_1[[#This Row],[DATA FATTURA]]+60</f>
        <v>44987</v>
      </c>
    </row>
    <row r="481" spans="1:6" x14ac:dyDescent="0.3">
      <c r="A481" s="1">
        <v>214</v>
      </c>
      <c r="B481" s="2">
        <v>44927</v>
      </c>
      <c r="C481" s="1">
        <v>4360</v>
      </c>
      <c r="D481" s="3" t="s">
        <v>14</v>
      </c>
      <c r="E481" s="3" t="s">
        <v>11</v>
      </c>
      <c r="F481" s="4">
        <f>+Table_1[[#This Row],[DATA FATTURA]]+60</f>
        <v>44987</v>
      </c>
    </row>
    <row r="482" spans="1:6" x14ac:dyDescent="0.3">
      <c r="A482" s="1">
        <v>215</v>
      </c>
      <c r="B482" s="2">
        <v>44927</v>
      </c>
      <c r="C482" s="1">
        <v>4380</v>
      </c>
      <c r="D482" s="3" t="s">
        <v>14</v>
      </c>
      <c r="E482" s="3" t="s">
        <v>8</v>
      </c>
      <c r="F482" s="4">
        <f>+Table_1[[#This Row],[DATA FATTURA]]+60</f>
        <v>44987</v>
      </c>
    </row>
    <row r="483" spans="1:6" x14ac:dyDescent="0.3">
      <c r="A483" s="1">
        <v>236</v>
      </c>
      <c r="B483" s="2">
        <v>44927</v>
      </c>
      <c r="C483" s="1">
        <v>4800</v>
      </c>
      <c r="D483" s="3" t="s">
        <v>7</v>
      </c>
      <c r="E483" s="3" t="s">
        <v>15</v>
      </c>
      <c r="F483" s="4">
        <f>+Table_1[[#This Row],[DATA FATTURA]]+60</f>
        <v>44987</v>
      </c>
    </row>
    <row r="484" spans="1:6" x14ac:dyDescent="0.3">
      <c r="A484" s="1">
        <v>440</v>
      </c>
      <c r="B484" s="2">
        <v>44927</v>
      </c>
      <c r="C484" s="1">
        <v>6750</v>
      </c>
      <c r="D484" s="3" t="s">
        <v>7</v>
      </c>
      <c r="E484" s="3" t="s">
        <v>8</v>
      </c>
      <c r="F484" s="4">
        <f>+Table_1[[#This Row],[DATA FATTURA]]+60</f>
        <v>44987</v>
      </c>
    </row>
    <row r="485" spans="1:6" x14ac:dyDescent="0.3">
      <c r="A485" s="1">
        <v>200</v>
      </c>
      <c r="B485" s="2">
        <v>44927</v>
      </c>
      <c r="C485" s="1">
        <v>4080</v>
      </c>
      <c r="D485" s="3" t="s">
        <v>10</v>
      </c>
      <c r="E485" s="3" t="s">
        <v>11</v>
      </c>
      <c r="F485" s="4">
        <f>+Table_1[[#This Row],[DATA FATTURA]]+60</f>
        <v>44987</v>
      </c>
    </row>
    <row r="486" spans="1:6" x14ac:dyDescent="0.3">
      <c r="A486" s="1">
        <v>492</v>
      </c>
      <c r="B486" s="2">
        <v>44927</v>
      </c>
      <c r="C486" s="1">
        <v>4800</v>
      </c>
      <c r="D486" s="3" t="s">
        <v>14</v>
      </c>
      <c r="E486" s="3" t="s">
        <v>8</v>
      </c>
      <c r="F486" s="4">
        <f>+Table_1[[#This Row],[DATA FATTURA]]+60</f>
        <v>44987</v>
      </c>
    </row>
    <row r="487" spans="1:6" x14ac:dyDescent="0.3">
      <c r="A487" s="1">
        <v>1</v>
      </c>
      <c r="B487" s="2">
        <v>44927</v>
      </c>
      <c r="C487" s="1">
        <v>100</v>
      </c>
      <c r="D487" s="3" t="s">
        <v>5</v>
      </c>
      <c r="E487" s="3" t="s">
        <v>15</v>
      </c>
      <c r="F487" s="4">
        <f>+Table_1[[#This Row],[DATA FATTURA]]+60</f>
        <v>44987</v>
      </c>
    </row>
    <row r="488" spans="1:6" x14ac:dyDescent="0.3">
      <c r="A488" s="1">
        <v>71</v>
      </c>
      <c r="B488" s="2">
        <v>44927</v>
      </c>
      <c r="C488" s="1">
        <v>1500</v>
      </c>
      <c r="D488" s="3" t="s">
        <v>16</v>
      </c>
      <c r="E488" s="3" t="s">
        <v>15</v>
      </c>
      <c r="F488" s="4">
        <f>+Table_1[[#This Row],[DATA FATTURA]]+60</f>
        <v>44987</v>
      </c>
    </row>
    <row r="489" spans="1:6" x14ac:dyDescent="0.3">
      <c r="A489" s="1">
        <v>462</v>
      </c>
      <c r="B489" s="2">
        <v>44927</v>
      </c>
      <c r="C489" s="1">
        <v>7800</v>
      </c>
      <c r="D489" s="3" t="s">
        <v>16</v>
      </c>
      <c r="E489" s="3" t="s">
        <v>8</v>
      </c>
      <c r="F489" s="4">
        <f>+Table_1[[#This Row],[DATA FATTURA]]+60</f>
        <v>44987</v>
      </c>
    </row>
    <row r="490" spans="1:6" x14ac:dyDescent="0.3">
      <c r="A490" s="1">
        <v>461</v>
      </c>
      <c r="B490" s="2">
        <v>44927</v>
      </c>
      <c r="C490" s="1">
        <v>7900</v>
      </c>
      <c r="D490" s="3" t="s">
        <v>10</v>
      </c>
      <c r="E490" s="3" t="s">
        <v>8</v>
      </c>
      <c r="F490" s="4">
        <f>+Table_1[[#This Row],[DATA FATTURA]]+60</f>
        <v>44987</v>
      </c>
    </row>
    <row r="491" spans="1:6" x14ac:dyDescent="0.3">
      <c r="A491" s="1">
        <v>359</v>
      </c>
      <c r="B491" s="2">
        <v>44927</v>
      </c>
      <c r="C491" s="1">
        <v>2700</v>
      </c>
      <c r="D491" s="3" t="s">
        <v>10</v>
      </c>
      <c r="E491" s="3" t="s">
        <v>6</v>
      </c>
      <c r="F491" s="4">
        <f>+Table_1[[#This Row],[DATA FATTURA]]+60</f>
        <v>44987</v>
      </c>
    </row>
    <row r="492" spans="1:6" x14ac:dyDescent="0.3">
      <c r="A492" s="1">
        <v>132</v>
      </c>
      <c r="B492" s="2">
        <v>44927</v>
      </c>
      <c r="C492" s="1">
        <v>2720</v>
      </c>
      <c r="D492" s="3" t="s">
        <v>10</v>
      </c>
      <c r="E492" s="3" t="s">
        <v>8</v>
      </c>
      <c r="F492" s="4">
        <f>+Table_1[[#This Row],[DATA FATTURA]]+60</f>
        <v>44987</v>
      </c>
    </row>
    <row r="493" spans="1:6" x14ac:dyDescent="0.3">
      <c r="A493" s="1">
        <v>136</v>
      </c>
      <c r="B493" s="2">
        <v>44927</v>
      </c>
      <c r="C493" s="1">
        <v>2800</v>
      </c>
      <c r="D493" s="3" t="s">
        <v>13</v>
      </c>
      <c r="E493" s="3" t="s">
        <v>6</v>
      </c>
      <c r="F493" s="4">
        <f>+Table_1[[#This Row],[DATA FATTURA]]+60</f>
        <v>44987</v>
      </c>
    </row>
    <row r="494" spans="1:6" x14ac:dyDescent="0.3">
      <c r="A494" s="1">
        <v>70</v>
      </c>
      <c r="B494" s="2">
        <v>44927</v>
      </c>
      <c r="C494" s="1">
        <v>1480</v>
      </c>
      <c r="D494" s="3" t="s">
        <v>10</v>
      </c>
      <c r="E494" s="3" t="s">
        <v>8</v>
      </c>
      <c r="F494" s="4">
        <f>+Table_1[[#This Row],[DATA FATTURA]]+60</f>
        <v>44987</v>
      </c>
    </row>
    <row r="495" spans="1:6" x14ac:dyDescent="0.3">
      <c r="A495" s="1">
        <v>366</v>
      </c>
      <c r="B495" s="2">
        <v>44927</v>
      </c>
      <c r="C495" s="1">
        <v>3050</v>
      </c>
      <c r="D495" s="3" t="s">
        <v>7</v>
      </c>
      <c r="E495" s="3" t="s">
        <v>8</v>
      </c>
      <c r="F495" s="4">
        <f>+Table_1[[#This Row],[DATA FATTURA]]+60</f>
        <v>44987</v>
      </c>
    </row>
    <row r="496" spans="1:6" x14ac:dyDescent="0.3">
      <c r="A496" s="1">
        <v>281</v>
      </c>
      <c r="B496" s="2">
        <v>44927</v>
      </c>
      <c r="C496" s="1">
        <v>5700</v>
      </c>
      <c r="D496" s="3" t="s">
        <v>7</v>
      </c>
      <c r="E496" s="3" t="s">
        <v>15</v>
      </c>
      <c r="F496" s="4">
        <f>+Table_1[[#This Row],[DATA FATTURA]]+60</f>
        <v>44987</v>
      </c>
    </row>
    <row r="497" spans="1:6" x14ac:dyDescent="0.3">
      <c r="A497" s="1">
        <v>435</v>
      </c>
      <c r="B497" s="2">
        <v>44927</v>
      </c>
      <c r="C497" s="1">
        <v>6500</v>
      </c>
      <c r="D497" s="3" t="s">
        <v>14</v>
      </c>
      <c r="E497" s="3" t="s">
        <v>15</v>
      </c>
      <c r="F497" s="4">
        <f>+Table_1[[#This Row],[DATA FATTURA]]+60</f>
        <v>44987</v>
      </c>
    </row>
    <row r="498" spans="1:6" x14ac:dyDescent="0.3">
      <c r="A498" s="1">
        <v>316</v>
      </c>
      <c r="B498" s="2">
        <v>44927</v>
      </c>
      <c r="C498" s="1">
        <v>550</v>
      </c>
      <c r="D498" s="3" t="s">
        <v>14</v>
      </c>
      <c r="E498" s="3" t="s">
        <v>15</v>
      </c>
      <c r="F498" s="4">
        <f>+Table_1[[#This Row],[DATA FATTURA]]+60</f>
        <v>44987</v>
      </c>
    </row>
    <row r="499" spans="1:6" x14ac:dyDescent="0.3">
      <c r="A499" s="1">
        <v>315</v>
      </c>
      <c r="B499" s="2">
        <v>44927</v>
      </c>
      <c r="C499" s="1">
        <v>500</v>
      </c>
      <c r="D499" s="3" t="s">
        <v>7</v>
      </c>
      <c r="E499" s="3" t="s">
        <v>11</v>
      </c>
      <c r="F499" s="4">
        <f>+Table_1[[#This Row],[DATA FATTURA]]+60</f>
        <v>44987</v>
      </c>
    </row>
    <row r="500" spans="1:6" x14ac:dyDescent="0.3">
      <c r="A500" s="1">
        <v>59</v>
      </c>
      <c r="B500" s="2">
        <v>44927</v>
      </c>
      <c r="C500" s="1">
        <v>1260</v>
      </c>
      <c r="D500" s="3" t="s">
        <v>9</v>
      </c>
      <c r="E500" s="3" t="s">
        <v>6</v>
      </c>
      <c r="F500" s="4">
        <f>+Table_1[[#This Row],[DATA FATTURA]]+60</f>
        <v>44987</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3EC4F-7890-4D00-9C41-6CDDF80419AF}">
  <dimension ref="A1:I500"/>
  <sheetViews>
    <sheetView workbookViewId="0">
      <selection activeCell="A2" sqref="A2:I500"/>
    </sheetView>
  </sheetViews>
  <sheetFormatPr defaultRowHeight="14.4" x14ac:dyDescent="0.3"/>
  <cols>
    <col min="1" max="1" width="13.44140625" bestFit="1" customWidth="1"/>
    <col min="2" max="2" width="16.21875" bestFit="1" customWidth="1"/>
    <col min="3" max="3" width="11.44140625" bestFit="1" customWidth="1"/>
    <col min="4" max="4" width="10.109375" bestFit="1" customWidth="1"/>
    <col min="5" max="5" width="12.21875" bestFit="1" customWidth="1"/>
    <col min="6" max="6" width="17.5546875" bestFit="1" customWidth="1"/>
    <col min="7" max="7" width="7" bestFit="1" customWidth="1"/>
    <col min="8" max="8" width="9.109375" bestFit="1" customWidth="1"/>
    <col min="9" max="9" width="8.77734375" bestFit="1" customWidth="1"/>
  </cols>
  <sheetData>
    <row r="1" spans="1:9" x14ac:dyDescent="0.3">
      <c r="A1" t="s">
        <v>0</v>
      </c>
      <c r="B1" t="s">
        <v>1</v>
      </c>
      <c r="C1" t="s">
        <v>2</v>
      </c>
      <c r="D1" t="s">
        <v>3</v>
      </c>
      <c r="E1" t="s">
        <v>4</v>
      </c>
      <c r="F1" t="s">
        <v>17</v>
      </c>
      <c r="G1" t="s">
        <v>22</v>
      </c>
      <c r="H1" t="s">
        <v>24</v>
      </c>
      <c r="I1" t="s">
        <v>25</v>
      </c>
    </row>
    <row r="2" spans="1:9" x14ac:dyDescent="0.3">
      <c r="A2">
        <v>137</v>
      </c>
      <c r="B2" s="10">
        <v>44943</v>
      </c>
      <c r="C2">
        <v>2820</v>
      </c>
      <c r="D2" t="s">
        <v>5</v>
      </c>
      <c r="E2" t="s">
        <v>6</v>
      </c>
      <c r="F2" s="10">
        <v>45003</v>
      </c>
      <c r="G2">
        <v>620.4</v>
      </c>
      <c r="H2">
        <v>3440.4</v>
      </c>
      <c r="I2" t="s">
        <v>26</v>
      </c>
    </row>
    <row r="3" spans="1:9" x14ac:dyDescent="0.3">
      <c r="A3">
        <v>83</v>
      </c>
      <c r="B3" s="10">
        <v>44943</v>
      </c>
      <c r="C3">
        <v>1740</v>
      </c>
      <c r="D3" t="s">
        <v>7</v>
      </c>
      <c r="E3" t="s">
        <v>8</v>
      </c>
      <c r="F3" s="10">
        <v>45003</v>
      </c>
      <c r="G3">
        <v>382.8</v>
      </c>
      <c r="H3">
        <v>2122.8000000000002</v>
      </c>
      <c r="I3" t="s">
        <v>26</v>
      </c>
    </row>
    <row r="4" spans="1:9" x14ac:dyDescent="0.3">
      <c r="A4">
        <v>467</v>
      </c>
      <c r="B4" s="10">
        <v>44943</v>
      </c>
      <c r="C4">
        <v>7300</v>
      </c>
      <c r="D4" t="s">
        <v>9</v>
      </c>
      <c r="E4" t="s">
        <v>8</v>
      </c>
      <c r="F4" s="10">
        <v>45003</v>
      </c>
      <c r="G4">
        <v>1606</v>
      </c>
      <c r="H4">
        <v>8906</v>
      </c>
      <c r="I4" t="s">
        <v>26</v>
      </c>
    </row>
    <row r="5" spans="1:9" x14ac:dyDescent="0.3">
      <c r="A5">
        <v>131</v>
      </c>
      <c r="B5" s="10">
        <v>44943</v>
      </c>
      <c r="C5">
        <v>2700</v>
      </c>
      <c r="D5" t="s">
        <v>7</v>
      </c>
      <c r="E5" t="s">
        <v>8</v>
      </c>
      <c r="F5" s="10">
        <v>45003</v>
      </c>
      <c r="G5">
        <v>594</v>
      </c>
      <c r="H5">
        <v>3294</v>
      </c>
      <c r="I5" t="s">
        <v>26</v>
      </c>
    </row>
    <row r="6" spans="1:9" x14ac:dyDescent="0.3">
      <c r="A6">
        <v>420</v>
      </c>
      <c r="B6" s="10">
        <v>44943</v>
      </c>
      <c r="C6">
        <v>5750</v>
      </c>
      <c r="D6" t="s">
        <v>7</v>
      </c>
      <c r="E6" t="s">
        <v>8</v>
      </c>
      <c r="F6" s="10">
        <v>45003</v>
      </c>
      <c r="G6">
        <v>1265</v>
      </c>
      <c r="H6">
        <v>7015</v>
      </c>
      <c r="I6" t="s">
        <v>26</v>
      </c>
    </row>
    <row r="7" spans="1:9" x14ac:dyDescent="0.3">
      <c r="A7">
        <v>172</v>
      </c>
      <c r="B7" s="10">
        <v>44943</v>
      </c>
      <c r="C7">
        <v>3520</v>
      </c>
      <c r="D7" t="s">
        <v>10</v>
      </c>
      <c r="E7" t="s">
        <v>11</v>
      </c>
      <c r="F7" s="10">
        <v>45003</v>
      </c>
      <c r="G7">
        <v>774.4</v>
      </c>
      <c r="H7">
        <v>4294.3999999999996</v>
      </c>
      <c r="I7" t="s">
        <v>26</v>
      </c>
    </row>
    <row r="8" spans="1:9" x14ac:dyDescent="0.3">
      <c r="A8">
        <v>482</v>
      </c>
      <c r="B8" s="10">
        <v>44943</v>
      </c>
      <c r="C8">
        <v>5800</v>
      </c>
      <c r="D8" t="s">
        <v>12</v>
      </c>
      <c r="E8" t="s">
        <v>8</v>
      </c>
      <c r="F8" s="10">
        <v>45003</v>
      </c>
      <c r="G8">
        <v>1276</v>
      </c>
      <c r="H8">
        <v>7076</v>
      </c>
      <c r="I8" t="s">
        <v>26</v>
      </c>
    </row>
    <row r="9" spans="1:9" x14ac:dyDescent="0.3">
      <c r="A9">
        <v>170</v>
      </c>
      <c r="B9" s="10">
        <v>44943</v>
      </c>
      <c r="C9">
        <v>3480</v>
      </c>
      <c r="D9" t="s">
        <v>13</v>
      </c>
      <c r="E9" t="s">
        <v>8</v>
      </c>
      <c r="F9" s="10">
        <v>45003</v>
      </c>
      <c r="G9">
        <v>765.6</v>
      </c>
      <c r="H9">
        <v>4245.6000000000004</v>
      </c>
      <c r="I9" t="s">
        <v>26</v>
      </c>
    </row>
    <row r="10" spans="1:9" x14ac:dyDescent="0.3">
      <c r="A10">
        <v>196</v>
      </c>
      <c r="B10" s="10">
        <v>44943</v>
      </c>
      <c r="C10">
        <v>4000</v>
      </c>
      <c r="D10" t="s">
        <v>7</v>
      </c>
      <c r="E10" t="s">
        <v>8</v>
      </c>
      <c r="F10" s="10">
        <v>45003</v>
      </c>
      <c r="G10">
        <v>880</v>
      </c>
      <c r="H10">
        <v>4880</v>
      </c>
      <c r="I10" t="s">
        <v>26</v>
      </c>
    </row>
    <row r="11" spans="1:9" x14ac:dyDescent="0.3">
      <c r="A11">
        <v>305</v>
      </c>
      <c r="B11" s="10">
        <v>44943</v>
      </c>
      <c r="C11">
        <v>2300</v>
      </c>
      <c r="D11" t="s">
        <v>27</v>
      </c>
      <c r="E11" t="s">
        <v>6</v>
      </c>
      <c r="F11" s="10">
        <v>45003</v>
      </c>
      <c r="G11">
        <v>506</v>
      </c>
      <c r="H11">
        <v>2806</v>
      </c>
      <c r="I11" t="s">
        <v>26</v>
      </c>
    </row>
    <row r="12" spans="1:9" x14ac:dyDescent="0.3">
      <c r="A12">
        <v>432</v>
      </c>
      <c r="B12" s="10">
        <v>44943</v>
      </c>
      <c r="C12">
        <v>6350</v>
      </c>
      <c r="D12" t="s">
        <v>5</v>
      </c>
      <c r="E12" t="s">
        <v>15</v>
      </c>
      <c r="F12" s="10">
        <v>45003</v>
      </c>
      <c r="G12">
        <v>1397</v>
      </c>
      <c r="H12">
        <v>7747</v>
      </c>
      <c r="I12" t="s">
        <v>26</v>
      </c>
    </row>
    <row r="13" spans="1:9" x14ac:dyDescent="0.3">
      <c r="A13">
        <v>154</v>
      </c>
      <c r="B13" s="10">
        <v>44943</v>
      </c>
      <c r="C13">
        <v>3160</v>
      </c>
      <c r="D13" t="s">
        <v>5</v>
      </c>
      <c r="E13" t="s">
        <v>8</v>
      </c>
      <c r="F13" s="10">
        <v>45003</v>
      </c>
      <c r="G13">
        <v>695.2</v>
      </c>
      <c r="H13">
        <v>3855.2</v>
      </c>
      <c r="I13" t="s">
        <v>26</v>
      </c>
    </row>
    <row r="14" spans="1:9" x14ac:dyDescent="0.3">
      <c r="A14">
        <v>37</v>
      </c>
      <c r="B14" s="10">
        <v>44943</v>
      </c>
      <c r="C14">
        <v>820</v>
      </c>
      <c r="D14" t="s">
        <v>16</v>
      </c>
      <c r="E14" t="s">
        <v>6</v>
      </c>
      <c r="F14" s="10">
        <v>45003</v>
      </c>
      <c r="G14">
        <v>180.4</v>
      </c>
      <c r="H14">
        <v>1000.4</v>
      </c>
      <c r="I14" t="s">
        <v>26</v>
      </c>
    </row>
    <row r="15" spans="1:9" x14ac:dyDescent="0.3">
      <c r="A15">
        <v>314</v>
      </c>
      <c r="B15" s="10">
        <v>44943</v>
      </c>
      <c r="C15">
        <v>450</v>
      </c>
      <c r="D15" t="s">
        <v>9</v>
      </c>
      <c r="E15" t="s">
        <v>8</v>
      </c>
      <c r="F15" s="10">
        <v>45003</v>
      </c>
      <c r="G15">
        <v>99</v>
      </c>
      <c r="H15">
        <v>549</v>
      </c>
      <c r="I15" t="s">
        <v>26</v>
      </c>
    </row>
    <row r="16" spans="1:9" x14ac:dyDescent="0.3">
      <c r="A16">
        <v>195</v>
      </c>
      <c r="B16" s="10">
        <v>44943</v>
      </c>
      <c r="C16">
        <v>3980</v>
      </c>
      <c r="D16" t="s">
        <v>9</v>
      </c>
      <c r="E16" t="s">
        <v>8</v>
      </c>
      <c r="F16" s="10">
        <v>45003</v>
      </c>
      <c r="G16">
        <v>875.6</v>
      </c>
      <c r="H16">
        <v>4855.6000000000004</v>
      </c>
      <c r="I16" t="s">
        <v>26</v>
      </c>
    </row>
    <row r="17" spans="1:9" x14ac:dyDescent="0.3">
      <c r="A17">
        <v>111</v>
      </c>
      <c r="B17" s="10">
        <v>44943</v>
      </c>
      <c r="C17">
        <v>2300</v>
      </c>
      <c r="D17" t="s">
        <v>7</v>
      </c>
      <c r="E17" t="s">
        <v>8</v>
      </c>
      <c r="F17" s="10">
        <v>45003</v>
      </c>
      <c r="G17">
        <v>506</v>
      </c>
      <c r="H17">
        <v>2806</v>
      </c>
      <c r="I17" t="s">
        <v>26</v>
      </c>
    </row>
    <row r="18" spans="1:9" x14ac:dyDescent="0.3">
      <c r="A18">
        <v>486</v>
      </c>
      <c r="B18" s="10">
        <v>44943</v>
      </c>
      <c r="C18">
        <v>5400</v>
      </c>
      <c r="D18" t="s">
        <v>27</v>
      </c>
      <c r="E18" t="s">
        <v>6</v>
      </c>
      <c r="F18" s="10">
        <v>45003</v>
      </c>
      <c r="G18">
        <v>1188</v>
      </c>
      <c r="H18">
        <v>6588</v>
      </c>
      <c r="I18" t="s">
        <v>26</v>
      </c>
    </row>
    <row r="19" spans="1:9" x14ac:dyDescent="0.3">
      <c r="A19">
        <v>16</v>
      </c>
      <c r="B19" s="10">
        <v>44943</v>
      </c>
      <c r="C19">
        <v>400</v>
      </c>
      <c r="D19" t="s">
        <v>27</v>
      </c>
      <c r="E19" t="s">
        <v>8</v>
      </c>
      <c r="F19" s="10">
        <v>45003</v>
      </c>
      <c r="G19">
        <v>88</v>
      </c>
      <c r="H19">
        <v>488</v>
      </c>
      <c r="I19" t="s">
        <v>26</v>
      </c>
    </row>
    <row r="20" spans="1:9" x14ac:dyDescent="0.3">
      <c r="A20">
        <v>184</v>
      </c>
      <c r="B20" s="10">
        <v>44943</v>
      </c>
      <c r="C20">
        <v>3760</v>
      </c>
      <c r="D20" t="s">
        <v>16</v>
      </c>
      <c r="E20" t="s">
        <v>8</v>
      </c>
      <c r="F20" s="10">
        <v>45003</v>
      </c>
      <c r="G20">
        <v>827.2</v>
      </c>
      <c r="H20">
        <v>4587.2</v>
      </c>
      <c r="I20" t="s">
        <v>26</v>
      </c>
    </row>
    <row r="21" spans="1:9" x14ac:dyDescent="0.3">
      <c r="A21">
        <v>2</v>
      </c>
      <c r="B21" s="10">
        <v>44943</v>
      </c>
      <c r="C21">
        <v>120</v>
      </c>
      <c r="D21" t="s">
        <v>10</v>
      </c>
      <c r="E21" t="s">
        <v>8</v>
      </c>
      <c r="F21" s="10">
        <v>45003</v>
      </c>
      <c r="G21">
        <v>26.4</v>
      </c>
      <c r="H21">
        <v>146.4</v>
      </c>
      <c r="I21" t="s">
        <v>26</v>
      </c>
    </row>
    <row r="22" spans="1:9" x14ac:dyDescent="0.3">
      <c r="A22">
        <v>228</v>
      </c>
      <c r="B22" s="10">
        <v>44943</v>
      </c>
      <c r="C22">
        <v>4640</v>
      </c>
      <c r="D22" t="s">
        <v>5</v>
      </c>
      <c r="E22" t="s">
        <v>11</v>
      </c>
      <c r="F22" s="10">
        <v>45003</v>
      </c>
      <c r="G22">
        <v>1020.8</v>
      </c>
      <c r="H22">
        <v>5660.8</v>
      </c>
      <c r="I22" t="s">
        <v>26</v>
      </c>
    </row>
    <row r="23" spans="1:9" x14ac:dyDescent="0.3">
      <c r="A23">
        <v>109</v>
      </c>
      <c r="B23" s="10">
        <v>44943</v>
      </c>
      <c r="C23">
        <v>2260</v>
      </c>
      <c r="D23" t="s">
        <v>5</v>
      </c>
      <c r="E23" t="s">
        <v>6</v>
      </c>
      <c r="F23" s="10">
        <v>45003</v>
      </c>
      <c r="G23">
        <v>497.2</v>
      </c>
      <c r="H23">
        <v>2757.2</v>
      </c>
      <c r="I23" t="s">
        <v>26</v>
      </c>
    </row>
    <row r="24" spans="1:9" x14ac:dyDescent="0.3">
      <c r="A24">
        <v>271</v>
      </c>
      <c r="B24" s="10">
        <v>44943</v>
      </c>
      <c r="C24">
        <v>5500</v>
      </c>
      <c r="D24" t="s">
        <v>27</v>
      </c>
      <c r="E24" t="s">
        <v>8</v>
      </c>
      <c r="F24" s="10">
        <v>45003</v>
      </c>
      <c r="G24">
        <v>1210</v>
      </c>
      <c r="H24">
        <v>6710</v>
      </c>
      <c r="I24" t="s">
        <v>26</v>
      </c>
    </row>
    <row r="25" spans="1:9" x14ac:dyDescent="0.3">
      <c r="A25">
        <v>447</v>
      </c>
      <c r="B25" s="10">
        <v>44943</v>
      </c>
      <c r="C25">
        <v>7100</v>
      </c>
      <c r="D25" t="s">
        <v>5</v>
      </c>
      <c r="E25" t="s">
        <v>8</v>
      </c>
      <c r="F25" s="10">
        <v>45003</v>
      </c>
      <c r="G25">
        <v>1562</v>
      </c>
      <c r="H25">
        <v>8662</v>
      </c>
      <c r="I25" t="s">
        <v>26</v>
      </c>
    </row>
    <row r="26" spans="1:9" x14ac:dyDescent="0.3">
      <c r="A26">
        <v>45</v>
      </c>
      <c r="B26" s="10">
        <v>44943</v>
      </c>
      <c r="C26">
        <v>980</v>
      </c>
      <c r="D26" t="s">
        <v>27</v>
      </c>
      <c r="E26" t="s">
        <v>6</v>
      </c>
      <c r="F26" s="10">
        <v>45003</v>
      </c>
      <c r="G26">
        <v>215.6</v>
      </c>
      <c r="H26">
        <v>1195.5999999999999</v>
      </c>
      <c r="I26" t="s">
        <v>26</v>
      </c>
    </row>
    <row r="27" spans="1:9" x14ac:dyDescent="0.3">
      <c r="A27">
        <v>182</v>
      </c>
      <c r="B27" s="10">
        <v>44943</v>
      </c>
      <c r="C27">
        <v>3720</v>
      </c>
      <c r="D27" t="s">
        <v>7</v>
      </c>
      <c r="E27" t="s">
        <v>8</v>
      </c>
      <c r="F27" s="10">
        <v>45003</v>
      </c>
      <c r="G27">
        <v>818.4</v>
      </c>
      <c r="H27">
        <v>4538.3999999999996</v>
      </c>
      <c r="I27" t="s">
        <v>26</v>
      </c>
    </row>
    <row r="28" spans="1:9" x14ac:dyDescent="0.3">
      <c r="A28">
        <v>96</v>
      </c>
      <c r="B28" s="10">
        <v>44943</v>
      </c>
      <c r="C28">
        <v>2000</v>
      </c>
      <c r="D28" t="s">
        <v>27</v>
      </c>
      <c r="E28" t="s">
        <v>15</v>
      </c>
      <c r="F28" s="10">
        <v>45003</v>
      </c>
      <c r="G28">
        <v>440</v>
      </c>
      <c r="H28">
        <v>2440</v>
      </c>
      <c r="I28" t="s">
        <v>26</v>
      </c>
    </row>
    <row r="29" spans="1:9" x14ac:dyDescent="0.3">
      <c r="A29">
        <v>11</v>
      </c>
      <c r="B29" s="10">
        <v>44943</v>
      </c>
      <c r="C29">
        <v>300</v>
      </c>
      <c r="D29" t="s">
        <v>27</v>
      </c>
      <c r="E29" t="s">
        <v>6</v>
      </c>
      <c r="F29" s="10">
        <v>45003</v>
      </c>
      <c r="G29">
        <v>66</v>
      </c>
      <c r="H29">
        <v>366</v>
      </c>
      <c r="I29" t="s">
        <v>26</v>
      </c>
    </row>
    <row r="30" spans="1:9" x14ac:dyDescent="0.3">
      <c r="A30">
        <v>279</v>
      </c>
      <c r="B30" s="10">
        <v>44942</v>
      </c>
      <c r="C30">
        <v>5660</v>
      </c>
      <c r="D30" t="s">
        <v>5</v>
      </c>
      <c r="E30" t="s">
        <v>8</v>
      </c>
      <c r="F30" s="10">
        <v>45002</v>
      </c>
      <c r="G30">
        <v>1245.2</v>
      </c>
      <c r="H30">
        <v>6905.2</v>
      </c>
      <c r="I30" t="s">
        <v>26</v>
      </c>
    </row>
    <row r="31" spans="1:9" x14ac:dyDescent="0.3">
      <c r="A31">
        <v>438</v>
      </c>
      <c r="B31" s="10">
        <v>44942</v>
      </c>
      <c r="C31">
        <v>6650</v>
      </c>
      <c r="D31" t="s">
        <v>10</v>
      </c>
      <c r="E31" t="s">
        <v>11</v>
      </c>
      <c r="F31" s="10">
        <v>45002</v>
      </c>
      <c r="G31">
        <v>1463</v>
      </c>
      <c r="H31">
        <v>8113</v>
      </c>
      <c r="I31" t="s">
        <v>26</v>
      </c>
    </row>
    <row r="32" spans="1:9" x14ac:dyDescent="0.3">
      <c r="A32">
        <v>368</v>
      </c>
      <c r="B32" s="10">
        <v>44942</v>
      </c>
      <c r="C32">
        <v>3150</v>
      </c>
      <c r="D32" t="s">
        <v>27</v>
      </c>
      <c r="E32" t="s">
        <v>11</v>
      </c>
      <c r="F32" s="10">
        <v>45002</v>
      </c>
      <c r="G32">
        <v>693</v>
      </c>
      <c r="H32">
        <v>3843</v>
      </c>
      <c r="I32" t="s">
        <v>26</v>
      </c>
    </row>
    <row r="33" spans="1:9" x14ac:dyDescent="0.3">
      <c r="A33">
        <v>297</v>
      </c>
      <c r="B33" s="10">
        <v>44942</v>
      </c>
      <c r="C33">
        <v>700</v>
      </c>
      <c r="D33" t="s">
        <v>9</v>
      </c>
      <c r="E33" t="s">
        <v>6</v>
      </c>
      <c r="F33" s="10">
        <v>45002</v>
      </c>
      <c r="G33">
        <v>154</v>
      </c>
      <c r="H33">
        <v>854</v>
      </c>
      <c r="I33" t="s">
        <v>26</v>
      </c>
    </row>
    <row r="34" spans="1:9" x14ac:dyDescent="0.3">
      <c r="A34">
        <v>93</v>
      </c>
      <c r="B34" s="10">
        <v>44942</v>
      </c>
      <c r="C34">
        <v>1940</v>
      </c>
      <c r="D34" t="s">
        <v>9</v>
      </c>
      <c r="E34" t="s">
        <v>6</v>
      </c>
      <c r="F34" s="10">
        <v>45002</v>
      </c>
      <c r="G34">
        <v>426.8</v>
      </c>
      <c r="H34">
        <v>2366.8000000000002</v>
      </c>
      <c r="I34" t="s">
        <v>26</v>
      </c>
    </row>
    <row r="35" spans="1:9" x14ac:dyDescent="0.3">
      <c r="A35">
        <v>360</v>
      </c>
      <c r="B35" s="10">
        <v>44942</v>
      </c>
      <c r="C35">
        <v>2750</v>
      </c>
      <c r="D35" t="s">
        <v>16</v>
      </c>
      <c r="E35" t="s">
        <v>6</v>
      </c>
      <c r="F35" s="10">
        <v>45002</v>
      </c>
      <c r="G35">
        <v>605</v>
      </c>
      <c r="H35">
        <v>3355</v>
      </c>
      <c r="I35" t="s">
        <v>26</v>
      </c>
    </row>
    <row r="36" spans="1:9" x14ac:dyDescent="0.3">
      <c r="A36">
        <v>89</v>
      </c>
      <c r="B36" s="10">
        <v>44942</v>
      </c>
      <c r="C36">
        <v>1860</v>
      </c>
      <c r="D36" t="s">
        <v>9</v>
      </c>
      <c r="E36" t="s">
        <v>8</v>
      </c>
      <c r="F36" s="10">
        <v>45002</v>
      </c>
      <c r="G36">
        <v>409.2</v>
      </c>
      <c r="H36">
        <v>2269.1999999999998</v>
      </c>
      <c r="I36" t="s">
        <v>26</v>
      </c>
    </row>
    <row r="37" spans="1:9" x14ac:dyDescent="0.3">
      <c r="A37">
        <v>362</v>
      </c>
      <c r="B37" s="10">
        <v>44942</v>
      </c>
      <c r="C37">
        <v>2850</v>
      </c>
      <c r="D37" t="s">
        <v>5</v>
      </c>
      <c r="E37" t="s">
        <v>15</v>
      </c>
      <c r="F37" s="10">
        <v>45002</v>
      </c>
      <c r="G37">
        <v>627</v>
      </c>
      <c r="H37">
        <v>3477</v>
      </c>
      <c r="I37" t="s">
        <v>26</v>
      </c>
    </row>
    <row r="38" spans="1:9" x14ac:dyDescent="0.3">
      <c r="A38">
        <v>108</v>
      </c>
      <c r="B38" s="10">
        <v>44942</v>
      </c>
      <c r="C38">
        <v>2240</v>
      </c>
      <c r="D38" t="s">
        <v>12</v>
      </c>
      <c r="E38" t="s">
        <v>6</v>
      </c>
      <c r="F38" s="10">
        <v>45002</v>
      </c>
      <c r="G38">
        <v>492.8</v>
      </c>
      <c r="H38">
        <v>2732.8</v>
      </c>
      <c r="I38" t="s">
        <v>26</v>
      </c>
    </row>
    <row r="39" spans="1:9" x14ac:dyDescent="0.3">
      <c r="A39">
        <v>100</v>
      </c>
      <c r="B39" s="10">
        <v>44942</v>
      </c>
      <c r="C39">
        <v>2080</v>
      </c>
      <c r="D39" t="s">
        <v>7</v>
      </c>
      <c r="E39" t="s">
        <v>8</v>
      </c>
      <c r="F39" s="10">
        <v>45002</v>
      </c>
      <c r="G39">
        <v>457.6</v>
      </c>
      <c r="H39">
        <v>2537.6</v>
      </c>
      <c r="I39" t="s">
        <v>26</v>
      </c>
    </row>
    <row r="40" spans="1:9" x14ac:dyDescent="0.3">
      <c r="A40">
        <v>377</v>
      </c>
      <c r="B40" s="10">
        <v>44942</v>
      </c>
      <c r="C40">
        <v>3600</v>
      </c>
      <c r="D40" t="s">
        <v>16</v>
      </c>
      <c r="E40" t="s">
        <v>8</v>
      </c>
      <c r="F40" s="10">
        <v>45002</v>
      </c>
      <c r="G40">
        <v>792</v>
      </c>
      <c r="H40">
        <v>4392</v>
      </c>
      <c r="I40" t="s">
        <v>26</v>
      </c>
    </row>
    <row r="41" spans="1:9" x14ac:dyDescent="0.3">
      <c r="A41">
        <v>353</v>
      </c>
      <c r="B41" s="10">
        <v>44942</v>
      </c>
      <c r="C41">
        <v>2400</v>
      </c>
      <c r="D41" t="s">
        <v>10</v>
      </c>
      <c r="E41" t="s">
        <v>6</v>
      </c>
      <c r="F41" s="10">
        <v>45002</v>
      </c>
      <c r="G41">
        <v>528</v>
      </c>
      <c r="H41">
        <v>2928</v>
      </c>
      <c r="I41" t="s">
        <v>26</v>
      </c>
    </row>
    <row r="42" spans="1:9" x14ac:dyDescent="0.3">
      <c r="A42">
        <v>310</v>
      </c>
      <c r="B42" s="10">
        <v>44942</v>
      </c>
      <c r="C42">
        <v>250</v>
      </c>
      <c r="D42" t="s">
        <v>9</v>
      </c>
      <c r="E42" t="s">
        <v>8</v>
      </c>
      <c r="F42" s="10">
        <v>45002</v>
      </c>
      <c r="G42">
        <v>55</v>
      </c>
      <c r="H42">
        <v>305</v>
      </c>
      <c r="I42" t="s">
        <v>26</v>
      </c>
    </row>
    <row r="43" spans="1:9" x14ac:dyDescent="0.3">
      <c r="A43">
        <v>414</v>
      </c>
      <c r="B43" s="10">
        <v>44942</v>
      </c>
      <c r="C43">
        <v>5450</v>
      </c>
      <c r="D43" t="s">
        <v>12</v>
      </c>
      <c r="E43" t="s">
        <v>15</v>
      </c>
      <c r="F43" s="10">
        <v>45002</v>
      </c>
      <c r="G43">
        <v>1199</v>
      </c>
      <c r="H43">
        <v>6649</v>
      </c>
      <c r="I43" t="s">
        <v>26</v>
      </c>
    </row>
    <row r="44" spans="1:9" x14ac:dyDescent="0.3">
      <c r="A44">
        <v>164</v>
      </c>
      <c r="B44" s="10">
        <v>44942</v>
      </c>
      <c r="C44">
        <v>3360</v>
      </c>
      <c r="D44" t="s">
        <v>27</v>
      </c>
      <c r="E44" t="s">
        <v>6</v>
      </c>
      <c r="F44" s="10">
        <v>45002</v>
      </c>
      <c r="G44">
        <v>739.2</v>
      </c>
      <c r="H44">
        <v>4099.2</v>
      </c>
      <c r="I44" t="s">
        <v>26</v>
      </c>
    </row>
    <row r="45" spans="1:9" x14ac:dyDescent="0.3">
      <c r="A45">
        <v>153</v>
      </c>
      <c r="B45" s="10">
        <v>44942</v>
      </c>
      <c r="C45">
        <v>3140</v>
      </c>
      <c r="D45" t="s">
        <v>13</v>
      </c>
      <c r="E45" t="s">
        <v>8</v>
      </c>
      <c r="F45" s="10">
        <v>45002</v>
      </c>
      <c r="G45">
        <v>690.8</v>
      </c>
      <c r="H45">
        <v>3830.8</v>
      </c>
      <c r="I45" t="s">
        <v>26</v>
      </c>
    </row>
    <row r="46" spans="1:9" x14ac:dyDescent="0.3">
      <c r="A46">
        <v>130</v>
      </c>
      <c r="B46" s="10">
        <v>44942</v>
      </c>
      <c r="C46">
        <v>2680</v>
      </c>
      <c r="D46" t="s">
        <v>27</v>
      </c>
      <c r="E46" t="s">
        <v>11</v>
      </c>
      <c r="F46" s="10">
        <v>45002</v>
      </c>
      <c r="G46">
        <v>589.6</v>
      </c>
      <c r="H46">
        <v>3269.6</v>
      </c>
      <c r="I46" t="s">
        <v>26</v>
      </c>
    </row>
    <row r="47" spans="1:9" x14ac:dyDescent="0.3">
      <c r="A47">
        <v>388</v>
      </c>
      <c r="B47" s="10">
        <v>44942</v>
      </c>
      <c r="C47">
        <v>4150</v>
      </c>
      <c r="D47" t="s">
        <v>16</v>
      </c>
      <c r="E47" t="s">
        <v>6</v>
      </c>
      <c r="F47" s="10">
        <v>45002</v>
      </c>
      <c r="G47">
        <v>913</v>
      </c>
      <c r="H47">
        <v>5063</v>
      </c>
      <c r="I47" t="s">
        <v>26</v>
      </c>
    </row>
    <row r="48" spans="1:9" x14ac:dyDescent="0.3">
      <c r="A48">
        <v>391</v>
      </c>
      <c r="B48" s="10">
        <v>44942</v>
      </c>
      <c r="C48">
        <v>4300</v>
      </c>
      <c r="D48" t="s">
        <v>13</v>
      </c>
      <c r="E48" t="s">
        <v>8</v>
      </c>
      <c r="F48" s="10">
        <v>45002</v>
      </c>
      <c r="G48">
        <v>946</v>
      </c>
      <c r="H48">
        <v>5246</v>
      </c>
      <c r="I48" t="s">
        <v>26</v>
      </c>
    </row>
    <row r="49" spans="1:9" x14ac:dyDescent="0.3">
      <c r="A49">
        <v>48</v>
      </c>
      <c r="B49" s="10">
        <v>44942</v>
      </c>
      <c r="C49">
        <v>1040</v>
      </c>
      <c r="D49" t="s">
        <v>16</v>
      </c>
      <c r="E49" t="s">
        <v>8</v>
      </c>
      <c r="F49" s="10">
        <v>45002</v>
      </c>
      <c r="G49">
        <v>228.8</v>
      </c>
      <c r="H49">
        <v>1268.8</v>
      </c>
      <c r="I49" t="s">
        <v>26</v>
      </c>
    </row>
    <row r="50" spans="1:9" x14ac:dyDescent="0.3">
      <c r="A50">
        <v>12</v>
      </c>
      <c r="B50" s="10">
        <v>44942</v>
      </c>
      <c r="C50">
        <v>320</v>
      </c>
      <c r="D50" t="s">
        <v>7</v>
      </c>
      <c r="E50" t="s">
        <v>15</v>
      </c>
      <c r="F50" s="10">
        <v>45002</v>
      </c>
      <c r="G50">
        <v>70.400000000000006</v>
      </c>
      <c r="H50">
        <v>390.4</v>
      </c>
      <c r="I50" t="s">
        <v>26</v>
      </c>
    </row>
    <row r="51" spans="1:9" x14ac:dyDescent="0.3">
      <c r="A51">
        <v>29</v>
      </c>
      <c r="B51" s="10">
        <v>44942</v>
      </c>
      <c r="C51">
        <v>660</v>
      </c>
      <c r="D51" t="s">
        <v>7</v>
      </c>
      <c r="E51" t="s">
        <v>15</v>
      </c>
      <c r="F51" s="10">
        <v>45002</v>
      </c>
      <c r="G51">
        <v>145.19999999999999</v>
      </c>
      <c r="H51">
        <v>805.2</v>
      </c>
      <c r="I51" t="s">
        <v>26</v>
      </c>
    </row>
    <row r="52" spans="1:9" x14ac:dyDescent="0.3">
      <c r="A52">
        <v>453</v>
      </c>
      <c r="B52" s="10">
        <v>44942</v>
      </c>
      <c r="C52">
        <v>7400</v>
      </c>
      <c r="D52" t="s">
        <v>27</v>
      </c>
      <c r="E52" t="s">
        <v>8</v>
      </c>
      <c r="F52" s="10">
        <v>45002</v>
      </c>
      <c r="G52">
        <v>1628</v>
      </c>
      <c r="H52">
        <v>9028</v>
      </c>
      <c r="I52" t="s">
        <v>26</v>
      </c>
    </row>
    <row r="53" spans="1:9" x14ac:dyDescent="0.3">
      <c r="A53">
        <v>224</v>
      </c>
      <c r="B53" s="10">
        <v>44942</v>
      </c>
      <c r="C53">
        <v>4560</v>
      </c>
      <c r="D53" t="s">
        <v>16</v>
      </c>
      <c r="E53" t="s">
        <v>8</v>
      </c>
      <c r="F53" s="10">
        <v>45002</v>
      </c>
      <c r="G53">
        <v>1003.2</v>
      </c>
      <c r="H53">
        <v>5563.2</v>
      </c>
      <c r="I53" t="s">
        <v>26</v>
      </c>
    </row>
    <row r="54" spans="1:9" x14ac:dyDescent="0.3">
      <c r="A54">
        <v>28</v>
      </c>
      <c r="B54" s="10">
        <v>44942</v>
      </c>
      <c r="C54">
        <v>640</v>
      </c>
      <c r="D54" t="s">
        <v>27</v>
      </c>
      <c r="E54" t="s">
        <v>8</v>
      </c>
      <c r="F54" s="10">
        <v>45002</v>
      </c>
      <c r="G54">
        <v>140.80000000000001</v>
      </c>
      <c r="H54">
        <v>780.8</v>
      </c>
      <c r="I54" t="s">
        <v>26</v>
      </c>
    </row>
    <row r="55" spans="1:9" x14ac:dyDescent="0.3">
      <c r="A55">
        <v>457</v>
      </c>
      <c r="B55" s="10">
        <v>44942</v>
      </c>
      <c r="C55">
        <v>2350</v>
      </c>
      <c r="D55" t="s">
        <v>7</v>
      </c>
      <c r="E55" t="s">
        <v>6</v>
      </c>
      <c r="F55" s="10">
        <v>45002</v>
      </c>
      <c r="G55">
        <v>517</v>
      </c>
      <c r="H55">
        <v>2867</v>
      </c>
      <c r="I55" t="s">
        <v>26</v>
      </c>
    </row>
    <row r="56" spans="1:9" x14ac:dyDescent="0.3">
      <c r="A56">
        <v>499</v>
      </c>
      <c r="B56" s="10">
        <v>44942</v>
      </c>
      <c r="C56">
        <v>4100</v>
      </c>
      <c r="D56" t="s">
        <v>12</v>
      </c>
      <c r="E56" t="s">
        <v>6</v>
      </c>
      <c r="F56" s="10">
        <v>45002</v>
      </c>
      <c r="G56">
        <v>902</v>
      </c>
      <c r="H56">
        <v>5002</v>
      </c>
      <c r="I56" t="s">
        <v>26</v>
      </c>
    </row>
    <row r="57" spans="1:9" x14ac:dyDescent="0.3">
      <c r="A57">
        <v>188</v>
      </c>
      <c r="B57" s="10">
        <v>44942</v>
      </c>
      <c r="C57">
        <v>3840</v>
      </c>
      <c r="D57" t="s">
        <v>5</v>
      </c>
      <c r="E57" t="s">
        <v>8</v>
      </c>
      <c r="F57" s="10">
        <v>45002</v>
      </c>
      <c r="G57">
        <v>844.8</v>
      </c>
      <c r="H57">
        <v>4684.8</v>
      </c>
      <c r="I57" t="s">
        <v>26</v>
      </c>
    </row>
    <row r="58" spans="1:9" x14ac:dyDescent="0.3">
      <c r="A58">
        <v>209</v>
      </c>
      <c r="B58" s="10">
        <v>44942</v>
      </c>
      <c r="C58">
        <v>4260</v>
      </c>
      <c r="D58" t="s">
        <v>5</v>
      </c>
      <c r="E58" t="s">
        <v>8</v>
      </c>
      <c r="F58" s="10">
        <v>45002</v>
      </c>
      <c r="G58">
        <v>937.2</v>
      </c>
      <c r="H58">
        <v>5197.2</v>
      </c>
      <c r="I58" t="s">
        <v>26</v>
      </c>
    </row>
    <row r="59" spans="1:9" x14ac:dyDescent="0.3">
      <c r="A59">
        <v>117</v>
      </c>
      <c r="B59" s="10">
        <v>44941</v>
      </c>
      <c r="C59">
        <v>2420</v>
      </c>
      <c r="D59" t="s">
        <v>7</v>
      </c>
      <c r="E59" t="s">
        <v>8</v>
      </c>
      <c r="F59" s="10">
        <v>45001</v>
      </c>
      <c r="G59">
        <v>532.4</v>
      </c>
      <c r="H59">
        <v>2952.4</v>
      </c>
      <c r="I59" t="s">
        <v>26</v>
      </c>
    </row>
    <row r="60" spans="1:9" x14ac:dyDescent="0.3">
      <c r="A60">
        <v>411</v>
      </c>
      <c r="B60" s="10">
        <v>44941</v>
      </c>
      <c r="C60">
        <v>5300</v>
      </c>
      <c r="D60" t="s">
        <v>16</v>
      </c>
      <c r="E60" t="s">
        <v>8</v>
      </c>
      <c r="F60" s="10">
        <v>45001</v>
      </c>
      <c r="G60">
        <v>1166</v>
      </c>
      <c r="H60">
        <v>6466</v>
      </c>
      <c r="I60" t="s">
        <v>26</v>
      </c>
    </row>
    <row r="61" spans="1:9" x14ac:dyDescent="0.3">
      <c r="A61">
        <v>244</v>
      </c>
      <c r="B61" s="10">
        <v>44941</v>
      </c>
      <c r="C61">
        <v>4960</v>
      </c>
      <c r="D61" t="s">
        <v>12</v>
      </c>
      <c r="E61" t="s">
        <v>8</v>
      </c>
      <c r="F61" s="10">
        <v>45001</v>
      </c>
      <c r="G61">
        <v>1091.2</v>
      </c>
      <c r="H61">
        <v>6051.2</v>
      </c>
      <c r="I61" t="s">
        <v>26</v>
      </c>
    </row>
    <row r="62" spans="1:9" x14ac:dyDescent="0.3">
      <c r="A62">
        <v>483</v>
      </c>
      <c r="B62" s="10">
        <v>44941</v>
      </c>
      <c r="C62">
        <v>5700</v>
      </c>
      <c r="D62" t="s">
        <v>5</v>
      </c>
      <c r="E62" t="s">
        <v>11</v>
      </c>
      <c r="F62" s="10">
        <v>45001</v>
      </c>
      <c r="G62">
        <v>1254</v>
      </c>
      <c r="H62">
        <v>6954</v>
      </c>
      <c r="I62" t="s">
        <v>26</v>
      </c>
    </row>
    <row r="63" spans="1:9" x14ac:dyDescent="0.3">
      <c r="A63">
        <v>339</v>
      </c>
      <c r="B63" s="10">
        <v>44941</v>
      </c>
      <c r="C63">
        <v>1700</v>
      </c>
      <c r="D63" t="s">
        <v>27</v>
      </c>
      <c r="E63" t="s">
        <v>6</v>
      </c>
      <c r="F63" s="10">
        <v>45001</v>
      </c>
      <c r="G63">
        <v>374</v>
      </c>
      <c r="H63">
        <v>2074</v>
      </c>
      <c r="I63" t="s">
        <v>26</v>
      </c>
    </row>
    <row r="64" spans="1:9" x14ac:dyDescent="0.3">
      <c r="A64">
        <v>251</v>
      </c>
      <c r="B64" s="10">
        <v>44941</v>
      </c>
      <c r="C64">
        <v>5100</v>
      </c>
      <c r="D64" t="s">
        <v>10</v>
      </c>
      <c r="E64" t="s">
        <v>8</v>
      </c>
      <c r="F64" s="10">
        <v>45001</v>
      </c>
      <c r="G64">
        <v>1122</v>
      </c>
      <c r="H64">
        <v>6222</v>
      </c>
      <c r="I64" t="s">
        <v>26</v>
      </c>
    </row>
    <row r="65" spans="1:9" x14ac:dyDescent="0.3">
      <c r="A65">
        <v>141</v>
      </c>
      <c r="B65" s="10">
        <v>44941</v>
      </c>
      <c r="C65">
        <v>2900</v>
      </c>
      <c r="D65" t="s">
        <v>5</v>
      </c>
      <c r="E65" t="s">
        <v>15</v>
      </c>
      <c r="F65" s="10">
        <v>45001</v>
      </c>
      <c r="G65">
        <v>638</v>
      </c>
      <c r="H65">
        <v>3538</v>
      </c>
      <c r="I65" t="s">
        <v>26</v>
      </c>
    </row>
    <row r="66" spans="1:9" x14ac:dyDescent="0.3">
      <c r="A66">
        <v>242</v>
      </c>
      <c r="B66" s="10">
        <v>44941</v>
      </c>
      <c r="C66">
        <v>4920</v>
      </c>
      <c r="D66" t="s">
        <v>9</v>
      </c>
      <c r="E66" t="s">
        <v>11</v>
      </c>
      <c r="F66" s="10">
        <v>45001</v>
      </c>
      <c r="G66">
        <v>1082.4000000000001</v>
      </c>
      <c r="H66">
        <v>6002.4</v>
      </c>
      <c r="I66" t="s">
        <v>26</v>
      </c>
    </row>
    <row r="67" spans="1:9" x14ac:dyDescent="0.3">
      <c r="A67">
        <v>152</v>
      </c>
      <c r="B67" s="10">
        <v>44941</v>
      </c>
      <c r="C67">
        <v>3120</v>
      </c>
      <c r="D67" t="s">
        <v>27</v>
      </c>
      <c r="E67" t="s">
        <v>15</v>
      </c>
      <c r="F67" s="10">
        <v>45001</v>
      </c>
      <c r="G67">
        <v>686.4</v>
      </c>
      <c r="H67">
        <v>3806.4</v>
      </c>
      <c r="I67" t="s">
        <v>26</v>
      </c>
    </row>
    <row r="68" spans="1:9" x14ac:dyDescent="0.3">
      <c r="A68">
        <v>223</v>
      </c>
      <c r="B68" s="10">
        <v>44941</v>
      </c>
      <c r="C68">
        <v>4540</v>
      </c>
      <c r="D68" t="s">
        <v>10</v>
      </c>
      <c r="E68" t="s">
        <v>8</v>
      </c>
      <c r="F68" s="10">
        <v>45001</v>
      </c>
      <c r="G68">
        <v>998.8</v>
      </c>
      <c r="H68">
        <v>5538.8</v>
      </c>
      <c r="I68" t="s">
        <v>26</v>
      </c>
    </row>
    <row r="69" spans="1:9" x14ac:dyDescent="0.3">
      <c r="A69">
        <v>427</v>
      </c>
      <c r="B69" s="10">
        <v>44941</v>
      </c>
      <c r="C69">
        <v>6100</v>
      </c>
      <c r="D69" t="s">
        <v>10</v>
      </c>
      <c r="E69" t="s">
        <v>11</v>
      </c>
      <c r="F69" s="10">
        <v>45001</v>
      </c>
      <c r="G69">
        <v>1342</v>
      </c>
      <c r="H69">
        <v>7442</v>
      </c>
      <c r="I69" t="s">
        <v>26</v>
      </c>
    </row>
    <row r="70" spans="1:9" x14ac:dyDescent="0.3">
      <c r="A70">
        <v>187</v>
      </c>
      <c r="B70" s="10">
        <v>44941</v>
      </c>
      <c r="C70">
        <v>3820</v>
      </c>
      <c r="D70" t="s">
        <v>13</v>
      </c>
      <c r="E70" t="s">
        <v>8</v>
      </c>
      <c r="F70" s="10">
        <v>45001</v>
      </c>
      <c r="G70">
        <v>840.4</v>
      </c>
      <c r="H70">
        <v>4660.3999999999996</v>
      </c>
      <c r="I70" t="s">
        <v>26</v>
      </c>
    </row>
    <row r="71" spans="1:9" x14ac:dyDescent="0.3">
      <c r="A71">
        <v>292</v>
      </c>
      <c r="B71" s="10">
        <v>44941</v>
      </c>
      <c r="C71">
        <v>5920</v>
      </c>
      <c r="D71" t="s">
        <v>16</v>
      </c>
      <c r="E71" t="s">
        <v>15</v>
      </c>
      <c r="F71" s="10">
        <v>45001</v>
      </c>
      <c r="G71">
        <v>1302.4000000000001</v>
      </c>
      <c r="H71">
        <v>7222.4</v>
      </c>
      <c r="I71" t="s">
        <v>26</v>
      </c>
    </row>
    <row r="72" spans="1:9" x14ac:dyDescent="0.3">
      <c r="A72">
        <v>445</v>
      </c>
      <c r="B72" s="10">
        <v>44941</v>
      </c>
      <c r="C72">
        <v>7000</v>
      </c>
      <c r="D72" t="s">
        <v>16</v>
      </c>
      <c r="E72" t="s">
        <v>6</v>
      </c>
      <c r="F72" s="10">
        <v>45001</v>
      </c>
      <c r="G72">
        <v>1540</v>
      </c>
      <c r="H72">
        <v>8540</v>
      </c>
      <c r="I72" t="s">
        <v>26</v>
      </c>
    </row>
    <row r="73" spans="1:9" x14ac:dyDescent="0.3">
      <c r="A73">
        <v>270</v>
      </c>
      <c r="B73" s="10">
        <v>44941</v>
      </c>
      <c r="C73">
        <v>5480</v>
      </c>
      <c r="D73" t="s">
        <v>7</v>
      </c>
      <c r="E73" t="s">
        <v>11</v>
      </c>
      <c r="F73" s="10">
        <v>45001</v>
      </c>
      <c r="G73">
        <v>1205.5999999999999</v>
      </c>
      <c r="H73">
        <v>6685.6</v>
      </c>
      <c r="I73" t="s">
        <v>26</v>
      </c>
    </row>
    <row r="74" spans="1:9" x14ac:dyDescent="0.3">
      <c r="A74">
        <v>448</v>
      </c>
      <c r="B74" s="10">
        <v>44941</v>
      </c>
      <c r="C74">
        <v>7150</v>
      </c>
      <c r="D74" t="s">
        <v>12</v>
      </c>
      <c r="E74" t="s">
        <v>8</v>
      </c>
      <c r="F74" s="10">
        <v>45001</v>
      </c>
      <c r="G74">
        <v>1573</v>
      </c>
      <c r="H74">
        <v>8723</v>
      </c>
      <c r="I74" t="s">
        <v>26</v>
      </c>
    </row>
    <row r="75" spans="1:9" x14ac:dyDescent="0.3">
      <c r="A75">
        <v>9</v>
      </c>
      <c r="B75" s="10">
        <v>44941</v>
      </c>
      <c r="C75">
        <v>260</v>
      </c>
      <c r="D75" t="s">
        <v>7</v>
      </c>
      <c r="E75" t="s">
        <v>6</v>
      </c>
      <c r="F75" s="10">
        <v>45001</v>
      </c>
      <c r="G75">
        <v>57.2</v>
      </c>
      <c r="H75">
        <v>317.2</v>
      </c>
      <c r="I75" t="s">
        <v>26</v>
      </c>
    </row>
    <row r="76" spans="1:9" x14ac:dyDescent="0.3">
      <c r="A76">
        <v>484</v>
      </c>
      <c r="B76" s="10">
        <v>44941</v>
      </c>
      <c r="C76">
        <v>5600</v>
      </c>
      <c r="D76" t="s">
        <v>9</v>
      </c>
      <c r="E76" t="s">
        <v>15</v>
      </c>
      <c r="F76" s="10">
        <v>45001</v>
      </c>
      <c r="G76">
        <v>1232</v>
      </c>
      <c r="H76">
        <v>6832</v>
      </c>
      <c r="I76" t="s">
        <v>26</v>
      </c>
    </row>
    <row r="77" spans="1:9" x14ac:dyDescent="0.3">
      <c r="A77">
        <v>374</v>
      </c>
      <c r="B77" s="10">
        <v>44941</v>
      </c>
      <c r="C77">
        <v>3450</v>
      </c>
      <c r="D77" t="s">
        <v>13</v>
      </c>
      <c r="E77" t="s">
        <v>6</v>
      </c>
      <c r="F77" s="10">
        <v>45001</v>
      </c>
      <c r="G77">
        <v>759</v>
      </c>
      <c r="H77">
        <v>4209</v>
      </c>
      <c r="I77" t="s">
        <v>26</v>
      </c>
    </row>
    <row r="78" spans="1:9" x14ac:dyDescent="0.3">
      <c r="A78">
        <v>285</v>
      </c>
      <c r="B78" s="10">
        <v>44940</v>
      </c>
      <c r="C78">
        <v>5780</v>
      </c>
      <c r="D78" t="s">
        <v>10</v>
      </c>
      <c r="E78" t="s">
        <v>8</v>
      </c>
      <c r="F78" s="10">
        <v>45000</v>
      </c>
      <c r="G78">
        <v>1271.5999999999999</v>
      </c>
      <c r="H78">
        <v>7051.6</v>
      </c>
      <c r="I78" t="s">
        <v>26</v>
      </c>
    </row>
    <row r="79" spans="1:9" x14ac:dyDescent="0.3">
      <c r="A79">
        <v>231</v>
      </c>
      <c r="B79" s="10">
        <v>44940</v>
      </c>
      <c r="C79">
        <v>4700</v>
      </c>
      <c r="D79" t="s">
        <v>27</v>
      </c>
      <c r="E79" t="s">
        <v>11</v>
      </c>
      <c r="F79" s="10">
        <v>45000</v>
      </c>
      <c r="G79">
        <v>1034</v>
      </c>
      <c r="H79">
        <v>5734</v>
      </c>
      <c r="I79" t="s">
        <v>26</v>
      </c>
    </row>
    <row r="80" spans="1:9" x14ac:dyDescent="0.3">
      <c r="A80">
        <v>119</v>
      </c>
      <c r="B80" s="10">
        <v>44940</v>
      </c>
      <c r="C80">
        <v>2460</v>
      </c>
      <c r="D80" t="s">
        <v>13</v>
      </c>
      <c r="E80" t="s">
        <v>11</v>
      </c>
      <c r="F80" s="10">
        <v>45000</v>
      </c>
      <c r="G80">
        <v>541.20000000000005</v>
      </c>
      <c r="H80">
        <v>3001.2</v>
      </c>
      <c r="I80" t="s">
        <v>26</v>
      </c>
    </row>
    <row r="81" spans="1:9" x14ac:dyDescent="0.3">
      <c r="A81">
        <v>233</v>
      </c>
      <c r="B81" s="10">
        <v>44940</v>
      </c>
      <c r="C81">
        <v>4740</v>
      </c>
      <c r="D81" t="s">
        <v>7</v>
      </c>
      <c r="E81" t="s">
        <v>6</v>
      </c>
      <c r="F81" s="10">
        <v>45000</v>
      </c>
      <c r="G81">
        <v>1042.8</v>
      </c>
      <c r="H81">
        <v>5782.8</v>
      </c>
      <c r="I81" t="s">
        <v>26</v>
      </c>
    </row>
    <row r="82" spans="1:9" x14ac:dyDescent="0.3">
      <c r="A82">
        <v>110</v>
      </c>
      <c r="B82" s="10">
        <v>44940</v>
      </c>
      <c r="C82">
        <v>2280</v>
      </c>
      <c r="D82" t="s">
        <v>9</v>
      </c>
      <c r="E82" t="s">
        <v>15</v>
      </c>
      <c r="F82" s="10">
        <v>45000</v>
      </c>
      <c r="G82">
        <v>501.6</v>
      </c>
      <c r="H82">
        <v>2781.6</v>
      </c>
      <c r="I82" t="s">
        <v>26</v>
      </c>
    </row>
    <row r="83" spans="1:9" x14ac:dyDescent="0.3">
      <c r="A83">
        <v>361</v>
      </c>
      <c r="B83" s="10">
        <v>44940</v>
      </c>
      <c r="C83">
        <v>2800</v>
      </c>
      <c r="D83" t="s">
        <v>9</v>
      </c>
      <c r="E83" t="s">
        <v>6</v>
      </c>
      <c r="F83" s="10">
        <v>45000</v>
      </c>
      <c r="G83">
        <v>616</v>
      </c>
      <c r="H83">
        <v>3416</v>
      </c>
      <c r="I83" t="s">
        <v>26</v>
      </c>
    </row>
    <row r="84" spans="1:9" x14ac:dyDescent="0.3">
      <c r="A84">
        <v>222</v>
      </c>
      <c r="B84" s="10">
        <v>44940</v>
      </c>
      <c r="C84">
        <v>4520</v>
      </c>
      <c r="D84" t="s">
        <v>5</v>
      </c>
      <c r="E84" t="s">
        <v>15</v>
      </c>
      <c r="F84" s="10">
        <v>45000</v>
      </c>
      <c r="G84">
        <v>994.4</v>
      </c>
      <c r="H84">
        <v>5514.4</v>
      </c>
      <c r="I84" t="s">
        <v>26</v>
      </c>
    </row>
    <row r="85" spans="1:9" x14ac:dyDescent="0.3">
      <c r="A85">
        <v>240</v>
      </c>
      <c r="B85" s="10">
        <v>44940</v>
      </c>
      <c r="C85">
        <v>4880</v>
      </c>
      <c r="D85" t="s">
        <v>10</v>
      </c>
      <c r="E85" t="s">
        <v>8</v>
      </c>
      <c r="F85" s="10">
        <v>45000</v>
      </c>
      <c r="G85">
        <v>1073.5999999999999</v>
      </c>
      <c r="H85">
        <v>5953.6</v>
      </c>
      <c r="I85" t="s">
        <v>26</v>
      </c>
    </row>
    <row r="86" spans="1:9" x14ac:dyDescent="0.3">
      <c r="A86">
        <v>238</v>
      </c>
      <c r="B86" s="10">
        <v>44940</v>
      </c>
      <c r="C86">
        <v>4840</v>
      </c>
      <c r="D86" t="s">
        <v>13</v>
      </c>
      <c r="E86" t="s">
        <v>8</v>
      </c>
      <c r="F86" s="10">
        <v>45000</v>
      </c>
      <c r="G86">
        <v>1064.8</v>
      </c>
      <c r="H86">
        <v>5904.8</v>
      </c>
      <c r="I86" t="s">
        <v>26</v>
      </c>
    </row>
    <row r="87" spans="1:9" x14ac:dyDescent="0.3">
      <c r="A87">
        <v>162</v>
      </c>
      <c r="B87" s="10">
        <v>44940</v>
      </c>
      <c r="C87">
        <v>3320</v>
      </c>
      <c r="D87" t="s">
        <v>7</v>
      </c>
      <c r="E87" t="s">
        <v>15</v>
      </c>
      <c r="F87" s="10">
        <v>45000</v>
      </c>
      <c r="G87">
        <v>730.4</v>
      </c>
      <c r="H87">
        <v>4050.4</v>
      </c>
      <c r="I87" t="s">
        <v>26</v>
      </c>
    </row>
    <row r="88" spans="1:9" x14ac:dyDescent="0.3">
      <c r="A88">
        <v>257</v>
      </c>
      <c r="B88" s="10">
        <v>44940</v>
      </c>
      <c r="C88">
        <v>5220</v>
      </c>
      <c r="D88" t="s">
        <v>10</v>
      </c>
      <c r="E88" t="s">
        <v>8</v>
      </c>
      <c r="F88" s="10">
        <v>45000</v>
      </c>
      <c r="G88">
        <v>1148.4000000000001</v>
      </c>
      <c r="H88">
        <v>6368.4</v>
      </c>
      <c r="I88" t="s">
        <v>26</v>
      </c>
    </row>
    <row r="89" spans="1:9" x14ac:dyDescent="0.3">
      <c r="A89">
        <v>160</v>
      </c>
      <c r="B89" s="10">
        <v>44940</v>
      </c>
      <c r="C89">
        <v>3280</v>
      </c>
      <c r="D89" t="s">
        <v>5</v>
      </c>
      <c r="E89" t="s">
        <v>8</v>
      </c>
      <c r="F89" s="10">
        <v>45000</v>
      </c>
      <c r="G89">
        <v>721.6</v>
      </c>
      <c r="H89">
        <v>4001.6</v>
      </c>
      <c r="I89" t="s">
        <v>26</v>
      </c>
    </row>
    <row r="90" spans="1:9" x14ac:dyDescent="0.3">
      <c r="A90">
        <v>301</v>
      </c>
      <c r="B90" s="10">
        <v>44940</v>
      </c>
      <c r="C90">
        <v>1500</v>
      </c>
      <c r="D90" t="s">
        <v>7</v>
      </c>
      <c r="E90" t="s">
        <v>11</v>
      </c>
      <c r="F90" s="10">
        <v>45000</v>
      </c>
      <c r="G90">
        <v>330</v>
      </c>
      <c r="H90">
        <v>1830</v>
      </c>
      <c r="I90" t="s">
        <v>26</v>
      </c>
    </row>
    <row r="91" spans="1:9" x14ac:dyDescent="0.3">
      <c r="A91">
        <v>256</v>
      </c>
      <c r="B91" s="10">
        <v>44940</v>
      </c>
      <c r="C91">
        <v>5200</v>
      </c>
      <c r="D91" t="s">
        <v>5</v>
      </c>
      <c r="E91" t="s">
        <v>11</v>
      </c>
      <c r="F91" s="10">
        <v>45000</v>
      </c>
      <c r="G91">
        <v>1144</v>
      </c>
      <c r="H91">
        <v>6344</v>
      </c>
      <c r="I91" t="s">
        <v>26</v>
      </c>
    </row>
    <row r="92" spans="1:9" x14ac:dyDescent="0.3">
      <c r="A92">
        <v>192</v>
      </c>
      <c r="B92" s="10">
        <v>44940</v>
      </c>
      <c r="C92">
        <v>3920</v>
      </c>
      <c r="D92" t="s">
        <v>5</v>
      </c>
      <c r="E92" t="s">
        <v>6</v>
      </c>
      <c r="F92" s="10">
        <v>45000</v>
      </c>
      <c r="G92">
        <v>862.4</v>
      </c>
      <c r="H92">
        <v>4782.3999999999996</v>
      </c>
      <c r="I92" t="s">
        <v>26</v>
      </c>
    </row>
    <row r="93" spans="1:9" x14ac:dyDescent="0.3">
      <c r="A93">
        <v>177</v>
      </c>
      <c r="B93" s="10">
        <v>44940</v>
      </c>
      <c r="C93">
        <v>3620</v>
      </c>
      <c r="D93" t="s">
        <v>5</v>
      </c>
      <c r="E93" t="s">
        <v>6</v>
      </c>
      <c r="F93" s="10">
        <v>45000</v>
      </c>
      <c r="G93">
        <v>796.4</v>
      </c>
      <c r="H93">
        <v>4416.3999999999996</v>
      </c>
      <c r="I93" t="s">
        <v>26</v>
      </c>
    </row>
    <row r="94" spans="1:9" x14ac:dyDescent="0.3">
      <c r="A94">
        <v>199</v>
      </c>
      <c r="B94" s="10">
        <v>44940</v>
      </c>
      <c r="C94">
        <v>4060</v>
      </c>
      <c r="D94" t="s">
        <v>7</v>
      </c>
      <c r="E94" t="s">
        <v>6</v>
      </c>
      <c r="F94" s="10">
        <v>45000</v>
      </c>
      <c r="G94">
        <v>893.2</v>
      </c>
      <c r="H94">
        <v>4953.2</v>
      </c>
      <c r="I94" t="s">
        <v>26</v>
      </c>
    </row>
    <row r="95" spans="1:9" x14ac:dyDescent="0.3">
      <c r="A95">
        <v>258</v>
      </c>
      <c r="B95" s="10">
        <v>44940</v>
      </c>
      <c r="C95">
        <v>5240</v>
      </c>
      <c r="D95" t="s">
        <v>16</v>
      </c>
      <c r="E95" t="s">
        <v>8</v>
      </c>
      <c r="F95" s="10">
        <v>45000</v>
      </c>
      <c r="G95">
        <v>1152.8</v>
      </c>
      <c r="H95">
        <v>6392.8</v>
      </c>
      <c r="I95" t="s">
        <v>26</v>
      </c>
    </row>
    <row r="96" spans="1:9" x14ac:dyDescent="0.3">
      <c r="A96">
        <v>293</v>
      </c>
      <c r="B96" s="10">
        <v>44940</v>
      </c>
      <c r="C96">
        <v>5940</v>
      </c>
      <c r="D96" t="s">
        <v>9</v>
      </c>
      <c r="E96" t="s">
        <v>8</v>
      </c>
      <c r="F96" s="10">
        <v>45000</v>
      </c>
      <c r="G96">
        <v>1306.8</v>
      </c>
      <c r="H96">
        <v>7246.8</v>
      </c>
      <c r="I96" t="s">
        <v>26</v>
      </c>
    </row>
    <row r="97" spans="1:9" x14ac:dyDescent="0.3">
      <c r="A97">
        <v>139</v>
      </c>
      <c r="B97" s="10">
        <v>44940</v>
      </c>
      <c r="C97">
        <v>2860</v>
      </c>
      <c r="D97" t="s">
        <v>16</v>
      </c>
      <c r="E97" t="s">
        <v>8</v>
      </c>
      <c r="F97" s="10">
        <v>45000</v>
      </c>
      <c r="G97">
        <v>629.20000000000005</v>
      </c>
      <c r="H97">
        <v>3489.2</v>
      </c>
      <c r="I97" t="s">
        <v>26</v>
      </c>
    </row>
    <row r="98" spans="1:9" x14ac:dyDescent="0.3">
      <c r="A98">
        <v>324</v>
      </c>
      <c r="B98" s="10">
        <v>44940</v>
      </c>
      <c r="C98">
        <v>950</v>
      </c>
      <c r="D98" t="s">
        <v>5</v>
      </c>
      <c r="E98" t="s">
        <v>8</v>
      </c>
      <c r="F98" s="10">
        <v>45000</v>
      </c>
      <c r="G98">
        <v>209</v>
      </c>
      <c r="H98">
        <v>1159</v>
      </c>
      <c r="I98" t="s">
        <v>26</v>
      </c>
    </row>
    <row r="99" spans="1:9" x14ac:dyDescent="0.3">
      <c r="A99">
        <v>249</v>
      </c>
      <c r="B99" s="10">
        <v>44940</v>
      </c>
      <c r="C99">
        <v>5060</v>
      </c>
      <c r="D99" t="s">
        <v>27</v>
      </c>
      <c r="E99" t="s">
        <v>6</v>
      </c>
      <c r="F99" s="10">
        <v>45000</v>
      </c>
      <c r="G99">
        <v>1113.2</v>
      </c>
      <c r="H99">
        <v>6173.2</v>
      </c>
      <c r="I99" t="s">
        <v>26</v>
      </c>
    </row>
    <row r="100" spans="1:9" x14ac:dyDescent="0.3">
      <c r="A100">
        <v>347</v>
      </c>
      <c r="B100" s="10">
        <v>44940</v>
      </c>
      <c r="C100">
        <v>2100</v>
      </c>
      <c r="D100" t="s">
        <v>5</v>
      </c>
      <c r="E100" t="s">
        <v>6</v>
      </c>
      <c r="F100" s="10">
        <v>45000</v>
      </c>
      <c r="G100">
        <v>462</v>
      </c>
      <c r="H100">
        <v>2562</v>
      </c>
      <c r="I100" t="s">
        <v>26</v>
      </c>
    </row>
    <row r="101" spans="1:9" x14ac:dyDescent="0.3">
      <c r="A101">
        <v>248</v>
      </c>
      <c r="B101" s="10">
        <v>44940</v>
      </c>
      <c r="C101">
        <v>5040</v>
      </c>
      <c r="D101" t="s">
        <v>27</v>
      </c>
      <c r="E101" t="s">
        <v>6</v>
      </c>
      <c r="F101" s="10">
        <v>45000</v>
      </c>
      <c r="G101">
        <v>1108.8</v>
      </c>
      <c r="H101">
        <v>6148.8</v>
      </c>
      <c r="I101" t="s">
        <v>26</v>
      </c>
    </row>
    <row r="102" spans="1:9" x14ac:dyDescent="0.3">
      <c r="A102">
        <v>205</v>
      </c>
      <c r="B102" s="10">
        <v>44940</v>
      </c>
      <c r="C102">
        <v>4180</v>
      </c>
      <c r="D102" t="s">
        <v>5</v>
      </c>
      <c r="E102" t="s">
        <v>6</v>
      </c>
      <c r="F102" s="10">
        <v>45000</v>
      </c>
      <c r="G102">
        <v>919.6</v>
      </c>
      <c r="H102">
        <v>5099.6000000000004</v>
      </c>
      <c r="I102" t="s">
        <v>26</v>
      </c>
    </row>
    <row r="103" spans="1:9" x14ac:dyDescent="0.3">
      <c r="A103">
        <v>309</v>
      </c>
      <c r="B103" s="10">
        <v>44940</v>
      </c>
      <c r="C103">
        <v>200</v>
      </c>
      <c r="D103" t="s">
        <v>16</v>
      </c>
      <c r="E103" t="s">
        <v>15</v>
      </c>
      <c r="F103" s="10">
        <v>45000</v>
      </c>
      <c r="G103">
        <v>44</v>
      </c>
      <c r="H103">
        <v>244</v>
      </c>
      <c r="I103" t="s">
        <v>26</v>
      </c>
    </row>
    <row r="104" spans="1:9" x14ac:dyDescent="0.3">
      <c r="A104">
        <v>206</v>
      </c>
      <c r="B104" s="10">
        <v>44940</v>
      </c>
      <c r="C104">
        <v>4200</v>
      </c>
      <c r="D104" t="s">
        <v>10</v>
      </c>
      <c r="E104" t="s">
        <v>6</v>
      </c>
      <c r="F104" s="10">
        <v>45000</v>
      </c>
      <c r="G104">
        <v>924</v>
      </c>
      <c r="H104">
        <v>5124</v>
      </c>
      <c r="I104" t="s">
        <v>26</v>
      </c>
    </row>
    <row r="105" spans="1:9" x14ac:dyDescent="0.3">
      <c r="A105">
        <v>318</v>
      </c>
      <c r="B105" s="10">
        <v>44940</v>
      </c>
      <c r="C105">
        <v>650</v>
      </c>
      <c r="D105" t="s">
        <v>7</v>
      </c>
      <c r="E105" t="s">
        <v>6</v>
      </c>
      <c r="F105" s="10">
        <v>45000</v>
      </c>
      <c r="G105">
        <v>143</v>
      </c>
      <c r="H105">
        <v>793</v>
      </c>
      <c r="I105" t="s">
        <v>26</v>
      </c>
    </row>
    <row r="106" spans="1:9" x14ac:dyDescent="0.3">
      <c r="A106">
        <v>254</v>
      </c>
      <c r="B106" s="10">
        <v>44940</v>
      </c>
      <c r="C106">
        <v>5160</v>
      </c>
      <c r="D106" t="s">
        <v>27</v>
      </c>
      <c r="E106" t="s">
        <v>8</v>
      </c>
      <c r="F106" s="10">
        <v>45000</v>
      </c>
      <c r="G106">
        <v>1135.2</v>
      </c>
      <c r="H106">
        <v>6295.2</v>
      </c>
      <c r="I106" t="s">
        <v>26</v>
      </c>
    </row>
    <row r="107" spans="1:9" x14ac:dyDescent="0.3">
      <c r="A107">
        <v>379</v>
      </c>
      <c r="B107" s="10">
        <v>44940</v>
      </c>
      <c r="C107">
        <v>3700</v>
      </c>
      <c r="D107" t="s">
        <v>5</v>
      </c>
      <c r="E107" t="s">
        <v>15</v>
      </c>
      <c r="F107" s="10">
        <v>45000</v>
      </c>
      <c r="G107">
        <v>814</v>
      </c>
      <c r="H107">
        <v>4514</v>
      </c>
      <c r="I107" t="s">
        <v>26</v>
      </c>
    </row>
    <row r="108" spans="1:9" x14ac:dyDescent="0.3">
      <c r="A108">
        <v>72</v>
      </c>
      <c r="B108" s="10">
        <v>44940</v>
      </c>
      <c r="C108">
        <v>1520</v>
      </c>
      <c r="D108" t="s">
        <v>9</v>
      </c>
      <c r="E108" t="s">
        <v>8</v>
      </c>
      <c r="F108" s="10">
        <v>45000</v>
      </c>
      <c r="G108">
        <v>334.4</v>
      </c>
      <c r="H108">
        <v>1854.4</v>
      </c>
      <c r="I108" t="s">
        <v>26</v>
      </c>
    </row>
    <row r="109" spans="1:9" x14ac:dyDescent="0.3">
      <c r="A109">
        <v>406</v>
      </c>
      <c r="B109" s="10">
        <v>44940</v>
      </c>
      <c r="C109">
        <v>5050</v>
      </c>
      <c r="D109" t="s">
        <v>7</v>
      </c>
      <c r="E109" t="s">
        <v>8</v>
      </c>
      <c r="F109" s="10">
        <v>45000</v>
      </c>
      <c r="G109">
        <v>1111</v>
      </c>
      <c r="H109">
        <v>6161</v>
      </c>
      <c r="I109" t="s">
        <v>26</v>
      </c>
    </row>
    <row r="110" spans="1:9" x14ac:dyDescent="0.3">
      <c r="A110">
        <v>393</v>
      </c>
      <c r="B110" s="10">
        <v>44940</v>
      </c>
      <c r="C110">
        <v>4400</v>
      </c>
      <c r="D110" t="s">
        <v>10</v>
      </c>
      <c r="E110" t="s">
        <v>15</v>
      </c>
      <c r="F110" s="10">
        <v>45000</v>
      </c>
      <c r="G110">
        <v>968</v>
      </c>
      <c r="H110">
        <v>5368</v>
      </c>
      <c r="I110" t="s">
        <v>26</v>
      </c>
    </row>
    <row r="111" spans="1:9" x14ac:dyDescent="0.3">
      <c r="A111">
        <v>23</v>
      </c>
      <c r="B111" s="10">
        <v>44940</v>
      </c>
      <c r="C111">
        <v>540</v>
      </c>
      <c r="D111" t="s">
        <v>12</v>
      </c>
      <c r="E111" t="s">
        <v>6</v>
      </c>
      <c r="F111" s="10">
        <v>45000</v>
      </c>
      <c r="G111">
        <v>118.8</v>
      </c>
      <c r="H111">
        <v>658.8</v>
      </c>
      <c r="I111" t="s">
        <v>26</v>
      </c>
    </row>
    <row r="112" spans="1:9" x14ac:dyDescent="0.3">
      <c r="A112">
        <v>401</v>
      </c>
      <c r="B112" s="10">
        <v>44940</v>
      </c>
      <c r="C112">
        <v>4800</v>
      </c>
      <c r="D112" t="s">
        <v>27</v>
      </c>
      <c r="E112" t="s">
        <v>6</v>
      </c>
      <c r="F112" s="10">
        <v>45000</v>
      </c>
      <c r="G112">
        <v>1056</v>
      </c>
      <c r="H112">
        <v>5856</v>
      </c>
      <c r="I112" t="s">
        <v>26</v>
      </c>
    </row>
    <row r="113" spans="1:9" x14ac:dyDescent="0.3">
      <c r="A113">
        <v>30</v>
      </c>
      <c r="B113" s="10">
        <v>44940</v>
      </c>
      <c r="C113">
        <v>680</v>
      </c>
      <c r="D113" t="s">
        <v>10</v>
      </c>
      <c r="E113" t="s">
        <v>8</v>
      </c>
      <c r="F113" s="10">
        <v>45000</v>
      </c>
      <c r="G113">
        <v>149.6</v>
      </c>
      <c r="H113">
        <v>829.6</v>
      </c>
      <c r="I113" t="s">
        <v>26</v>
      </c>
    </row>
    <row r="114" spans="1:9" x14ac:dyDescent="0.3">
      <c r="A114">
        <v>385</v>
      </c>
      <c r="B114" s="10">
        <v>44940</v>
      </c>
      <c r="C114">
        <v>4000</v>
      </c>
      <c r="D114" t="s">
        <v>27</v>
      </c>
      <c r="E114" t="s">
        <v>11</v>
      </c>
      <c r="F114" s="10">
        <v>45000</v>
      </c>
      <c r="G114">
        <v>880</v>
      </c>
      <c r="H114">
        <v>4880</v>
      </c>
      <c r="I114" t="s">
        <v>26</v>
      </c>
    </row>
    <row r="115" spans="1:9" x14ac:dyDescent="0.3">
      <c r="A115">
        <v>51</v>
      </c>
      <c r="B115" s="10">
        <v>44940</v>
      </c>
      <c r="C115">
        <v>1100</v>
      </c>
      <c r="D115" t="s">
        <v>13</v>
      </c>
      <c r="E115" t="s">
        <v>6</v>
      </c>
      <c r="F115" s="10">
        <v>45000</v>
      </c>
      <c r="G115">
        <v>242</v>
      </c>
      <c r="H115">
        <v>1342</v>
      </c>
      <c r="I115" t="s">
        <v>26</v>
      </c>
    </row>
    <row r="116" spans="1:9" x14ac:dyDescent="0.3">
      <c r="A116">
        <v>95</v>
      </c>
      <c r="B116" s="10">
        <v>44940</v>
      </c>
      <c r="C116">
        <v>1980</v>
      </c>
      <c r="D116" t="s">
        <v>27</v>
      </c>
      <c r="E116" t="s">
        <v>6</v>
      </c>
      <c r="F116" s="10">
        <v>45000</v>
      </c>
      <c r="G116">
        <v>435.6</v>
      </c>
      <c r="H116">
        <v>2415.6</v>
      </c>
      <c r="I116" t="s">
        <v>26</v>
      </c>
    </row>
    <row r="117" spans="1:9" x14ac:dyDescent="0.3">
      <c r="A117">
        <v>495</v>
      </c>
      <c r="B117" s="10">
        <v>44940</v>
      </c>
      <c r="C117">
        <v>4500</v>
      </c>
      <c r="D117" t="s">
        <v>10</v>
      </c>
      <c r="E117" t="s">
        <v>8</v>
      </c>
      <c r="F117" s="10">
        <v>45000</v>
      </c>
      <c r="G117">
        <v>990</v>
      </c>
      <c r="H117">
        <v>5490</v>
      </c>
      <c r="I117" t="s">
        <v>26</v>
      </c>
    </row>
    <row r="118" spans="1:9" x14ac:dyDescent="0.3">
      <c r="A118">
        <v>101</v>
      </c>
      <c r="B118" s="10">
        <v>44940</v>
      </c>
      <c r="C118">
        <v>2100</v>
      </c>
      <c r="D118" t="s">
        <v>27</v>
      </c>
      <c r="E118" t="s">
        <v>6</v>
      </c>
      <c r="F118" s="10">
        <v>45000</v>
      </c>
      <c r="G118">
        <v>462</v>
      </c>
      <c r="H118">
        <v>2562</v>
      </c>
      <c r="I118" t="s">
        <v>26</v>
      </c>
    </row>
    <row r="119" spans="1:9" x14ac:dyDescent="0.3">
      <c r="A119">
        <v>15</v>
      </c>
      <c r="B119" s="10">
        <v>44940</v>
      </c>
      <c r="C119">
        <v>380</v>
      </c>
      <c r="D119" t="s">
        <v>7</v>
      </c>
      <c r="E119" t="s">
        <v>15</v>
      </c>
      <c r="F119" s="10">
        <v>45000</v>
      </c>
      <c r="G119">
        <v>83.6</v>
      </c>
      <c r="H119">
        <v>463.6</v>
      </c>
      <c r="I119" t="s">
        <v>26</v>
      </c>
    </row>
    <row r="120" spans="1:9" x14ac:dyDescent="0.3">
      <c r="A120">
        <v>3</v>
      </c>
      <c r="B120" s="10">
        <v>44940</v>
      </c>
      <c r="C120">
        <v>140</v>
      </c>
      <c r="D120" t="s">
        <v>16</v>
      </c>
      <c r="E120" t="s">
        <v>6</v>
      </c>
      <c r="F120" s="10">
        <v>45000</v>
      </c>
      <c r="G120">
        <v>30.8</v>
      </c>
      <c r="H120">
        <v>170.8</v>
      </c>
      <c r="I120" t="s">
        <v>26</v>
      </c>
    </row>
    <row r="121" spans="1:9" x14ac:dyDescent="0.3">
      <c r="A121">
        <v>424</v>
      </c>
      <c r="B121" s="10">
        <v>44940</v>
      </c>
      <c r="C121">
        <v>5950</v>
      </c>
      <c r="D121" t="s">
        <v>27</v>
      </c>
      <c r="E121" t="s">
        <v>11</v>
      </c>
      <c r="F121" s="10">
        <v>45000</v>
      </c>
      <c r="G121">
        <v>1309</v>
      </c>
      <c r="H121">
        <v>7259</v>
      </c>
      <c r="I121" t="s">
        <v>26</v>
      </c>
    </row>
    <row r="122" spans="1:9" x14ac:dyDescent="0.3">
      <c r="A122">
        <v>43</v>
      </c>
      <c r="B122" s="10">
        <v>44940</v>
      </c>
      <c r="C122">
        <v>940</v>
      </c>
      <c r="D122" t="s">
        <v>7</v>
      </c>
      <c r="E122" t="s">
        <v>15</v>
      </c>
      <c r="F122" s="10">
        <v>45000</v>
      </c>
      <c r="G122">
        <v>206.8</v>
      </c>
      <c r="H122">
        <v>1146.8</v>
      </c>
      <c r="I122" t="s">
        <v>26</v>
      </c>
    </row>
    <row r="123" spans="1:9" x14ac:dyDescent="0.3">
      <c r="A123">
        <v>376</v>
      </c>
      <c r="B123" s="10">
        <v>44940</v>
      </c>
      <c r="C123">
        <v>3550</v>
      </c>
      <c r="D123" t="s">
        <v>10</v>
      </c>
      <c r="E123" t="s">
        <v>15</v>
      </c>
      <c r="F123" s="10">
        <v>45000</v>
      </c>
      <c r="G123">
        <v>781</v>
      </c>
      <c r="H123">
        <v>4331</v>
      </c>
      <c r="I123" t="s">
        <v>26</v>
      </c>
    </row>
    <row r="124" spans="1:9" x14ac:dyDescent="0.3">
      <c r="A124">
        <v>329</v>
      </c>
      <c r="B124" s="10">
        <v>44939</v>
      </c>
      <c r="C124">
        <v>1200</v>
      </c>
      <c r="D124" t="s">
        <v>12</v>
      </c>
      <c r="E124" t="s">
        <v>11</v>
      </c>
      <c r="F124" s="10">
        <v>44999</v>
      </c>
      <c r="G124">
        <v>264</v>
      </c>
      <c r="H124">
        <v>1464</v>
      </c>
      <c r="I124" t="s">
        <v>26</v>
      </c>
    </row>
    <row r="125" spans="1:9" x14ac:dyDescent="0.3">
      <c r="A125">
        <v>84</v>
      </c>
      <c r="B125" s="10">
        <v>44939</v>
      </c>
      <c r="C125">
        <v>1760</v>
      </c>
      <c r="D125" t="s">
        <v>27</v>
      </c>
      <c r="E125" t="s">
        <v>8</v>
      </c>
      <c r="F125" s="10">
        <v>44999</v>
      </c>
      <c r="G125">
        <v>387.2</v>
      </c>
      <c r="H125">
        <v>2147.1999999999998</v>
      </c>
      <c r="I125" t="s">
        <v>26</v>
      </c>
    </row>
    <row r="126" spans="1:9" x14ac:dyDescent="0.3">
      <c r="A126">
        <v>330</v>
      </c>
      <c r="B126" s="10">
        <v>44939</v>
      </c>
      <c r="C126">
        <v>1250</v>
      </c>
      <c r="D126" t="s">
        <v>5</v>
      </c>
      <c r="E126" t="s">
        <v>15</v>
      </c>
      <c r="F126" s="10">
        <v>44999</v>
      </c>
      <c r="G126">
        <v>275</v>
      </c>
      <c r="H126">
        <v>1525</v>
      </c>
      <c r="I126" t="s">
        <v>26</v>
      </c>
    </row>
    <row r="127" spans="1:9" x14ac:dyDescent="0.3">
      <c r="A127">
        <v>140</v>
      </c>
      <c r="B127" s="10">
        <v>44939</v>
      </c>
      <c r="C127">
        <v>2880</v>
      </c>
      <c r="D127" t="s">
        <v>9</v>
      </c>
      <c r="E127" t="s">
        <v>8</v>
      </c>
      <c r="F127" s="10">
        <v>44999</v>
      </c>
      <c r="G127">
        <v>633.6</v>
      </c>
      <c r="H127">
        <v>3513.6</v>
      </c>
      <c r="I127" t="s">
        <v>26</v>
      </c>
    </row>
    <row r="128" spans="1:9" x14ac:dyDescent="0.3">
      <c r="A128">
        <v>78</v>
      </c>
      <c r="B128" s="10">
        <v>44939</v>
      </c>
      <c r="C128">
        <v>1640</v>
      </c>
      <c r="D128" t="s">
        <v>27</v>
      </c>
      <c r="E128" t="s">
        <v>15</v>
      </c>
      <c r="F128" s="10">
        <v>44999</v>
      </c>
      <c r="G128">
        <v>360.8</v>
      </c>
      <c r="H128">
        <v>2000.8</v>
      </c>
      <c r="I128" t="s">
        <v>26</v>
      </c>
    </row>
    <row r="129" spans="1:9" x14ac:dyDescent="0.3">
      <c r="A129">
        <v>331</v>
      </c>
      <c r="B129" s="10">
        <v>44939</v>
      </c>
      <c r="C129">
        <v>1300</v>
      </c>
      <c r="D129" t="s">
        <v>9</v>
      </c>
      <c r="E129" t="s">
        <v>6</v>
      </c>
      <c r="F129" s="10">
        <v>44999</v>
      </c>
      <c r="G129">
        <v>286</v>
      </c>
      <c r="H129">
        <v>1586</v>
      </c>
      <c r="I129" t="s">
        <v>26</v>
      </c>
    </row>
    <row r="130" spans="1:9" x14ac:dyDescent="0.3">
      <c r="A130">
        <v>288</v>
      </c>
      <c r="B130" s="10">
        <v>44939</v>
      </c>
      <c r="C130">
        <v>5840</v>
      </c>
      <c r="D130" t="s">
        <v>27</v>
      </c>
      <c r="E130" t="s">
        <v>15</v>
      </c>
      <c r="F130" s="10">
        <v>44999</v>
      </c>
      <c r="G130">
        <v>1284.8</v>
      </c>
      <c r="H130">
        <v>7124.8</v>
      </c>
      <c r="I130" t="s">
        <v>26</v>
      </c>
    </row>
    <row r="131" spans="1:9" x14ac:dyDescent="0.3">
      <c r="A131">
        <v>287</v>
      </c>
      <c r="B131" s="10">
        <v>44939</v>
      </c>
      <c r="C131">
        <v>5820</v>
      </c>
      <c r="D131" t="s">
        <v>7</v>
      </c>
      <c r="E131" t="s">
        <v>11</v>
      </c>
      <c r="F131" s="10">
        <v>44999</v>
      </c>
      <c r="G131">
        <v>1280.4000000000001</v>
      </c>
      <c r="H131">
        <v>7100.4</v>
      </c>
      <c r="I131" t="s">
        <v>26</v>
      </c>
    </row>
    <row r="132" spans="1:9" x14ac:dyDescent="0.3">
      <c r="A132">
        <v>60</v>
      </c>
      <c r="B132" s="10">
        <v>44939</v>
      </c>
      <c r="C132">
        <v>1280</v>
      </c>
      <c r="D132" t="s">
        <v>7</v>
      </c>
      <c r="E132" t="s">
        <v>11</v>
      </c>
      <c r="F132" s="10">
        <v>44999</v>
      </c>
      <c r="G132">
        <v>281.60000000000002</v>
      </c>
      <c r="H132">
        <v>1561.6</v>
      </c>
      <c r="I132" t="s">
        <v>26</v>
      </c>
    </row>
    <row r="133" spans="1:9" x14ac:dyDescent="0.3">
      <c r="A133">
        <v>418</v>
      </c>
      <c r="B133" s="10">
        <v>44939</v>
      </c>
      <c r="C133">
        <v>5650</v>
      </c>
      <c r="D133" t="s">
        <v>27</v>
      </c>
      <c r="E133" t="s">
        <v>15</v>
      </c>
      <c r="F133" s="10">
        <v>44999</v>
      </c>
      <c r="G133">
        <v>1243</v>
      </c>
      <c r="H133">
        <v>6893</v>
      </c>
      <c r="I133" t="s">
        <v>26</v>
      </c>
    </row>
    <row r="134" spans="1:9" x14ac:dyDescent="0.3">
      <c r="A134">
        <v>439</v>
      </c>
      <c r="B134" s="10">
        <v>44939</v>
      </c>
      <c r="C134">
        <v>6700</v>
      </c>
      <c r="D134" t="s">
        <v>16</v>
      </c>
      <c r="E134" t="s">
        <v>8</v>
      </c>
      <c r="F134" s="10">
        <v>44999</v>
      </c>
      <c r="G134">
        <v>1474</v>
      </c>
      <c r="H134">
        <v>8174</v>
      </c>
      <c r="I134" t="s">
        <v>26</v>
      </c>
    </row>
    <row r="135" spans="1:9" x14ac:dyDescent="0.3">
      <c r="A135">
        <v>277</v>
      </c>
      <c r="B135" s="10">
        <v>44939</v>
      </c>
      <c r="C135">
        <v>5620</v>
      </c>
      <c r="D135" t="s">
        <v>5</v>
      </c>
      <c r="E135" t="s">
        <v>6</v>
      </c>
      <c r="F135" s="10">
        <v>44999</v>
      </c>
      <c r="G135">
        <v>1236.4000000000001</v>
      </c>
      <c r="H135">
        <v>6856.4</v>
      </c>
      <c r="I135" t="s">
        <v>26</v>
      </c>
    </row>
    <row r="136" spans="1:9" x14ac:dyDescent="0.3">
      <c r="A136">
        <v>283</v>
      </c>
      <c r="B136" s="10">
        <v>44939</v>
      </c>
      <c r="C136">
        <v>5740</v>
      </c>
      <c r="D136" t="s">
        <v>27</v>
      </c>
      <c r="E136" t="s">
        <v>6</v>
      </c>
      <c r="F136" s="10">
        <v>44999</v>
      </c>
      <c r="G136">
        <v>1262.8</v>
      </c>
      <c r="H136">
        <v>7002.8</v>
      </c>
      <c r="I136" t="s">
        <v>26</v>
      </c>
    </row>
    <row r="137" spans="1:9" x14ac:dyDescent="0.3">
      <c r="A137">
        <v>151</v>
      </c>
      <c r="B137" s="10">
        <v>44939</v>
      </c>
      <c r="C137">
        <v>3100</v>
      </c>
      <c r="D137" t="s">
        <v>7</v>
      </c>
      <c r="E137" t="s">
        <v>6</v>
      </c>
      <c r="F137" s="10">
        <v>44999</v>
      </c>
      <c r="G137">
        <v>682</v>
      </c>
      <c r="H137">
        <v>3782</v>
      </c>
      <c r="I137" t="s">
        <v>26</v>
      </c>
    </row>
    <row r="138" spans="1:9" x14ac:dyDescent="0.3">
      <c r="A138">
        <v>123</v>
      </c>
      <c r="B138" s="10">
        <v>44939</v>
      </c>
      <c r="C138">
        <v>2540</v>
      </c>
      <c r="D138" t="s">
        <v>9</v>
      </c>
      <c r="E138" t="s">
        <v>6</v>
      </c>
      <c r="F138" s="10">
        <v>44999</v>
      </c>
      <c r="G138">
        <v>558.79999999999995</v>
      </c>
      <c r="H138">
        <v>3098.8</v>
      </c>
      <c r="I138" t="s">
        <v>26</v>
      </c>
    </row>
    <row r="139" spans="1:9" x14ac:dyDescent="0.3">
      <c r="A139">
        <v>88</v>
      </c>
      <c r="B139" s="10">
        <v>44939</v>
      </c>
      <c r="C139">
        <v>1840</v>
      </c>
      <c r="D139" t="s">
        <v>16</v>
      </c>
      <c r="E139" t="s">
        <v>11</v>
      </c>
      <c r="F139" s="10">
        <v>44999</v>
      </c>
      <c r="G139">
        <v>404.8</v>
      </c>
      <c r="H139">
        <v>2244.8000000000002</v>
      </c>
      <c r="I139" t="s">
        <v>26</v>
      </c>
    </row>
    <row r="140" spans="1:9" x14ac:dyDescent="0.3">
      <c r="A140">
        <v>349</v>
      </c>
      <c r="B140" s="10">
        <v>44939</v>
      </c>
      <c r="C140">
        <v>2200</v>
      </c>
      <c r="D140" t="s">
        <v>7</v>
      </c>
      <c r="E140" t="s">
        <v>8</v>
      </c>
      <c r="F140" s="10">
        <v>44999</v>
      </c>
      <c r="G140">
        <v>484</v>
      </c>
      <c r="H140">
        <v>2684</v>
      </c>
      <c r="I140" t="s">
        <v>26</v>
      </c>
    </row>
    <row r="141" spans="1:9" x14ac:dyDescent="0.3">
      <c r="A141">
        <v>458</v>
      </c>
      <c r="B141" s="10">
        <v>44939</v>
      </c>
      <c r="C141">
        <v>190</v>
      </c>
      <c r="D141" t="s">
        <v>27</v>
      </c>
      <c r="E141" t="s">
        <v>6</v>
      </c>
      <c r="F141" s="10">
        <v>44999</v>
      </c>
      <c r="G141">
        <v>41.8</v>
      </c>
      <c r="H141">
        <v>231.8</v>
      </c>
      <c r="I141" t="s">
        <v>26</v>
      </c>
    </row>
    <row r="142" spans="1:9" x14ac:dyDescent="0.3">
      <c r="A142">
        <v>14</v>
      </c>
      <c r="B142" s="10">
        <v>44939</v>
      </c>
      <c r="C142">
        <v>360</v>
      </c>
      <c r="D142" t="s">
        <v>16</v>
      </c>
      <c r="E142" t="s">
        <v>8</v>
      </c>
      <c r="F142" s="10">
        <v>44999</v>
      </c>
      <c r="G142">
        <v>79.2</v>
      </c>
      <c r="H142">
        <v>439.2</v>
      </c>
      <c r="I142" t="s">
        <v>26</v>
      </c>
    </row>
    <row r="143" spans="1:9" x14ac:dyDescent="0.3">
      <c r="A143">
        <v>370</v>
      </c>
      <c r="B143" s="10">
        <v>44939</v>
      </c>
      <c r="C143">
        <v>3250</v>
      </c>
      <c r="D143" t="s">
        <v>10</v>
      </c>
      <c r="E143" t="s">
        <v>8</v>
      </c>
      <c r="F143" s="10">
        <v>44999</v>
      </c>
      <c r="G143">
        <v>715</v>
      </c>
      <c r="H143">
        <v>3965</v>
      </c>
      <c r="I143" t="s">
        <v>26</v>
      </c>
    </row>
    <row r="144" spans="1:9" x14ac:dyDescent="0.3">
      <c r="A144">
        <v>167</v>
      </c>
      <c r="B144" s="10">
        <v>44939</v>
      </c>
      <c r="C144">
        <v>3420</v>
      </c>
      <c r="D144" t="s">
        <v>16</v>
      </c>
      <c r="E144" t="s">
        <v>8</v>
      </c>
      <c r="F144" s="10">
        <v>44999</v>
      </c>
      <c r="G144">
        <v>752.4</v>
      </c>
      <c r="H144">
        <v>4172.3999999999996</v>
      </c>
      <c r="I144" t="s">
        <v>26</v>
      </c>
    </row>
    <row r="145" spans="1:9" x14ac:dyDescent="0.3">
      <c r="A145">
        <v>97</v>
      </c>
      <c r="B145" s="10">
        <v>44939</v>
      </c>
      <c r="C145">
        <v>2020</v>
      </c>
      <c r="D145" t="s">
        <v>7</v>
      </c>
      <c r="E145" t="s">
        <v>8</v>
      </c>
      <c r="F145" s="10">
        <v>44999</v>
      </c>
      <c r="G145">
        <v>444.4</v>
      </c>
      <c r="H145">
        <v>2464.4</v>
      </c>
      <c r="I145" t="s">
        <v>26</v>
      </c>
    </row>
    <row r="146" spans="1:9" x14ac:dyDescent="0.3">
      <c r="A146">
        <v>10</v>
      </c>
      <c r="B146" s="10">
        <v>44939</v>
      </c>
      <c r="C146">
        <v>280</v>
      </c>
      <c r="D146" t="s">
        <v>27</v>
      </c>
      <c r="E146" t="s">
        <v>6</v>
      </c>
      <c r="F146" s="10">
        <v>44999</v>
      </c>
      <c r="G146">
        <v>61.6</v>
      </c>
      <c r="H146">
        <v>341.6</v>
      </c>
      <c r="I146" t="s">
        <v>26</v>
      </c>
    </row>
    <row r="147" spans="1:9" x14ac:dyDescent="0.3">
      <c r="A147">
        <v>194</v>
      </c>
      <c r="B147" s="10">
        <v>44939</v>
      </c>
      <c r="C147">
        <v>3960</v>
      </c>
      <c r="D147" t="s">
        <v>5</v>
      </c>
      <c r="E147" t="s">
        <v>15</v>
      </c>
      <c r="F147" s="10">
        <v>44999</v>
      </c>
      <c r="G147">
        <v>871.2</v>
      </c>
      <c r="H147">
        <v>4831.2</v>
      </c>
      <c r="I147" t="s">
        <v>26</v>
      </c>
    </row>
    <row r="148" spans="1:9" x14ac:dyDescent="0.3">
      <c r="A148">
        <v>34</v>
      </c>
      <c r="B148" s="10">
        <v>44939</v>
      </c>
      <c r="C148">
        <v>760</v>
      </c>
      <c r="D148" t="s">
        <v>13</v>
      </c>
      <c r="E148" t="s">
        <v>8</v>
      </c>
      <c r="F148" s="10">
        <v>44999</v>
      </c>
      <c r="G148">
        <v>167.2</v>
      </c>
      <c r="H148">
        <v>927.2</v>
      </c>
      <c r="I148" t="s">
        <v>26</v>
      </c>
    </row>
    <row r="149" spans="1:9" x14ac:dyDescent="0.3">
      <c r="A149">
        <v>36</v>
      </c>
      <c r="B149" s="10">
        <v>44939</v>
      </c>
      <c r="C149">
        <v>800</v>
      </c>
      <c r="D149" t="s">
        <v>10</v>
      </c>
      <c r="E149" t="s">
        <v>15</v>
      </c>
      <c r="F149" s="10">
        <v>44999</v>
      </c>
      <c r="G149">
        <v>176</v>
      </c>
      <c r="H149">
        <v>976</v>
      </c>
      <c r="I149" t="s">
        <v>26</v>
      </c>
    </row>
    <row r="150" spans="1:9" x14ac:dyDescent="0.3">
      <c r="A150">
        <v>35</v>
      </c>
      <c r="B150" s="10">
        <v>44939</v>
      </c>
      <c r="C150">
        <v>780</v>
      </c>
      <c r="D150" t="s">
        <v>5</v>
      </c>
      <c r="E150" t="s">
        <v>11</v>
      </c>
      <c r="F150" s="10">
        <v>44999</v>
      </c>
      <c r="G150">
        <v>171.6</v>
      </c>
      <c r="H150">
        <v>951.6</v>
      </c>
      <c r="I150" t="s">
        <v>26</v>
      </c>
    </row>
    <row r="151" spans="1:9" x14ac:dyDescent="0.3">
      <c r="A151">
        <v>32</v>
      </c>
      <c r="B151" s="10">
        <v>44939</v>
      </c>
      <c r="C151">
        <v>720</v>
      </c>
      <c r="D151" t="s">
        <v>7</v>
      </c>
      <c r="E151" t="s">
        <v>11</v>
      </c>
      <c r="F151" s="10">
        <v>44999</v>
      </c>
      <c r="G151">
        <v>158.4</v>
      </c>
      <c r="H151">
        <v>878.4</v>
      </c>
      <c r="I151" t="s">
        <v>26</v>
      </c>
    </row>
    <row r="152" spans="1:9" x14ac:dyDescent="0.3">
      <c r="A152">
        <v>197</v>
      </c>
      <c r="B152" s="10">
        <v>44939</v>
      </c>
      <c r="C152">
        <v>4020</v>
      </c>
      <c r="D152" t="s">
        <v>27</v>
      </c>
      <c r="E152" t="s">
        <v>15</v>
      </c>
      <c r="F152" s="10">
        <v>44999</v>
      </c>
      <c r="G152">
        <v>884.4</v>
      </c>
      <c r="H152">
        <v>4904.3999999999996</v>
      </c>
      <c r="I152" t="s">
        <v>26</v>
      </c>
    </row>
    <row r="153" spans="1:9" x14ac:dyDescent="0.3">
      <c r="A153">
        <v>55</v>
      </c>
      <c r="B153" s="10">
        <v>44938</v>
      </c>
      <c r="C153">
        <v>1180</v>
      </c>
      <c r="D153" t="s">
        <v>9</v>
      </c>
      <c r="E153" t="s">
        <v>8</v>
      </c>
      <c r="F153" s="10">
        <v>44998</v>
      </c>
      <c r="G153">
        <v>259.60000000000002</v>
      </c>
      <c r="H153">
        <v>1439.6</v>
      </c>
      <c r="I153" t="s">
        <v>26</v>
      </c>
    </row>
    <row r="154" spans="1:9" x14ac:dyDescent="0.3">
      <c r="A154">
        <v>221</v>
      </c>
      <c r="B154" s="10">
        <v>44938</v>
      </c>
      <c r="C154">
        <v>4500</v>
      </c>
      <c r="D154" t="s">
        <v>13</v>
      </c>
      <c r="E154" t="s">
        <v>6</v>
      </c>
      <c r="F154" s="10">
        <v>44998</v>
      </c>
      <c r="G154">
        <v>990</v>
      </c>
      <c r="H154">
        <v>5490</v>
      </c>
      <c r="I154" t="s">
        <v>26</v>
      </c>
    </row>
    <row r="155" spans="1:9" x14ac:dyDescent="0.3">
      <c r="A155">
        <v>173</v>
      </c>
      <c r="B155" s="10">
        <v>44938</v>
      </c>
      <c r="C155">
        <v>3540</v>
      </c>
      <c r="D155" t="s">
        <v>16</v>
      </c>
      <c r="E155" t="s">
        <v>8</v>
      </c>
      <c r="F155" s="10">
        <v>44998</v>
      </c>
      <c r="G155">
        <v>778.8</v>
      </c>
      <c r="H155">
        <v>4318.8</v>
      </c>
      <c r="I155" t="s">
        <v>26</v>
      </c>
    </row>
    <row r="156" spans="1:9" x14ac:dyDescent="0.3">
      <c r="A156">
        <v>273</v>
      </c>
      <c r="B156" s="10">
        <v>44938</v>
      </c>
      <c r="C156">
        <v>5540</v>
      </c>
      <c r="D156" t="s">
        <v>5</v>
      </c>
      <c r="E156" t="s">
        <v>11</v>
      </c>
      <c r="F156" s="10">
        <v>44998</v>
      </c>
      <c r="G156">
        <v>1218.8</v>
      </c>
      <c r="H156">
        <v>6758.8</v>
      </c>
      <c r="I156" t="s">
        <v>26</v>
      </c>
    </row>
    <row r="157" spans="1:9" x14ac:dyDescent="0.3">
      <c r="A157">
        <v>46</v>
      </c>
      <c r="B157" s="10">
        <v>44938</v>
      </c>
      <c r="C157">
        <v>1000</v>
      </c>
      <c r="D157" t="s">
        <v>7</v>
      </c>
      <c r="E157" t="s">
        <v>11</v>
      </c>
      <c r="F157" s="10">
        <v>44998</v>
      </c>
      <c r="G157">
        <v>220</v>
      </c>
      <c r="H157">
        <v>1220</v>
      </c>
      <c r="I157" t="s">
        <v>26</v>
      </c>
    </row>
    <row r="158" spans="1:9" x14ac:dyDescent="0.3">
      <c r="A158">
        <v>171</v>
      </c>
      <c r="B158" s="10">
        <v>44938</v>
      </c>
      <c r="C158">
        <v>3500</v>
      </c>
      <c r="D158" t="s">
        <v>5</v>
      </c>
      <c r="E158" t="s">
        <v>6</v>
      </c>
      <c r="F158" s="10">
        <v>44998</v>
      </c>
      <c r="G158">
        <v>770</v>
      </c>
      <c r="H158">
        <v>4270</v>
      </c>
      <c r="I158" t="s">
        <v>26</v>
      </c>
    </row>
    <row r="159" spans="1:9" x14ac:dyDescent="0.3">
      <c r="A159">
        <v>169</v>
      </c>
      <c r="B159" s="10">
        <v>44938</v>
      </c>
      <c r="C159">
        <v>3460</v>
      </c>
      <c r="D159" t="s">
        <v>27</v>
      </c>
      <c r="E159" t="s">
        <v>15</v>
      </c>
      <c r="F159" s="10">
        <v>44998</v>
      </c>
      <c r="G159">
        <v>761.2</v>
      </c>
      <c r="H159">
        <v>4221.2</v>
      </c>
      <c r="I159" t="s">
        <v>26</v>
      </c>
    </row>
    <row r="160" spans="1:9" x14ac:dyDescent="0.3">
      <c r="A160">
        <v>198</v>
      </c>
      <c r="B160" s="10">
        <v>44938</v>
      </c>
      <c r="C160">
        <v>4040</v>
      </c>
      <c r="D160" t="s">
        <v>27</v>
      </c>
      <c r="E160" t="s">
        <v>8</v>
      </c>
      <c r="F160" s="10">
        <v>44998</v>
      </c>
      <c r="G160">
        <v>888.8</v>
      </c>
      <c r="H160">
        <v>4928.8</v>
      </c>
      <c r="I160" t="s">
        <v>26</v>
      </c>
    </row>
    <row r="161" spans="1:9" x14ac:dyDescent="0.3">
      <c r="A161">
        <v>210</v>
      </c>
      <c r="B161" s="10">
        <v>44938</v>
      </c>
      <c r="C161">
        <v>4280</v>
      </c>
      <c r="D161" t="s">
        <v>12</v>
      </c>
      <c r="E161" t="s">
        <v>8</v>
      </c>
      <c r="F161" s="10">
        <v>44998</v>
      </c>
      <c r="G161">
        <v>941.6</v>
      </c>
      <c r="H161">
        <v>5221.6000000000004</v>
      </c>
      <c r="I161" t="s">
        <v>26</v>
      </c>
    </row>
    <row r="162" spans="1:9" x14ac:dyDescent="0.3">
      <c r="A162">
        <v>27</v>
      </c>
      <c r="B162" s="10">
        <v>44938</v>
      </c>
      <c r="C162">
        <v>620</v>
      </c>
      <c r="D162" t="s">
        <v>27</v>
      </c>
      <c r="E162" t="s">
        <v>8</v>
      </c>
      <c r="F162" s="10">
        <v>44998</v>
      </c>
      <c r="G162">
        <v>136.4</v>
      </c>
      <c r="H162">
        <v>756.4</v>
      </c>
      <c r="I162" t="s">
        <v>26</v>
      </c>
    </row>
    <row r="163" spans="1:9" x14ac:dyDescent="0.3">
      <c r="A163">
        <v>262</v>
      </c>
      <c r="B163" s="10">
        <v>44938</v>
      </c>
      <c r="C163">
        <v>5320</v>
      </c>
      <c r="D163" t="s">
        <v>5</v>
      </c>
      <c r="E163" t="s">
        <v>6</v>
      </c>
      <c r="F163" s="10">
        <v>44998</v>
      </c>
      <c r="G163">
        <v>1170.4000000000001</v>
      </c>
      <c r="H163">
        <v>6490.4</v>
      </c>
      <c r="I163" t="s">
        <v>26</v>
      </c>
    </row>
    <row r="164" spans="1:9" x14ac:dyDescent="0.3">
      <c r="A164">
        <v>443</v>
      </c>
      <c r="B164" s="10">
        <v>44938</v>
      </c>
      <c r="C164">
        <v>6900</v>
      </c>
      <c r="D164" t="s">
        <v>5</v>
      </c>
      <c r="E164" t="s">
        <v>6</v>
      </c>
      <c r="F164" s="10">
        <v>44998</v>
      </c>
      <c r="G164">
        <v>1518</v>
      </c>
      <c r="H164">
        <v>8418</v>
      </c>
      <c r="I164" t="s">
        <v>26</v>
      </c>
    </row>
    <row r="165" spans="1:9" x14ac:dyDescent="0.3">
      <c r="A165">
        <v>433</v>
      </c>
      <c r="B165" s="10">
        <v>44938</v>
      </c>
      <c r="C165">
        <v>6400</v>
      </c>
      <c r="D165" t="s">
        <v>9</v>
      </c>
      <c r="E165" t="s">
        <v>8</v>
      </c>
      <c r="F165" s="10">
        <v>44998</v>
      </c>
      <c r="G165">
        <v>1408</v>
      </c>
      <c r="H165">
        <v>7808</v>
      </c>
      <c r="I165" t="s">
        <v>26</v>
      </c>
    </row>
    <row r="166" spans="1:9" x14ac:dyDescent="0.3">
      <c r="A166">
        <v>19</v>
      </c>
      <c r="B166" s="10">
        <v>44938</v>
      </c>
      <c r="C166">
        <v>460</v>
      </c>
      <c r="D166" t="s">
        <v>10</v>
      </c>
      <c r="E166" t="s">
        <v>8</v>
      </c>
      <c r="F166" s="10">
        <v>44998</v>
      </c>
      <c r="G166">
        <v>101.2</v>
      </c>
      <c r="H166">
        <v>561.20000000000005</v>
      </c>
      <c r="I166" t="s">
        <v>26</v>
      </c>
    </row>
    <row r="167" spans="1:9" x14ac:dyDescent="0.3">
      <c r="A167">
        <v>53</v>
      </c>
      <c r="B167" s="10">
        <v>44938</v>
      </c>
      <c r="C167">
        <v>1140</v>
      </c>
      <c r="D167" t="s">
        <v>10</v>
      </c>
      <c r="E167" t="s">
        <v>6</v>
      </c>
      <c r="F167" s="10">
        <v>44998</v>
      </c>
      <c r="G167">
        <v>250.8</v>
      </c>
      <c r="H167">
        <v>1390.8</v>
      </c>
      <c r="I167" t="s">
        <v>26</v>
      </c>
    </row>
    <row r="168" spans="1:9" x14ac:dyDescent="0.3">
      <c r="A168">
        <v>115</v>
      </c>
      <c r="B168" s="10">
        <v>44938</v>
      </c>
      <c r="C168">
        <v>2380</v>
      </c>
      <c r="D168" t="s">
        <v>10</v>
      </c>
      <c r="E168" t="s">
        <v>6</v>
      </c>
      <c r="F168" s="10">
        <v>44998</v>
      </c>
      <c r="G168">
        <v>523.6</v>
      </c>
      <c r="H168">
        <v>2903.6</v>
      </c>
      <c r="I168" t="s">
        <v>26</v>
      </c>
    </row>
    <row r="169" spans="1:9" x14ac:dyDescent="0.3">
      <c r="A169">
        <v>147</v>
      </c>
      <c r="B169" s="10">
        <v>44938</v>
      </c>
      <c r="C169">
        <v>3020</v>
      </c>
      <c r="D169" t="s">
        <v>27</v>
      </c>
      <c r="E169" t="s">
        <v>11</v>
      </c>
      <c r="F169" s="10">
        <v>44998</v>
      </c>
      <c r="G169">
        <v>664.4</v>
      </c>
      <c r="H169">
        <v>3684.4</v>
      </c>
      <c r="I169" t="s">
        <v>26</v>
      </c>
    </row>
    <row r="170" spans="1:9" x14ac:dyDescent="0.3">
      <c r="A170">
        <v>351</v>
      </c>
      <c r="B170" s="10">
        <v>44938</v>
      </c>
      <c r="C170">
        <v>2300</v>
      </c>
      <c r="D170" t="s">
        <v>27</v>
      </c>
      <c r="E170" t="s">
        <v>15</v>
      </c>
      <c r="F170" s="10">
        <v>44998</v>
      </c>
      <c r="G170">
        <v>506</v>
      </c>
      <c r="H170">
        <v>2806</v>
      </c>
      <c r="I170" t="s">
        <v>26</v>
      </c>
    </row>
    <row r="171" spans="1:9" x14ac:dyDescent="0.3">
      <c r="A171">
        <v>380</v>
      </c>
      <c r="B171" s="10">
        <v>44938</v>
      </c>
      <c r="C171">
        <v>3750</v>
      </c>
      <c r="D171" t="s">
        <v>12</v>
      </c>
      <c r="E171" t="s">
        <v>8</v>
      </c>
      <c r="F171" s="10">
        <v>44998</v>
      </c>
      <c r="G171">
        <v>825</v>
      </c>
      <c r="H171">
        <v>4575</v>
      </c>
      <c r="I171" t="s">
        <v>26</v>
      </c>
    </row>
    <row r="172" spans="1:9" x14ac:dyDescent="0.3">
      <c r="A172">
        <v>402</v>
      </c>
      <c r="B172" s="10">
        <v>44938</v>
      </c>
      <c r="C172">
        <v>4850</v>
      </c>
      <c r="D172" t="s">
        <v>27</v>
      </c>
      <c r="E172" t="s">
        <v>6</v>
      </c>
      <c r="F172" s="10">
        <v>44998</v>
      </c>
      <c r="G172">
        <v>1067</v>
      </c>
      <c r="H172">
        <v>5917</v>
      </c>
      <c r="I172" t="s">
        <v>26</v>
      </c>
    </row>
    <row r="173" spans="1:9" x14ac:dyDescent="0.3">
      <c r="A173">
        <v>383</v>
      </c>
      <c r="B173" s="10">
        <v>44938</v>
      </c>
      <c r="C173">
        <v>3900</v>
      </c>
      <c r="D173" t="s">
        <v>7</v>
      </c>
      <c r="E173" t="s">
        <v>8</v>
      </c>
      <c r="F173" s="10">
        <v>44998</v>
      </c>
      <c r="G173">
        <v>858</v>
      </c>
      <c r="H173">
        <v>4758</v>
      </c>
      <c r="I173" t="s">
        <v>26</v>
      </c>
    </row>
    <row r="174" spans="1:9" x14ac:dyDescent="0.3">
      <c r="A174">
        <v>342</v>
      </c>
      <c r="B174" s="10">
        <v>44938</v>
      </c>
      <c r="C174">
        <v>1850</v>
      </c>
      <c r="D174" t="s">
        <v>10</v>
      </c>
      <c r="E174" t="s">
        <v>8</v>
      </c>
      <c r="F174" s="10">
        <v>44998</v>
      </c>
      <c r="G174">
        <v>407</v>
      </c>
      <c r="H174">
        <v>2257</v>
      </c>
      <c r="I174" t="s">
        <v>26</v>
      </c>
    </row>
    <row r="175" spans="1:9" x14ac:dyDescent="0.3">
      <c r="A175">
        <v>344</v>
      </c>
      <c r="B175" s="10">
        <v>44938</v>
      </c>
      <c r="C175">
        <v>1950</v>
      </c>
      <c r="D175" t="s">
        <v>9</v>
      </c>
      <c r="E175" t="s">
        <v>15</v>
      </c>
      <c r="F175" s="10">
        <v>44998</v>
      </c>
      <c r="G175">
        <v>429</v>
      </c>
      <c r="H175">
        <v>2379</v>
      </c>
      <c r="I175" t="s">
        <v>26</v>
      </c>
    </row>
    <row r="176" spans="1:9" x14ac:dyDescent="0.3">
      <c r="A176">
        <v>341</v>
      </c>
      <c r="B176" s="10">
        <v>44938</v>
      </c>
      <c r="C176">
        <v>1800</v>
      </c>
      <c r="D176" t="s">
        <v>5</v>
      </c>
      <c r="E176" t="s">
        <v>8</v>
      </c>
      <c r="F176" s="10">
        <v>44998</v>
      </c>
      <c r="G176">
        <v>396</v>
      </c>
      <c r="H176">
        <v>2196</v>
      </c>
      <c r="I176" t="s">
        <v>26</v>
      </c>
    </row>
    <row r="177" spans="1:9" x14ac:dyDescent="0.3">
      <c r="A177">
        <v>350</v>
      </c>
      <c r="B177" s="10">
        <v>44938</v>
      </c>
      <c r="C177">
        <v>2250</v>
      </c>
      <c r="D177" t="s">
        <v>27</v>
      </c>
      <c r="E177" t="s">
        <v>8</v>
      </c>
      <c r="F177" s="10">
        <v>44998</v>
      </c>
      <c r="G177">
        <v>495</v>
      </c>
      <c r="H177">
        <v>2745</v>
      </c>
      <c r="I177" t="s">
        <v>26</v>
      </c>
    </row>
    <row r="178" spans="1:9" x14ac:dyDescent="0.3">
      <c r="A178">
        <v>340</v>
      </c>
      <c r="B178" s="10">
        <v>44938</v>
      </c>
      <c r="C178">
        <v>1750</v>
      </c>
      <c r="D178" t="s">
        <v>13</v>
      </c>
      <c r="E178" t="s">
        <v>11</v>
      </c>
      <c r="F178" s="10">
        <v>44998</v>
      </c>
      <c r="G178">
        <v>385</v>
      </c>
      <c r="H178">
        <v>2135</v>
      </c>
      <c r="I178" t="s">
        <v>26</v>
      </c>
    </row>
    <row r="179" spans="1:9" x14ac:dyDescent="0.3">
      <c r="A179">
        <v>157</v>
      </c>
      <c r="B179" s="10">
        <v>44938</v>
      </c>
      <c r="C179">
        <v>3220</v>
      </c>
      <c r="D179" t="s">
        <v>9</v>
      </c>
      <c r="E179" t="s">
        <v>6</v>
      </c>
      <c r="F179" s="10">
        <v>44998</v>
      </c>
      <c r="G179">
        <v>708.4</v>
      </c>
      <c r="H179">
        <v>3928.4</v>
      </c>
      <c r="I179" t="s">
        <v>26</v>
      </c>
    </row>
    <row r="180" spans="1:9" x14ac:dyDescent="0.3">
      <c r="A180">
        <v>364</v>
      </c>
      <c r="B180" s="10">
        <v>44938</v>
      </c>
      <c r="C180">
        <v>2950</v>
      </c>
      <c r="D180" t="s">
        <v>5</v>
      </c>
      <c r="E180" t="s">
        <v>8</v>
      </c>
      <c r="F180" s="10">
        <v>44998</v>
      </c>
      <c r="G180">
        <v>649</v>
      </c>
      <c r="H180">
        <v>3599</v>
      </c>
      <c r="I180" t="s">
        <v>26</v>
      </c>
    </row>
    <row r="181" spans="1:9" x14ac:dyDescent="0.3">
      <c r="A181">
        <v>363</v>
      </c>
      <c r="B181" s="10">
        <v>44938</v>
      </c>
      <c r="C181">
        <v>2900</v>
      </c>
      <c r="D181" t="s">
        <v>12</v>
      </c>
      <c r="E181" t="s">
        <v>8</v>
      </c>
      <c r="F181" s="10">
        <v>44998</v>
      </c>
      <c r="G181">
        <v>638</v>
      </c>
      <c r="H181">
        <v>3538</v>
      </c>
      <c r="I181" t="s">
        <v>26</v>
      </c>
    </row>
    <row r="182" spans="1:9" x14ac:dyDescent="0.3">
      <c r="A182">
        <v>299</v>
      </c>
      <c r="B182" s="10">
        <v>44938</v>
      </c>
      <c r="C182">
        <v>1100</v>
      </c>
      <c r="D182" t="s">
        <v>27</v>
      </c>
      <c r="E182" t="s">
        <v>8</v>
      </c>
      <c r="F182" s="10">
        <v>44998</v>
      </c>
      <c r="G182">
        <v>242</v>
      </c>
      <c r="H182">
        <v>1342</v>
      </c>
      <c r="I182" t="s">
        <v>26</v>
      </c>
    </row>
    <row r="183" spans="1:9" x14ac:dyDescent="0.3">
      <c r="A183">
        <v>116</v>
      </c>
      <c r="B183" s="10">
        <v>44938</v>
      </c>
      <c r="C183">
        <v>2400</v>
      </c>
      <c r="D183" t="s">
        <v>16</v>
      </c>
      <c r="E183" t="s">
        <v>11</v>
      </c>
      <c r="F183" s="10">
        <v>44998</v>
      </c>
      <c r="G183">
        <v>528</v>
      </c>
      <c r="H183">
        <v>2928</v>
      </c>
      <c r="I183" t="s">
        <v>26</v>
      </c>
    </row>
    <row r="184" spans="1:9" x14ac:dyDescent="0.3">
      <c r="A184">
        <v>86</v>
      </c>
      <c r="B184" s="10">
        <v>44938</v>
      </c>
      <c r="C184">
        <v>1800</v>
      </c>
      <c r="D184" t="s">
        <v>5</v>
      </c>
      <c r="E184" t="s">
        <v>8</v>
      </c>
      <c r="F184" s="10">
        <v>44998</v>
      </c>
      <c r="G184">
        <v>396</v>
      </c>
      <c r="H184">
        <v>2196</v>
      </c>
      <c r="I184" t="s">
        <v>26</v>
      </c>
    </row>
    <row r="185" spans="1:9" x14ac:dyDescent="0.3">
      <c r="A185">
        <v>352</v>
      </c>
      <c r="B185" s="10">
        <v>44937</v>
      </c>
      <c r="C185">
        <v>2350</v>
      </c>
      <c r="D185" t="s">
        <v>7</v>
      </c>
      <c r="E185" t="s">
        <v>8</v>
      </c>
      <c r="F185" s="10">
        <v>44997</v>
      </c>
      <c r="G185">
        <v>517</v>
      </c>
      <c r="H185">
        <v>2867</v>
      </c>
      <c r="I185" t="s">
        <v>26</v>
      </c>
    </row>
    <row r="186" spans="1:9" x14ac:dyDescent="0.3">
      <c r="A186">
        <v>493</v>
      </c>
      <c r="B186" s="10">
        <v>44937</v>
      </c>
      <c r="C186">
        <v>4700</v>
      </c>
      <c r="D186" t="s">
        <v>13</v>
      </c>
      <c r="E186" t="s">
        <v>6</v>
      </c>
      <c r="F186" s="10">
        <v>44997</v>
      </c>
      <c r="G186">
        <v>1034</v>
      </c>
      <c r="H186">
        <v>5734</v>
      </c>
      <c r="I186" t="s">
        <v>26</v>
      </c>
    </row>
    <row r="187" spans="1:9" x14ac:dyDescent="0.3">
      <c r="A187">
        <v>5</v>
      </c>
      <c r="B187" s="10">
        <v>44937</v>
      </c>
      <c r="C187">
        <v>180</v>
      </c>
      <c r="D187" t="s">
        <v>5</v>
      </c>
      <c r="E187" t="s">
        <v>8</v>
      </c>
      <c r="F187" s="10">
        <v>44997</v>
      </c>
      <c r="G187">
        <v>39.6</v>
      </c>
      <c r="H187">
        <v>219.6</v>
      </c>
      <c r="I187" t="s">
        <v>26</v>
      </c>
    </row>
    <row r="188" spans="1:9" x14ac:dyDescent="0.3">
      <c r="A188">
        <v>261</v>
      </c>
      <c r="B188" s="10">
        <v>44937</v>
      </c>
      <c r="C188">
        <v>5300</v>
      </c>
      <c r="D188" t="s">
        <v>12</v>
      </c>
      <c r="E188" t="s">
        <v>6</v>
      </c>
      <c r="F188" s="10">
        <v>44997</v>
      </c>
      <c r="G188">
        <v>1166</v>
      </c>
      <c r="H188">
        <v>6466</v>
      </c>
      <c r="I188" t="s">
        <v>26</v>
      </c>
    </row>
    <row r="189" spans="1:9" x14ac:dyDescent="0.3">
      <c r="A189">
        <v>246</v>
      </c>
      <c r="B189" s="10">
        <v>44937</v>
      </c>
      <c r="C189">
        <v>5000</v>
      </c>
      <c r="D189" t="s">
        <v>9</v>
      </c>
      <c r="E189" t="s">
        <v>15</v>
      </c>
      <c r="F189" s="10">
        <v>44997</v>
      </c>
      <c r="G189">
        <v>1100</v>
      </c>
      <c r="H189">
        <v>6100</v>
      </c>
      <c r="I189" t="s">
        <v>26</v>
      </c>
    </row>
    <row r="190" spans="1:9" x14ac:dyDescent="0.3">
      <c r="A190">
        <v>372</v>
      </c>
      <c r="B190" s="10">
        <v>44937</v>
      </c>
      <c r="C190">
        <v>3350</v>
      </c>
      <c r="D190" t="s">
        <v>7</v>
      </c>
      <c r="E190" t="s">
        <v>15</v>
      </c>
      <c r="F190" s="10">
        <v>44997</v>
      </c>
      <c r="G190">
        <v>737</v>
      </c>
      <c r="H190">
        <v>4087</v>
      </c>
      <c r="I190" t="s">
        <v>26</v>
      </c>
    </row>
    <row r="191" spans="1:9" x14ac:dyDescent="0.3">
      <c r="A191">
        <v>107</v>
      </c>
      <c r="B191" s="10">
        <v>44937</v>
      </c>
      <c r="C191">
        <v>2220</v>
      </c>
      <c r="D191" t="s">
        <v>5</v>
      </c>
      <c r="E191" t="s">
        <v>6</v>
      </c>
      <c r="F191" s="10">
        <v>44997</v>
      </c>
      <c r="G191">
        <v>488.4</v>
      </c>
      <c r="H191">
        <v>2708.4</v>
      </c>
      <c r="I191" t="s">
        <v>26</v>
      </c>
    </row>
    <row r="192" spans="1:9" x14ac:dyDescent="0.3">
      <c r="A192">
        <v>91</v>
      </c>
      <c r="B192" s="10">
        <v>44937</v>
      </c>
      <c r="C192">
        <v>1900</v>
      </c>
      <c r="D192" t="s">
        <v>12</v>
      </c>
      <c r="E192" t="s">
        <v>11</v>
      </c>
      <c r="F192" s="10">
        <v>44997</v>
      </c>
      <c r="G192">
        <v>418</v>
      </c>
      <c r="H192">
        <v>2318</v>
      </c>
      <c r="I192" t="s">
        <v>26</v>
      </c>
    </row>
    <row r="193" spans="1:9" x14ac:dyDescent="0.3">
      <c r="A193">
        <v>481</v>
      </c>
      <c r="B193" s="10">
        <v>44937</v>
      </c>
      <c r="C193">
        <v>5900</v>
      </c>
      <c r="D193" t="s">
        <v>5</v>
      </c>
      <c r="E193" t="s">
        <v>8</v>
      </c>
      <c r="F193" s="10">
        <v>44997</v>
      </c>
      <c r="G193">
        <v>1298</v>
      </c>
      <c r="H193">
        <v>7198</v>
      </c>
      <c r="I193" t="s">
        <v>26</v>
      </c>
    </row>
    <row r="194" spans="1:9" x14ac:dyDescent="0.3">
      <c r="A194">
        <v>219</v>
      </c>
      <c r="B194" s="10">
        <v>44937</v>
      </c>
      <c r="C194">
        <v>4460</v>
      </c>
      <c r="D194" t="s">
        <v>7</v>
      </c>
      <c r="E194" t="s">
        <v>6</v>
      </c>
      <c r="F194" s="10">
        <v>44997</v>
      </c>
      <c r="G194">
        <v>981.2</v>
      </c>
      <c r="H194">
        <v>5441.2</v>
      </c>
      <c r="I194" t="s">
        <v>26</v>
      </c>
    </row>
    <row r="195" spans="1:9" x14ac:dyDescent="0.3">
      <c r="A195">
        <v>218</v>
      </c>
      <c r="B195" s="10">
        <v>44937</v>
      </c>
      <c r="C195">
        <v>4440</v>
      </c>
      <c r="D195" t="s">
        <v>16</v>
      </c>
      <c r="E195" t="s">
        <v>15</v>
      </c>
      <c r="F195" s="10">
        <v>44997</v>
      </c>
      <c r="G195">
        <v>976.8</v>
      </c>
      <c r="H195">
        <v>5416.8</v>
      </c>
      <c r="I195" t="s">
        <v>26</v>
      </c>
    </row>
    <row r="196" spans="1:9" x14ac:dyDescent="0.3">
      <c r="A196">
        <v>479</v>
      </c>
      <c r="B196" s="10">
        <v>44937</v>
      </c>
      <c r="C196">
        <v>6100</v>
      </c>
      <c r="D196" t="s">
        <v>16</v>
      </c>
      <c r="E196" t="s">
        <v>6</v>
      </c>
      <c r="F196" s="10">
        <v>44997</v>
      </c>
      <c r="G196">
        <v>1342</v>
      </c>
      <c r="H196">
        <v>7442</v>
      </c>
      <c r="I196" t="s">
        <v>26</v>
      </c>
    </row>
    <row r="197" spans="1:9" x14ac:dyDescent="0.3">
      <c r="A197">
        <v>463</v>
      </c>
      <c r="B197" s="10">
        <v>44937</v>
      </c>
      <c r="C197">
        <v>7700</v>
      </c>
      <c r="D197" t="s">
        <v>9</v>
      </c>
      <c r="E197" t="s">
        <v>15</v>
      </c>
      <c r="F197" s="10">
        <v>44997</v>
      </c>
      <c r="G197">
        <v>1694</v>
      </c>
      <c r="H197">
        <v>9394</v>
      </c>
      <c r="I197" t="s">
        <v>26</v>
      </c>
    </row>
    <row r="198" spans="1:9" x14ac:dyDescent="0.3">
      <c r="A198">
        <v>459</v>
      </c>
      <c r="B198" s="10">
        <v>44937</v>
      </c>
      <c r="C198">
        <v>2345</v>
      </c>
      <c r="D198" t="s">
        <v>13</v>
      </c>
      <c r="E198" t="s">
        <v>6</v>
      </c>
      <c r="F198" s="10">
        <v>44997</v>
      </c>
      <c r="G198">
        <v>515.9</v>
      </c>
      <c r="H198">
        <v>2860.9</v>
      </c>
      <c r="I198" t="s">
        <v>26</v>
      </c>
    </row>
    <row r="199" spans="1:9" x14ac:dyDescent="0.3">
      <c r="A199">
        <v>13</v>
      </c>
      <c r="B199" s="10">
        <v>44937</v>
      </c>
      <c r="C199">
        <v>340</v>
      </c>
      <c r="D199" t="s">
        <v>10</v>
      </c>
      <c r="E199" t="s">
        <v>8</v>
      </c>
      <c r="F199" s="10">
        <v>44997</v>
      </c>
      <c r="G199">
        <v>74.8</v>
      </c>
      <c r="H199">
        <v>414.8</v>
      </c>
      <c r="I199" t="s">
        <v>26</v>
      </c>
    </row>
    <row r="200" spans="1:9" x14ac:dyDescent="0.3">
      <c r="A200">
        <v>208</v>
      </c>
      <c r="B200" s="10">
        <v>44937</v>
      </c>
      <c r="C200">
        <v>4240</v>
      </c>
      <c r="D200" t="s">
        <v>9</v>
      </c>
      <c r="E200" t="s">
        <v>15</v>
      </c>
      <c r="F200" s="10">
        <v>44997</v>
      </c>
      <c r="G200">
        <v>932.8</v>
      </c>
      <c r="H200">
        <v>5172.8</v>
      </c>
      <c r="I200" t="s">
        <v>26</v>
      </c>
    </row>
    <row r="201" spans="1:9" x14ac:dyDescent="0.3">
      <c r="A201">
        <v>129</v>
      </c>
      <c r="B201" s="10">
        <v>44937</v>
      </c>
      <c r="C201">
        <v>2660</v>
      </c>
      <c r="D201" t="s">
        <v>27</v>
      </c>
      <c r="E201" t="s">
        <v>6</v>
      </c>
      <c r="F201" s="10">
        <v>44997</v>
      </c>
      <c r="G201">
        <v>585.20000000000005</v>
      </c>
      <c r="H201">
        <v>3245.2</v>
      </c>
      <c r="I201" t="s">
        <v>26</v>
      </c>
    </row>
    <row r="202" spans="1:9" x14ac:dyDescent="0.3">
      <c r="A202">
        <v>73</v>
      </c>
      <c r="B202" s="10">
        <v>44937</v>
      </c>
      <c r="C202">
        <v>1540</v>
      </c>
      <c r="D202" t="s">
        <v>5</v>
      </c>
      <c r="E202" t="s">
        <v>6</v>
      </c>
      <c r="F202" s="10">
        <v>44997</v>
      </c>
      <c r="G202">
        <v>338.8</v>
      </c>
      <c r="H202">
        <v>1878.8</v>
      </c>
      <c r="I202" t="s">
        <v>26</v>
      </c>
    </row>
    <row r="203" spans="1:9" x14ac:dyDescent="0.3">
      <c r="A203">
        <v>403</v>
      </c>
      <c r="B203" s="10">
        <v>44937</v>
      </c>
      <c r="C203">
        <v>4900</v>
      </c>
      <c r="D203" t="s">
        <v>7</v>
      </c>
      <c r="E203" t="s">
        <v>6</v>
      </c>
      <c r="F203" s="10">
        <v>44997</v>
      </c>
      <c r="G203">
        <v>1078</v>
      </c>
      <c r="H203">
        <v>5978</v>
      </c>
      <c r="I203" t="s">
        <v>26</v>
      </c>
    </row>
    <row r="204" spans="1:9" x14ac:dyDescent="0.3">
      <c r="A204">
        <v>68</v>
      </c>
      <c r="B204" s="10">
        <v>44937</v>
      </c>
      <c r="C204">
        <v>1440</v>
      </c>
      <c r="D204" t="s">
        <v>13</v>
      </c>
      <c r="E204" t="s">
        <v>15</v>
      </c>
      <c r="F204" s="10">
        <v>44997</v>
      </c>
      <c r="G204">
        <v>316.8</v>
      </c>
      <c r="H204">
        <v>1756.8</v>
      </c>
      <c r="I204" t="s">
        <v>26</v>
      </c>
    </row>
    <row r="205" spans="1:9" x14ac:dyDescent="0.3">
      <c r="A205">
        <v>149</v>
      </c>
      <c r="B205" s="10">
        <v>44937</v>
      </c>
      <c r="C205">
        <v>3060</v>
      </c>
      <c r="D205" t="s">
        <v>10</v>
      </c>
      <c r="E205" t="s">
        <v>6</v>
      </c>
      <c r="F205" s="10">
        <v>44997</v>
      </c>
      <c r="G205">
        <v>673.2</v>
      </c>
      <c r="H205">
        <v>3733.2</v>
      </c>
      <c r="I205" t="s">
        <v>26</v>
      </c>
    </row>
    <row r="206" spans="1:9" x14ac:dyDescent="0.3">
      <c r="A206">
        <v>183</v>
      </c>
      <c r="B206" s="10">
        <v>44937</v>
      </c>
      <c r="C206">
        <v>3740</v>
      </c>
      <c r="D206" t="s">
        <v>10</v>
      </c>
      <c r="E206" t="s">
        <v>15</v>
      </c>
      <c r="F206" s="10">
        <v>44997</v>
      </c>
      <c r="G206">
        <v>822.8</v>
      </c>
      <c r="H206">
        <v>4562.8</v>
      </c>
      <c r="I206" t="s">
        <v>26</v>
      </c>
    </row>
    <row r="207" spans="1:9" x14ac:dyDescent="0.3">
      <c r="A207">
        <v>181</v>
      </c>
      <c r="B207" s="10">
        <v>44937</v>
      </c>
      <c r="C207">
        <v>3700</v>
      </c>
      <c r="D207" t="s">
        <v>27</v>
      </c>
      <c r="E207" t="s">
        <v>8</v>
      </c>
      <c r="F207" s="10">
        <v>44997</v>
      </c>
      <c r="G207">
        <v>814</v>
      </c>
      <c r="H207">
        <v>4514</v>
      </c>
      <c r="I207" t="s">
        <v>26</v>
      </c>
    </row>
    <row r="208" spans="1:9" x14ac:dyDescent="0.3">
      <c r="A208">
        <v>415</v>
      </c>
      <c r="B208" s="10">
        <v>44937</v>
      </c>
      <c r="C208">
        <v>5500</v>
      </c>
      <c r="D208" t="s">
        <v>5</v>
      </c>
      <c r="E208" t="s">
        <v>6</v>
      </c>
      <c r="F208" s="10">
        <v>44997</v>
      </c>
      <c r="G208">
        <v>1210</v>
      </c>
      <c r="H208">
        <v>6710</v>
      </c>
      <c r="I208" t="s">
        <v>26</v>
      </c>
    </row>
    <row r="209" spans="1:9" x14ac:dyDescent="0.3">
      <c r="A209">
        <v>56</v>
      </c>
      <c r="B209" s="10">
        <v>44937</v>
      </c>
      <c r="C209">
        <v>1200</v>
      </c>
      <c r="D209" t="s">
        <v>5</v>
      </c>
      <c r="E209" t="s">
        <v>8</v>
      </c>
      <c r="F209" s="10">
        <v>44997</v>
      </c>
      <c r="G209">
        <v>264</v>
      </c>
      <c r="H209">
        <v>1464</v>
      </c>
      <c r="I209" t="s">
        <v>26</v>
      </c>
    </row>
    <row r="210" spans="1:9" x14ac:dyDescent="0.3">
      <c r="A210">
        <v>298</v>
      </c>
      <c r="B210" s="10">
        <v>44937</v>
      </c>
      <c r="C210">
        <v>900</v>
      </c>
      <c r="D210" t="s">
        <v>7</v>
      </c>
      <c r="E210" t="s">
        <v>11</v>
      </c>
      <c r="F210" s="10">
        <v>44997</v>
      </c>
      <c r="G210">
        <v>198</v>
      </c>
      <c r="H210">
        <v>1098</v>
      </c>
      <c r="I210" t="s">
        <v>26</v>
      </c>
    </row>
    <row r="211" spans="1:9" x14ac:dyDescent="0.3">
      <c r="A211">
        <v>412</v>
      </c>
      <c r="B211" s="10">
        <v>44937</v>
      </c>
      <c r="C211">
        <v>5350</v>
      </c>
      <c r="D211" t="s">
        <v>9</v>
      </c>
      <c r="E211" t="s">
        <v>8</v>
      </c>
      <c r="F211" s="10">
        <v>44997</v>
      </c>
      <c r="G211">
        <v>1177</v>
      </c>
      <c r="H211">
        <v>6527</v>
      </c>
      <c r="I211" t="s">
        <v>26</v>
      </c>
    </row>
    <row r="212" spans="1:9" x14ac:dyDescent="0.3">
      <c r="A212">
        <v>291</v>
      </c>
      <c r="B212" s="10">
        <v>44937</v>
      </c>
      <c r="C212">
        <v>5900</v>
      </c>
      <c r="D212" t="s">
        <v>10</v>
      </c>
      <c r="E212" t="s">
        <v>6</v>
      </c>
      <c r="F212" s="10">
        <v>44997</v>
      </c>
      <c r="G212">
        <v>1298</v>
      </c>
      <c r="H212">
        <v>7198</v>
      </c>
      <c r="I212" t="s">
        <v>26</v>
      </c>
    </row>
    <row r="213" spans="1:9" x14ac:dyDescent="0.3">
      <c r="A213">
        <v>65</v>
      </c>
      <c r="B213" s="10">
        <v>44937</v>
      </c>
      <c r="C213">
        <v>1380</v>
      </c>
      <c r="D213" t="s">
        <v>16</v>
      </c>
      <c r="E213" t="s">
        <v>6</v>
      </c>
      <c r="F213" s="10">
        <v>44997</v>
      </c>
      <c r="G213">
        <v>303.60000000000002</v>
      </c>
      <c r="H213">
        <v>1683.6</v>
      </c>
      <c r="I213" t="s">
        <v>26</v>
      </c>
    </row>
    <row r="214" spans="1:9" x14ac:dyDescent="0.3">
      <c r="A214">
        <v>441</v>
      </c>
      <c r="B214" s="10">
        <v>44937</v>
      </c>
      <c r="C214">
        <v>6800</v>
      </c>
      <c r="D214" t="s">
        <v>27</v>
      </c>
      <c r="E214" t="s">
        <v>11</v>
      </c>
      <c r="F214" s="10">
        <v>44997</v>
      </c>
      <c r="G214">
        <v>1496</v>
      </c>
      <c r="H214">
        <v>8296</v>
      </c>
      <c r="I214" t="s">
        <v>26</v>
      </c>
    </row>
    <row r="215" spans="1:9" x14ac:dyDescent="0.3">
      <c r="A215">
        <v>263</v>
      </c>
      <c r="B215" s="10">
        <v>44937</v>
      </c>
      <c r="C215">
        <v>5340</v>
      </c>
      <c r="D215" t="s">
        <v>9</v>
      </c>
      <c r="E215" t="s">
        <v>6</v>
      </c>
      <c r="F215" s="10">
        <v>44997</v>
      </c>
      <c r="G215">
        <v>1174.8</v>
      </c>
      <c r="H215">
        <v>6514.8</v>
      </c>
      <c r="I215" t="s">
        <v>26</v>
      </c>
    </row>
    <row r="216" spans="1:9" x14ac:dyDescent="0.3">
      <c r="A216">
        <v>41</v>
      </c>
      <c r="B216" s="10">
        <v>44937</v>
      </c>
      <c r="C216">
        <v>900</v>
      </c>
      <c r="D216" t="s">
        <v>5</v>
      </c>
      <c r="E216" t="s">
        <v>8</v>
      </c>
      <c r="F216" s="10">
        <v>44997</v>
      </c>
      <c r="G216">
        <v>198</v>
      </c>
      <c r="H216">
        <v>1098</v>
      </c>
      <c r="I216" t="s">
        <v>26</v>
      </c>
    </row>
    <row r="217" spans="1:9" x14ac:dyDescent="0.3">
      <c r="A217">
        <v>39</v>
      </c>
      <c r="B217" s="10">
        <v>44937</v>
      </c>
      <c r="C217">
        <v>860</v>
      </c>
      <c r="D217" t="s">
        <v>5</v>
      </c>
      <c r="E217" t="s">
        <v>6</v>
      </c>
      <c r="F217" s="10">
        <v>44997</v>
      </c>
      <c r="G217">
        <v>189.2</v>
      </c>
      <c r="H217">
        <v>1049.2</v>
      </c>
      <c r="I217" t="s">
        <v>26</v>
      </c>
    </row>
    <row r="218" spans="1:9" x14ac:dyDescent="0.3">
      <c r="A218">
        <v>79</v>
      </c>
      <c r="B218" s="10">
        <v>44937</v>
      </c>
      <c r="C218">
        <v>1660</v>
      </c>
      <c r="D218" t="s">
        <v>27</v>
      </c>
      <c r="E218" t="s">
        <v>6</v>
      </c>
      <c r="F218" s="10">
        <v>44997</v>
      </c>
      <c r="G218">
        <v>365.2</v>
      </c>
      <c r="H218">
        <v>2025.2</v>
      </c>
      <c r="I218" t="s">
        <v>26</v>
      </c>
    </row>
    <row r="219" spans="1:9" x14ac:dyDescent="0.3">
      <c r="A219">
        <v>82</v>
      </c>
      <c r="B219" s="10">
        <v>44937</v>
      </c>
      <c r="C219">
        <v>1720</v>
      </c>
      <c r="D219" t="s">
        <v>16</v>
      </c>
      <c r="E219" t="s">
        <v>15</v>
      </c>
      <c r="F219" s="10">
        <v>44997</v>
      </c>
      <c r="G219">
        <v>378.4</v>
      </c>
      <c r="H219">
        <v>2098.4</v>
      </c>
      <c r="I219" t="s">
        <v>26</v>
      </c>
    </row>
    <row r="220" spans="1:9" x14ac:dyDescent="0.3">
      <c r="A220">
        <v>106</v>
      </c>
      <c r="B220" s="10">
        <v>44937</v>
      </c>
      <c r="C220">
        <v>2200</v>
      </c>
      <c r="D220" t="s">
        <v>9</v>
      </c>
      <c r="E220" t="s">
        <v>15</v>
      </c>
      <c r="F220" s="10">
        <v>44997</v>
      </c>
      <c r="G220">
        <v>484</v>
      </c>
      <c r="H220">
        <v>2684</v>
      </c>
      <c r="I220" t="s">
        <v>26</v>
      </c>
    </row>
    <row r="221" spans="1:9" x14ac:dyDescent="0.3">
      <c r="A221">
        <v>237</v>
      </c>
      <c r="B221" s="10">
        <v>44936</v>
      </c>
      <c r="C221">
        <v>4820</v>
      </c>
      <c r="D221" t="s">
        <v>27</v>
      </c>
      <c r="E221" t="s">
        <v>8</v>
      </c>
      <c r="F221" s="10">
        <v>44996</v>
      </c>
      <c r="G221">
        <v>1060.4000000000001</v>
      </c>
      <c r="H221">
        <v>5880.4</v>
      </c>
      <c r="I221" t="s">
        <v>26</v>
      </c>
    </row>
    <row r="222" spans="1:9" x14ac:dyDescent="0.3">
      <c r="A222">
        <v>348</v>
      </c>
      <c r="B222" s="10">
        <v>44936</v>
      </c>
      <c r="C222">
        <v>2150</v>
      </c>
      <c r="D222" t="s">
        <v>9</v>
      </c>
      <c r="E222" t="s">
        <v>15</v>
      </c>
      <c r="F222" s="10">
        <v>44996</v>
      </c>
      <c r="G222">
        <v>473</v>
      </c>
      <c r="H222">
        <v>2623</v>
      </c>
      <c r="I222" t="s">
        <v>26</v>
      </c>
    </row>
    <row r="223" spans="1:9" x14ac:dyDescent="0.3">
      <c r="A223">
        <v>419</v>
      </c>
      <c r="B223" s="10">
        <v>44936</v>
      </c>
      <c r="C223">
        <v>5700</v>
      </c>
      <c r="D223" t="s">
        <v>27</v>
      </c>
      <c r="E223" t="s">
        <v>8</v>
      </c>
      <c r="F223" s="10">
        <v>44996</v>
      </c>
      <c r="G223">
        <v>1254</v>
      </c>
      <c r="H223">
        <v>6954</v>
      </c>
      <c r="I223" t="s">
        <v>26</v>
      </c>
    </row>
    <row r="224" spans="1:9" x14ac:dyDescent="0.3">
      <c r="A224">
        <v>378</v>
      </c>
      <c r="B224" s="10">
        <v>44936</v>
      </c>
      <c r="C224">
        <v>3650</v>
      </c>
      <c r="D224" t="s">
        <v>9</v>
      </c>
      <c r="E224" t="s">
        <v>8</v>
      </c>
      <c r="F224" s="10">
        <v>44996</v>
      </c>
      <c r="G224">
        <v>803</v>
      </c>
      <c r="H224">
        <v>4453</v>
      </c>
      <c r="I224" t="s">
        <v>26</v>
      </c>
    </row>
    <row r="225" spans="1:9" x14ac:dyDescent="0.3">
      <c r="A225">
        <v>357</v>
      </c>
      <c r="B225" s="10">
        <v>44936</v>
      </c>
      <c r="C225">
        <v>2600</v>
      </c>
      <c r="D225" t="s">
        <v>13</v>
      </c>
      <c r="E225" t="s">
        <v>11</v>
      </c>
      <c r="F225" s="10">
        <v>44996</v>
      </c>
      <c r="G225">
        <v>572</v>
      </c>
      <c r="H225">
        <v>3172</v>
      </c>
      <c r="I225" t="s">
        <v>26</v>
      </c>
    </row>
    <row r="226" spans="1:9" x14ac:dyDescent="0.3">
      <c r="A226">
        <v>395</v>
      </c>
      <c r="B226" s="10">
        <v>44936</v>
      </c>
      <c r="C226">
        <v>4500</v>
      </c>
      <c r="D226" t="s">
        <v>9</v>
      </c>
      <c r="E226" t="s">
        <v>6</v>
      </c>
      <c r="F226" s="10">
        <v>44996</v>
      </c>
      <c r="G226">
        <v>990</v>
      </c>
      <c r="H226">
        <v>5490</v>
      </c>
      <c r="I226" t="s">
        <v>26</v>
      </c>
    </row>
    <row r="227" spans="1:9" x14ac:dyDescent="0.3">
      <c r="A227">
        <v>464</v>
      </c>
      <c r="B227" s="10">
        <v>44936</v>
      </c>
      <c r="C227">
        <v>7600</v>
      </c>
      <c r="D227" t="s">
        <v>5</v>
      </c>
      <c r="E227" t="s">
        <v>8</v>
      </c>
      <c r="F227" s="10">
        <v>44996</v>
      </c>
      <c r="G227">
        <v>1672</v>
      </c>
      <c r="H227">
        <v>9272</v>
      </c>
      <c r="I227" t="s">
        <v>26</v>
      </c>
    </row>
    <row r="228" spans="1:9" x14ac:dyDescent="0.3">
      <c r="A228">
        <v>290</v>
      </c>
      <c r="B228" s="10">
        <v>44936</v>
      </c>
      <c r="C228">
        <v>5880</v>
      </c>
      <c r="D228" t="s">
        <v>5</v>
      </c>
      <c r="E228" t="s">
        <v>6</v>
      </c>
      <c r="F228" s="10">
        <v>44996</v>
      </c>
      <c r="G228">
        <v>1293.5999999999999</v>
      </c>
      <c r="H228">
        <v>7173.6</v>
      </c>
      <c r="I228" t="s">
        <v>26</v>
      </c>
    </row>
    <row r="229" spans="1:9" x14ac:dyDescent="0.3">
      <c r="A229">
        <v>250</v>
      </c>
      <c r="B229" s="10">
        <v>44936</v>
      </c>
      <c r="C229">
        <v>5080</v>
      </c>
      <c r="D229" t="s">
        <v>7</v>
      </c>
      <c r="E229" t="s">
        <v>15</v>
      </c>
      <c r="F229" s="10">
        <v>44996</v>
      </c>
      <c r="G229">
        <v>1117.5999999999999</v>
      </c>
      <c r="H229">
        <v>6197.6</v>
      </c>
      <c r="I229" t="s">
        <v>26</v>
      </c>
    </row>
    <row r="230" spans="1:9" x14ac:dyDescent="0.3">
      <c r="A230">
        <v>321</v>
      </c>
      <c r="B230" s="10">
        <v>44936</v>
      </c>
      <c r="C230">
        <v>800</v>
      </c>
      <c r="D230" t="s">
        <v>7</v>
      </c>
      <c r="E230" t="s">
        <v>8</v>
      </c>
      <c r="F230" s="10">
        <v>44996</v>
      </c>
      <c r="G230">
        <v>176</v>
      </c>
      <c r="H230">
        <v>976</v>
      </c>
      <c r="I230" t="s">
        <v>26</v>
      </c>
    </row>
    <row r="231" spans="1:9" x14ac:dyDescent="0.3">
      <c r="A231">
        <v>62</v>
      </c>
      <c r="B231" s="10">
        <v>44936</v>
      </c>
      <c r="C231">
        <v>1320</v>
      </c>
      <c r="D231" t="s">
        <v>27</v>
      </c>
      <c r="E231" t="s">
        <v>8</v>
      </c>
      <c r="F231" s="10">
        <v>44996</v>
      </c>
      <c r="G231">
        <v>290.39999999999998</v>
      </c>
      <c r="H231">
        <v>1610.4</v>
      </c>
      <c r="I231" t="s">
        <v>26</v>
      </c>
    </row>
    <row r="232" spans="1:9" x14ac:dyDescent="0.3">
      <c r="A232">
        <v>216</v>
      </c>
      <c r="B232" s="10">
        <v>44936</v>
      </c>
      <c r="C232">
        <v>4400</v>
      </c>
      <c r="D232" t="s">
        <v>7</v>
      </c>
      <c r="E232" t="s">
        <v>8</v>
      </c>
      <c r="F232" s="10">
        <v>44996</v>
      </c>
      <c r="G232">
        <v>968</v>
      </c>
      <c r="H232">
        <v>5368</v>
      </c>
      <c r="I232" t="s">
        <v>26</v>
      </c>
    </row>
    <row r="233" spans="1:9" x14ac:dyDescent="0.3">
      <c r="A233">
        <v>144</v>
      </c>
      <c r="B233" s="10">
        <v>44936</v>
      </c>
      <c r="C233">
        <v>2960</v>
      </c>
      <c r="D233" t="s">
        <v>9</v>
      </c>
      <c r="E233" t="s">
        <v>11</v>
      </c>
      <c r="F233" s="10">
        <v>44996</v>
      </c>
      <c r="G233">
        <v>651.20000000000005</v>
      </c>
      <c r="H233">
        <v>3611.2</v>
      </c>
      <c r="I233" t="s">
        <v>26</v>
      </c>
    </row>
    <row r="234" spans="1:9" x14ac:dyDescent="0.3">
      <c r="A234">
        <v>31</v>
      </c>
      <c r="B234" s="10">
        <v>44936</v>
      </c>
      <c r="C234">
        <v>700</v>
      </c>
      <c r="D234" t="s">
        <v>16</v>
      </c>
      <c r="E234" t="s">
        <v>6</v>
      </c>
      <c r="F234" s="10">
        <v>44996</v>
      </c>
      <c r="G234">
        <v>154</v>
      </c>
      <c r="H234">
        <v>854</v>
      </c>
      <c r="I234" t="s">
        <v>26</v>
      </c>
    </row>
    <row r="235" spans="1:9" x14ac:dyDescent="0.3">
      <c r="A235">
        <v>63</v>
      </c>
      <c r="B235" s="10">
        <v>44936</v>
      </c>
      <c r="C235">
        <v>1340</v>
      </c>
      <c r="D235" t="s">
        <v>7</v>
      </c>
      <c r="E235" t="s">
        <v>11</v>
      </c>
      <c r="F235" s="10">
        <v>44996</v>
      </c>
      <c r="G235">
        <v>294.8</v>
      </c>
      <c r="H235">
        <v>1634.8</v>
      </c>
      <c r="I235" t="s">
        <v>26</v>
      </c>
    </row>
    <row r="236" spans="1:9" x14ac:dyDescent="0.3">
      <c r="A236">
        <v>204</v>
      </c>
      <c r="B236" s="10">
        <v>44936</v>
      </c>
      <c r="C236">
        <v>4160</v>
      </c>
      <c r="D236" t="s">
        <v>13</v>
      </c>
      <c r="E236" t="s">
        <v>15</v>
      </c>
      <c r="F236" s="10">
        <v>44996</v>
      </c>
      <c r="G236">
        <v>915.2</v>
      </c>
      <c r="H236">
        <v>5075.2</v>
      </c>
      <c r="I236" t="s">
        <v>26</v>
      </c>
    </row>
    <row r="237" spans="1:9" x14ac:dyDescent="0.3">
      <c r="A237">
        <v>81</v>
      </c>
      <c r="B237" s="10">
        <v>44936</v>
      </c>
      <c r="C237">
        <v>1700</v>
      </c>
      <c r="D237" t="s">
        <v>10</v>
      </c>
      <c r="E237" t="s">
        <v>6</v>
      </c>
      <c r="F237" s="10">
        <v>44996</v>
      </c>
      <c r="G237">
        <v>374</v>
      </c>
      <c r="H237">
        <v>2074</v>
      </c>
      <c r="I237" t="s">
        <v>26</v>
      </c>
    </row>
    <row r="238" spans="1:9" x14ac:dyDescent="0.3">
      <c r="A238">
        <v>134</v>
      </c>
      <c r="B238" s="10">
        <v>44936</v>
      </c>
      <c r="C238">
        <v>2760</v>
      </c>
      <c r="D238" t="s">
        <v>7</v>
      </c>
      <c r="E238" t="s">
        <v>15</v>
      </c>
      <c r="F238" s="10">
        <v>44996</v>
      </c>
      <c r="G238">
        <v>607.20000000000005</v>
      </c>
      <c r="H238">
        <v>3367.2</v>
      </c>
      <c r="I238" t="s">
        <v>26</v>
      </c>
    </row>
    <row r="239" spans="1:9" x14ac:dyDescent="0.3">
      <c r="A239">
        <v>25</v>
      </c>
      <c r="B239" s="10">
        <v>44936</v>
      </c>
      <c r="C239">
        <v>580</v>
      </c>
      <c r="D239" t="s">
        <v>9</v>
      </c>
      <c r="E239" t="s">
        <v>6</v>
      </c>
      <c r="F239" s="10">
        <v>44996</v>
      </c>
      <c r="G239">
        <v>127.6</v>
      </c>
      <c r="H239">
        <v>707.6</v>
      </c>
      <c r="I239" t="s">
        <v>26</v>
      </c>
    </row>
    <row r="240" spans="1:9" x14ac:dyDescent="0.3">
      <c r="A240">
        <v>201</v>
      </c>
      <c r="B240" s="10">
        <v>44936</v>
      </c>
      <c r="C240">
        <v>4100</v>
      </c>
      <c r="D240" t="s">
        <v>16</v>
      </c>
      <c r="E240" t="s">
        <v>8</v>
      </c>
      <c r="F240" s="10">
        <v>44996</v>
      </c>
      <c r="G240">
        <v>902</v>
      </c>
      <c r="H240">
        <v>5002</v>
      </c>
      <c r="I240" t="s">
        <v>26</v>
      </c>
    </row>
    <row r="241" spans="1:9" x14ac:dyDescent="0.3">
      <c r="A241">
        <v>47</v>
      </c>
      <c r="B241" s="10">
        <v>44936</v>
      </c>
      <c r="C241">
        <v>1020</v>
      </c>
      <c r="D241" t="s">
        <v>10</v>
      </c>
      <c r="E241" t="s">
        <v>8</v>
      </c>
      <c r="F241" s="10">
        <v>44996</v>
      </c>
      <c r="G241">
        <v>224.4</v>
      </c>
      <c r="H241">
        <v>1244.4000000000001</v>
      </c>
      <c r="I241" t="s">
        <v>26</v>
      </c>
    </row>
    <row r="242" spans="1:9" x14ac:dyDescent="0.3">
      <c r="A242">
        <v>168</v>
      </c>
      <c r="B242" s="10">
        <v>44936</v>
      </c>
      <c r="C242">
        <v>3440</v>
      </c>
      <c r="D242" t="s">
        <v>7</v>
      </c>
      <c r="E242" t="s">
        <v>8</v>
      </c>
      <c r="F242" s="10">
        <v>44996</v>
      </c>
      <c r="G242">
        <v>756.8</v>
      </c>
      <c r="H242">
        <v>4196.8</v>
      </c>
      <c r="I242" t="s">
        <v>26</v>
      </c>
    </row>
    <row r="243" spans="1:9" x14ac:dyDescent="0.3">
      <c r="A243">
        <v>155</v>
      </c>
      <c r="B243" s="10">
        <v>44936</v>
      </c>
      <c r="C243">
        <v>3180</v>
      </c>
      <c r="D243" t="s">
        <v>10</v>
      </c>
      <c r="E243" t="s">
        <v>15</v>
      </c>
      <c r="F243" s="10">
        <v>44996</v>
      </c>
      <c r="G243">
        <v>699.6</v>
      </c>
      <c r="H243">
        <v>3879.6</v>
      </c>
      <c r="I243" t="s">
        <v>26</v>
      </c>
    </row>
    <row r="244" spans="1:9" x14ac:dyDescent="0.3">
      <c r="A244">
        <v>268</v>
      </c>
      <c r="B244" s="10">
        <v>44935</v>
      </c>
      <c r="C244">
        <v>5440</v>
      </c>
      <c r="D244" t="s">
        <v>10</v>
      </c>
      <c r="E244" t="s">
        <v>8</v>
      </c>
      <c r="F244" s="10">
        <v>44995</v>
      </c>
      <c r="G244">
        <v>1196.8</v>
      </c>
      <c r="H244">
        <v>6636.8</v>
      </c>
      <c r="I244" t="s">
        <v>26</v>
      </c>
    </row>
    <row r="245" spans="1:9" x14ac:dyDescent="0.3">
      <c r="A245">
        <v>122</v>
      </c>
      <c r="B245" s="10">
        <v>44935</v>
      </c>
      <c r="C245">
        <v>2520</v>
      </c>
      <c r="D245" t="s">
        <v>16</v>
      </c>
      <c r="E245" t="s">
        <v>6</v>
      </c>
      <c r="F245" s="10">
        <v>44995</v>
      </c>
      <c r="G245">
        <v>554.4</v>
      </c>
      <c r="H245">
        <v>3074.4</v>
      </c>
      <c r="I245" t="s">
        <v>26</v>
      </c>
    </row>
    <row r="246" spans="1:9" x14ac:dyDescent="0.3">
      <c r="A246">
        <v>358</v>
      </c>
      <c r="B246" s="10">
        <v>44935</v>
      </c>
      <c r="C246">
        <v>2650</v>
      </c>
      <c r="D246" t="s">
        <v>5</v>
      </c>
      <c r="E246" t="s">
        <v>15</v>
      </c>
      <c r="F246" s="10">
        <v>44995</v>
      </c>
      <c r="G246">
        <v>583</v>
      </c>
      <c r="H246">
        <v>3233</v>
      </c>
      <c r="I246" t="s">
        <v>26</v>
      </c>
    </row>
    <row r="247" spans="1:9" x14ac:dyDescent="0.3">
      <c r="A247">
        <v>446</v>
      </c>
      <c r="B247" s="10">
        <v>44935</v>
      </c>
      <c r="C247">
        <v>7050</v>
      </c>
      <c r="D247" t="s">
        <v>9</v>
      </c>
      <c r="E247" t="s">
        <v>15</v>
      </c>
      <c r="F247" s="10">
        <v>44995</v>
      </c>
      <c r="G247">
        <v>1551</v>
      </c>
      <c r="H247">
        <v>8601</v>
      </c>
      <c r="I247" t="s">
        <v>26</v>
      </c>
    </row>
    <row r="248" spans="1:9" x14ac:dyDescent="0.3">
      <c r="A248">
        <v>317</v>
      </c>
      <c r="B248" s="10">
        <v>44935</v>
      </c>
      <c r="C248">
        <v>600</v>
      </c>
      <c r="D248" t="s">
        <v>27</v>
      </c>
      <c r="E248" t="s">
        <v>6</v>
      </c>
      <c r="F248" s="10">
        <v>44995</v>
      </c>
      <c r="G248">
        <v>132</v>
      </c>
      <c r="H248">
        <v>732</v>
      </c>
      <c r="I248" t="s">
        <v>26</v>
      </c>
    </row>
    <row r="249" spans="1:9" x14ac:dyDescent="0.3">
      <c r="A249">
        <v>266</v>
      </c>
      <c r="B249" s="10">
        <v>44935</v>
      </c>
      <c r="C249">
        <v>5400</v>
      </c>
      <c r="D249" t="s">
        <v>27</v>
      </c>
      <c r="E249" t="s">
        <v>8</v>
      </c>
      <c r="F249" s="10">
        <v>44995</v>
      </c>
      <c r="G249">
        <v>1188</v>
      </c>
      <c r="H249">
        <v>6588</v>
      </c>
      <c r="I249" t="s">
        <v>26</v>
      </c>
    </row>
    <row r="250" spans="1:9" x14ac:dyDescent="0.3">
      <c r="A250">
        <v>469</v>
      </c>
      <c r="B250" s="10">
        <v>44935</v>
      </c>
      <c r="C250">
        <v>7100</v>
      </c>
      <c r="D250" t="s">
        <v>27</v>
      </c>
      <c r="E250" t="s">
        <v>11</v>
      </c>
      <c r="F250" s="10">
        <v>44995</v>
      </c>
      <c r="G250">
        <v>1562</v>
      </c>
      <c r="H250">
        <v>8662</v>
      </c>
      <c r="I250" t="s">
        <v>26</v>
      </c>
    </row>
    <row r="251" spans="1:9" x14ac:dyDescent="0.3">
      <c r="A251">
        <v>166</v>
      </c>
      <c r="B251" s="10">
        <v>44935</v>
      </c>
      <c r="C251">
        <v>3400</v>
      </c>
      <c r="D251" t="s">
        <v>10</v>
      </c>
      <c r="E251" t="s">
        <v>15</v>
      </c>
      <c r="F251" s="10">
        <v>44995</v>
      </c>
      <c r="G251">
        <v>748</v>
      </c>
      <c r="H251">
        <v>4148</v>
      </c>
      <c r="I251" t="s">
        <v>26</v>
      </c>
    </row>
    <row r="252" spans="1:9" x14ac:dyDescent="0.3">
      <c r="A252">
        <v>17</v>
      </c>
      <c r="B252" s="10">
        <v>44935</v>
      </c>
      <c r="C252">
        <v>420</v>
      </c>
      <c r="D252" t="s">
        <v>13</v>
      </c>
      <c r="E252" t="s">
        <v>6</v>
      </c>
      <c r="F252" s="10">
        <v>44995</v>
      </c>
      <c r="G252">
        <v>92.4</v>
      </c>
      <c r="H252">
        <v>512.4</v>
      </c>
      <c r="I252" t="s">
        <v>26</v>
      </c>
    </row>
    <row r="253" spans="1:9" x14ac:dyDescent="0.3">
      <c r="A253">
        <v>159</v>
      </c>
      <c r="B253" s="10">
        <v>44935</v>
      </c>
      <c r="C253">
        <v>3260</v>
      </c>
      <c r="D253" t="s">
        <v>12</v>
      </c>
      <c r="E253" t="s">
        <v>8</v>
      </c>
      <c r="F253" s="10">
        <v>44995</v>
      </c>
      <c r="G253">
        <v>717.2</v>
      </c>
      <c r="H253">
        <v>3977.2</v>
      </c>
      <c r="I253" t="s">
        <v>26</v>
      </c>
    </row>
    <row r="254" spans="1:9" x14ac:dyDescent="0.3">
      <c r="A254">
        <v>143</v>
      </c>
      <c r="B254" s="10">
        <v>44935</v>
      </c>
      <c r="C254">
        <v>2940</v>
      </c>
      <c r="D254" t="s">
        <v>5</v>
      </c>
      <c r="E254" t="s">
        <v>6</v>
      </c>
      <c r="F254" s="10">
        <v>44995</v>
      </c>
      <c r="G254">
        <v>646.79999999999995</v>
      </c>
      <c r="H254">
        <v>3586.8</v>
      </c>
      <c r="I254" t="s">
        <v>26</v>
      </c>
    </row>
    <row r="255" spans="1:9" x14ac:dyDescent="0.3">
      <c r="A255">
        <v>280</v>
      </c>
      <c r="B255" s="10">
        <v>44935</v>
      </c>
      <c r="C255">
        <v>5680</v>
      </c>
      <c r="D255" t="s">
        <v>9</v>
      </c>
      <c r="E255" t="s">
        <v>8</v>
      </c>
      <c r="F255" s="10">
        <v>44995</v>
      </c>
      <c r="G255">
        <v>1249.5999999999999</v>
      </c>
      <c r="H255">
        <v>6929.6</v>
      </c>
      <c r="I255" t="s">
        <v>26</v>
      </c>
    </row>
    <row r="256" spans="1:9" x14ac:dyDescent="0.3">
      <c r="A256">
        <v>333</v>
      </c>
      <c r="B256" s="10">
        <v>44935</v>
      </c>
      <c r="C256">
        <v>1400</v>
      </c>
      <c r="D256" t="s">
        <v>27</v>
      </c>
      <c r="E256" t="s">
        <v>6</v>
      </c>
      <c r="F256" s="10">
        <v>44995</v>
      </c>
      <c r="G256">
        <v>308</v>
      </c>
      <c r="H256">
        <v>1708</v>
      </c>
      <c r="I256" t="s">
        <v>26</v>
      </c>
    </row>
    <row r="257" spans="1:9" x14ac:dyDescent="0.3">
      <c r="A257">
        <v>474</v>
      </c>
      <c r="B257" s="10">
        <v>44935</v>
      </c>
      <c r="C257">
        <v>6600</v>
      </c>
      <c r="D257" t="s">
        <v>7</v>
      </c>
      <c r="E257" t="s">
        <v>15</v>
      </c>
      <c r="F257" s="10">
        <v>44995</v>
      </c>
      <c r="G257">
        <v>1452</v>
      </c>
      <c r="H257">
        <v>8052</v>
      </c>
      <c r="I257" t="s">
        <v>26</v>
      </c>
    </row>
    <row r="258" spans="1:9" x14ac:dyDescent="0.3">
      <c r="A258">
        <v>126</v>
      </c>
      <c r="B258" s="10">
        <v>44935</v>
      </c>
      <c r="C258">
        <v>2600</v>
      </c>
      <c r="D258" t="s">
        <v>5</v>
      </c>
      <c r="E258" t="s">
        <v>8</v>
      </c>
      <c r="F258" s="10">
        <v>44995</v>
      </c>
      <c r="G258">
        <v>572</v>
      </c>
      <c r="H258">
        <v>3172</v>
      </c>
      <c r="I258" t="s">
        <v>26</v>
      </c>
    </row>
    <row r="259" spans="1:9" x14ac:dyDescent="0.3">
      <c r="A259">
        <v>161</v>
      </c>
      <c r="B259" s="10">
        <v>44935</v>
      </c>
      <c r="C259">
        <v>3300</v>
      </c>
      <c r="D259" t="s">
        <v>9</v>
      </c>
      <c r="E259" t="s">
        <v>11</v>
      </c>
      <c r="F259" s="10">
        <v>44995</v>
      </c>
      <c r="G259">
        <v>726</v>
      </c>
      <c r="H259">
        <v>4026</v>
      </c>
      <c r="I259" t="s">
        <v>26</v>
      </c>
    </row>
    <row r="260" spans="1:9" x14ac:dyDescent="0.3">
      <c r="A260">
        <v>278</v>
      </c>
      <c r="B260" s="10">
        <v>44935</v>
      </c>
      <c r="C260">
        <v>5640</v>
      </c>
      <c r="D260" t="s">
        <v>12</v>
      </c>
      <c r="E260" t="s">
        <v>15</v>
      </c>
      <c r="F260" s="10">
        <v>44995</v>
      </c>
      <c r="G260">
        <v>1240.8</v>
      </c>
      <c r="H260">
        <v>6880.8</v>
      </c>
      <c r="I260" t="s">
        <v>26</v>
      </c>
    </row>
    <row r="261" spans="1:9" x14ac:dyDescent="0.3">
      <c r="A261">
        <v>94</v>
      </c>
      <c r="B261" s="10">
        <v>44935</v>
      </c>
      <c r="C261">
        <v>1960</v>
      </c>
      <c r="D261" t="s">
        <v>7</v>
      </c>
      <c r="E261" t="s">
        <v>6</v>
      </c>
      <c r="F261" s="10">
        <v>44995</v>
      </c>
      <c r="G261">
        <v>431.2</v>
      </c>
      <c r="H261">
        <v>2391.1999999999998</v>
      </c>
      <c r="I261" t="s">
        <v>26</v>
      </c>
    </row>
    <row r="262" spans="1:9" x14ac:dyDescent="0.3">
      <c r="A262">
        <v>217</v>
      </c>
      <c r="B262" s="10">
        <v>44935</v>
      </c>
      <c r="C262">
        <v>4420</v>
      </c>
      <c r="D262" t="s">
        <v>10</v>
      </c>
      <c r="E262" t="s">
        <v>11</v>
      </c>
      <c r="F262" s="10">
        <v>44995</v>
      </c>
      <c r="G262">
        <v>972.4</v>
      </c>
      <c r="H262">
        <v>5392.4</v>
      </c>
      <c r="I262" t="s">
        <v>26</v>
      </c>
    </row>
    <row r="263" spans="1:9" x14ac:dyDescent="0.3">
      <c r="A263">
        <v>404</v>
      </c>
      <c r="B263" s="10">
        <v>44935</v>
      </c>
      <c r="C263">
        <v>4950</v>
      </c>
      <c r="D263" t="s">
        <v>10</v>
      </c>
      <c r="E263" t="s">
        <v>15</v>
      </c>
      <c r="F263" s="10">
        <v>44995</v>
      </c>
      <c r="G263">
        <v>1089</v>
      </c>
      <c r="H263">
        <v>6039</v>
      </c>
      <c r="I263" t="s">
        <v>26</v>
      </c>
    </row>
    <row r="264" spans="1:9" x14ac:dyDescent="0.3">
      <c r="A264">
        <v>498</v>
      </c>
      <c r="B264" s="10">
        <v>44935</v>
      </c>
      <c r="C264">
        <v>4200</v>
      </c>
      <c r="D264" t="s">
        <v>5</v>
      </c>
      <c r="E264" t="s">
        <v>15</v>
      </c>
      <c r="F264" s="10">
        <v>44995</v>
      </c>
      <c r="G264">
        <v>924</v>
      </c>
      <c r="H264">
        <v>5124</v>
      </c>
      <c r="I264" t="s">
        <v>26</v>
      </c>
    </row>
    <row r="265" spans="1:9" x14ac:dyDescent="0.3">
      <c r="A265">
        <v>460</v>
      </c>
      <c r="B265" s="10">
        <v>44935</v>
      </c>
      <c r="C265">
        <v>8000</v>
      </c>
      <c r="D265" t="s">
        <v>5</v>
      </c>
      <c r="E265" t="s">
        <v>15</v>
      </c>
      <c r="F265" s="10">
        <v>44995</v>
      </c>
      <c r="G265">
        <v>1760</v>
      </c>
      <c r="H265">
        <v>9760</v>
      </c>
      <c r="I265" t="s">
        <v>26</v>
      </c>
    </row>
    <row r="266" spans="1:9" x14ac:dyDescent="0.3">
      <c r="A266">
        <v>245</v>
      </c>
      <c r="B266" s="10">
        <v>44935</v>
      </c>
      <c r="C266">
        <v>4980</v>
      </c>
      <c r="D266" t="s">
        <v>5</v>
      </c>
      <c r="E266" t="s">
        <v>11</v>
      </c>
      <c r="F266" s="10">
        <v>44995</v>
      </c>
      <c r="G266">
        <v>1095.5999999999999</v>
      </c>
      <c r="H266">
        <v>6075.6</v>
      </c>
      <c r="I266" t="s">
        <v>26</v>
      </c>
    </row>
    <row r="267" spans="1:9" x14ac:dyDescent="0.3">
      <c r="A267">
        <v>26</v>
      </c>
      <c r="B267" s="10">
        <v>44935</v>
      </c>
      <c r="C267">
        <v>600</v>
      </c>
      <c r="D267" t="s">
        <v>7</v>
      </c>
      <c r="E267" t="s">
        <v>15</v>
      </c>
      <c r="F267" s="10">
        <v>44995</v>
      </c>
      <c r="G267">
        <v>132</v>
      </c>
      <c r="H267">
        <v>732</v>
      </c>
      <c r="I267" t="s">
        <v>26</v>
      </c>
    </row>
    <row r="268" spans="1:9" x14ac:dyDescent="0.3">
      <c r="A268">
        <v>410</v>
      </c>
      <c r="B268" s="10">
        <v>44935</v>
      </c>
      <c r="C268">
        <v>5250</v>
      </c>
      <c r="D268" t="s">
        <v>10</v>
      </c>
      <c r="E268" t="s">
        <v>11</v>
      </c>
      <c r="F268" s="10">
        <v>44995</v>
      </c>
      <c r="G268">
        <v>1155</v>
      </c>
      <c r="H268">
        <v>6405</v>
      </c>
      <c r="I268" t="s">
        <v>26</v>
      </c>
    </row>
    <row r="269" spans="1:9" x14ac:dyDescent="0.3">
      <c r="A269">
        <v>416</v>
      </c>
      <c r="B269" s="10">
        <v>44935</v>
      </c>
      <c r="C269">
        <v>5550</v>
      </c>
      <c r="D269" t="s">
        <v>9</v>
      </c>
      <c r="E269" t="s">
        <v>6</v>
      </c>
      <c r="F269" s="10">
        <v>44995</v>
      </c>
      <c r="G269">
        <v>1221</v>
      </c>
      <c r="H269">
        <v>6771</v>
      </c>
      <c r="I269" t="s">
        <v>26</v>
      </c>
    </row>
    <row r="270" spans="1:9" x14ac:dyDescent="0.3">
      <c r="A270">
        <v>450</v>
      </c>
      <c r="B270" s="10">
        <v>44935</v>
      </c>
      <c r="C270">
        <v>7250</v>
      </c>
      <c r="D270" t="s">
        <v>9</v>
      </c>
      <c r="E270" t="s">
        <v>8</v>
      </c>
      <c r="F270" s="10">
        <v>44995</v>
      </c>
      <c r="G270">
        <v>1595</v>
      </c>
      <c r="H270">
        <v>8845</v>
      </c>
      <c r="I270" t="s">
        <v>26</v>
      </c>
    </row>
    <row r="271" spans="1:9" x14ac:dyDescent="0.3">
      <c r="A271">
        <v>50</v>
      </c>
      <c r="B271" s="10">
        <v>44935</v>
      </c>
      <c r="C271">
        <v>1080</v>
      </c>
      <c r="D271" t="s">
        <v>27</v>
      </c>
      <c r="E271" t="s">
        <v>15</v>
      </c>
      <c r="F271" s="10">
        <v>44995</v>
      </c>
      <c r="G271">
        <v>237.6</v>
      </c>
      <c r="H271">
        <v>1317.6</v>
      </c>
      <c r="I271" t="s">
        <v>26</v>
      </c>
    </row>
    <row r="272" spans="1:9" x14ac:dyDescent="0.3">
      <c r="A272">
        <v>423</v>
      </c>
      <c r="B272" s="10">
        <v>44934</v>
      </c>
      <c r="C272">
        <v>5900</v>
      </c>
      <c r="D272" t="s">
        <v>7</v>
      </c>
      <c r="E272" t="s">
        <v>6</v>
      </c>
      <c r="F272" s="10">
        <v>44994</v>
      </c>
      <c r="G272">
        <v>1298</v>
      </c>
      <c r="H272">
        <v>7198</v>
      </c>
      <c r="I272" t="s">
        <v>26</v>
      </c>
    </row>
    <row r="273" spans="1:9" x14ac:dyDescent="0.3">
      <c r="A273">
        <v>444</v>
      </c>
      <c r="B273" s="10">
        <v>44934</v>
      </c>
      <c r="C273">
        <v>6950</v>
      </c>
      <c r="D273" t="s">
        <v>10</v>
      </c>
      <c r="E273" t="s">
        <v>6</v>
      </c>
      <c r="F273" s="10">
        <v>44994</v>
      </c>
      <c r="G273">
        <v>1529</v>
      </c>
      <c r="H273">
        <v>8479</v>
      </c>
      <c r="I273" t="s">
        <v>26</v>
      </c>
    </row>
    <row r="274" spans="1:9" x14ac:dyDescent="0.3">
      <c r="A274">
        <v>158</v>
      </c>
      <c r="B274" s="10">
        <v>44934</v>
      </c>
      <c r="C274">
        <v>3240</v>
      </c>
      <c r="D274" t="s">
        <v>5</v>
      </c>
      <c r="E274" t="s">
        <v>11</v>
      </c>
      <c r="F274" s="10">
        <v>44994</v>
      </c>
      <c r="G274">
        <v>712.8</v>
      </c>
      <c r="H274">
        <v>3952.8</v>
      </c>
      <c r="I274" t="s">
        <v>26</v>
      </c>
    </row>
    <row r="275" spans="1:9" x14ac:dyDescent="0.3">
      <c r="A275">
        <v>476</v>
      </c>
      <c r="B275" s="10">
        <v>44934</v>
      </c>
      <c r="C275">
        <v>6400</v>
      </c>
      <c r="D275" t="s">
        <v>13</v>
      </c>
      <c r="E275" t="s">
        <v>8</v>
      </c>
      <c r="F275" s="10">
        <v>44994</v>
      </c>
      <c r="G275">
        <v>1408</v>
      </c>
      <c r="H275">
        <v>7808</v>
      </c>
      <c r="I275" t="s">
        <v>26</v>
      </c>
    </row>
    <row r="276" spans="1:9" x14ac:dyDescent="0.3">
      <c r="A276">
        <v>428</v>
      </c>
      <c r="B276" s="10">
        <v>44934</v>
      </c>
      <c r="C276">
        <v>6150</v>
      </c>
      <c r="D276" t="s">
        <v>16</v>
      </c>
      <c r="E276" t="s">
        <v>15</v>
      </c>
      <c r="F276" s="10">
        <v>44994</v>
      </c>
      <c r="G276">
        <v>1353</v>
      </c>
      <c r="H276">
        <v>7503</v>
      </c>
      <c r="I276" t="s">
        <v>26</v>
      </c>
    </row>
    <row r="277" spans="1:9" x14ac:dyDescent="0.3">
      <c r="A277">
        <v>480</v>
      </c>
      <c r="B277" s="10">
        <v>44934</v>
      </c>
      <c r="C277">
        <v>6000</v>
      </c>
      <c r="D277" t="s">
        <v>9</v>
      </c>
      <c r="E277" t="s">
        <v>11</v>
      </c>
      <c r="F277" s="10">
        <v>44994</v>
      </c>
      <c r="G277">
        <v>1320</v>
      </c>
      <c r="H277">
        <v>7320</v>
      </c>
      <c r="I277" t="s">
        <v>26</v>
      </c>
    </row>
    <row r="278" spans="1:9" x14ac:dyDescent="0.3">
      <c r="A278">
        <v>451</v>
      </c>
      <c r="B278" s="10">
        <v>44934</v>
      </c>
      <c r="C278">
        <v>7300</v>
      </c>
      <c r="D278" t="s">
        <v>7</v>
      </c>
      <c r="E278" t="s">
        <v>6</v>
      </c>
      <c r="F278" s="10">
        <v>44994</v>
      </c>
      <c r="G278">
        <v>1606</v>
      </c>
      <c r="H278">
        <v>8906</v>
      </c>
      <c r="I278" t="s">
        <v>26</v>
      </c>
    </row>
    <row r="279" spans="1:9" x14ac:dyDescent="0.3">
      <c r="A279">
        <v>425</v>
      </c>
      <c r="B279" s="10">
        <v>44934</v>
      </c>
      <c r="C279">
        <v>6000</v>
      </c>
      <c r="D279" t="s">
        <v>13</v>
      </c>
      <c r="E279" t="s">
        <v>8</v>
      </c>
      <c r="F279" s="10">
        <v>44994</v>
      </c>
      <c r="G279">
        <v>1320</v>
      </c>
      <c r="H279">
        <v>7320</v>
      </c>
      <c r="I279" t="s">
        <v>26</v>
      </c>
    </row>
    <row r="280" spans="1:9" x14ac:dyDescent="0.3">
      <c r="A280">
        <v>426</v>
      </c>
      <c r="B280" s="10">
        <v>44934</v>
      </c>
      <c r="C280">
        <v>6050</v>
      </c>
      <c r="D280" t="s">
        <v>5</v>
      </c>
      <c r="E280" t="s">
        <v>8</v>
      </c>
      <c r="F280" s="10">
        <v>44994</v>
      </c>
      <c r="G280">
        <v>1331</v>
      </c>
      <c r="H280">
        <v>7381</v>
      </c>
      <c r="I280" t="s">
        <v>26</v>
      </c>
    </row>
    <row r="281" spans="1:9" x14ac:dyDescent="0.3">
      <c r="A281">
        <v>20</v>
      </c>
      <c r="B281" s="10">
        <v>44934</v>
      </c>
      <c r="C281">
        <v>480</v>
      </c>
      <c r="D281" t="s">
        <v>16</v>
      </c>
      <c r="E281" t="s">
        <v>8</v>
      </c>
      <c r="F281" s="10">
        <v>44994</v>
      </c>
      <c r="G281">
        <v>105.6</v>
      </c>
      <c r="H281">
        <v>585.6</v>
      </c>
      <c r="I281" t="s">
        <v>26</v>
      </c>
    </row>
    <row r="282" spans="1:9" x14ac:dyDescent="0.3">
      <c r="A282">
        <v>365</v>
      </c>
      <c r="B282" s="10">
        <v>44934</v>
      </c>
      <c r="C282">
        <v>3000</v>
      </c>
      <c r="D282" t="s">
        <v>9</v>
      </c>
      <c r="E282" t="s">
        <v>15</v>
      </c>
      <c r="F282" s="10">
        <v>44994</v>
      </c>
      <c r="G282">
        <v>660</v>
      </c>
      <c r="H282">
        <v>3660</v>
      </c>
      <c r="I282" t="s">
        <v>26</v>
      </c>
    </row>
    <row r="283" spans="1:9" x14ac:dyDescent="0.3">
      <c r="A283">
        <v>76</v>
      </c>
      <c r="B283" s="10">
        <v>44934</v>
      </c>
      <c r="C283">
        <v>1600</v>
      </c>
      <c r="D283" t="s">
        <v>9</v>
      </c>
      <c r="E283" t="s">
        <v>8</v>
      </c>
      <c r="F283" s="10">
        <v>44994</v>
      </c>
      <c r="G283">
        <v>352</v>
      </c>
      <c r="H283">
        <v>1952</v>
      </c>
      <c r="I283" t="s">
        <v>26</v>
      </c>
    </row>
    <row r="284" spans="1:9" x14ac:dyDescent="0.3">
      <c r="A284">
        <v>399</v>
      </c>
      <c r="B284" s="10">
        <v>44934</v>
      </c>
      <c r="C284">
        <v>4700</v>
      </c>
      <c r="D284" t="s">
        <v>9</v>
      </c>
      <c r="E284" t="s">
        <v>11</v>
      </c>
      <c r="F284" s="10">
        <v>44994</v>
      </c>
      <c r="G284">
        <v>1034</v>
      </c>
      <c r="H284">
        <v>5734</v>
      </c>
      <c r="I284" t="s">
        <v>26</v>
      </c>
    </row>
    <row r="285" spans="1:9" x14ac:dyDescent="0.3">
      <c r="A285">
        <v>371</v>
      </c>
      <c r="B285" s="10">
        <v>44934</v>
      </c>
      <c r="C285">
        <v>3300</v>
      </c>
      <c r="D285" t="s">
        <v>16</v>
      </c>
      <c r="E285" t="s">
        <v>11</v>
      </c>
      <c r="F285" s="10">
        <v>44994</v>
      </c>
      <c r="G285">
        <v>726</v>
      </c>
      <c r="H285">
        <v>4026</v>
      </c>
      <c r="I285" t="s">
        <v>26</v>
      </c>
    </row>
    <row r="286" spans="1:9" x14ac:dyDescent="0.3">
      <c r="A286">
        <v>465</v>
      </c>
      <c r="B286" s="10">
        <v>44934</v>
      </c>
      <c r="C286">
        <v>7500</v>
      </c>
      <c r="D286" t="s">
        <v>12</v>
      </c>
      <c r="E286" t="s">
        <v>6</v>
      </c>
      <c r="F286" s="10">
        <v>44994</v>
      </c>
      <c r="G286">
        <v>1650</v>
      </c>
      <c r="H286">
        <v>9150</v>
      </c>
      <c r="I286" t="s">
        <v>26</v>
      </c>
    </row>
    <row r="287" spans="1:9" x14ac:dyDescent="0.3">
      <c r="A287">
        <v>466</v>
      </c>
      <c r="B287" s="10">
        <v>44934</v>
      </c>
      <c r="C287">
        <v>7400</v>
      </c>
      <c r="D287" t="s">
        <v>5</v>
      </c>
      <c r="E287" t="s">
        <v>11</v>
      </c>
      <c r="F287" s="10">
        <v>44994</v>
      </c>
      <c r="G287">
        <v>1628</v>
      </c>
      <c r="H287">
        <v>9028</v>
      </c>
      <c r="I287" t="s">
        <v>26</v>
      </c>
    </row>
    <row r="288" spans="1:9" x14ac:dyDescent="0.3">
      <c r="A288">
        <v>400</v>
      </c>
      <c r="B288" s="10">
        <v>44934</v>
      </c>
      <c r="C288">
        <v>4750</v>
      </c>
      <c r="D288" t="s">
        <v>7</v>
      </c>
      <c r="E288" t="s">
        <v>15</v>
      </c>
      <c r="F288" s="10">
        <v>44994</v>
      </c>
      <c r="G288">
        <v>1045</v>
      </c>
      <c r="H288">
        <v>5795</v>
      </c>
      <c r="I288" t="s">
        <v>26</v>
      </c>
    </row>
    <row r="289" spans="1:9" x14ac:dyDescent="0.3">
      <c r="A289">
        <v>343</v>
      </c>
      <c r="B289" s="10">
        <v>44934</v>
      </c>
      <c r="C289">
        <v>1900</v>
      </c>
      <c r="D289" t="s">
        <v>16</v>
      </c>
      <c r="E289" t="s">
        <v>11</v>
      </c>
      <c r="F289" s="10">
        <v>44994</v>
      </c>
      <c r="G289">
        <v>418</v>
      </c>
      <c r="H289">
        <v>2318</v>
      </c>
      <c r="I289" t="s">
        <v>26</v>
      </c>
    </row>
    <row r="290" spans="1:9" x14ac:dyDescent="0.3">
      <c r="A290">
        <v>138</v>
      </c>
      <c r="B290" s="10">
        <v>44934</v>
      </c>
      <c r="C290">
        <v>2840</v>
      </c>
      <c r="D290" t="s">
        <v>10</v>
      </c>
      <c r="E290" t="s">
        <v>15</v>
      </c>
      <c r="F290" s="10">
        <v>44994</v>
      </c>
      <c r="G290">
        <v>624.79999999999995</v>
      </c>
      <c r="H290">
        <v>3464.8</v>
      </c>
      <c r="I290" t="s">
        <v>26</v>
      </c>
    </row>
    <row r="291" spans="1:9" x14ac:dyDescent="0.3">
      <c r="A291">
        <v>24</v>
      </c>
      <c r="B291" s="10">
        <v>44934</v>
      </c>
      <c r="C291">
        <v>560</v>
      </c>
      <c r="D291" t="s">
        <v>5</v>
      </c>
      <c r="E291" t="s">
        <v>6</v>
      </c>
      <c r="F291" s="10">
        <v>44994</v>
      </c>
      <c r="G291">
        <v>123.2</v>
      </c>
      <c r="H291">
        <v>683.2</v>
      </c>
      <c r="I291" t="s">
        <v>26</v>
      </c>
    </row>
    <row r="292" spans="1:9" x14ac:dyDescent="0.3">
      <c r="A292">
        <v>405</v>
      </c>
      <c r="B292" s="10">
        <v>44934</v>
      </c>
      <c r="C292">
        <v>5000</v>
      </c>
      <c r="D292" t="s">
        <v>16</v>
      </c>
      <c r="E292" t="s">
        <v>8</v>
      </c>
      <c r="F292" s="10">
        <v>44994</v>
      </c>
      <c r="G292">
        <v>1100</v>
      </c>
      <c r="H292">
        <v>6100</v>
      </c>
      <c r="I292" t="s">
        <v>26</v>
      </c>
    </row>
    <row r="293" spans="1:9" x14ac:dyDescent="0.3">
      <c r="A293">
        <v>125</v>
      </c>
      <c r="B293" s="10">
        <v>44934</v>
      </c>
      <c r="C293">
        <v>2580</v>
      </c>
      <c r="D293" t="s">
        <v>12</v>
      </c>
      <c r="E293" t="s">
        <v>8</v>
      </c>
      <c r="F293" s="10">
        <v>44994</v>
      </c>
      <c r="G293">
        <v>567.6</v>
      </c>
      <c r="H293">
        <v>3147.6</v>
      </c>
      <c r="I293" t="s">
        <v>26</v>
      </c>
    </row>
    <row r="294" spans="1:9" x14ac:dyDescent="0.3">
      <c r="A294">
        <v>133</v>
      </c>
      <c r="B294" s="10">
        <v>44934</v>
      </c>
      <c r="C294">
        <v>2740</v>
      </c>
      <c r="D294" t="s">
        <v>16</v>
      </c>
      <c r="E294" t="s">
        <v>11</v>
      </c>
      <c r="F294" s="10">
        <v>44994</v>
      </c>
      <c r="G294">
        <v>602.79999999999995</v>
      </c>
      <c r="H294">
        <v>3342.8</v>
      </c>
      <c r="I294" t="s">
        <v>26</v>
      </c>
    </row>
    <row r="295" spans="1:9" x14ac:dyDescent="0.3">
      <c r="A295">
        <v>494</v>
      </c>
      <c r="B295" s="10">
        <v>44934</v>
      </c>
      <c r="C295">
        <v>4600</v>
      </c>
      <c r="D295" t="s">
        <v>5</v>
      </c>
      <c r="E295" t="s">
        <v>11</v>
      </c>
      <c r="F295" s="10">
        <v>44994</v>
      </c>
      <c r="G295">
        <v>1012</v>
      </c>
      <c r="H295">
        <v>5612</v>
      </c>
      <c r="I295" t="s">
        <v>26</v>
      </c>
    </row>
    <row r="296" spans="1:9" x14ac:dyDescent="0.3">
      <c r="A296">
        <v>289</v>
      </c>
      <c r="B296" s="10">
        <v>44934</v>
      </c>
      <c r="C296">
        <v>5860</v>
      </c>
      <c r="D296" t="s">
        <v>13</v>
      </c>
      <c r="E296" t="s">
        <v>6</v>
      </c>
      <c r="F296" s="10">
        <v>44994</v>
      </c>
      <c r="G296">
        <v>1289.2</v>
      </c>
      <c r="H296">
        <v>7149.2</v>
      </c>
      <c r="I296" t="s">
        <v>26</v>
      </c>
    </row>
    <row r="297" spans="1:9" x14ac:dyDescent="0.3">
      <c r="A297">
        <v>232</v>
      </c>
      <c r="B297" s="10">
        <v>44934</v>
      </c>
      <c r="C297">
        <v>4720</v>
      </c>
      <c r="D297" t="s">
        <v>27</v>
      </c>
      <c r="E297" t="s">
        <v>15</v>
      </c>
      <c r="F297" s="10">
        <v>44994</v>
      </c>
      <c r="G297">
        <v>1038.4000000000001</v>
      </c>
      <c r="H297">
        <v>5758.4</v>
      </c>
      <c r="I297" t="s">
        <v>26</v>
      </c>
    </row>
    <row r="298" spans="1:9" x14ac:dyDescent="0.3">
      <c r="A298">
        <v>286</v>
      </c>
      <c r="B298" s="10">
        <v>44934</v>
      </c>
      <c r="C298">
        <v>5800</v>
      </c>
      <c r="D298" t="s">
        <v>16</v>
      </c>
      <c r="E298" t="s">
        <v>8</v>
      </c>
      <c r="F298" s="10">
        <v>44994</v>
      </c>
      <c r="G298">
        <v>1276</v>
      </c>
      <c r="H298">
        <v>7076</v>
      </c>
      <c r="I298" t="s">
        <v>26</v>
      </c>
    </row>
    <row r="299" spans="1:9" x14ac:dyDescent="0.3">
      <c r="A299">
        <v>203</v>
      </c>
      <c r="B299" s="10">
        <v>44934</v>
      </c>
      <c r="C299">
        <v>4140</v>
      </c>
      <c r="D299" t="s">
        <v>27</v>
      </c>
      <c r="E299" t="s">
        <v>11</v>
      </c>
      <c r="F299" s="10">
        <v>44994</v>
      </c>
      <c r="G299">
        <v>910.8</v>
      </c>
      <c r="H299">
        <v>5050.8</v>
      </c>
      <c r="I299" t="s">
        <v>26</v>
      </c>
    </row>
    <row r="300" spans="1:9" x14ac:dyDescent="0.3">
      <c r="A300">
        <v>112</v>
      </c>
      <c r="B300" s="10">
        <v>44934</v>
      </c>
      <c r="C300">
        <v>2320</v>
      </c>
      <c r="D300" t="s">
        <v>27</v>
      </c>
      <c r="E300" t="s">
        <v>8</v>
      </c>
      <c r="F300" s="10">
        <v>44994</v>
      </c>
      <c r="G300">
        <v>510.4</v>
      </c>
      <c r="H300">
        <v>2830.4</v>
      </c>
      <c r="I300" t="s">
        <v>26</v>
      </c>
    </row>
    <row r="301" spans="1:9" x14ac:dyDescent="0.3">
      <c r="A301">
        <v>212</v>
      </c>
      <c r="B301" s="10">
        <v>44934</v>
      </c>
      <c r="C301">
        <v>4320</v>
      </c>
      <c r="D301" t="s">
        <v>9</v>
      </c>
      <c r="E301" t="s">
        <v>8</v>
      </c>
      <c r="F301" s="10">
        <v>44994</v>
      </c>
      <c r="G301">
        <v>950.4</v>
      </c>
      <c r="H301">
        <v>5270.4</v>
      </c>
      <c r="I301" t="s">
        <v>26</v>
      </c>
    </row>
    <row r="302" spans="1:9" x14ac:dyDescent="0.3">
      <c r="A302">
        <v>373</v>
      </c>
      <c r="B302" s="10">
        <v>44933</v>
      </c>
      <c r="C302">
        <v>3400</v>
      </c>
      <c r="D302" t="s">
        <v>27</v>
      </c>
      <c r="E302" t="s">
        <v>6</v>
      </c>
      <c r="F302" s="10">
        <v>44993</v>
      </c>
      <c r="G302">
        <v>748</v>
      </c>
      <c r="H302">
        <v>4148</v>
      </c>
      <c r="I302" t="s">
        <v>26</v>
      </c>
    </row>
    <row r="303" spans="1:9" x14ac:dyDescent="0.3">
      <c r="A303">
        <v>470</v>
      </c>
      <c r="B303" s="10">
        <v>44933</v>
      </c>
      <c r="C303">
        <v>7000</v>
      </c>
      <c r="D303" t="s">
        <v>27</v>
      </c>
      <c r="E303" t="s">
        <v>15</v>
      </c>
      <c r="F303" s="10">
        <v>44993</v>
      </c>
      <c r="G303">
        <v>1540</v>
      </c>
      <c r="H303">
        <v>8540</v>
      </c>
      <c r="I303" t="s">
        <v>26</v>
      </c>
    </row>
    <row r="304" spans="1:9" x14ac:dyDescent="0.3">
      <c r="A304">
        <v>103</v>
      </c>
      <c r="B304" s="10">
        <v>44933</v>
      </c>
      <c r="C304">
        <v>2140</v>
      </c>
      <c r="D304" t="s">
        <v>5</v>
      </c>
      <c r="E304" t="s">
        <v>8</v>
      </c>
      <c r="F304" s="10">
        <v>44993</v>
      </c>
      <c r="G304">
        <v>470.8</v>
      </c>
      <c r="H304">
        <v>2610.8000000000002</v>
      </c>
      <c r="I304" t="s">
        <v>26</v>
      </c>
    </row>
    <row r="305" spans="1:9" x14ac:dyDescent="0.3">
      <c r="A305">
        <v>269</v>
      </c>
      <c r="B305" s="10">
        <v>44933</v>
      </c>
      <c r="C305">
        <v>5460</v>
      </c>
      <c r="D305" t="s">
        <v>16</v>
      </c>
      <c r="E305" t="s">
        <v>6</v>
      </c>
      <c r="F305" s="10">
        <v>44993</v>
      </c>
      <c r="G305">
        <v>1201.2</v>
      </c>
      <c r="H305">
        <v>6661.2</v>
      </c>
      <c r="I305" t="s">
        <v>26</v>
      </c>
    </row>
    <row r="306" spans="1:9" x14ac:dyDescent="0.3">
      <c r="A306">
        <v>191</v>
      </c>
      <c r="B306" s="10">
        <v>44933</v>
      </c>
      <c r="C306">
        <v>3900</v>
      </c>
      <c r="D306" t="s">
        <v>9</v>
      </c>
      <c r="E306" t="s">
        <v>6</v>
      </c>
      <c r="F306" s="10">
        <v>44993</v>
      </c>
      <c r="G306">
        <v>858</v>
      </c>
      <c r="H306">
        <v>4758</v>
      </c>
      <c r="I306" t="s">
        <v>26</v>
      </c>
    </row>
    <row r="307" spans="1:9" x14ac:dyDescent="0.3">
      <c r="A307">
        <v>276</v>
      </c>
      <c r="B307" s="10">
        <v>44933</v>
      </c>
      <c r="C307">
        <v>5600</v>
      </c>
      <c r="D307" t="s">
        <v>9</v>
      </c>
      <c r="E307" t="s">
        <v>6</v>
      </c>
      <c r="F307" s="10">
        <v>44993</v>
      </c>
      <c r="G307">
        <v>1232</v>
      </c>
      <c r="H307">
        <v>6832</v>
      </c>
      <c r="I307" t="s">
        <v>26</v>
      </c>
    </row>
    <row r="308" spans="1:9" x14ac:dyDescent="0.3">
      <c r="A308">
        <v>336</v>
      </c>
      <c r="B308" s="10">
        <v>44933</v>
      </c>
      <c r="C308">
        <v>1550</v>
      </c>
      <c r="D308" t="s">
        <v>10</v>
      </c>
      <c r="E308" t="s">
        <v>8</v>
      </c>
      <c r="F308" s="10">
        <v>44993</v>
      </c>
      <c r="G308">
        <v>341</v>
      </c>
      <c r="H308">
        <v>1891</v>
      </c>
      <c r="I308" t="s">
        <v>26</v>
      </c>
    </row>
    <row r="309" spans="1:9" x14ac:dyDescent="0.3">
      <c r="A309">
        <v>180</v>
      </c>
      <c r="B309" s="10">
        <v>44933</v>
      </c>
      <c r="C309">
        <v>3680</v>
      </c>
      <c r="D309" t="s">
        <v>27</v>
      </c>
      <c r="E309" t="s">
        <v>15</v>
      </c>
      <c r="F309" s="10">
        <v>44993</v>
      </c>
      <c r="G309">
        <v>809.6</v>
      </c>
      <c r="H309">
        <v>4489.6000000000004</v>
      </c>
      <c r="I309" t="s">
        <v>26</v>
      </c>
    </row>
    <row r="310" spans="1:9" x14ac:dyDescent="0.3">
      <c r="A310">
        <v>471</v>
      </c>
      <c r="B310" s="10">
        <v>44933</v>
      </c>
      <c r="C310">
        <v>6900</v>
      </c>
      <c r="D310" t="s">
        <v>7</v>
      </c>
      <c r="E310" t="s">
        <v>6</v>
      </c>
      <c r="F310" s="10">
        <v>44993</v>
      </c>
      <c r="G310">
        <v>1518</v>
      </c>
      <c r="H310">
        <v>8418</v>
      </c>
      <c r="I310" t="s">
        <v>26</v>
      </c>
    </row>
    <row r="311" spans="1:9" x14ac:dyDescent="0.3">
      <c r="A311">
        <v>42</v>
      </c>
      <c r="B311" s="10">
        <v>44933</v>
      </c>
      <c r="C311">
        <v>920</v>
      </c>
      <c r="D311" t="s">
        <v>9</v>
      </c>
      <c r="E311" t="s">
        <v>8</v>
      </c>
      <c r="F311" s="10">
        <v>44993</v>
      </c>
      <c r="G311">
        <v>202.4</v>
      </c>
      <c r="H311">
        <v>1122.4000000000001</v>
      </c>
      <c r="I311" t="s">
        <v>26</v>
      </c>
    </row>
    <row r="312" spans="1:9" x14ac:dyDescent="0.3">
      <c r="A312">
        <v>135</v>
      </c>
      <c r="B312" s="10">
        <v>44933</v>
      </c>
      <c r="C312">
        <v>2780</v>
      </c>
      <c r="D312" t="s">
        <v>27</v>
      </c>
      <c r="E312" t="s">
        <v>6</v>
      </c>
      <c r="F312" s="10">
        <v>44993</v>
      </c>
      <c r="G312">
        <v>611.6</v>
      </c>
      <c r="H312">
        <v>3391.6</v>
      </c>
      <c r="I312" t="s">
        <v>26</v>
      </c>
    </row>
    <row r="313" spans="1:9" x14ac:dyDescent="0.3">
      <c r="A313">
        <v>64</v>
      </c>
      <c r="B313" s="10">
        <v>44933</v>
      </c>
      <c r="C313">
        <v>1360</v>
      </c>
      <c r="D313" t="s">
        <v>10</v>
      </c>
      <c r="E313" t="s">
        <v>15</v>
      </c>
      <c r="F313" s="10">
        <v>44993</v>
      </c>
      <c r="G313">
        <v>299.2</v>
      </c>
      <c r="H313">
        <v>1659.2</v>
      </c>
      <c r="I313" t="s">
        <v>26</v>
      </c>
    </row>
    <row r="314" spans="1:9" x14ac:dyDescent="0.3">
      <c r="A314">
        <v>57</v>
      </c>
      <c r="B314" s="10">
        <v>44933</v>
      </c>
      <c r="C314">
        <v>1220</v>
      </c>
      <c r="D314" t="s">
        <v>12</v>
      </c>
      <c r="E314" t="s">
        <v>15</v>
      </c>
      <c r="F314" s="10">
        <v>44993</v>
      </c>
      <c r="G314">
        <v>268.39999999999998</v>
      </c>
      <c r="H314">
        <v>1488.4</v>
      </c>
      <c r="I314" t="s">
        <v>26</v>
      </c>
    </row>
    <row r="315" spans="1:9" x14ac:dyDescent="0.3">
      <c r="A315">
        <v>409</v>
      </c>
      <c r="B315" s="10">
        <v>44933</v>
      </c>
      <c r="C315">
        <v>5200</v>
      </c>
      <c r="D315" t="s">
        <v>5</v>
      </c>
      <c r="E315" t="s">
        <v>6</v>
      </c>
      <c r="F315" s="10">
        <v>44993</v>
      </c>
      <c r="G315">
        <v>1144</v>
      </c>
      <c r="H315">
        <v>6344</v>
      </c>
      <c r="I315" t="s">
        <v>26</v>
      </c>
    </row>
    <row r="316" spans="1:9" x14ac:dyDescent="0.3">
      <c r="A316">
        <v>220</v>
      </c>
      <c r="B316" s="10">
        <v>44933</v>
      </c>
      <c r="C316">
        <v>4480</v>
      </c>
      <c r="D316" t="s">
        <v>27</v>
      </c>
      <c r="E316" t="s">
        <v>6</v>
      </c>
      <c r="F316" s="10">
        <v>44993</v>
      </c>
      <c r="G316">
        <v>985.6</v>
      </c>
      <c r="H316">
        <v>5465.6</v>
      </c>
      <c r="I316" t="s">
        <v>26</v>
      </c>
    </row>
    <row r="317" spans="1:9" x14ac:dyDescent="0.3">
      <c r="A317">
        <v>33</v>
      </c>
      <c r="B317" s="10">
        <v>44933</v>
      </c>
      <c r="C317">
        <v>740</v>
      </c>
      <c r="D317" t="s">
        <v>27</v>
      </c>
      <c r="E317" t="s">
        <v>8</v>
      </c>
      <c r="F317" s="10">
        <v>44993</v>
      </c>
      <c r="G317">
        <v>162.80000000000001</v>
      </c>
      <c r="H317">
        <v>902.8</v>
      </c>
      <c r="I317" t="s">
        <v>26</v>
      </c>
    </row>
    <row r="318" spans="1:9" x14ac:dyDescent="0.3">
      <c r="A318">
        <v>431</v>
      </c>
      <c r="B318" s="10">
        <v>44933</v>
      </c>
      <c r="C318">
        <v>6300</v>
      </c>
      <c r="D318" t="s">
        <v>12</v>
      </c>
      <c r="E318" t="s">
        <v>6</v>
      </c>
      <c r="F318" s="10">
        <v>44993</v>
      </c>
      <c r="G318">
        <v>1386</v>
      </c>
      <c r="H318">
        <v>7686</v>
      </c>
      <c r="I318" t="s">
        <v>26</v>
      </c>
    </row>
    <row r="319" spans="1:9" x14ac:dyDescent="0.3">
      <c r="A319">
        <v>255</v>
      </c>
      <c r="B319" s="10">
        <v>44933</v>
      </c>
      <c r="C319">
        <v>5180</v>
      </c>
      <c r="D319" t="s">
        <v>13</v>
      </c>
      <c r="E319" t="s">
        <v>6</v>
      </c>
      <c r="F319" s="10">
        <v>44993</v>
      </c>
      <c r="G319">
        <v>1139.5999999999999</v>
      </c>
      <c r="H319">
        <v>6319.6</v>
      </c>
      <c r="I319" t="s">
        <v>26</v>
      </c>
    </row>
    <row r="320" spans="1:9" x14ac:dyDescent="0.3">
      <c r="A320">
        <v>384</v>
      </c>
      <c r="B320" s="10">
        <v>44933</v>
      </c>
      <c r="C320">
        <v>3950</v>
      </c>
      <c r="D320" t="s">
        <v>27</v>
      </c>
      <c r="E320" t="s">
        <v>8</v>
      </c>
      <c r="F320" s="10">
        <v>44993</v>
      </c>
      <c r="G320">
        <v>869</v>
      </c>
      <c r="H320">
        <v>4819</v>
      </c>
      <c r="I320" t="s">
        <v>26</v>
      </c>
    </row>
    <row r="321" spans="1:9" x14ac:dyDescent="0.3">
      <c r="A321">
        <v>90</v>
      </c>
      <c r="B321" s="10">
        <v>44933</v>
      </c>
      <c r="C321">
        <v>1880</v>
      </c>
      <c r="D321" t="s">
        <v>5</v>
      </c>
      <c r="E321" t="s">
        <v>8</v>
      </c>
      <c r="F321" s="10">
        <v>44993</v>
      </c>
      <c r="G321">
        <v>413.6</v>
      </c>
      <c r="H321">
        <v>2293.6</v>
      </c>
      <c r="I321" t="s">
        <v>26</v>
      </c>
    </row>
    <row r="322" spans="1:9" x14ac:dyDescent="0.3">
      <c r="A322">
        <v>452</v>
      </c>
      <c r="B322" s="10">
        <v>44933</v>
      </c>
      <c r="C322">
        <v>7350</v>
      </c>
      <c r="D322" t="s">
        <v>27</v>
      </c>
      <c r="E322" t="s">
        <v>11</v>
      </c>
      <c r="F322" s="10">
        <v>44993</v>
      </c>
      <c r="G322">
        <v>1617</v>
      </c>
      <c r="H322">
        <v>8967</v>
      </c>
      <c r="I322" t="s">
        <v>26</v>
      </c>
    </row>
    <row r="323" spans="1:9" x14ac:dyDescent="0.3">
      <c r="A323">
        <v>398</v>
      </c>
      <c r="B323" s="10">
        <v>44933</v>
      </c>
      <c r="C323">
        <v>4650</v>
      </c>
      <c r="D323" t="s">
        <v>5</v>
      </c>
      <c r="E323" t="s">
        <v>8</v>
      </c>
      <c r="F323" s="10">
        <v>44993</v>
      </c>
      <c r="G323">
        <v>1023</v>
      </c>
      <c r="H323">
        <v>5673</v>
      </c>
      <c r="I323" t="s">
        <v>26</v>
      </c>
    </row>
    <row r="324" spans="1:9" x14ac:dyDescent="0.3">
      <c r="A324">
        <v>389</v>
      </c>
      <c r="B324" s="10">
        <v>44933</v>
      </c>
      <c r="C324">
        <v>4200</v>
      </c>
      <c r="D324" t="s">
        <v>7</v>
      </c>
      <c r="E324" t="s">
        <v>6</v>
      </c>
      <c r="F324" s="10">
        <v>44993</v>
      </c>
      <c r="G324">
        <v>924</v>
      </c>
      <c r="H324">
        <v>5124</v>
      </c>
      <c r="I324" t="s">
        <v>26</v>
      </c>
    </row>
    <row r="325" spans="1:9" x14ac:dyDescent="0.3">
      <c r="A325">
        <v>386</v>
      </c>
      <c r="B325" s="10">
        <v>44933</v>
      </c>
      <c r="C325">
        <v>4050</v>
      </c>
      <c r="D325" t="s">
        <v>7</v>
      </c>
      <c r="E325" t="s">
        <v>15</v>
      </c>
      <c r="F325" s="10">
        <v>44993</v>
      </c>
      <c r="G325">
        <v>891</v>
      </c>
      <c r="H325">
        <v>4941</v>
      </c>
      <c r="I325" t="s">
        <v>26</v>
      </c>
    </row>
    <row r="326" spans="1:9" x14ac:dyDescent="0.3">
      <c r="A326">
        <v>179</v>
      </c>
      <c r="B326" s="10">
        <v>44933</v>
      </c>
      <c r="C326">
        <v>3660</v>
      </c>
      <c r="D326" t="s">
        <v>7</v>
      </c>
      <c r="E326" t="s">
        <v>6</v>
      </c>
      <c r="F326" s="10">
        <v>44993</v>
      </c>
      <c r="G326">
        <v>805.2</v>
      </c>
      <c r="H326">
        <v>4465.2</v>
      </c>
      <c r="I326" t="s">
        <v>26</v>
      </c>
    </row>
    <row r="327" spans="1:9" x14ac:dyDescent="0.3">
      <c r="A327">
        <v>307</v>
      </c>
      <c r="B327" s="10">
        <v>44933</v>
      </c>
      <c r="C327">
        <v>2700</v>
      </c>
      <c r="D327" t="s">
        <v>5</v>
      </c>
      <c r="E327" t="s">
        <v>8</v>
      </c>
      <c r="F327" s="10">
        <v>44993</v>
      </c>
      <c r="G327">
        <v>594</v>
      </c>
      <c r="H327">
        <v>3294</v>
      </c>
      <c r="I327" t="s">
        <v>26</v>
      </c>
    </row>
    <row r="328" spans="1:9" x14ac:dyDescent="0.3">
      <c r="A328">
        <v>319</v>
      </c>
      <c r="B328" s="10">
        <v>44933</v>
      </c>
      <c r="C328">
        <v>700</v>
      </c>
      <c r="D328" t="s">
        <v>10</v>
      </c>
      <c r="E328" t="s">
        <v>6</v>
      </c>
      <c r="F328" s="10">
        <v>44993</v>
      </c>
      <c r="G328">
        <v>154</v>
      </c>
      <c r="H328">
        <v>854</v>
      </c>
      <c r="I328" t="s">
        <v>26</v>
      </c>
    </row>
    <row r="329" spans="1:9" x14ac:dyDescent="0.3">
      <c r="A329">
        <v>174</v>
      </c>
      <c r="B329" s="10">
        <v>44933</v>
      </c>
      <c r="C329">
        <v>3560</v>
      </c>
      <c r="D329" t="s">
        <v>9</v>
      </c>
      <c r="E329" t="s">
        <v>8</v>
      </c>
      <c r="F329" s="10">
        <v>44993</v>
      </c>
      <c r="G329">
        <v>783.2</v>
      </c>
      <c r="H329">
        <v>4343.2</v>
      </c>
      <c r="I329" t="s">
        <v>26</v>
      </c>
    </row>
    <row r="330" spans="1:9" x14ac:dyDescent="0.3">
      <c r="A330">
        <v>303</v>
      </c>
      <c r="B330" s="10">
        <v>44933</v>
      </c>
      <c r="C330">
        <v>1900</v>
      </c>
      <c r="D330" t="s">
        <v>16</v>
      </c>
      <c r="E330" t="s">
        <v>6</v>
      </c>
      <c r="F330" s="10">
        <v>44993</v>
      </c>
      <c r="G330">
        <v>418</v>
      </c>
      <c r="H330">
        <v>2318</v>
      </c>
      <c r="I330" t="s">
        <v>26</v>
      </c>
    </row>
    <row r="331" spans="1:9" x14ac:dyDescent="0.3">
      <c r="A331">
        <v>40</v>
      </c>
      <c r="B331" s="10">
        <v>44933</v>
      </c>
      <c r="C331">
        <v>880</v>
      </c>
      <c r="D331" t="s">
        <v>12</v>
      </c>
      <c r="E331" t="s">
        <v>15</v>
      </c>
      <c r="F331" s="10">
        <v>44993</v>
      </c>
      <c r="G331">
        <v>193.6</v>
      </c>
      <c r="H331">
        <v>1073.5999999999999</v>
      </c>
      <c r="I331" t="s">
        <v>26</v>
      </c>
    </row>
    <row r="332" spans="1:9" x14ac:dyDescent="0.3">
      <c r="A332">
        <v>449</v>
      </c>
      <c r="B332" s="10">
        <v>44933</v>
      </c>
      <c r="C332">
        <v>7200</v>
      </c>
      <c r="D332" t="s">
        <v>5</v>
      </c>
      <c r="E332" t="s">
        <v>15</v>
      </c>
      <c r="F332" s="10">
        <v>44993</v>
      </c>
      <c r="G332">
        <v>1584</v>
      </c>
      <c r="H332">
        <v>8784</v>
      </c>
      <c r="I332" t="s">
        <v>26</v>
      </c>
    </row>
    <row r="333" spans="1:9" x14ac:dyDescent="0.3">
      <c r="A333">
        <v>308</v>
      </c>
      <c r="B333" s="10">
        <v>44932</v>
      </c>
      <c r="C333">
        <v>2900</v>
      </c>
      <c r="D333" t="s">
        <v>10</v>
      </c>
      <c r="E333" t="s">
        <v>8</v>
      </c>
      <c r="F333" s="10">
        <v>44992</v>
      </c>
      <c r="G333">
        <v>638</v>
      </c>
      <c r="H333">
        <v>3538</v>
      </c>
      <c r="I333" t="s">
        <v>26</v>
      </c>
    </row>
    <row r="334" spans="1:9" x14ac:dyDescent="0.3">
      <c r="A334">
        <v>121</v>
      </c>
      <c r="B334" s="10">
        <v>44932</v>
      </c>
      <c r="C334">
        <v>2500</v>
      </c>
      <c r="D334" t="s">
        <v>10</v>
      </c>
      <c r="E334" t="s">
        <v>6</v>
      </c>
      <c r="F334" s="10">
        <v>44992</v>
      </c>
      <c r="G334">
        <v>550</v>
      </c>
      <c r="H334">
        <v>3050</v>
      </c>
      <c r="I334" t="s">
        <v>26</v>
      </c>
    </row>
    <row r="335" spans="1:9" x14ac:dyDescent="0.3">
      <c r="A335">
        <v>489</v>
      </c>
      <c r="B335" s="10">
        <v>44932</v>
      </c>
      <c r="C335">
        <v>5100</v>
      </c>
      <c r="D335" t="s">
        <v>10</v>
      </c>
      <c r="E335" t="s">
        <v>8</v>
      </c>
      <c r="F335" s="10">
        <v>44992</v>
      </c>
      <c r="G335">
        <v>1122</v>
      </c>
      <c r="H335">
        <v>6222</v>
      </c>
      <c r="I335" t="s">
        <v>26</v>
      </c>
    </row>
    <row r="336" spans="1:9" x14ac:dyDescent="0.3">
      <c r="A336">
        <v>99</v>
      </c>
      <c r="B336" s="10">
        <v>44932</v>
      </c>
      <c r="C336">
        <v>2060</v>
      </c>
      <c r="D336" t="s">
        <v>16</v>
      </c>
      <c r="E336" t="s">
        <v>15</v>
      </c>
      <c r="F336" s="10">
        <v>44992</v>
      </c>
      <c r="G336">
        <v>453.2</v>
      </c>
      <c r="H336">
        <v>2513.1999999999998</v>
      </c>
      <c r="I336" t="s">
        <v>26</v>
      </c>
    </row>
    <row r="337" spans="1:9" x14ac:dyDescent="0.3">
      <c r="A337">
        <v>392</v>
      </c>
      <c r="B337" s="10">
        <v>44932</v>
      </c>
      <c r="C337">
        <v>4350</v>
      </c>
      <c r="D337" t="s">
        <v>5</v>
      </c>
      <c r="E337" t="s">
        <v>8</v>
      </c>
      <c r="F337" s="10">
        <v>44992</v>
      </c>
      <c r="G337">
        <v>957</v>
      </c>
      <c r="H337">
        <v>5307</v>
      </c>
      <c r="I337" t="s">
        <v>26</v>
      </c>
    </row>
    <row r="338" spans="1:9" x14ac:dyDescent="0.3">
      <c r="A338">
        <v>124</v>
      </c>
      <c r="B338" s="10">
        <v>44932</v>
      </c>
      <c r="C338">
        <v>2560</v>
      </c>
      <c r="D338" t="s">
        <v>5</v>
      </c>
      <c r="E338" t="s">
        <v>15</v>
      </c>
      <c r="F338" s="10">
        <v>44992</v>
      </c>
      <c r="G338">
        <v>563.20000000000005</v>
      </c>
      <c r="H338">
        <v>3123.2</v>
      </c>
      <c r="I338" t="s">
        <v>26</v>
      </c>
    </row>
    <row r="339" spans="1:9" x14ac:dyDescent="0.3">
      <c r="A339">
        <v>118</v>
      </c>
      <c r="B339" s="10">
        <v>44932</v>
      </c>
      <c r="C339">
        <v>2440</v>
      </c>
      <c r="D339" t="s">
        <v>27</v>
      </c>
      <c r="E339" t="s">
        <v>8</v>
      </c>
      <c r="F339" s="10">
        <v>44992</v>
      </c>
      <c r="G339">
        <v>536.79999999999995</v>
      </c>
      <c r="H339">
        <v>2976.8</v>
      </c>
      <c r="I339" t="s">
        <v>26</v>
      </c>
    </row>
    <row r="340" spans="1:9" x14ac:dyDescent="0.3">
      <c r="A340">
        <v>369</v>
      </c>
      <c r="B340" s="10">
        <v>44932</v>
      </c>
      <c r="C340">
        <v>3200</v>
      </c>
      <c r="D340" t="s">
        <v>7</v>
      </c>
      <c r="E340" t="s">
        <v>8</v>
      </c>
      <c r="F340" s="10">
        <v>44992</v>
      </c>
      <c r="G340">
        <v>704</v>
      </c>
      <c r="H340">
        <v>3904</v>
      </c>
      <c r="I340" t="s">
        <v>26</v>
      </c>
    </row>
    <row r="341" spans="1:9" x14ac:dyDescent="0.3">
      <c r="A341">
        <v>193</v>
      </c>
      <c r="B341" s="10">
        <v>44932</v>
      </c>
      <c r="C341">
        <v>3940</v>
      </c>
      <c r="D341" t="s">
        <v>12</v>
      </c>
      <c r="E341" t="s">
        <v>6</v>
      </c>
      <c r="F341" s="10">
        <v>44992</v>
      </c>
      <c r="G341">
        <v>866.8</v>
      </c>
      <c r="H341">
        <v>4806.8</v>
      </c>
      <c r="I341" t="s">
        <v>26</v>
      </c>
    </row>
    <row r="342" spans="1:9" x14ac:dyDescent="0.3">
      <c r="A342">
        <v>102</v>
      </c>
      <c r="B342" s="10">
        <v>44932</v>
      </c>
      <c r="C342">
        <v>2120</v>
      </c>
      <c r="D342" t="s">
        <v>13</v>
      </c>
      <c r="E342" t="s">
        <v>11</v>
      </c>
      <c r="F342" s="10">
        <v>44992</v>
      </c>
      <c r="G342">
        <v>466.4</v>
      </c>
      <c r="H342">
        <v>2586.4</v>
      </c>
      <c r="I342" t="s">
        <v>26</v>
      </c>
    </row>
    <row r="343" spans="1:9" x14ac:dyDescent="0.3">
      <c r="A343">
        <v>260</v>
      </c>
      <c r="B343" s="10">
        <v>44932</v>
      </c>
      <c r="C343">
        <v>5280</v>
      </c>
      <c r="D343" t="s">
        <v>5</v>
      </c>
      <c r="E343" t="s">
        <v>15</v>
      </c>
      <c r="F343" s="10">
        <v>44992</v>
      </c>
      <c r="G343">
        <v>1161.5999999999999</v>
      </c>
      <c r="H343">
        <v>6441.6</v>
      </c>
      <c r="I343" t="s">
        <v>26</v>
      </c>
    </row>
    <row r="344" spans="1:9" x14ac:dyDescent="0.3">
      <c r="A344">
        <v>367</v>
      </c>
      <c r="B344" s="10">
        <v>44932</v>
      </c>
      <c r="C344">
        <v>3100</v>
      </c>
      <c r="D344" t="s">
        <v>27</v>
      </c>
      <c r="E344" t="s">
        <v>6</v>
      </c>
      <c r="F344" s="10">
        <v>44992</v>
      </c>
      <c r="G344">
        <v>682</v>
      </c>
      <c r="H344">
        <v>3782</v>
      </c>
      <c r="I344" t="s">
        <v>26</v>
      </c>
    </row>
    <row r="345" spans="1:9" x14ac:dyDescent="0.3">
      <c r="A345">
        <v>468</v>
      </c>
      <c r="B345" s="10">
        <v>44932</v>
      </c>
      <c r="C345">
        <v>7200</v>
      </c>
      <c r="D345" t="s">
        <v>7</v>
      </c>
      <c r="E345" t="s">
        <v>8</v>
      </c>
      <c r="F345" s="10">
        <v>44992</v>
      </c>
      <c r="G345">
        <v>1584</v>
      </c>
      <c r="H345">
        <v>8784</v>
      </c>
      <c r="I345" t="s">
        <v>26</v>
      </c>
    </row>
    <row r="346" spans="1:9" x14ac:dyDescent="0.3">
      <c r="A346">
        <v>267</v>
      </c>
      <c r="B346" s="10">
        <v>44932</v>
      </c>
      <c r="C346">
        <v>5420</v>
      </c>
      <c r="D346" t="s">
        <v>7</v>
      </c>
      <c r="E346" t="s">
        <v>15</v>
      </c>
      <c r="F346" s="10">
        <v>44992</v>
      </c>
      <c r="G346">
        <v>1192.4000000000001</v>
      </c>
      <c r="H346">
        <v>6612.4</v>
      </c>
      <c r="I346" t="s">
        <v>26</v>
      </c>
    </row>
    <row r="347" spans="1:9" x14ac:dyDescent="0.3">
      <c r="A347">
        <v>264</v>
      </c>
      <c r="B347" s="10">
        <v>44932</v>
      </c>
      <c r="C347">
        <v>5360</v>
      </c>
      <c r="D347" t="s">
        <v>7</v>
      </c>
      <c r="E347" t="s">
        <v>15</v>
      </c>
      <c r="F347" s="10">
        <v>44992</v>
      </c>
      <c r="G347">
        <v>1179.2</v>
      </c>
      <c r="H347">
        <v>6539.2</v>
      </c>
      <c r="I347" t="s">
        <v>26</v>
      </c>
    </row>
    <row r="348" spans="1:9" x14ac:dyDescent="0.3">
      <c r="A348">
        <v>437</v>
      </c>
      <c r="B348" s="10">
        <v>44932</v>
      </c>
      <c r="C348">
        <v>6600</v>
      </c>
      <c r="D348" t="s">
        <v>7</v>
      </c>
      <c r="E348" t="s">
        <v>6</v>
      </c>
      <c r="F348" s="10">
        <v>44992</v>
      </c>
      <c r="G348">
        <v>1452</v>
      </c>
      <c r="H348">
        <v>8052</v>
      </c>
      <c r="I348" t="s">
        <v>26</v>
      </c>
    </row>
    <row r="349" spans="1:9" x14ac:dyDescent="0.3">
      <c r="A349">
        <v>128</v>
      </c>
      <c r="B349" s="10">
        <v>44932</v>
      </c>
      <c r="C349">
        <v>2640</v>
      </c>
      <c r="D349" t="s">
        <v>7</v>
      </c>
      <c r="E349" t="s">
        <v>8</v>
      </c>
      <c r="F349" s="10">
        <v>44992</v>
      </c>
      <c r="G349">
        <v>580.79999999999995</v>
      </c>
      <c r="H349">
        <v>3220.8</v>
      </c>
      <c r="I349" t="s">
        <v>26</v>
      </c>
    </row>
    <row r="350" spans="1:9" x14ac:dyDescent="0.3">
      <c r="A350">
        <v>322</v>
      </c>
      <c r="B350" s="10">
        <v>44932</v>
      </c>
      <c r="C350">
        <v>850</v>
      </c>
      <c r="D350" t="s">
        <v>27</v>
      </c>
      <c r="E350" t="s">
        <v>8</v>
      </c>
      <c r="F350" s="10">
        <v>44992</v>
      </c>
      <c r="G350">
        <v>187</v>
      </c>
      <c r="H350">
        <v>1037</v>
      </c>
      <c r="I350" t="s">
        <v>26</v>
      </c>
    </row>
    <row r="351" spans="1:9" x14ac:dyDescent="0.3">
      <c r="A351">
        <v>7</v>
      </c>
      <c r="B351" s="10">
        <v>44932</v>
      </c>
      <c r="C351">
        <v>220</v>
      </c>
      <c r="D351" t="s">
        <v>5</v>
      </c>
      <c r="E351" t="s">
        <v>11</v>
      </c>
      <c r="F351" s="10">
        <v>44992</v>
      </c>
      <c r="G351">
        <v>48.4</v>
      </c>
      <c r="H351">
        <v>268.39999999999998</v>
      </c>
      <c r="I351" t="s">
        <v>26</v>
      </c>
    </row>
    <row r="352" spans="1:9" x14ac:dyDescent="0.3">
      <c r="A352">
        <v>145</v>
      </c>
      <c r="B352" s="10">
        <v>44932</v>
      </c>
      <c r="C352">
        <v>2980</v>
      </c>
      <c r="D352" t="s">
        <v>7</v>
      </c>
      <c r="E352" t="s">
        <v>8</v>
      </c>
      <c r="F352" s="10">
        <v>44992</v>
      </c>
      <c r="G352">
        <v>655.6</v>
      </c>
      <c r="H352">
        <v>3635.6</v>
      </c>
      <c r="I352" t="s">
        <v>26</v>
      </c>
    </row>
    <row r="353" spans="1:9" x14ac:dyDescent="0.3">
      <c r="A353">
        <v>295</v>
      </c>
      <c r="B353" s="10">
        <v>44932</v>
      </c>
      <c r="C353">
        <v>300</v>
      </c>
      <c r="D353" t="s">
        <v>12</v>
      </c>
      <c r="E353" t="s">
        <v>15</v>
      </c>
      <c r="F353" s="10">
        <v>44992</v>
      </c>
      <c r="G353">
        <v>66</v>
      </c>
      <c r="H353">
        <v>366</v>
      </c>
      <c r="I353" t="s">
        <v>26</v>
      </c>
    </row>
    <row r="354" spans="1:9" x14ac:dyDescent="0.3">
      <c r="A354">
        <v>4</v>
      </c>
      <c r="B354" s="10">
        <v>44932</v>
      </c>
      <c r="C354">
        <v>160</v>
      </c>
      <c r="D354" t="s">
        <v>9</v>
      </c>
      <c r="E354" t="s">
        <v>11</v>
      </c>
      <c r="F354" s="10">
        <v>44992</v>
      </c>
      <c r="G354">
        <v>35.200000000000003</v>
      </c>
      <c r="H354">
        <v>195.2</v>
      </c>
      <c r="I354" t="s">
        <v>26</v>
      </c>
    </row>
    <row r="355" spans="1:9" x14ac:dyDescent="0.3">
      <c r="A355">
        <v>243</v>
      </c>
      <c r="B355" s="10">
        <v>44932</v>
      </c>
      <c r="C355">
        <v>4940</v>
      </c>
      <c r="D355" t="s">
        <v>5</v>
      </c>
      <c r="E355" t="s">
        <v>8</v>
      </c>
      <c r="F355" s="10">
        <v>44992</v>
      </c>
      <c r="G355">
        <v>1086.8</v>
      </c>
      <c r="H355">
        <v>6026.8</v>
      </c>
      <c r="I355" t="s">
        <v>26</v>
      </c>
    </row>
    <row r="356" spans="1:9" x14ac:dyDescent="0.3">
      <c r="A356">
        <v>252</v>
      </c>
      <c r="B356" s="10">
        <v>44932</v>
      </c>
      <c r="C356">
        <v>5120</v>
      </c>
      <c r="D356" t="s">
        <v>16</v>
      </c>
      <c r="E356" t="s">
        <v>8</v>
      </c>
      <c r="F356" s="10">
        <v>44992</v>
      </c>
      <c r="G356">
        <v>1126.4000000000001</v>
      </c>
      <c r="H356">
        <v>6246.4</v>
      </c>
      <c r="I356" t="s">
        <v>26</v>
      </c>
    </row>
    <row r="357" spans="1:9" x14ac:dyDescent="0.3">
      <c r="A357">
        <v>337</v>
      </c>
      <c r="B357" s="10">
        <v>44932</v>
      </c>
      <c r="C357">
        <v>1600</v>
      </c>
      <c r="D357" t="s">
        <v>16</v>
      </c>
      <c r="E357" t="s">
        <v>15</v>
      </c>
      <c r="F357" s="10">
        <v>44992</v>
      </c>
      <c r="G357">
        <v>352</v>
      </c>
      <c r="H357">
        <v>1952</v>
      </c>
      <c r="I357" t="s">
        <v>26</v>
      </c>
    </row>
    <row r="358" spans="1:9" x14ac:dyDescent="0.3">
      <c r="A358">
        <v>345</v>
      </c>
      <c r="B358" s="10">
        <v>44932</v>
      </c>
      <c r="C358">
        <v>2000</v>
      </c>
      <c r="D358" t="s">
        <v>5</v>
      </c>
      <c r="E358" t="s">
        <v>6</v>
      </c>
      <c r="F358" s="10">
        <v>44992</v>
      </c>
      <c r="G358">
        <v>440</v>
      </c>
      <c r="H358">
        <v>2440</v>
      </c>
      <c r="I358" t="s">
        <v>26</v>
      </c>
    </row>
    <row r="359" spans="1:9" x14ac:dyDescent="0.3">
      <c r="A359">
        <v>304</v>
      </c>
      <c r="B359" s="10">
        <v>44932</v>
      </c>
      <c r="C359">
        <v>2100</v>
      </c>
      <c r="D359" t="s">
        <v>7</v>
      </c>
      <c r="E359" t="s">
        <v>6</v>
      </c>
      <c r="F359" s="10">
        <v>44992</v>
      </c>
      <c r="G359">
        <v>462</v>
      </c>
      <c r="H359">
        <v>2562</v>
      </c>
      <c r="I359" t="s">
        <v>26</v>
      </c>
    </row>
    <row r="360" spans="1:9" x14ac:dyDescent="0.3">
      <c r="A360">
        <v>207</v>
      </c>
      <c r="B360" s="10">
        <v>44932</v>
      </c>
      <c r="C360">
        <v>4220</v>
      </c>
      <c r="D360" t="s">
        <v>16</v>
      </c>
      <c r="E360" t="s">
        <v>6</v>
      </c>
      <c r="F360" s="10">
        <v>44992</v>
      </c>
      <c r="G360">
        <v>928.4</v>
      </c>
      <c r="H360">
        <v>5148.3999999999996</v>
      </c>
      <c r="I360" t="s">
        <v>26</v>
      </c>
    </row>
    <row r="361" spans="1:9" x14ac:dyDescent="0.3">
      <c r="A361">
        <v>375</v>
      </c>
      <c r="B361" s="10">
        <v>44932</v>
      </c>
      <c r="C361">
        <v>3500</v>
      </c>
      <c r="D361" t="s">
        <v>5</v>
      </c>
      <c r="E361" t="s">
        <v>6</v>
      </c>
      <c r="F361" s="10">
        <v>44992</v>
      </c>
      <c r="G361">
        <v>770</v>
      </c>
      <c r="H361">
        <v>4270</v>
      </c>
      <c r="I361" t="s">
        <v>26</v>
      </c>
    </row>
    <row r="362" spans="1:9" x14ac:dyDescent="0.3">
      <c r="A362">
        <v>311</v>
      </c>
      <c r="B362" s="10">
        <v>44931</v>
      </c>
      <c r="C362">
        <v>300</v>
      </c>
      <c r="D362" t="s">
        <v>5</v>
      </c>
      <c r="E362" t="s">
        <v>6</v>
      </c>
      <c r="F362" s="10">
        <v>44991</v>
      </c>
      <c r="G362">
        <v>66</v>
      </c>
      <c r="H362">
        <v>366</v>
      </c>
      <c r="I362" t="s">
        <v>26</v>
      </c>
    </row>
    <row r="363" spans="1:9" x14ac:dyDescent="0.3">
      <c r="A363">
        <v>430</v>
      </c>
      <c r="B363" s="10">
        <v>44931</v>
      </c>
      <c r="C363">
        <v>6250</v>
      </c>
      <c r="D363" t="s">
        <v>5</v>
      </c>
      <c r="E363" t="s">
        <v>6</v>
      </c>
      <c r="F363" s="10">
        <v>44991</v>
      </c>
      <c r="G363">
        <v>1375</v>
      </c>
      <c r="H363">
        <v>7625</v>
      </c>
      <c r="I363" t="s">
        <v>26</v>
      </c>
    </row>
    <row r="364" spans="1:9" x14ac:dyDescent="0.3">
      <c r="A364">
        <v>421</v>
      </c>
      <c r="B364" s="10">
        <v>44931</v>
      </c>
      <c r="C364">
        <v>5800</v>
      </c>
      <c r="D364" t="s">
        <v>10</v>
      </c>
      <c r="E364" t="s">
        <v>15</v>
      </c>
      <c r="F364" s="10">
        <v>44991</v>
      </c>
      <c r="G364">
        <v>1276</v>
      </c>
      <c r="H364">
        <v>7076</v>
      </c>
      <c r="I364" t="s">
        <v>26</v>
      </c>
    </row>
    <row r="365" spans="1:9" x14ac:dyDescent="0.3">
      <c r="A365">
        <v>306</v>
      </c>
      <c r="B365" s="10">
        <v>44931</v>
      </c>
      <c r="C365">
        <v>2500</v>
      </c>
      <c r="D365" t="s">
        <v>13</v>
      </c>
      <c r="E365" t="s">
        <v>15</v>
      </c>
      <c r="F365" s="10">
        <v>44991</v>
      </c>
      <c r="G365">
        <v>550</v>
      </c>
      <c r="H365">
        <v>3050</v>
      </c>
      <c r="I365" t="s">
        <v>26</v>
      </c>
    </row>
    <row r="366" spans="1:9" x14ac:dyDescent="0.3">
      <c r="A366">
        <v>18</v>
      </c>
      <c r="B366" s="10">
        <v>44931</v>
      </c>
      <c r="C366">
        <v>440</v>
      </c>
      <c r="D366" t="s">
        <v>5</v>
      </c>
      <c r="E366" t="s">
        <v>11</v>
      </c>
      <c r="F366" s="10">
        <v>44991</v>
      </c>
      <c r="G366">
        <v>96.8</v>
      </c>
      <c r="H366">
        <v>536.79999999999995</v>
      </c>
      <c r="I366" t="s">
        <v>26</v>
      </c>
    </row>
    <row r="367" spans="1:9" x14ac:dyDescent="0.3">
      <c r="A367">
        <v>390</v>
      </c>
      <c r="B367" s="10">
        <v>44931</v>
      </c>
      <c r="C367">
        <v>4250</v>
      </c>
      <c r="D367" t="s">
        <v>27</v>
      </c>
      <c r="E367" t="s">
        <v>15</v>
      </c>
      <c r="F367" s="10">
        <v>44991</v>
      </c>
      <c r="G367">
        <v>935</v>
      </c>
      <c r="H367">
        <v>5185</v>
      </c>
      <c r="I367" t="s">
        <v>26</v>
      </c>
    </row>
    <row r="368" spans="1:9" x14ac:dyDescent="0.3">
      <c r="A368">
        <v>74</v>
      </c>
      <c r="B368" s="10">
        <v>44931</v>
      </c>
      <c r="C368">
        <v>1560</v>
      </c>
      <c r="D368" t="s">
        <v>12</v>
      </c>
      <c r="E368" t="s">
        <v>11</v>
      </c>
      <c r="F368" s="10">
        <v>44991</v>
      </c>
      <c r="G368">
        <v>343.2</v>
      </c>
      <c r="H368">
        <v>1903.2</v>
      </c>
      <c r="I368" t="s">
        <v>26</v>
      </c>
    </row>
    <row r="369" spans="1:9" x14ac:dyDescent="0.3">
      <c r="A369">
        <v>75</v>
      </c>
      <c r="B369" s="10">
        <v>44931</v>
      </c>
      <c r="C369">
        <v>1580</v>
      </c>
      <c r="D369" t="s">
        <v>5</v>
      </c>
      <c r="E369" t="s">
        <v>8</v>
      </c>
      <c r="F369" s="10">
        <v>44991</v>
      </c>
      <c r="G369">
        <v>347.6</v>
      </c>
      <c r="H369">
        <v>1927.6</v>
      </c>
      <c r="I369" t="s">
        <v>26</v>
      </c>
    </row>
    <row r="370" spans="1:9" x14ac:dyDescent="0.3">
      <c r="A370">
        <v>394</v>
      </c>
      <c r="B370" s="10">
        <v>44931</v>
      </c>
      <c r="C370">
        <v>4450</v>
      </c>
      <c r="D370" t="s">
        <v>16</v>
      </c>
      <c r="E370" t="s">
        <v>8</v>
      </c>
      <c r="F370" s="10">
        <v>44991</v>
      </c>
      <c r="G370">
        <v>979</v>
      </c>
      <c r="H370">
        <v>5429</v>
      </c>
      <c r="I370" t="s">
        <v>26</v>
      </c>
    </row>
    <row r="371" spans="1:9" x14ac:dyDescent="0.3">
      <c r="A371">
        <v>77</v>
      </c>
      <c r="B371" s="10">
        <v>44931</v>
      </c>
      <c r="C371">
        <v>1620</v>
      </c>
      <c r="D371" t="s">
        <v>7</v>
      </c>
      <c r="E371" t="s">
        <v>11</v>
      </c>
      <c r="F371" s="10">
        <v>44991</v>
      </c>
      <c r="G371">
        <v>356.4</v>
      </c>
      <c r="H371">
        <v>1976.4</v>
      </c>
      <c r="I371" t="s">
        <v>26</v>
      </c>
    </row>
    <row r="372" spans="1:9" x14ac:dyDescent="0.3">
      <c r="A372">
        <v>69</v>
      </c>
      <c r="B372" s="10">
        <v>44931</v>
      </c>
      <c r="C372">
        <v>1460</v>
      </c>
      <c r="D372" t="s">
        <v>5</v>
      </c>
      <c r="E372" t="s">
        <v>8</v>
      </c>
      <c r="F372" s="10">
        <v>44991</v>
      </c>
      <c r="G372">
        <v>321.2</v>
      </c>
      <c r="H372">
        <v>1781.2</v>
      </c>
      <c r="I372" t="s">
        <v>26</v>
      </c>
    </row>
    <row r="373" spans="1:9" x14ac:dyDescent="0.3">
      <c r="A373">
        <v>382</v>
      </c>
      <c r="B373" s="10">
        <v>44931</v>
      </c>
      <c r="C373">
        <v>3850</v>
      </c>
      <c r="D373" t="s">
        <v>9</v>
      </c>
      <c r="E373" t="s">
        <v>11</v>
      </c>
      <c r="F373" s="10">
        <v>44991</v>
      </c>
      <c r="G373">
        <v>847</v>
      </c>
      <c r="H373">
        <v>4697</v>
      </c>
      <c r="I373" t="s">
        <v>26</v>
      </c>
    </row>
    <row r="374" spans="1:9" x14ac:dyDescent="0.3">
      <c r="A374">
        <v>455</v>
      </c>
      <c r="B374" s="10">
        <v>44931</v>
      </c>
      <c r="C374">
        <v>1000</v>
      </c>
      <c r="D374" t="s">
        <v>10</v>
      </c>
      <c r="E374" t="s">
        <v>11</v>
      </c>
      <c r="F374" s="10">
        <v>44991</v>
      </c>
      <c r="G374">
        <v>220</v>
      </c>
      <c r="H374">
        <v>1220</v>
      </c>
      <c r="I374" t="s">
        <v>26</v>
      </c>
    </row>
    <row r="375" spans="1:9" x14ac:dyDescent="0.3">
      <c r="A375">
        <v>387</v>
      </c>
      <c r="B375" s="10">
        <v>44931</v>
      </c>
      <c r="C375">
        <v>4100</v>
      </c>
      <c r="D375" t="s">
        <v>10</v>
      </c>
      <c r="E375" t="s">
        <v>6</v>
      </c>
      <c r="F375" s="10">
        <v>44991</v>
      </c>
      <c r="G375">
        <v>902</v>
      </c>
      <c r="H375">
        <v>5002</v>
      </c>
      <c r="I375" t="s">
        <v>26</v>
      </c>
    </row>
    <row r="376" spans="1:9" x14ac:dyDescent="0.3">
      <c r="A376">
        <v>253</v>
      </c>
      <c r="B376" s="10">
        <v>44931</v>
      </c>
      <c r="C376">
        <v>5140</v>
      </c>
      <c r="D376" t="s">
        <v>7</v>
      </c>
      <c r="E376" t="s">
        <v>15</v>
      </c>
      <c r="F376" s="10">
        <v>44991</v>
      </c>
      <c r="G376">
        <v>1130.8</v>
      </c>
      <c r="H376">
        <v>6270.8</v>
      </c>
      <c r="I376" t="s">
        <v>26</v>
      </c>
    </row>
    <row r="377" spans="1:9" x14ac:dyDescent="0.3">
      <c r="A377">
        <v>21</v>
      </c>
      <c r="B377" s="10">
        <v>44931</v>
      </c>
      <c r="C377">
        <v>500</v>
      </c>
      <c r="D377" t="s">
        <v>9</v>
      </c>
      <c r="E377" t="s">
        <v>11</v>
      </c>
      <c r="F377" s="10">
        <v>44991</v>
      </c>
      <c r="G377">
        <v>110</v>
      </c>
      <c r="H377">
        <v>610</v>
      </c>
      <c r="I377" t="s">
        <v>26</v>
      </c>
    </row>
    <row r="378" spans="1:9" x14ac:dyDescent="0.3">
      <c r="A378">
        <v>44</v>
      </c>
      <c r="B378" s="10">
        <v>44931</v>
      </c>
      <c r="C378">
        <v>960</v>
      </c>
      <c r="D378" t="s">
        <v>27</v>
      </c>
      <c r="E378" t="s">
        <v>8</v>
      </c>
      <c r="F378" s="10">
        <v>44991</v>
      </c>
      <c r="G378">
        <v>211.2</v>
      </c>
      <c r="H378">
        <v>1171.2</v>
      </c>
      <c r="I378" t="s">
        <v>26</v>
      </c>
    </row>
    <row r="379" spans="1:9" x14ac:dyDescent="0.3">
      <c r="A379">
        <v>332</v>
      </c>
      <c r="B379" s="10">
        <v>44931</v>
      </c>
      <c r="C379">
        <v>1350</v>
      </c>
      <c r="D379" t="s">
        <v>7</v>
      </c>
      <c r="E379" t="s">
        <v>6</v>
      </c>
      <c r="F379" s="10">
        <v>44991</v>
      </c>
      <c r="G379">
        <v>297</v>
      </c>
      <c r="H379">
        <v>1647</v>
      </c>
      <c r="I379" t="s">
        <v>26</v>
      </c>
    </row>
    <row r="380" spans="1:9" x14ac:dyDescent="0.3">
      <c r="A380">
        <v>185</v>
      </c>
      <c r="B380" s="10">
        <v>44931</v>
      </c>
      <c r="C380">
        <v>3780</v>
      </c>
      <c r="D380" t="s">
        <v>7</v>
      </c>
      <c r="E380" t="s">
        <v>6</v>
      </c>
      <c r="F380" s="10">
        <v>44991</v>
      </c>
      <c r="G380">
        <v>831.6</v>
      </c>
      <c r="H380">
        <v>4611.6000000000004</v>
      </c>
      <c r="I380" t="s">
        <v>26</v>
      </c>
    </row>
    <row r="381" spans="1:9" x14ac:dyDescent="0.3">
      <c r="A381">
        <v>320</v>
      </c>
      <c r="B381" s="10">
        <v>44931</v>
      </c>
      <c r="C381">
        <v>750</v>
      </c>
      <c r="D381" t="s">
        <v>16</v>
      </c>
      <c r="E381" t="s">
        <v>15</v>
      </c>
      <c r="F381" s="10">
        <v>44991</v>
      </c>
      <c r="G381">
        <v>165</v>
      </c>
      <c r="H381">
        <v>915</v>
      </c>
      <c r="I381" t="s">
        <v>26</v>
      </c>
    </row>
    <row r="382" spans="1:9" x14ac:dyDescent="0.3">
      <c r="A382">
        <v>229</v>
      </c>
      <c r="B382" s="10">
        <v>44931</v>
      </c>
      <c r="C382">
        <v>4660</v>
      </c>
      <c r="D382" t="s">
        <v>9</v>
      </c>
      <c r="E382" t="s">
        <v>8</v>
      </c>
      <c r="F382" s="10">
        <v>44991</v>
      </c>
      <c r="G382">
        <v>1025.2</v>
      </c>
      <c r="H382">
        <v>5685.2</v>
      </c>
      <c r="I382" t="s">
        <v>26</v>
      </c>
    </row>
    <row r="383" spans="1:9" x14ac:dyDescent="0.3">
      <c r="A383">
        <v>272</v>
      </c>
      <c r="B383" s="10">
        <v>44931</v>
      </c>
      <c r="C383">
        <v>5520</v>
      </c>
      <c r="D383" t="s">
        <v>13</v>
      </c>
      <c r="E383" t="s">
        <v>8</v>
      </c>
      <c r="F383" s="10">
        <v>44991</v>
      </c>
      <c r="G383">
        <v>1214.4000000000001</v>
      </c>
      <c r="H383">
        <v>6734.4</v>
      </c>
      <c r="I383" t="s">
        <v>26</v>
      </c>
    </row>
    <row r="384" spans="1:9" x14ac:dyDescent="0.3">
      <c r="A384">
        <v>127</v>
      </c>
      <c r="B384" s="10">
        <v>44931</v>
      </c>
      <c r="C384">
        <v>2620</v>
      </c>
      <c r="D384" t="s">
        <v>9</v>
      </c>
      <c r="E384" t="s">
        <v>15</v>
      </c>
      <c r="F384" s="10">
        <v>44991</v>
      </c>
      <c r="G384">
        <v>576.4</v>
      </c>
      <c r="H384">
        <v>3196.4</v>
      </c>
      <c r="I384" t="s">
        <v>26</v>
      </c>
    </row>
    <row r="385" spans="1:9" x14ac:dyDescent="0.3">
      <c r="A385">
        <v>234</v>
      </c>
      <c r="B385" s="10">
        <v>44931</v>
      </c>
      <c r="C385">
        <v>4760</v>
      </c>
      <c r="D385" t="s">
        <v>10</v>
      </c>
      <c r="E385" t="s">
        <v>6</v>
      </c>
      <c r="F385" s="10">
        <v>44991</v>
      </c>
      <c r="G385">
        <v>1047.2</v>
      </c>
      <c r="H385">
        <v>5807.2</v>
      </c>
      <c r="I385" t="s">
        <v>26</v>
      </c>
    </row>
    <row r="386" spans="1:9" x14ac:dyDescent="0.3">
      <c r="A386">
        <v>323</v>
      </c>
      <c r="B386" s="10">
        <v>44931</v>
      </c>
      <c r="C386">
        <v>900</v>
      </c>
      <c r="D386" t="s">
        <v>13</v>
      </c>
      <c r="E386" t="s">
        <v>15</v>
      </c>
      <c r="F386" s="10">
        <v>44991</v>
      </c>
      <c r="G386">
        <v>198</v>
      </c>
      <c r="H386">
        <v>1098</v>
      </c>
      <c r="I386" t="s">
        <v>26</v>
      </c>
    </row>
    <row r="387" spans="1:9" x14ac:dyDescent="0.3">
      <c r="A387">
        <v>327</v>
      </c>
      <c r="B387" s="10">
        <v>44931</v>
      </c>
      <c r="C387">
        <v>1100</v>
      </c>
      <c r="D387" t="s">
        <v>9</v>
      </c>
      <c r="E387" t="s">
        <v>8</v>
      </c>
      <c r="F387" s="10">
        <v>44991</v>
      </c>
      <c r="G387">
        <v>242</v>
      </c>
      <c r="H387">
        <v>1342</v>
      </c>
      <c r="I387" t="s">
        <v>26</v>
      </c>
    </row>
    <row r="388" spans="1:9" x14ac:dyDescent="0.3">
      <c r="A388">
        <v>312</v>
      </c>
      <c r="B388" s="10">
        <v>44931</v>
      </c>
      <c r="C388">
        <v>350</v>
      </c>
      <c r="D388" t="s">
        <v>12</v>
      </c>
      <c r="E388" t="s">
        <v>11</v>
      </c>
      <c r="F388" s="10">
        <v>44991</v>
      </c>
      <c r="G388">
        <v>77</v>
      </c>
      <c r="H388">
        <v>427</v>
      </c>
      <c r="I388" t="s">
        <v>26</v>
      </c>
    </row>
    <row r="389" spans="1:9" x14ac:dyDescent="0.3">
      <c r="A389">
        <v>325</v>
      </c>
      <c r="B389" s="10">
        <v>44931</v>
      </c>
      <c r="C389">
        <v>1000</v>
      </c>
      <c r="D389" t="s">
        <v>10</v>
      </c>
      <c r="E389" t="s">
        <v>6</v>
      </c>
      <c r="F389" s="10">
        <v>44991</v>
      </c>
      <c r="G389">
        <v>220</v>
      </c>
      <c r="H389">
        <v>1220</v>
      </c>
      <c r="I389" t="s">
        <v>26</v>
      </c>
    </row>
    <row r="390" spans="1:9" x14ac:dyDescent="0.3">
      <c r="A390">
        <v>58</v>
      </c>
      <c r="B390" s="10">
        <v>44930</v>
      </c>
      <c r="C390">
        <v>1240</v>
      </c>
      <c r="D390" t="s">
        <v>5</v>
      </c>
      <c r="E390" t="s">
        <v>8</v>
      </c>
      <c r="F390" s="10">
        <v>44990</v>
      </c>
      <c r="G390">
        <v>272.8</v>
      </c>
      <c r="H390">
        <v>1512.8</v>
      </c>
      <c r="I390" t="s">
        <v>26</v>
      </c>
    </row>
    <row r="391" spans="1:9" x14ac:dyDescent="0.3">
      <c r="A391">
        <v>456</v>
      </c>
      <c r="B391" s="10">
        <v>44930</v>
      </c>
      <c r="C391">
        <v>1800</v>
      </c>
      <c r="D391" t="s">
        <v>16</v>
      </c>
      <c r="E391" t="s">
        <v>15</v>
      </c>
      <c r="F391" s="10">
        <v>44990</v>
      </c>
      <c r="G391">
        <v>396</v>
      </c>
      <c r="H391">
        <v>2196</v>
      </c>
      <c r="I391" t="s">
        <v>26</v>
      </c>
    </row>
    <row r="392" spans="1:9" x14ac:dyDescent="0.3">
      <c r="A392">
        <v>8</v>
      </c>
      <c r="B392" s="10">
        <v>44930</v>
      </c>
      <c r="C392">
        <v>240</v>
      </c>
      <c r="D392" t="s">
        <v>9</v>
      </c>
      <c r="E392" t="s">
        <v>15</v>
      </c>
      <c r="F392" s="10">
        <v>44990</v>
      </c>
      <c r="G392">
        <v>52.8</v>
      </c>
      <c r="H392">
        <v>292.8</v>
      </c>
      <c r="I392" t="s">
        <v>26</v>
      </c>
    </row>
    <row r="393" spans="1:9" x14ac:dyDescent="0.3">
      <c r="A393">
        <v>485</v>
      </c>
      <c r="B393" s="10">
        <v>44930</v>
      </c>
      <c r="C393">
        <v>5500</v>
      </c>
      <c r="D393" t="s">
        <v>7</v>
      </c>
      <c r="E393" t="s">
        <v>6</v>
      </c>
      <c r="F393" s="10">
        <v>44990</v>
      </c>
      <c r="G393">
        <v>1210</v>
      </c>
      <c r="H393">
        <v>6710</v>
      </c>
      <c r="I393" t="s">
        <v>26</v>
      </c>
    </row>
    <row r="394" spans="1:9" x14ac:dyDescent="0.3">
      <c r="A394">
        <v>6</v>
      </c>
      <c r="B394" s="10">
        <v>44930</v>
      </c>
      <c r="C394">
        <v>200</v>
      </c>
      <c r="D394" t="s">
        <v>12</v>
      </c>
      <c r="E394" t="s">
        <v>8</v>
      </c>
      <c r="F394" s="10">
        <v>44990</v>
      </c>
      <c r="G394">
        <v>44</v>
      </c>
      <c r="H394">
        <v>244</v>
      </c>
      <c r="I394" t="s">
        <v>26</v>
      </c>
    </row>
    <row r="395" spans="1:9" x14ac:dyDescent="0.3">
      <c r="A395">
        <v>434</v>
      </c>
      <c r="B395" s="10">
        <v>44930</v>
      </c>
      <c r="C395">
        <v>6450</v>
      </c>
      <c r="D395" t="s">
        <v>7</v>
      </c>
      <c r="E395" t="s">
        <v>8</v>
      </c>
      <c r="F395" s="10">
        <v>44990</v>
      </c>
      <c r="G395">
        <v>1419</v>
      </c>
      <c r="H395">
        <v>7869</v>
      </c>
      <c r="I395" t="s">
        <v>26</v>
      </c>
    </row>
    <row r="396" spans="1:9" x14ac:dyDescent="0.3">
      <c r="A396">
        <v>475</v>
      </c>
      <c r="B396" s="10">
        <v>44930</v>
      </c>
      <c r="C396">
        <v>6500</v>
      </c>
      <c r="D396" t="s">
        <v>27</v>
      </c>
      <c r="E396" t="s">
        <v>8</v>
      </c>
      <c r="F396" s="10">
        <v>44990</v>
      </c>
      <c r="G396">
        <v>1430</v>
      </c>
      <c r="H396">
        <v>7930</v>
      </c>
      <c r="I396" t="s">
        <v>26</v>
      </c>
    </row>
    <row r="397" spans="1:9" x14ac:dyDescent="0.3">
      <c r="A397">
        <v>66</v>
      </c>
      <c r="B397" s="10">
        <v>44930</v>
      </c>
      <c r="C397">
        <v>1400</v>
      </c>
      <c r="D397" t="s">
        <v>7</v>
      </c>
      <c r="E397" t="s">
        <v>6</v>
      </c>
      <c r="F397" s="10">
        <v>44990</v>
      </c>
      <c r="G397">
        <v>308</v>
      </c>
      <c r="H397">
        <v>1708</v>
      </c>
      <c r="I397" t="s">
        <v>26</v>
      </c>
    </row>
    <row r="398" spans="1:9" x14ac:dyDescent="0.3">
      <c r="A398">
        <v>296</v>
      </c>
      <c r="B398" s="10">
        <v>44930</v>
      </c>
      <c r="C398">
        <v>500</v>
      </c>
      <c r="D398" t="s">
        <v>5</v>
      </c>
      <c r="E398" t="s">
        <v>8</v>
      </c>
      <c r="F398" s="10">
        <v>44990</v>
      </c>
      <c r="G398">
        <v>110</v>
      </c>
      <c r="H398">
        <v>610</v>
      </c>
      <c r="I398" t="s">
        <v>26</v>
      </c>
    </row>
    <row r="399" spans="1:9" x14ac:dyDescent="0.3">
      <c r="A399">
        <v>282</v>
      </c>
      <c r="B399" s="10">
        <v>44930</v>
      </c>
      <c r="C399">
        <v>5720</v>
      </c>
      <c r="D399" t="s">
        <v>27</v>
      </c>
      <c r="E399" t="s">
        <v>8</v>
      </c>
      <c r="F399" s="10">
        <v>44990</v>
      </c>
      <c r="G399">
        <v>1258.4000000000001</v>
      </c>
      <c r="H399">
        <v>6978.4</v>
      </c>
      <c r="I399" t="s">
        <v>26</v>
      </c>
    </row>
    <row r="400" spans="1:9" x14ac:dyDescent="0.3">
      <c r="A400">
        <v>300</v>
      </c>
      <c r="B400" s="10">
        <v>44930</v>
      </c>
      <c r="C400">
        <v>1300</v>
      </c>
      <c r="D400" t="s">
        <v>27</v>
      </c>
      <c r="E400" t="s">
        <v>8</v>
      </c>
      <c r="F400" s="10">
        <v>44990</v>
      </c>
      <c r="G400">
        <v>286</v>
      </c>
      <c r="H400">
        <v>1586</v>
      </c>
      <c r="I400" t="s">
        <v>26</v>
      </c>
    </row>
    <row r="401" spans="1:9" x14ac:dyDescent="0.3">
      <c r="A401">
        <v>176</v>
      </c>
      <c r="B401" s="10">
        <v>44930</v>
      </c>
      <c r="C401">
        <v>3600</v>
      </c>
      <c r="D401" t="s">
        <v>12</v>
      </c>
      <c r="E401" t="s">
        <v>15</v>
      </c>
      <c r="F401" s="10">
        <v>44990</v>
      </c>
      <c r="G401">
        <v>792</v>
      </c>
      <c r="H401">
        <v>4392</v>
      </c>
      <c r="I401" t="s">
        <v>26</v>
      </c>
    </row>
    <row r="402" spans="1:9" x14ac:dyDescent="0.3">
      <c r="A402">
        <v>413</v>
      </c>
      <c r="B402" s="10">
        <v>44930</v>
      </c>
      <c r="C402">
        <v>5400</v>
      </c>
      <c r="D402" t="s">
        <v>5</v>
      </c>
      <c r="E402" t="s">
        <v>11</v>
      </c>
      <c r="F402" s="10">
        <v>44990</v>
      </c>
      <c r="G402">
        <v>1188</v>
      </c>
      <c r="H402">
        <v>6588</v>
      </c>
      <c r="I402" t="s">
        <v>26</v>
      </c>
    </row>
    <row r="403" spans="1:9" x14ac:dyDescent="0.3">
      <c r="A403">
        <v>477</v>
      </c>
      <c r="B403" s="10">
        <v>44930</v>
      </c>
      <c r="C403">
        <v>6300</v>
      </c>
      <c r="D403" t="s">
        <v>5</v>
      </c>
      <c r="E403" t="s">
        <v>15</v>
      </c>
      <c r="F403" s="10">
        <v>44990</v>
      </c>
      <c r="G403">
        <v>1386</v>
      </c>
      <c r="H403">
        <v>7686</v>
      </c>
      <c r="I403" t="s">
        <v>26</v>
      </c>
    </row>
    <row r="404" spans="1:9" x14ac:dyDescent="0.3">
      <c r="A404">
        <v>150</v>
      </c>
      <c r="B404" s="10">
        <v>44930</v>
      </c>
      <c r="C404">
        <v>3080</v>
      </c>
      <c r="D404" t="s">
        <v>16</v>
      </c>
      <c r="E404" t="s">
        <v>6</v>
      </c>
      <c r="F404" s="10">
        <v>44990</v>
      </c>
      <c r="G404">
        <v>677.6</v>
      </c>
      <c r="H404">
        <v>3757.6</v>
      </c>
      <c r="I404" t="s">
        <v>26</v>
      </c>
    </row>
    <row r="405" spans="1:9" x14ac:dyDescent="0.3">
      <c r="A405">
        <v>49</v>
      </c>
      <c r="B405" s="10">
        <v>44930</v>
      </c>
      <c r="C405">
        <v>1060</v>
      </c>
      <c r="D405" t="s">
        <v>7</v>
      </c>
      <c r="E405" t="s">
        <v>11</v>
      </c>
      <c r="F405" s="10">
        <v>44990</v>
      </c>
      <c r="G405">
        <v>233.2</v>
      </c>
      <c r="H405">
        <v>1293.2</v>
      </c>
      <c r="I405" t="s">
        <v>26</v>
      </c>
    </row>
    <row r="406" spans="1:9" x14ac:dyDescent="0.3">
      <c r="A406">
        <v>356</v>
      </c>
      <c r="B406" s="10">
        <v>44930</v>
      </c>
      <c r="C406">
        <v>2550</v>
      </c>
      <c r="D406" t="s">
        <v>27</v>
      </c>
      <c r="E406" t="s">
        <v>8</v>
      </c>
      <c r="F406" s="10">
        <v>44990</v>
      </c>
      <c r="G406">
        <v>561</v>
      </c>
      <c r="H406">
        <v>3111</v>
      </c>
      <c r="I406" t="s">
        <v>26</v>
      </c>
    </row>
    <row r="407" spans="1:9" x14ac:dyDescent="0.3">
      <c r="A407">
        <v>259</v>
      </c>
      <c r="B407" s="10">
        <v>44930</v>
      </c>
      <c r="C407">
        <v>5260</v>
      </c>
      <c r="D407" t="s">
        <v>9</v>
      </c>
      <c r="E407" t="s">
        <v>11</v>
      </c>
      <c r="F407" s="10">
        <v>44990</v>
      </c>
      <c r="G407">
        <v>1157.2</v>
      </c>
      <c r="H407">
        <v>6417.2</v>
      </c>
      <c r="I407" t="s">
        <v>26</v>
      </c>
    </row>
    <row r="408" spans="1:9" x14ac:dyDescent="0.3">
      <c r="A408">
        <v>85</v>
      </c>
      <c r="B408" s="10">
        <v>44930</v>
      </c>
      <c r="C408">
        <v>1780</v>
      </c>
      <c r="D408" t="s">
        <v>13</v>
      </c>
      <c r="E408" t="s">
        <v>15</v>
      </c>
      <c r="F408" s="10">
        <v>44990</v>
      </c>
      <c r="G408">
        <v>391.6</v>
      </c>
      <c r="H408">
        <v>2171.6</v>
      </c>
      <c r="I408" t="s">
        <v>26</v>
      </c>
    </row>
    <row r="409" spans="1:9" x14ac:dyDescent="0.3">
      <c r="A409">
        <v>104</v>
      </c>
      <c r="B409" s="10">
        <v>44930</v>
      </c>
      <c r="C409">
        <v>2160</v>
      </c>
      <c r="D409" t="s">
        <v>10</v>
      </c>
      <c r="E409" t="s">
        <v>8</v>
      </c>
      <c r="F409" s="10">
        <v>44990</v>
      </c>
      <c r="G409">
        <v>475.2</v>
      </c>
      <c r="H409">
        <v>2635.2</v>
      </c>
      <c r="I409" t="s">
        <v>26</v>
      </c>
    </row>
    <row r="410" spans="1:9" x14ac:dyDescent="0.3">
      <c r="A410">
        <v>92</v>
      </c>
      <c r="B410" s="10">
        <v>44930</v>
      </c>
      <c r="C410">
        <v>1920</v>
      </c>
      <c r="D410" t="s">
        <v>5</v>
      </c>
      <c r="E410" t="s">
        <v>15</v>
      </c>
      <c r="F410" s="10">
        <v>44990</v>
      </c>
      <c r="G410">
        <v>422.4</v>
      </c>
      <c r="H410">
        <v>2342.4</v>
      </c>
      <c r="I410" t="s">
        <v>26</v>
      </c>
    </row>
    <row r="411" spans="1:9" x14ac:dyDescent="0.3">
      <c r="A411">
        <v>156</v>
      </c>
      <c r="B411" s="10">
        <v>44930</v>
      </c>
      <c r="C411">
        <v>3200</v>
      </c>
      <c r="D411" t="s">
        <v>16</v>
      </c>
      <c r="E411" t="s">
        <v>8</v>
      </c>
      <c r="F411" s="10">
        <v>44990</v>
      </c>
      <c r="G411">
        <v>704</v>
      </c>
      <c r="H411">
        <v>3904</v>
      </c>
      <c r="I411" t="s">
        <v>26</v>
      </c>
    </row>
    <row r="412" spans="1:9" x14ac:dyDescent="0.3">
      <c r="A412">
        <v>22</v>
      </c>
      <c r="B412" s="10">
        <v>44930</v>
      </c>
      <c r="C412">
        <v>520</v>
      </c>
      <c r="D412" t="s">
        <v>5</v>
      </c>
      <c r="E412" t="s">
        <v>15</v>
      </c>
      <c r="F412" s="10">
        <v>44990</v>
      </c>
      <c r="G412">
        <v>114.4</v>
      </c>
      <c r="H412">
        <v>634.4</v>
      </c>
      <c r="I412" t="s">
        <v>26</v>
      </c>
    </row>
    <row r="413" spans="1:9" x14ac:dyDescent="0.3">
      <c r="A413">
        <v>202</v>
      </c>
      <c r="B413" s="10">
        <v>44930</v>
      </c>
      <c r="C413">
        <v>4120</v>
      </c>
      <c r="D413" t="s">
        <v>7</v>
      </c>
      <c r="E413" t="s">
        <v>8</v>
      </c>
      <c r="F413" s="10">
        <v>44990</v>
      </c>
      <c r="G413">
        <v>906.4</v>
      </c>
      <c r="H413">
        <v>5026.3999999999996</v>
      </c>
      <c r="I413" t="s">
        <v>26</v>
      </c>
    </row>
    <row r="414" spans="1:9" x14ac:dyDescent="0.3">
      <c r="A414">
        <v>227</v>
      </c>
      <c r="B414" s="10">
        <v>44930</v>
      </c>
      <c r="C414">
        <v>4620</v>
      </c>
      <c r="D414" t="s">
        <v>12</v>
      </c>
      <c r="E414" t="s">
        <v>6</v>
      </c>
      <c r="F414" s="10">
        <v>44990</v>
      </c>
      <c r="G414">
        <v>1016.4</v>
      </c>
      <c r="H414">
        <v>5636.4</v>
      </c>
      <c r="I414" t="s">
        <v>26</v>
      </c>
    </row>
    <row r="415" spans="1:9" x14ac:dyDescent="0.3">
      <c r="A415">
        <v>284</v>
      </c>
      <c r="B415" s="10">
        <v>44930</v>
      </c>
      <c r="C415">
        <v>5760</v>
      </c>
      <c r="D415" t="s">
        <v>7</v>
      </c>
      <c r="E415" t="s">
        <v>11</v>
      </c>
      <c r="F415" s="10">
        <v>44990</v>
      </c>
      <c r="G415">
        <v>1267.2</v>
      </c>
      <c r="H415">
        <v>7027.2</v>
      </c>
      <c r="I415" t="s">
        <v>26</v>
      </c>
    </row>
    <row r="416" spans="1:9" x14ac:dyDescent="0.3">
      <c r="A416">
        <v>487</v>
      </c>
      <c r="B416" s="10">
        <v>44930</v>
      </c>
      <c r="C416">
        <v>5300</v>
      </c>
      <c r="D416" t="s">
        <v>27</v>
      </c>
      <c r="E416" t="s">
        <v>6</v>
      </c>
      <c r="F416" s="10">
        <v>44990</v>
      </c>
      <c r="G416">
        <v>1166</v>
      </c>
      <c r="H416">
        <v>6466</v>
      </c>
      <c r="I416" t="s">
        <v>26</v>
      </c>
    </row>
    <row r="417" spans="1:9" x14ac:dyDescent="0.3">
      <c r="A417">
        <v>148</v>
      </c>
      <c r="B417" s="10">
        <v>44930</v>
      </c>
      <c r="C417">
        <v>3040</v>
      </c>
      <c r="D417" t="s">
        <v>7</v>
      </c>
      <c r="E417" t="s">
        <v>15</v>
      </c>
      <c r="F417" s="10">
        <v>44990</v>
      </c>
      <c r="G417">
        <v>668.8</v>
      </c>
      <c r="H417">
        <v>3708.8</v>
      </c>
      <c r="I417" t="s">
        <v>26</v>
      </c>
    </row>
    <row r="418" spans="1:9" x14ac:dyDescent="0.3">
      <c r="A418">
        <v>478</v>
      </c>
      <c r="B418" s="10">
        <v>44930</v>
      </c>
      <c r="C418">
        <v>6200</v>
      </c>
      <c r="D418" t="s">
        <v>10</v>
      </c>
      <c r="E418" t="s">
        <v>8</v>
      </c>
      <c r="F418" s="10">
        <v>44990</v>
      </c>
      <c r="G418">
        <v>1364</v>
      </c>
      <c r="H418">
        <v>7564</v>
      </c>
      <c r="I418" t="s">
        <v>26</v>
      </c>
    </row>
    <row r="419" spans="1:9" x14ac:dyDescent="0.3">
      <c r="A419">
        <v>354</v>
      </c>
      <c r="B419" s="10">
        <v>44930</v>
      </c>
      <c r="C419">
        <v>2450</v>
      </c>
      <c r="D419" t="s">
        <v>16</v>
      </c>
      <c r="E419" t="s">
        <v>11</v>
      </c>
      <c r="F419" s="10">
        <v>44990</v>
      </c>
      <c r="G419">
        <v>539</v>
      </c>
      <c r="H419">
        <v>2989</v>
      </c>
      <c r="I419" t="s">
        <v>26</v>
      </c>
    </row>
    <row r="420" spans="1:9" x14ac:dyDescent="0.3">
      <c r="A420">
        <v>355</v>
      </c>
      <c r="B420" s="10">
        <v>44930</v>
      </c>
      <c r="C420">
        <v>2500</v>
      </c>
      <c r="D420" t="s">
        <v>7</v>
      </c>
      <c r="E420" t="s">
        <v>8</v>
      </c>
      <c r="F420" s="10">
        <v>44990</v>
      </c>
      <c r="G420">
        <v>550</v>
      </c>
      <c r="H420">
        <v>3050</v>
      </c>
      <c r="I420" t="s">
        <v>26</v>
      </c>
    </row>
    <row r="421" spans="1:9" x14ac:dyDescent="0.3">
      <c r="A421">
        <v>396</v>
      </c>
      <c r="B421" s="10">
        <v>44930</v>
      </c>
      <c r="C421">
        <v>4550</v>
      </c>
      <c r="D421" t="s">
        <v>5</v>
      </c>
      <c r="E421" t="s">
        <v>11</v>
      </c>
      <c r="F421" s="10">
        <v>44990</v>
      </c>
      <c r="G421">
        <v>1001</v>
      </c>
      <c r="H421">
        <v>5551</v>
      </c>
      <c r="I421" t="s">
        <v>26</v>
      </c>
    </row>
    <row r="422" spans="1:9" x14ac:dyDescent="0.3">
      <c r="A422">
        <v>235</v>
      </c>
      <c r="B422" s="10">
        <v>44929</v>
      </c>
      <c r="C422">
        <v>4780</v>
      </c>
      <c r="D422" t="s">
        <v>16</v>
      </c>
      <c r="E422" t="s">
        <v>6</v>
      </c>
      <c r="F422" s="10">
        <v>44989</v>
      </c>
      <c r="G422">
        <v>1051.5999999999999</v>
      </c>
      <c r="H422">
        <v>5831.6</v>
      </c>
      <c r="I422" t="s">
        <v>26</v>
      </c>
    </row>
    <row r="423" spans="1:9" x14ac:dyDescent="0.3">
      <c r="A423">
        <v>225</v>
      </c>
      <c r="B423" s="10">
        <v>44929</v>
      </c>
      <c r="C423">
        <v>4580</v>
      </c>
      <c r="D423" t="s">
        <v>9</v>
      </c>
      <c r="E423" t="s">
        <v>15</v>
      </c>
      <c r="F423" s="10">
        <v>44989</v>
      </c>
      <c r="G423">
        <v>1007.6</v>
      </c>
      <c r="H423">
        <v>5587.6</v>
      </c>
      <c r="I423" t="s">
        <v>26</v>
      </c>
    </row>
    <row r="424" spans="1:9" x14ac:dyDescent="0.3">
      <c r="A424">
        <v>294</v>
      </c>
      <c r="B424" s="10">
        <v>44929</v>
      </c>
      <c r="C424">
        <v>5960</v>
      </c>
      <c r="D424" t="s">
        <v>5</v>
      </c>
      <c r="E424" t="s">
        <v>8</v>
      </c>
      <c r="F424" s="10">
        <v>44989</v>
      </c>
      <c r="G424">
        <v>1311.2</v>
      </c>
      <c r="H424">
        <v>7271.2</v>
      </c>
      <c r="I424" t="s">
        <v>26</v>
      </c>
    </row>
    <row r="425" spans="1:9" x14ac:dyDescent="0.3">
      <c r="A425">
        <v>454</v>
      </c>
      <c r="B425" s="10">
        <v>44929</v>
      </c>
      <c r="C425">
        <v>7450</v>
      </c>
      <c r="D425" t="s">
        <v>7</v>
      </c>
      <c r="E425" t="s">
        <v>8</v>
      </c>
      <c r="F425" s="10">
        <v>44989</v>
      </c>
      <c r="G425">
        <v>1639</v>
      </c>
      <c r="H425">
        <v>9089</v>
      </c>
      <c r="I425" t="s">
        <v>26</v>
      </c>
    </row>
    <row r="426" spans="1:9" x14ac:dyDescent="0.3">
      <c r="A426">
        <v>226</v>
      </c>
      <c r="B426" s="10">
        <v>44929</v>
      </c>
      <c r="C426">
        <v>4600</v>
      </c>
      <c r="D426" t="s">
        <v>5</v>
      </c>
      <c r="E426" t="s">
        <v>8</v>
      </c>
      <c r="F426" s="10">
        <v>44989</v>
      </c>
      <c r="G426">
        <v>1012</v>
      </c>
      <c r="H426">
        <v>5612</v>
      </c>
      <c r="I426" t="s">
        <v>26</v>
      </c>
    </row>
    <row r="427" spans="1:9" x14ac:dyDescent="0.3">
      <c r="A427">
        <v>265</v>
      </c>
      <c r="B427" s="10">
        <v>44929</v>
      </c>
      <c r="C427">
        <v>5380</v>
      </c>
      <c r="D427" t="s">
        <v>27</v>
      </c>
      <c r="E427" t="s">
        <v>8</v>
      </c>
      <c r="F427" s="10">
        <v>44989</v>
      </c>
      <c r="G427">
        <v>1183.5999999999999</v>
      </c>
      <c r="H427">
        <v>6563.6</v>
      </c>
      <c r="I427" t="s">
        <v>26</v>
      </c>
    </row>
    <row r="428" spans="1:9" x14ac:dyDescent="0.3">
      <c r="A428">
        <v>120</v>
      </c>
      <c r="B428" s="10">
        <v>44929</v>
      </c>
      <c r="C428">
        <v>2480</v>
      </c>
      <c r="D428" t="s">
        <v>5</v>
      </c>
      <c r="E428" t="s">
        <v>15</v>
      </c>
      <c r="F428" s="10">
        <v>44989</v>
      </c>
      <c r="G428">
        <v>545.6</v>
      </c>
      <c r="H428">
        <v>3025.6</v>
      </c>
      <c r="I428" t="s">
        <v>26</v>
      </c>
    </row>
    <row r="429" spans="1:9" x14ac:dyDescent="0.3">
      <c r="A429">
        <v>491</v>
      </c>
      <c r="B429" s="10">
        <v>44929</v>
      </c>
      <c r="C429">
        <v>4900</v>
      </c>
      <c r="D429" t="s">
        <v>7</v>
      </c>
      <c r="E429" t="s">
        <v>15</v>
      </c>
      <c r="F429" s="10">
        <v>44989</v>
      </c>
      <c r="G429">
        <v>1078</v>
      </c>
      <c r="H429">
        <v>5978</v>
      </c>
      <c r="I429" t="s">
        <v>26</v>
      </c>
    </row>
    <row r="430" spans="1:9" x14ac:dyDescent="0.3">
      <c r="A430">
        <v>381</v>
      </c>
      <c r="B430" s="10">
        <v>44929</v>
      </c>
      <c r="C430">
        <v>3800</v>
      </c>
      <c r="D430" t="s">
        <v>5</v>
      </c>
      <c r="E430" t="s">
        <v>6</v>
      </c>
      <c r="F430" s="10">
        <v>44989</v>
      </c>
      <c r="G430">
        <v>836</v>
      </c>
      <c r="H430">
        <v>4636</v>
      </c>
      <c r="I430" t="s">
        <v>26</v>
      </c>
    </row>
    <row r="431" spans="1:9" x14ac:dyDescent="0.3">
      <c r="A431">
        <v>98</v>
      </c>
      <c r="B431" s="10">
        <v>44929</v>
      </c>
      <c r="C431">
        <v>2040</v>
      </c>
      <c r="D431" t="s">
        <v>10</v>
      </c>
      <c r="E431" t="s">
        <v>8</v>
      </c>
      <c r="F431" s="10">
        <v>44989</v>
      </c>
      <c r="G431">
        <v>448.8</v>
      </c>
      <c r="H431">
        <v>2488.8000000000002</v>
      </c>
      <c r="I431" t="s">
        <v>26</v>
      </c>
    </row>
    <row r="432" spans="1:9" x14ac:dyDescent="0.3">
      <c r="A432">
        <v>488</v>
      </c>
      <c r="B432" s="10">
        <v>44929</v>
      </c>
      <c r="C432">
        <v>5200</v>
      </c>
      <c r="D432" t="s">
        <v>7</v>
      </c>
      <c r="E432" t="s">
        <v>15</v>
      </c>
      <c r="F432" s="10">
        <v>44989</v>
      </c>
      <c r="G432">
        <v>1144</v>
      </c>
      <c r="H432">
        <v>6344</v>
      </c>
      <c r="I432" t="s">
        <v>26</v>
      </c>
    </row>
    <row r="433" spans="1:9" x14ac:dyDescent="0.3">
      <c r="A433">
        <v>313</v>
      </c>
      <c r="B433" s="10">
        <v>44929</v>
      </c>
      <c r="C433">
        <v>400</v>
      </c>
      <c r="D433" t="s">
        <v>5</v>
      </c>
      <c r="E433" t="s">
        <v>8</v>
      </c>
      <c r="F433" s="10">
        <v>44989</v>
      </c>
      <c r="G433">
        <v>88</v>
      </c>
      <c r="H433">
        <v>488</v>
      </c>
      <c r="I433" t="s">
        <v>26</v>
      </c>
    </row>
    <row r="434" spans="1:9" x14ac:dyDescent="0.3">
      <c r="A434">
        <v>302</v>
      </c>
      <c r="B434" s="10">
        <v>44929</v>
      </c>
      <c r="C434">
        <v>1700</v>
      </c>
      <c r="D434" t="s">
        <v>10</v>
      </c>
      <c r="E434" t="s">
        <v>15</v>
      </c>
      <c r="F434" s="10">
        <v>44989</v>
      </c>
      <c r="G434">
        <v>374</v>
      </c>
      <c r="H434">
        <v>2074</v>
      </c>
      <c r="I434" t="s">
        <v>26</v>
      </c>
    </row>
    <row r="435" spans="1:9" x14ac:dyDescent="0.3">
      <c r="A435">
        <v>326</v>
      </c>
      <c r="B435" s="10">
        <v>44929</v>
      </c>
      <c r="C435">
        <v>1050</v>
      </c>
      <c r="D435" t="s">
        <v>16</v>
      </c>
      <c r="E435" t="s">
        <v>11</v>
      </c>
      <c r="F435" s="10">
        <v>44989</v>
      </c>
      <c r="G435">
        <v>231</v>
      </c>
      <c r="H435">
        <v>1281</v>
      </c>
      <c r="I435" t="s">
        <v>26</v>
      </c>
    </row>
    <row r="436" spans="1:9" x14ac:dyDescent="0.3">
      <c r="A436">
        <v>335</v>
      </c>
      <c r="B436" s="10">
        <v>44929</v>
      </c>
      <c r="C436">
        <v>1500</v>
      </c>
      <c r="D436" t="s">
        <v>7</v>
      </c>
      <c r="E436" t="s">
        <v>8</v>
      </c>
      <c r="F436" s="10">
        <v>44989</v>
      </c>
      <c r="G436">
        <v>330</v>
      </c>
      <c r="H436">
        <v>1830</v>
      </c>
      <c r="I436" t="s">
        <v>26</v>
      </c>
    </row>
    <row r="437" spans="1:9" x14ac:dyDescent="0.3">
      <c r="A437">
        <v>328</v>
      </c>
      <c r="B437" s="10">
        <v>44929</v>
      </c>
      <c r="C437">
        <v>1150</v>
      </c>
      <c r="D437" t="s">
        <v>5</v>
      </c>
      <c r="E437" t="s">
        <v>8</v>
      </c>
      <c r="F437" s="10">
        <v>44989</v>
      </c>
      <c r="G437">
        <v>253</v>
      </c>
      <c r="H437">
        <v>1403</v>
      </c>
      <c r="I437" t="s">
        <v>26</v>
      </c>
    </row>
    <row r="438" spans="1:9" x14ac:dyDescent="0.3">
      <c r="A438">
        <v>496</v>
      </c>
      <c r="B438" s="10">
        <v>44929</v>
      </c>
      <c r="C438">
        <v>4400</v>
      </c>
      <c r="D438" t="s">
        <v>16</v>
      </c>
      <c r="E438" t="s">
        <v>8</v>
      </c>
      <c r="F438" s="10">
        <v>44989</v>
      </c>
      <c r="G438">
        <v>968</v>
      </c>
      <c r="H438">
        <v>5368</v>
      </c>
      <c r="I438" t="s">
        <v>26</v>
      </c>
    </row>
    <row r="439" spans="1:9" x14ac:dyDescent="0.3">
      <c r="A439">
        <v>247</v>
      </c>
      <c r="B439" s="10">
        <v>44929</v>
      </c>
      <c r="C439">
        <v>5020</v>
      </c>
      <c r="D439" t="s">
        <v>7</v>
      </c>
      <c r="E439" t="s">
        <v>6</v>
      </c>
      <c r="F439" s="10">
        <v>44989</v>
      </c>
      <c r="G439">
        <v>1104.4000000000001</v>
      </c>
      <c r="H439">
        <v>6124.4</v>
      </c>
      <c r="I439" t="s">
        <v>26</v>
      </c>
    </row>
    <row r="440" spans="1:9" x14ac:dyDescent="0.3">
      <c r="A440">
        <v>61</v>
      </c>
      <c r="B440" s="10">
        <v>44929</v>
      </c>
      <c r="C440">
        <v>1300</v>
      </c>
      <c r="D440" t="s">
        <v>27</v>
      </c>
      <c r="E440" t="s">
        <v>8</v>
      </c>
      <c r="F440" s="10">
        <v>44989</v>
      </c>
      <c r="G440">
        <v>286</v>
      </c>
      <c r="H440">
        <v>1586</v>
      </c>
      <c r="I440" t="s">
        <v>26</v>
      </c>
    </row>
    <row r="441" spans="1:9" x14ac:dyDescent="0.3">
      <c r="A441">
        <v>239</v>
      </c>
      <c r="B441" s="10">
        <v>44929</v>
      </c>
      <c r="C441">
        <v>4860</v>
      </c>
      <c r="D441" t="s">
        <v>5</v>
      </c>
      <c r="E441" t="s">
        <v>15</v>
      </c>
      <c r="F441" s="10">
        <v>44989</v>
      </c>
      <c r="G441">
        <v>1069.2</v>
      </c>
      <c r="H441">
        <v>5929.2</v>
      </c>
      <c r="I441" t="s">
        <v>26</v>
      </c>
    </row>
    <row r="442" spans="1:9" x14ac:dyDescent="0.3">
      <c r="A442">
        <v>422</v>
      </c>
      <c r="B442" s="10">
        <v>44929</v>
      </c>
      <c r="C442">
        <v>5850</v>
      </c>
      <c r="D442" t="s">
        <v>16</v>
      </c>
      <c r="E442" t="s">
        <v>8</v>
      </c>
      <c r="F442" s="10">
        <v>44989</v>
      </c>
      <c r="G442">
        <v>1287</v>
      </c>
      <c r="H442">
        <v>7137</v>
      </c>
      <c r="I442" t="s">
        <v>26</v>
      </c>
    </row>
    <row r="443" spans="1:9" x14ac:dyDescent="0.3">
      <c r="A443">
        <v>87</v>
      </c>
      <c r="B443" s="10">
        <v>44929</v>
      </c>
      <c r="C443">
        <v>1820</v>
      </c>
      <c r="D443" t="s">
        <v>10</v>
      </c>
      <c r="E443" t="s">
        <v>6</v>
      </c>
      <c r="F443" s="10">
        <v>44989</v>
      </c>
      <c r="G443">
        <v>400.4</v>
      </c>
      <c r="H443">
        <v>2220.4</v>
      </c>
      <c r="I443" t="s">
        <v>26</v>
      </c>
    </row>
    <row r="444" spans="1:9" x14ac:dyDescent="0.3">
      <c r="A444">
        <v>407</v>
      </c>
      <c r="B444" s="10">
        <v>44929</v>
      </c>
      <c r="C444">
        <v>5100</v>
      </c>
      <c r="D444" t="s">
        <v>27</v>
      </c>
      <c r="E444" t="s">
        <v>15</v>
      </c>
      <c r="F444" s="10">
        <v>44989</v>
      </c>
      <c r="G444">
        <v>1122</v>
      </c>
      <c r="H444">
        <v>6222</v>
      </c>
      <c r="I444" t="s">
        <v>26</v>
      </c>
    </row>
    <row r="445" spans="1:9" x14ac:dyDescent="0.3">
      <c r="A445">
        <v>397</v>
      </c>
      <c r="B445" s="10">
        <v>44929</v>
      </c>
      <c r="C445">
        <v>4600</v>
      </c>
      <c r="D445" t="s">
        <v>12</v>
      </c>
      <c r="E445" t="s">
        <v>8</v>
      </c>
      <c r="F445" s="10">
        <v>44989</v>
      </c>
      <c r="G445">
        <v>1012</v>
      </c>
      <c r="H445">
        <v>5612</v>
      </c>
      <c r="I445" t="s">
        <v>26</v>
      </c>
    </row>
    <row r="446" spans="1:9" x14ac:dyDescent="0.3">
      <c r="A446">
        <v>67</v>
      </c>
      <c r="B446" s="10">
        <v>44929</v>
      </c>
      <c r="C446">
        <v>1420</v>
      </c>
      <c r="D446" t="s">
        <v>27</v>
      </c>
      <c r="E446" t="s">
        <v>6</v>
      </c>
      <c r="F446" s="10">
        <v>44989</v>
      </c>
      <c r="G446">
        <v>312.39999999999998</v>
      </c>
      <c r="H446">
        <v>1732.4</v>
      </c>
      <c r="I446" t="s">
        <v>26</v>
      </c>
    </row>
    <row r="447" spans="1:9" x14ac:dyDescent="0.3">
      <c r="A447">
        <v>408</v>
      </c>
      <c r="B447" s="10">
        <v>44929</v>
      </c>
      <c r="C447">
        <v>5150</v>
      </c>
      <c r="D447" t="s">
        <v>13</v>
      </c>
      <c r="E447" t="s">
        <v>8</v>
      </c>
      <c r="F447" s="10">
        <v>44989</v>
      </c>
      <c r="G447">
        <v>1133</v>
      </c>
      <c r="H447">
        <v>6283</v>
      </c>
      <c r="I447" t="s">
        <v>26</v>
      </c>
    </row>
    <row r="448" spans="1:9" x14ac:dyDescent="0.3">
      <c r="A448">
        <v>472</v>
      </c>
      <c r="B448" s="10">
        <v>44928</v>
      </c>
      <c r="C448">
        <v>6800</v>
      </c>
      <c r="D448" t="s">
        <v>10</v>
      </c>
      <c r="E448" t="s">
        <v>6</v>
      </c>
      <c r="F448" s="10">
        <v>44988</v>
      </c>
      <c r="G448">
        <v>1496</v>
      </c>
      <c r="H448">
        <v>8296</v>
      </c>
      <c r="I448" t="s">
        <v>26</v>
      </c>
    </row>
    <row r="449" spans="1:9" x14ac:dyDescent="0.3">
      <c r="A449">
        <v>497</v>
      </c>
      <c r="B449" s="10">
        <v>44928</v>
      </c>
      <c r="C449">
        <v>4300</v>
      </c>
      <c r="D449" t="s">
        <v>9</v>
      </c>
      <c r="E449" t="s">
        <v>11</v>
      </c>
      <c r="F449" s="10">
        <v>44988</v>
      </c>
      <c r="G449">
        <v>946</v>
      </c>
      <c r="H449">
        <v>5246</v>
      </c>
      <c r="I449" t="s">
        <v>26</v>
      </c>
    </row>
    <row r="450" spans="1:9" x14ac:dyDescent="0.3">
      <c r="A450">
        <v>473</v>
      </c>
      <c r="B450" s="10">
        <v>44928</v>
      </c>
      <c r="C450">
        <v>6700</v>
      </c>
      <c r="D450" t="s">
        <v>16</v>
      </c>
      <c r="E450" t="s">
        <v>6</v>
      </c>
      <c r="F450" s="10">
        <v>44988</v>
      </c>
      <c r="G450">
        <v>1474</v>
      </c>
      <c r="H450">
        <v>8174</v>
      </c>
      <c r="I450" t="s">
        <v>26</v>
      </c>
    </row>
    <row r="451" spans="1:9" x14ac:dyDescent="0.3">
      <c r="A451">
        <v>142</v>
      </c>
      <c r="B451" s="10">
        <v>44928</v>
      </c>
      <c r="C451">
        <v>2920</v>
      </c>
      <c r="D451" t="s">
        <v>12</v>
      </c>
      <c r="E451" t="s">
        <v>8</v>
      </c>
      <c r="F451" s="10">
        <v>44988</v>
      </c>
      <c r="G451">
        <v>642.4</v>
      </c>
      <c r="H451">
        <v>3562.4</v>
      </c>
      <c r="I451" t="s">
        <v>26</v>
      </c>
    </row>
    <row r="452" spans="1:9" x14ac:dyDescent="0.3">
      <c r="A452">
        <v>334</v>
      </c>
      <c r="B452" s="10">
        <v>44928</v>
      </c>
      <c r="C452">
        <v>1450</v>
      </c>
      <c r="D452" t="s">
        <v>27</v>
      </c>
      <c r="E452" t="s">
        <v>15</v>
      </c>
      <c r="F452" s="10">
        <v>44988</v>
      </c>
      <c r="G452">
        <v>319</v>
      </c>
      <c r="H452">
        <v>1769</v>
      </c>
      <c r="I452" t="s">
        <v>26</v>
      </c>
    </row>
    <row r="453" spans="1:9" x14ac:dyDescent="0.3">
      <c r="A453">
        <v>163</v>
      </c>
      <c r="B453" s="10">
        <v>44928</v>
      </c>
      <c r="C453">
        <v>3340</v>
      </c>
      <c r="D453" t="s">
        <v>27</v>
      </c>
      <c r="E453" t="s">
        <v>6</v>
      </c>
      <c r="F453" s="10">
        <v>44988</v>
      </c>
      <c r="G453">
        <v>734.8</v>
      </c>
      <c r="H453">
        <v>4074.8</v>
      </c>
      <c r="I453" t="s">
        <v>26</v>
      </c>
    </row>
    <row r="454" spans="1:9" x14ac:dyDescent="0.3">
      <c r="A454">
        <v>146</v>
      </c>
      <c r="B454" s="10">
        <v>44928</v>
      </c>
      <c r="C454">
        <v>3000</v>
      </c>
      <c r="D454" t="s">
        <v>27</v>
      </c>
      <c r="E454" t="s">
        <v>8</v>
      </c>
      <c r="F454" s="10">
        <v>44988</v>
      </c>
      <c r="G454">
        <v>660</v>
      </c>
      <c r="H454">
        <v>3660</v>
      </c>
      <c r="I454" t="s">
        <v>26</v>
      </c>
    </row>
    <row r="455" spans="1:9" x14ac:dyDescent="0.3">
      <c r="A455">
        <v>114</v>
      </c>
      <c r="B455" s="10">
        <v>44928</v>
      </c>
      <c r="C455">
        <v>2360</v>
      </c>
      <c r="D455" t="s">
        <v>7</v>
      </c>
      <c r="E455" t="s">
        <v>8</v>
      </c>
      <c r="F455" s="10">
        <v>44988</v>
      </c>
      <c r="G455">
        <v>519.20000000000005</v>
      </c>
      <c r="H455">
        <v>2879.2</v>
      </c>
      <c r="I455" t="s">
        <v>26</v>
      </c>
    </row>
    <row r="456" spans="1:9" x14ac:dyDescent="0.3">
      <c r="A456">
        <v>113</v>
      </c>
      <c r="B456" s="10">
        <v>44928</v>
      </c>
      <c r="C456">
        <v>2340</v>
      </c>
      <c r="D456" t="s">
        <v>27</v>
      </c>
      <c r="E456" t="s">
        <v>15</v>
      </c>
      <c r="F456" s="10">
        <v>44988</v>
      </c>
      <c r="G456">
        <v>514.79999999999995</v>
      </c>
      <c r="H456">
        <v>2854.8</v>
      </c>
      <c r="I456" t="s">
        <v>26</v>
      </c>
    </row>
    <row r="457" spans="1:9" x14ac:dyDescent="0.3">
      <c r="A457">
        <v>338</v>
      </c>
      <c r="B457" s="10">
        <v>44928</v>
      </c>
      <c r="C457">
        <v>1650</v>
      </c>
      <c r="D457" t="s">
        <v>7</v>
      </c>
      <c r="E457" t="s">
        <v>8</v>
      </c>
      <c r="F457" s="10">
        <v>44988</v>
      </c>
      <c r="G457">
        <v>363</v>
      </c>
      <c r="H457">
        <v>2013</v>
      </c>
      <c r="I457" t="s">
        <v>26</v>
      </c>
    </row>
    <row r="458" spans="1:9" x14ac:dyDescent="0.3">
      <c r="A458">
        <v>346</v>
      </c>
      <c r="B458" s="10">
        <v>44928</v>
      </c>
      <c r="C458">
        <v>2050</v>
      </c>
      <c r="D458" t="s">
        <v>12</v>
      </c>
      <c r="E458" t="s">
        <v>6</v>
      </c>
      <c r="F458" s="10">
        <v>44988</v>
      </c>
      <c r="G458">
        <v>451</v>
      </c>
      <c r="H458">
        <v>2501</v>
      </c>
      <c r="I458" t="s">
        <v>26</v>
      </c>
    </row>
    <row r="459" spans="1:9" x14ac:dyDescent="0.3">
      <c r="A459">
        <v>165</v>
      </c>
      <c r="B459" s="10">
        <v>44928</v>
      </c>
      <c r="C459">
        <v>3380</v>
      </c>
      <c r="D459" t="s">
        <v>7</v>
      </c>
      <c r="E459" t="s">
        <v>6</v>
      </c>
      <c r="F459" s="10">
        <v>44988</v>
      </c>
      <c r="G459">
        <v>743.6</v>
      </c>
      <c r="H459">
        <v>4123.6000000000004</v>
      </c>
      <c r="I459" t="s">
        <v>26</v>
      </c>
    </row>
    <row r="460" spans="1:9" x14ac:dyDescent="0.3">
      <c r="A460">
        <v>189</v>
      </c>
      <c r="B460" s="10">
        <v>44928</v>
      </c>
      <c r="C460">
        <v>3860</v>
      </c>
      <c r="D460" t="s">
        <v>10</v>
      </c>
      <c r="E460" t="s">
        <v>11</v>
      </c>
      <c r="F460" s="10">
        <v>44988</v>
      </c>
      <c r="G460">
        <v>849.2</v>
      </c>
      <c r="H460">
        <v>4709.2</v>
      </c>
      <c r="I460" t="s">
        <v>26</v>
      </c>
    </row>
    <row r="461" spans="1:9" x14ac:dyDescent="0.3">
      <c r="A461">
        <v>274</v>
      </c>
      <c r="B461" s="10">
        <v>44928</v>
      </c>
      <c r="C461">
        <v>5560</v>
      </c>
      <c r="D461" t="s">
        <v>10</v>
      </c>
      <c r="E461" t="s">
        <v>15</v>
      </c>
      <c r="F461" s="10">
        <v>44988</v>
      </c>
      <c r="G461">
        <v>1223.2</v>
      </c>
      <c r="H461">
        <v>6783.2</v>
      </c>
      <c r="I461" t="s">
        <v>26</v>
      </c>
    </row>
    <row r="462" spans="1:9" x14ac:dyDescent="0.3">
      <c r="A462">
        <v>241</v>
      </c>
      <c r="B462" s="10">
        <v>44928</v>
      </c>
      <c r="C462">
        <v>4900</v>
      </c>
      <c r="D462" t="s">
        <v>16</v>
      </c>
      <c r="E462" t="s">
        <v>6</v>
      </c>
      <c r="F462" s="10">
        <v>44988</v>
      </c>
      <c r="G462">
        <v>1078</v>
      </c>
      <c r="H462">
        <v>5978</v>
      </c>
      <c r="I462" t="s">
        <v>26</v>
      </c>
    </row>
    <row r="463" spans="1:9" x14ac:dyDescent="0.3">
      <c r="A463">
        <v>213</v>
      </c>
      <c r="B463" s="10">
        <v>44928</v>
      </c>
      <c r="C463">
        <v>4340</v>
      </c>
      <c r="D463" t="s">
        <v>7</v>
      </c>
      <c r="E463" t="s">
        <v>6</v>
      </c>
      <c r="F463" s="10">
        <v>44988</v>
      </c>
      <c r="G463">
        <v>954.8</v>
      </c>
      <c r="H463">
        <v>5294.8</v>
      </c>
      <c r="I463" t="s">
        <v>26</v>
      </c>
    </row>
    <row r="464" spans="1:9" x14ac:dyDescent="0.3">
      <c r="A464">
        <v>178</v>
      </c>
      <c r="B464" s="10">
        <v>44928</v>
      </c>
      <c r="C464">
        <v>3640</v>
      </c>
      <c r="D464" t="s">
        <v>9</v>
      </c>
      <c r="E464" t="s">
        <v>6</v>
      </c>
      <c r="F464" s="10">
        <v>44988</v>
      </c>
      <c r="G464">
        <v>800.8</v>
      </c>
      <c r="H464">
        <v>4440.8</v>
      </c>
      <c r="I464" t="s">
        <v>26</v>
      </c>
    </row>
    <row r="465" spans="1:9" x14ac:dyDescent="0.3">
      <c r="A465">
        <v>175</v>
      </c>
      <c r="B465" s="10">
        <v>44928</v>
      </c>
      <c r="C465">
        <v>3580</v>
      </c>
      <c r="D465" t="s">
        <v>5</v>
      </c>
      <c r="E465" t="s">
        <v>11</v>
      </c>
      <c r="F465" s="10">
        <v>44988</v>
      </c>
      <c r="G465">
        <v>787.6</v>
      </c>
      <c r="H465">
        <v>4367.6000000000004</v>
      </c>
      <c r="I465" t="s">
        <v>26</v>
      </c>
    </row>
    <row r="466" spans="1:9" x14ac:dyDescent="0.3">
      <c r="A466">
        <v>275</v>
      </c>
      <c r="B466" s="10">
        <v>44928</v>
      </c>
      <c r="C466">
        <v>5580</v>
      </c>
      <c r="D466" t="s">
        <v>16</v>
      </c>
      <c r="E466" t="s">
        <v>6</v>
      </c>
      <c r="F466" s="10">
        <v>44988</v>
      </c>
      <c r="G466">
        <v>1227.5999999999999</v>
      </c>
      <c r="H466">
        <v>6807.6</v>
      </c>
      <c r="I466" t="s">
        <v>26</v>
      </c>
    </row>
    <row r="467" spans="1:9" x14ac:dyDescent="0.3">
      <c r="A467">
        <v>186</v>
      </c>
      <c r="B467" s="10">
        <v>44928</v>
      </c>
      <c r="C467">
        <v>3800</v>
      </c>
      <c r="D467" t="s">
        <v>27</v>
      </c>
      <c r="E467" t="s">
        <v>11</v>
      </c>
      <c r="F467" s="10">
        <v>44988</v>
      </c>
      <c r="G467">
        <v>836</v>
      </c>
      <c r="H467">
        <v>4636</v>
      </c>
      <c r="I467" t="s">
        <v>26</v>
      </c>
    </row>
    <row r="468" spans="1:9" x14ac:dyDescent="0.3">
      <c r="A468">
        <v>230</v>
      </c>
      <c r="B468" s="10">
        <v>44928</v>
      </c>
      <c r="C468">
        <v>4680</v>
      </c>
      <c r="D468" t="s">
        <v>7</v>
      </c>
      <c r="E468" t="s">
        <v>8</v>
      </c>
      <c r="F468" s="10">
        <v>44988</v>
      </c>
      <c r="G468">
        <v>1029.5999999999999</v>
      </c>
      <c r="H468">
        <v>5709.6</v>
      </c>
      <c r="I468" t="s">
        <v>26</v>
      </c>
    </row>
    <row r="469" spans="1:9" x14ac:dyDescent="0.3">
      <c r="A469">
        <v>436</v>
      </c>
      <c r="B469" s="10">
        <v>44928</v>
      </c>
      <c r="C469">
        <v>6550</v>
      </c>
      <c r="D469" t="s">
        <v>27</v>
      </c>
      <c r="E469" t="s">
        <v>8</v>
      </c>
      <c r="F469" s="10">
        <v>44988</v>
      </c>
      <c r="G469">
        <v>1441</v>
      </c>
      <c r="H469">
        <v>7991</v>
      </c>
      <c r="I469" t="s">
        <v>26</v>
      </c>
    </row>
    <row r="470" spans="1:9" x14ac:dyDescent="0.3">
      <c r="A470">
        <v>442</v>
      </c>
      <c r="B470" s="10">
        <v>44928</v>
      </c>
      <c r="C470">
        <v>6850</v>
      </c>
      <c r="D470" t="s">
        <v>13</v>
      </c>
      <c r="E470" t="s">
        <v>15</v>
      </c>
      <c r="F470" s="10">
        <v>44988</v>
      </c>
      <c r="G470">
        <v>1507</v>
      </c>
      <c r="H470">
        <v>8357</v>
      </c>
      <c r="I470" t="s">
        <v>26</v>
      </c>
    </row>
    <row r="471" spans="1:9" x14ac:dyDescent="0.3">
      <c r="A471">
        <v>429</v>
      </c>
      <c r="B471" s="10">
        <v>44928</v>
      </c>
      <c r="C471">
        <v>6200</v>
      </c>
      <c r="D471" t="s">
        <v>9</v>
      </c>
      <c r="E471" t="s">
        <v>6</v>
      </c>
      <c r="F471" s="10">
        <v>44988</v>
      </c>
      <c r="G471">
        <v>1364</v>
      </c>
      <c r="H471">
        <v>7564</v>
      </c>
      <c r="I471" t="s">
        <v>26</v>
      </c>
    </row>
    <row r="472" spans="1:9" x14ac:dyDescent="0.3">
      <c r="A472">
        <v>417</v>
      </c>
      <c r="B472" s="10">
        <v>44928</v>
      </c>
      <c r="C472">
        <v>5600</v>
      </c>
      <c r="D472" t="s">
        <v>7</v>
      </c>
      <c r="E472" t="s">
        <v>6</v>
      </c>
      <c r="F472" s="10">
        <v>44988</v>
      </c>
      <c r="G472">
        <v>1232</v>
      </c>
      <c r="H472">
        <v>6832</v>
      </c>
      <c r="I472" t="s">
        <v>26</v>
      </c>
    </row>
    <row r="473" spans="1:9" x14ac:dyDescent="0.3">
      <c r="A473">
        <v>80</v>
      </c>
      <c r="B473" s="10">
        <v>44928</v>
      </c>
      <c r="C473">
        <v>1680</v>
      </c>
      <c r="D473" t="s">
        <v>7</v>
      </c>
      <c r="E473" t="s">
        <v>6</v>
      </c>
      <c r="F473" s="10">
        <v>44988</v>
      </c>
      <c r="G473">
        <v>369.6</v>
      </c>
      <c r="H473">
        <v>2049.6</v>
      </c>
      <c r="I473" t="s">
        <v>26</v>
      </c>
    </row>
    <row r="474" spans="1:9" x14ac:dyDescent="0.3">
      <c r="A474">
        <v>54</v>
      </c>
      <c r="B474" s="10">
        <v>44928</v>
      </c>
      <c r="C474">
        <v>1160</v>
      </c>
      <c r="D474" t="s">
        <v>16</v>
      </c>
      <c r="E474" t="s">
        <v>15</v>
      </c>
      <c r="F474" s="10">
        <v>44988</v>
      </c>
      <c r="G474">
        <v>255.2</v>
      </c>
      <c r="H474">
        <v>1415.2</v>
      </c>
      <c r="I474" t="s">
        <v>26</v>
      </c>
    </row>
    <row r="475" spans="1:9" x14ac:dyDescent="0.3">
      <c r="A475">
        <v>105</v>
      </c>
      <c r="B475" s="10">
        <v>44928</v>
      </c>
      <c r="C475">
        <v>2180</v>
      </c>
      <c r="D475" t="s">
        <v>16</v>
      </c>
      <c r="E475" t="s">
        <v>11</v>
      </c>
      <c r="F475" s="10">
        <v>44988</v>
      </c>
      <c r="G475">
        <v>479.6</v>
      </c>
      <c r="H475">
        <v>2659.6</v>
      </c>
      <c r="I475" t="s">
        <v>26</v>
      </c>
    </row>
    <row r="476" spans="1:9" x14ac:dyDescent="0.3">
      <c r="A476">
        <v>211</v>
      </c>
      <c r="B476" s="10">
        <v>44927</v>
      </c>
      <c r="C476">
        <v>4300</v>
      </c>
      <c r="D476" t="s">
        <v>5</v>
      </c>
      <c r="E476" t="s">
        <v>15</v>
      </c>
      <c r="F476" s="10">
        <v>44987</v>
      </c>
      <c r="G476">
        <v>946</v>
      </c>
      <c r="H476">
        <v>5246</v>
      </c>
      <c r="I476" t="s">
        <v>26</v>
      </c>
    </row>
    <row r="477" spans="1:9" x14ac:dyDescent="0.3">
      <c r="A477">
        <v>490</v>
      </c>
      <c r="B477" s="10">
        <v>44927</v>
      </c>
      <c r="C477">
        <v>5000</v>
      </c>
      <c r="D477" t="s">
        <v>16</v>
      </c>
      <c r="E477" t="s">
        <v>8</v>
      </c>
      <c r="F477" s="10">
        <v>44987</v>
      </c>
      <c r="G477">
        <v>1100</v>
      </c>
      <c r="H477">
        <v>6100</v>
      </c>
      <c r="I477" t="s">
        <v>26</v>
      </c>
    </row>
    <row r="478" spans="1:9" x14ac:dyDescent="0.3">
      <c r="A478">
        <v>38</v>
      </c>
      <c r="B478" s="10">
        <v>44927</v>
      </c>
      <c r="C478">
        <v>840</v>
      </c>
      <c r="D478" t="s">
        <v>9</v>
      </c>
      <c r="E478" t="s">
        <v>6</v>
      </c>
      <c r="F478" s="10">
        <v>44987</v>
      </c>
      <c r="G478">
        <v>184.8</v>
      </c>
      <c r="H478">
        <v>1024.8</v>
      </c>
      <c r="I478" t="s">
        <v>26</v>
      </c>
    </row>
    <row r="479" spans="1:9" x14ac:dyDescent="0.3">
      <c r="A479">
        <v>52</v>
      </c>
      <c r="B479" s="10">
        <v>44927</v>
      </c>
      <c r="C479">
        <v>1120</v>
      </c>
      <c r="D479" t="s">
        <v>5</v>
      </c>
      <c r="E479" t="s">
        <v>6</v>
      </c>
      <c r="F479" s="10">
        <v>44987</v>
      </c>
      <c r="G479">
        <v>246.4</v>
      </c>
      <c r="H479">
        <v>1366.4</v>
      </c>
      <c r="I479" t="s">
        <v>26</v>
      </c>
    </row>
    <row r="480" spans="1:9" x14ac:dyDescent="0.3">
      <c r="A480">
        <v>190</v>
      </c>
      <c r="B480" s="10">
        <v>44927</v>
      </c>
      <c r="C480">
        <v>3880</v>
      </c>
      <c r="D480" t="s">
        <v>16</v>
      </c>
      <c r="E480" t="s">
        <v>15</v>
      </c>
      <c r="F480" s="10">
        <v>44987</v>
      </c>
      <c r="G480">
        <v>853.6</v>
      </c>
      <c r="H480">
        <v>4733.6000000000004</v>
      </c>
      <c r="I480" t="s">
        <v>26</v>
      </c>
    </row>
    <row r="481" spans="1:9" x14ac:dyDescent="0.3">
      <c r="A481">
        <v>214</v>
      </c>
      <c r="B481" s="10">
        <v>44927</v>
      </c>
      <c r="C481">
        <v>4360</v>
      </c>
      <c r="D481" t="s">
        <v>27</v>
      </c>
      <c r="E481" t="s">
        <v>11</v>
      </c>
      <c r="F481" s="10">
        <v>44987</v>
      </c>
      <c r="G481">
        <v>959.2</v>
      </c>
      <c r="H481">
        <v>5319.2</v>
      </c>
      <c r="I481" t="s">
        <v>26</v>
      </c>
    </row>
    <row r="482" spans="1:9" x14ac:dyDescent="0.3">
      <c r="A482">
        <v>215</v>
      </c>
      <c r="B482" s="10">
        <v>44927</v>
      </c>
      <c r="C482">
        <v>4380</v>
      </c>
      <c r="D482" t="s">
        <v>27</v>
      </c>
      <c r="E482" t="s">
        <v>8</v>
      </c>
      <c r="F482" s="10">
        <v>44987</v>
      </c>
      <c r="G482">
        <v>963.6</v>
      </c>
      <c r="H482">
        <v>5343.6</v>
      </c>
      <c r="I482" t="s">
        <v>26</v>
      </c>
    </row>
    <row r="483" spans="1:9" x14ac:dyDescent="0.3">
      <c r="A483">
        <v>236</v>
      </c>
      <c r="B483" s="10">
        <v>44927</v>
      </c>
      <c r="C483">
        <v>4800</v>
      </c>
      <c r="D483" t="s">
        <v>7</v>
      </c>
      <c r="E483" t="s">
        <v>15</v>
      </c>
      <c r="F483" s="10">
        <v>44987</v>
      </c>
      <c r="G483">
        <v>1056</v>
      </c>
      <c r="H483">
        <v>5856</v>
      </c>
      <c r="I483" t="s">
        <v>26</v>
      </c>
    </row>
    <row r="484" spans="1:9" x14ac:dyDescent="0.3">
      <c r="A484">
        <v>440</v>
      </c>
      <c r="B484" s="10">
        <v>44927</v>
      </c>
      <c r="C484">
        <v>6750</v>
      </c>
      <c r="D484" t="s">
        <v>7</v>
      </c>
      <c r="E484" t="s">
        <v>8</v>
      </c>
      <c r="F484" s="10">
        <v>44987</v>
      </c>
      <c r="G484">
        <v>1485</v>
      </c>
      <c r="H484">
        <v>8235</v>
      </c>
      <c r="I484" t="s">
        <v>26</v>
      </c>
    </row>
    <row r="485" spans="1:9" x14ac:dyDescent="0.3">
      <c r="A485">
        <v>200</v>
      </c>
      <c r="B485" s="10">
        <v>44927</v>
      </c>
      <c r="C485">
        <v>4080</v>
      </c>
      <c r="D485" t="s">
        <v>10</v>
      </c>
      <c r="E485" t="s">
        <v>11</v>
      </c>
      <c r="F485" s="10">
        <v>44987</v>
      </c>
      <c r="G485">
        <v>897.6</v>
      </c>
      <c r="H485">
        <v>4977.6000000000004</v>
      </c>
      <c r="I485" t="s">
        <v>26</v>
      </c>
    </row>
    <row r="486" spans="1:9" x14ac:dyDescent="0.3">
      <c r="A486">
        <v>492</v>
      </c>
      <c r="B486" s="10">
        <v>44927</v>
      </c>
      <c r="C486">
        <v>4800</v>
      </c>
      <c r="D486" t="s">
        <v>27</v>
      </c>
      <c r="E486" t="s">
        <v>8</v>
      </c>
      <c r="F486" s="10">
        <v>44987</v>
      </c>
      <c r="G486">
        <v>1056</v>
      </c>
      <c r="H486">
        <v>5856</v>
      </c>
      <c r="I486" t="s">
        <v>26</v>
      </c>
    </row>
    <row r="487" spans="1:9" x14ac:dyDescent="0.3">
      <c r="A487">
        <v>1</v>
      </c>
      <c r="B487" s="10">
        <v>44927</v>
      </c>
      <c r="C487">
        <v>100</v>
      </c>
      <c r="D487" t="s">
        <v>5</v>
      </c>
      <c r="E487" t="s">
        <v>15</v>
      </c>
      <c r="F487" s="10">
        <v>44987</v>
      </c>
      <c r="G487">
        <v>22</v>
      </c>
      <c r="H487">
        <v>122</v>
      </c>
      <c r="I487" t="s">
        <v>26</v>
      </c>
    </row>
    <row r="488" spans="1:9" x14ac:dyDescent="0.3">
      <c r="A488">
        <v>71</v>
      </c>
      <c r="B488" s="10">
        <v>44927</v>
      </c>
      <c r="C488">
        <v>1500</v>
      </c>
      <c r="D488" t="s">
        <v>16</v>
      </c>
      <c r="E488" t="s">
        <v>15</v>
      </c>
      <c r="F488" s="10">
        <v>44987</v>
      </c>
      <c r="G488">
        <v>330</v>
      </c>
      <c r="H488">
        <v>1830</v>
      </c>
      <c r="I488" t="s">
        <v>26</v>
      </c>
    </row>
    <row r="489" spans="1:9" x14ac:dyDescent="0.3">
      <c r="A489">
        <v>462</v>
      </c>
      <c r="B489" s="10">
        <v>44927</v>
      </c>
      <c r="C489">
        <v>7800</v>
      </c>
      <c r="D489" t="s">
        <v>16</v>
      </c>
      <c r="E489" t="s">
        <v>8</v>
      </c>
      <c r="F489" s="10">
        <v>44987</v>
      </c>
      <c r="G489">
        <v>1716</v>
      </c>
      <c r="H489">
        <v>9516</v>
      </c>
      <c r="I489" t="s">
        <v>26</v>
      </c>
    </row>
    <row r="490" spans="1:9" x14ac:dyDescent="0.3">
      <c r="A490">
        <v>461</v>
      </c>
      <c r="B490" s="10">
        <v>44927</v>
      </c>
      <c r="C490">
        <v>7900</v>
      </c>
      <c r="D490" t="s">
        <v>10</v>
      </c>
      <c r="E490" t="s">
        <v>8</v>
      </c>
      <c r="F490" s="10">
        <v>44987</v>
      </c>
      <c r="G490">
        <v>1738</v>
      </c>
      <c r="H490">
        <v>9638</v>
      </c>
      <c r="I490" t="s">
        <v>26</v>
      </c>
    </row>
    <row r="491" spans="1:9" x14ac:dyDescent="0.3">
      <c r="A491">
        <v>359</v>
      </c>
      <c r="B491" s="10">
        <v>44927</v>
      </c>
      <c r="C491">
        <v>2700</v>
      </c>
      <c r="D491" t="s">
        <v>10</v>
      </c>
      <c r="E491" t="s">
        <v>6</v>
      </c>
      <c r="F491" s="10">
        <v>44987</v>
      </c>
      <c r="G491">
        <v>594</v>
      </c>
      <c r="H491">
        <v>3294</v>
      </c>
      <c r="I491" t="s">
        <v>26</v>
      </c>
    </row>
    <row r="492" spans="1:9" x14ac:dyDescent="0.3">
      <c r="A492">
        <v>132</v>
      </c>
      <c r="B492" s="10">
        <v>44927</v>
      </c>
      <c r="C492">
        <v>2720</v>
      </c>
      <c r="D492" t="s">
        <v>10</v>
      </c>
      <c r="E492" t="s">
        <v>8</v>
      </c>
      <c r="F492" s="10">
        <v>44987</v>
      </c>
      <c r="G492">
        <v>598.4</v>
      </c>
      <c r="H492">
        <v>3318.4</v>
      </c>
      <c r="I492" t="s">
        <v>26</v>
      </c>
    </row>
    <row r="493" spans="1:9" x14ac:dyDescent="0.3">
      <c r="A493">
        <v>136</v>
      </c>
      <c r="B493" s="10">
        <v>44927</v>
      </c>
      <c r="C493">
        <v>2800</v>
      </c>
      <c r="D493" t="s">
        <v>13</v>
      </c>
      <c r="E493" t="s">
        <v>6</v>
      </c>
      <c r="F493" s="10">
        <v>44987</v>
      </c>
      <c r="G493">
        <v>616</v>
      </c>
      <c r="H493">
        <v>3416</v>
      </c>
      <c r="I493" t="s">
        <v>26</v>
      </c>
    </row>
    <row r="494" spans="1:9" x14ac:dyDescent="0.3">
      <c r="A494">
        <v>70</v>
      </c>
      <c r="B494" s="10">
        <v>44927</v>
      </c>
      <c r="C494">
        <v>1480</v>
      </c>
      <c r="D494" t="s">
        <v>10</v>
      </c>
      <c r="E494" t="s">
        <v>8</v>
      </c>
      <c r="F494" s="10">
        <v>44987</v>
      </c>
      <c r="G494">
        <v>325.60000000000002</v>
      </c>
      <c r="H494">
        <v>1805.6</v>
      </c>
      <c r="I494" t="s">
        <v>26</v>
      </c>
    </row>
    <row r="495" spans="1:9" x14ac:dyDescent="0.3">
      <c r="A495">
        <v>366</v>
      </c>
      <c r="B495" s="10">
        <v>44927</v>
      </c>
      <c r="C495">
        <v>3050</v>
      </c>
      <c r="D495" t="s">
        <v>7</v>
      </c>
      <c r="E495" t="s">
        <v>8</v>
      </c>
      <c r="F495" s="10">
        <v>44987</v>
      </c>
      <c r="G495">
        <v>671</v>
      </c>
      <c r="H495">
        <v>3721</v>
      </c>
      <c r="I495" t="s">
        <v>26</v>
      </c>
    </row>
    <row r="496" spans="1:9" x14ac:dyDescent="0.3">
      <c r="A496">
        <v>281</v>
      </c>
      <c r="B496" s="10">
        <v>44927</v>
      </c>
      <c r="C496">
        <v>5700</v>
      </c>
      <c r="D496" t="s">
        <v>7</v>
      </c>
      <c r="E496" t="s">
        <v>15</v>
      </c>
      <c r="F496" s="10">
        <v>44987</v>
      </c>
      <c r="G496">
        <v>1254</v>
      </c>
      <c r="H496">
        <v>6954</v>
      </c>
      <c r="I496" t="s">
        <v>26</v>
      </c>
    </row>
    <row r="497" spans="1:9" x14ac:dyDescent="0.3">
      <c r="A497">
        <v>435</v>
      </c>
      <c r="B497" s="10">
        <v>44927</v>
      </c>
      <c r="C497">
        <v>6500</v>
      </c>
      <c r="D497" t="s">
        <v>27</v>
      </c>
      <c r="E497" t="s">
        <v>15</v>
      </c>
      <c r="F497" s="10">
        <v>44987</v>
      </c>
      <c r="G497">
        <v>1430</v>
      </c>
      <c r="H497">
        <v>7930</v>
      </c>
      <c r="I497" t="s">
        <v>26</v>
      </c>
    </row>
    <row r="498" spans="1:9" x14ac:dyDescent="0.3">
      <c r="A498">
        <v>316</v>
      </c>
      <c r="B498" s="10">
        <v>44927</v>
      </c>
      <c r="C498">
        <v>550</v>
      </c>
      <c r="D498" t="s">
        <v>27</v>
      </c>
      <c r="E498" t="s">
        <v>15</v>
      </c>
      <c r="F498" s="10">
        <v>44987</v>
      </c>
      <c r="G498">
        <v>121</v>
      </c>
      <c r="H498">
        <v>671</v>
      </c>
      <c r="I498" t="s">
        <v>26</v>
      </c>
    </row>
    <row r="499" spans="1:9" x14ac:dyDescent="0.3">
      <c r="A499">
        <v>315</v>
      </c>
      <c r="B499" s="10">
        <v>44927</v>
      </c>
      <c r="C499">
        <v>500</v>
      </c>
      <c r="D499" t="s">
        <v>7</v>
      </c>
      <c r="E499" t="s">
        <v>11</v>
      </c>
      <c r="F499" s="10">
        <v>44987</v>
      </c>
      <c r="G499">
        <v>110</v>
      </c>
      <c r="H499">
        <v>610</v>
      </c>
      <c r="I499" t="s">
        <v>26</v>
      </c>
    </row>
    <row r="500" spans="1:9" x14ac:dyDescent="0.3">
      <c r="A500">
        <v>59</v>
      </c>
      <c r="B500" s="10">
        <v>44927</v>
      </c>
      <c r="C500">
        <v>1260</v>
      </c>
      <c r="D500" t="s">
        <v>9</v>
      </c>
      <c r="E500" t="s">
        <v>6</v>
      </c>
      <c r="F500" s="10">
        <v>44987</v>
      </c>
      <c r="G500">
        <v>277.2</v>
      </c>
      <c r="H500">
        <v>1537.2</v>
      </c>
      <c r="I500" t="s">
        <v>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B0C5F-C239-4DAF-8180-150AAD1B524D}">
  <dimension ref="A1:I500"/>
  <sheetViews>
    <sheetView topLeftCell="A476" workbookViewId="0">
      <selection activeCell="A2" sqref="A2:I500"/>
    </sheetView>
  </sheetViews>
  <sheetFormatPr defaultRowHeight="14.4" x14ac:dyDescent="0.3"/>
  <cols>
    <col min="1" max="1" width="13.44140625" bestFit="1" customWidth="1"/>
    <col min="2" max="2" width="16.21875" bestFit="1" customWidth="1"/>
    <col min="3" max="3" width="11.44140625" bestFit="1" customWidth="1"/>
    <col min="4" max="4" width="10.109375" bestFit="1" customWidth="1"/>
    <col min="5" max="5" width="12.21875" bestFit="1" customWidth="1"/>
    <col min="6" max="6" width="17.5546875" bestFit="1" customWidth="1"/>
    <col min="7" max="7" width="7" bestFit="1" customWidth="1"/>
    <col min="8" max="8" width="9.109375" bestFit="1" customWidth="1"/>
    <col min="9" max="9" width="8.77734375" bestFit="1" customWidth="1"/>
  </cols>
  <sheetData>
    <row r="1" spans="1:9" x14ac:dyDescent="0.3">
      <c r="A1" t="s">
        <v>0</v>
      </c>
      <c r="B1" t="s">
        <v>1</v>
      </c>
      <c r="C1" t="s">
        <v>2</v>
      </c>
      <c r="D1" t="s">
        <v>3</v>
      </c>
      <c r="E1" t="s">
        <v>4</v>
      </c>
      <c r="F1" t="s">
        <v>17</v>
      </c>
      <c r="G1" t="s">
        <v>22</v>
      </c>
      <c r="H1" t="s">
        <v>24</v>
      </c>
      <c r="I1" t="s">
        <v>25</v>
      </c>
    </row>
    <row r="2" spans="1:9" x14ac:dyDescent="0.3">
      <c r="A2">
        <v>137</v>
      </c>
      <c r="B2" s="10">
        <v>44943</v>
      </c>
      <c r="C2">
        <v>2820</v>
      </c>
      <c r="D2" t="s">
        <v>5</v>
      </c>
      <c r="E2" t="s">
        <v>6</v>
      </c>
      <c r="F2" s="10">
        <v>45003</v>
      </c>
      <c r="G2">
        <v>620.4</v>
      </c>
      <c r="H2">
        <v>3440.4</v>
      </c>
      <c r="I2" t="s">
        <v>26</v>
      </c>
    </row>
    <row r="3" spans="1:9" x14ac:dyDescent="0.3">
      <c r="A3">
        <v>83</v>
      </c>
      <c r="B3" s="10">
        <v>44943</v>
      </c>
      <c r="C3">
        <v>1740</v>
      </c>
      <c r="D3" t="s">
        <v>7</v>
      </c>
      <c r="E3" t="s">
        <v>8</v>
      </c>
      <c r="F3" s="10">
        <v>45003</v>
      </c>
      <c r="G3">
        <v>382.8</v>
      </c>
      <c r="H3">
        <v>2122.8000000000002</v>
      </c>
      <c r="I3" t="s">
        <v>26</v>
      </c>
    </row>
    <row r="4" spans="1:9" x14ac:dyDescent="0.3">
      <c r="A4">
        <v>467</v>
      </c>
      <c r="B4" s="10">
        <v>44943</v>
      </c>
      <c r="C4">
        <v>7300</v>
      </c>
      <c r="D4" t="s">
        <v>9</v>
      </c>
      <c r="E4" t="s">
        <v>8</v>
      </c>
      <c r="F4" s="10">
        <v>45003</v>
      </c>
      <c r="G4">
        <v>1606</v>
      </c>
      <c r="H4">
        <v>8906</v>
      </c>
      <c r="I4" t="s">
        <v>26</v>
      </c>
    </row>
    <row r="5" spans="1:9" x14ac:dyDescent="0.3">
      <c r="A5">
        <v>131</v>
      </c>
      <c r="B5" s="10">
        <v>44943</v>
      </c>
      <c r="C5">
        <v>2700</v>
      </c>
      <c r="D5" t="s">
        <v>7</v>
      </c>
      <c r="E5" t="s">
        <v>8</v>
      </c>
      <c r="F5" s="10">
        <v>45003</v>
      </c>
      <c r="G5">
        <v>594</v>
      </c>
      <c r="H5">
        <v>3294</v>
      </c>
      <c r="I5" t="s">
        <v>26</v>
      </c>
    </row>
    <row r="6" spans="1:9" x14ac:dyDescent="0.3">
      <c r="A6">
        <v>420</v>
      </c>
      <c r="B6" s="10">
        <v>44943</v>
      </c>
      <c r="C6">
        <v>5750</v>
      </c>
      <c r="D6" t="s">
        <v>7</v>
      </c>
      <c r="E6" t="s">
        <v>8</v>
      </c>
      <c r="F6" s="10">
        <v>45003</v>
      </c>
      <c r="G6">
        <v>1265</v>
      </c>
      <c r="H6">
        <v>7015</v>
      </c>
      <c r="I6" t="s">
        <v>26</v>
      </c>
    </row>
    <row r="7" spans="1:9" x14ac:dyDescent="0.3">
      <c r="A7">
        <v>172</v>
      </c>
      <c r="B7" s="10">
        <v>44943</v>
      </c>
      <c r="C7">
        <v>3520</v>
      </c>
      <c r="D7" t="s">
        <v>10</v>
      </c>
      <c r="E7" t="s">
        <v>11</v>
      </c>
      <c r="F7" s="10">
        <v>45003</v>
      </c>
      <c r="G7">
        <v>774.4</v>
      </c>
      <c r="H7">
        <v>4294.3999999999996</v>
      </c>
      <c r="I7" t="s">
        <v>26</v>
      </c>
    </row>
    <row r="8" spans="1:9" x14ac:dyDescent="0.3">
      <c r="A8">
        <v>482</v>
      </c>
      <c r="B8" s="10">
        <v>44943</v>
      </c>
      <c r="C8">
        <v>5800</v>
      </c>
      <c r="D8" t="s">
        <v>12</v>
      </c>
      <c r="E8" t="s">
        <v>8</v>
      </c>
      <c r="F8" s="10">
        <v>45003</v>
      </c>
      <c r="G8">
        <v>1276</v>
      </c>
      <c r="H8">
        <v>7076</v>
      </c>
      <c r="I8" t="s">
        <v>26</v>
      </c>
    </row>
    <row r="9" spans="1:9" x14ac:dyDescent="0.3">
      <c r="A9">
        <v>170</v>
      </c>
      <c r="B9" s="10">
        <v>44943</v>
      </c>
      <c r="C9">
        <v>3480</v>
      </c>
      <c r="D9" t="s">
        <v>13</v>
      </c>
      <c r="E9" t="s">
        <v>8</v>
      </c>
      <c r="F9" s="10">
        <v>45003</v>
      </c>
      <c r="G9">
        <v>765.6</v>
      </c>
      <c r="H9">
        <v>4245.6000000000004</v>
      </c>
      <c r="I9" t="s">
        <v>26</v>
      </c>
    </row>
    <row r="10" spans="1:9" x14ac:dyDescent="0.3">
      <c r="A10">
        <v>196</v>
      </c>
      <c r="B10" s="10">
        <v>44943</v>
      </c>
      <c r="C10">
        <v>4000</v>
      </c>
      <c r="D10" t="s">
        <v>7</v>
      </c>
      <c r="E10" t="s">
        <v>8</v>
      </c>
      <c r="F10" s="10">
        <v>45003</v>
      </c>
      <c r="G10">
        <v>880</v>
      </c>
      <c r="H10">
        <v>4880</v>
      </c>
      <c r="I10" t="s">
        <v>26</v>
      </c>
    </row>
    <row r="11" spans="1:9" x14ac:dyDescent="0.3">
      <c r="A11">
        <v>305</v>
      </c>
      <c r="B11" s="10">
        <v>44943</v>
      </c>
      <c r="C11">
        <v>2300</v>
      </c>
      <c r="D11" t="s">
        <v>27</v>
      </c>
      <c r="E11" t="s">
        <v>6</v>
      </c>
      <c r="F11" s="10">
        <v>45003</v>
      </c>
      <c r="G11">
        <v>506</v>
      </c>
      <c r="H11">
        <v>2806</v>
      </c>
      <c r="I11" t="s">
        <v>26</v>
      </c>
    </row>
    <row r="12" spans="1:9" x14ac:dyDescent="0.3">
      <c r="A12">
        <v>432</v>
      </c>
      <c r="B12" s="10">
        <v>44943</v>
      </c>
      <c r="C12">
        <v>6350</v>
      </c>
      <c r="D12" t="s">
        <v>5</v>
      </c>
      <c r="E12" t="s">
        <v>15</v>
      </c>
      <c r="F12" s="10">
        <v>45003</v>
      </c>
      <c r="G12">
        <v>1397</v>
      </c>
      <c r="H12">
        <v>7747</v>
      </c>
      <c r="I12" t="s">
        <v>26</v>
      </c>
    </row>
    <row r="13" spans="1:9" x14ac:dyDescent="0.3">
      <c r="A13">
        <v>154</v>
      </c>
      <c r="B13" s="10">
        <v>44943</v>
      </c>
      <c r="C13">
        <v>3160</v>
      </c>
      <c r="D13" t="s">
        <v>5</v>
      </c>
      <c r="E13" t="s">
        <v>8</v>
      </c>
      <c r="F13" s="10">
        <v>45003</v>
      </c>
      <c r="G13">
        <v>695.2</v>
      </c>
      <c r="H13">
        <v>3855.2</v>
      </c>
      <c r="I13" t="s">
        <v>26</v>
      </c>
    </row>
    <row r="14" spans="1:9" x14ac:dyDescent="0.3">
      <c r="A14">
        <v>37</v>
      </c>
      <c r="B14" s="10">
        <v>44943</v>
      </c>
      <c r="C14">
        <v>820</v>
      </c>
      <c r="D14" t="s">
        <v>16</v>
      </c>
      <c r="E14" t="s">
        <v>6</v>
      </c>
      <c r="F14" s="10">
        <v>45003</v>
      </c>
      <c r="G14">
        <v>180.4</v>
      </c>
      <c r="H14">
        <v>1000.4</v>
      </c>
      <c r="I14" t="s">
        <v>26</v>
      </c>
    </row>
    <row r="15" spans="1:9" x14ac:dyDescent="0.3">
      <c r="A15">
        <v>314</v>
      </c>
      <c r="B15" s="10">
        <v>44943</v>
      </c>
      <c r="C15">
        <v>450</v>
      </c>
      <c r="D15" t="s">
        <v>9</v>
      </c>
      <c r="E15" t="s">
        <v>8</v>
      </c>
      <c r="F15" s="10">
        <v>45003</v>
      </c>
      <c r="G15">
        <v>99</v>
      </c>
      <c r="H15">
        <v>549</v>
      </c>
      <c r="I15" t="s">
        <v>26</v>
      </c>
    </row>
    <row r="16" spans="1:9" x14ac:dyDescent="0.3">
      <c r="A16">
        <v>195</v>
      </c>
      <c r="B16" s="10">
        <v>44943</v>
      </c>
      <c r="C16">
        <v>3980</v>
      </c>
      <c r="D16" t="s">
        <v>9</v>
      </c>
      <c r="E16" t="s">
        <v>8</v>
      </c>
      <c r="F16" s="10">
        <v>45003</v>
      </c>
      <c r="G16">
        <v>875.6</v>
      </c>
      <c r="H16">
        <v>4855.6000000000004</v>
      </c>
      <c r="I16" t="s">
        <v>26</v>
      </c>
    </row>
    <row r="17" spans="1:9" x14ac:dyDescent="0.3">
      <c r="A17">
        <v>111</v>
      </c>
      <c r="B17" s="10">
        <v>44943</v>
      </c>
      <c r="C17">
        <v>2300</v>
      </c>
      <c r="D17" t="s">
        <v>7</v>
      </c>
      <c r="E17" t="s">
        <v>8</v>
      </c>
      <c r="F17" s="10">
        <v>45003</v>
      </c>
      <c r="G17">
        <v>506</v>
      </c>
      <c r="H17">
        <v>2806</v>
      </c>
      <c r="I17" t="s">
        <v>26</v>
      </c>
    </row>
    <row r="18" spans="1:9" x14ac:dyDescent="0.3">
      <c r="A18">
        <v>486</v>
      </c>
      <c r="B18" s="10">
        <v>44943</v>
      </c>
      <c r="C18">
        <v>5400</v>
      </c>
      <c r="D18" t="s">
        <v>27</v>
      </c>
      <c r="E18" t="s">
        <v>6</v>
      </c>
      <c r="F18" s="10">
        <v>45003</v>
      </c>
      <c r="G18">
        <v>1188</v>
      </c>
      <c r="H18">
        <v>6588</v>
      </c>
      <c r="I18" t="s">
        <v>26</v>
      </c>
    </row>
    <row r="19" spans="1:9" x14ac:dyDescent="0.3">
      <c r="A19">
        <v>16</v>
      </c>
      <c r="B19" s="10">
        <v>44943</v>
      </c>
      <c r="C19">
        <v>400</v>
      </c>
      <c r="D19" t="s">
        <v>27</v>
      </c>
      <c r="E19" t="s">
        <v>8</v>
      </c>
      <c r="F19" s="10">
        <v>45003</v>
      </c>
      <c r="G19">
        <v>88</v>
      </c>
      <c r="H19">
        <v>488</v>
      </c>
      <c r="I19" t="s">
        <v>26</v>
      </c>
    </row>
    <row r="20" spans="1:9" x14ac:dyDescent="0.3">
      <c r="A20">
        <v>184</v>
      </c>
      <c r="B20" s="10">
        <v>44943</v>
      </c>
      <c r="C20">
        <v>3760</v>
      </c>
      <c r="D20" t="s">
        <v>16</v>
      </c>
      <c r="E20" t="s">
        <v>8</v>
      </c>
      <c r="F20" s="10">
        <v>45003</v>
      </c>
      <c r="G20">
        <v>827.2</v>
      </c>
      <c r="H20">
        <v>4587.2</v>
      </c>
      <c r="I20" t="s">
        <v>26</v>
      </c>
    </row>
    <row r="21" spans="1:9" x14ac:dyDescent="0.3">
      <c r="A21">
        <v>2</v>
      </c>
      <c r="B21" s="10">
        <v>44943</v>
      </c>
      <c r="C21">
        <v>120</v>
      </c>
      <c r="D21" t="s">
        <v>10</v>
      </c>
      <c r="E21" t="s">
        <v>8</v>
      </c>
      <c r="F21" s="10">
        <v>45003</v>
      </c>
      <c r="G21">
        <v>26.4</v>
      </c>
      <c r="H21">
        <v>146.4</v>
      </c>
      <c r="I21" t="s">
        <v>26</v>
      </c>
    </row>
    <row r="22" spans="1:9" x14ac:dyDescent="0.3">
      <c r="A22">
        <v>228</v>
      </c>
      <c r="B22" s="10">
        <v>44943</v>
      </c>
      <c r="C22">
        <v>4640</v>
      </c>
      <c r="D22" t="s">
        <v>5</v>
      </c>
      <c r="E22" t="s">
        <v>11</v>
      </c>
      <c r="F22" s="10">
        <v>45003</v>
      </c>
      <c r="G22">
        <v>1020.8</v>
      </c>
      <c r="H22">
        <v>5660.8</v>
      </c>
      <c r="I22" t="s">
        <v>26</v>
      </c>
    </row>
    <row r="23" spans="1:9" x14ac:dyDescent="0.3">
      <c r="A23">
        <v>109</v>
      </c>
      <c r="B23" s="10">
        <v>44943</v>
      </c>
      <c r="C23">
        <v>2260</v>
      </c>
      <c r="D23" t="s">
        <v>5</v>
      </c>
      <c r="E23" t="s">
        <v>6</v>
      </c>
      <c r="F23" s="10">
        <v>45003</v>
      </c>
      <c r="G23">
        <v>497.2</v>
      </c>
      <c r="H23">
        <v>2757.2</v>
      </c>
      <c r="I23" t="s">
        <v>26</v>
      </c>
    </row>
    <row r="24" spans="1:9" x14ac:dyDescent="0.3">
      <c r="A24">
        <v>271</v>
      </c>
      <c r="B24" s="10">
        <v>44943</v>
      </c>
      <c r="C24">
        <v>5500</v>
      </c>
      <c r="D24" t="s">
        <v>27</v>
      </c>
      <c r="E24" t="s">
        <v>8</v>
      </c>
      <c r="F24" s="10">
        <v>45003</v>
      </c>
      <c r="G24">
        <v>1210</v>
      </c>
      <c r="H24">
        <v>6710</v>
      </c>
      <c r="I24" t="s">
        <v>26</v>
      </c>
    </row>
    <row r="25" spans="1:9" x14ac:dyDescent="0.3">
      <c r="A25">
        <v>447</v>
      </c>
      <c r="B25" s="10">
        <v>44943</v>
      </c>
      <c r="C25">
        <v>7100</v>
      </c>
      <c r="D25" t="s">
        <v>5</v>
      </c>
      <c r="E25" t="s">
        <v>8</v>
      </c>
      <c r="F25" s="10">
        <v>45003</v>
      </c>
      <c r="G25">
        <v>1562</v>
      </c>
      <c r="H25">
        <v>8662</v>
      </c>
      <c r="I25" t="s">
        <v>26</v>
      </c>
    </row>
    <row r="26" spans="1:9" x14ac:dyDescent="0.3">
      <c r="A26">
        <v>45</v>
      </c>
      <c r="B26" s="10">
        <v>44943</v>
      </c>
      <c r="C26">
        <v>980</v>
      </c>
      <c r="D26" t="s">
        <v>27</v>
      </c>
      <c r="E26" t="s">
        <v>6</v>
      </c>
      <c r="F26" s="10">
        <v>45003</v>
      </c>
      <c r="G26">
        <v>215.6</v>
      </c>
      <c r="H26">
        <v>1195.5999999999999</v>
      </c>
      <c r="I26" t="s">
        <v>26</v>
      </c>
    </row>
    <row r="27" spans="1:9" x14ac:dyDescent="0.3">
      <c r="A27">
        <v>182</v>
      </c>
      <c r="B27" s="10">
        <v>44943</v>
      </c>
      <c r="C27">
        <v>3720</v>
      </c>
      <c r="D27" t="s">
        <v>7</v>
      </c>
      <c r="E27" t="s">
        <v>8</v>
      </c>
      <c r="F27" s="10">
        <v>45003</v>
      </c>
      <c r="G27">
        <v>818.4</v>
      </c>
      <c r="H27">
        <v>4538.3999999999996</v>
      </c>
      <c r="I27" t="s">
        <v>26</v>
      </c>
    </row>
    <row r="28" spans="1:9" x14ac:dyDescent="0.3">
      <c r="A28">
        <v>96</v>
      </c>
      <c r="B28" s="10">
        <v>44943</v>
      </c>
      <c r="C28">
        <v>2000</v>
      </c>
      <c r="D28" t="s">
        <v>27</v>
      </c>
      <c r="E28" t="s">
        <v>15</v>
      </c>
      <c r="F28" s="10">
        <v>45003</v>
      </c>
      <c r="G28">
        <v>440</v>
      </c>
      <c r="H28">
        <v>2440</v>
      </c>
      <c r="I28" t="s">
        <v>26</v>
      </c>
    </row>
    <row r="29" spans="1:9" x14ac:dyDescent="0.3">
      <c r="A29">
        <v>11</v>
      </c>
      <c r="B29" s="10">
        <v>44943</v>
      </c>
      <c r="C29">
        <v>300</v>
      </c>
      <c r="D29" t="s">
        <v>27</v>
      </c>
      <c r="E29" t="s">
        <v>6</v>
      </c>
      <c r="F29" s="10">
        <v>45003</v>
      </c>
      <c r="G29">
        <v>66</v>
      </c>
      <c r="H29">
        <v>366</v>
      </c>
      <c r="I29" t="s">
        <v>26</v>
      </c>
    </row>
    <row r="30" spans="1:9" x14ac:dyDescent="0.3">
      <c r="A30">
        <v>279</v>
      </c>
      <c r="B30" s="10">
        <v>44942</v>
      </c>
      <c r="C30">
        <v>5660</v>
      </c>
      <c r="D30" t="s">
        <v>5</v>
      </c>
      <c r="E30" t="s">
        <v>8</v>
      </c>
      <c r="F30" s="10">
        <v>45002</v>
      </c>
      <c r="G30">
        <v>1245.2</v>
      </c>
      <c r="H30">
        <v>6905.2</v>
      </c>
      <c r="I30" t="s">
        <v>26</v>
      </c>
    </row>
    <row r="31" spans="1:9" x14ac:dyDescent="0.3">
      <c r="A31">
        <v>438</v>
      </c>
      <c r="B31" s="10">
        <v>44942</v>
      </c>
      <c r="C31">
        <v>6650</v>
      </c>
      <c r="D31" t="s">
        <v>10</v>
      </c>
      <c r="E31" t="s">
        <v>11</v>
      </c>
      <c r="F31" s="10">
        <v>45002</v>
      </c>
      <c r="G31">
        <v>1463</v>
      </c>
      <c r="H31">
        <v>8113</v>
      </c>
      <c r="I31" t="s">
        <v>26</v>
      </c>
    </row>
    <row r="32" spans="1:9" x14ac:dyDescent="0.3">
      <c r="A32">
        <v>368</v>
      </c>
      <c r="B32" s="10">
        <v>44942</v>
      </c>
      <c r="C32">
        <v>3150</v>
      </c>
      <c r="D32" t="s">
        <v>27</v>
      </c>
      <c r="E32" t="s">
        <v>11</v>
      </c>
      <c r="F32" s="10">
        <v>45002</v>
      </c>
      <c r="G32">
        <v>693</v>
      </c>
      <c r="H32">
        <v>3843</v>
      </c>
      <c r="I32" t="s">
        <v>26</v>
      </c>
    </row>
    <row r="33" spans="1:9" x14ac:dyDescent="0.3">
      <c r="A33">
        <v>297</v>
      </c>
      <c r="B33" s="10">
        <v>44942</v>
      </c>
      <c r="C33">
        <v>700</v>
      </c>
      <c r="D33" t="s">
        <v>9</v>
      </c>
      <c r="E33" t="s">
        <v>6</v>
      </c>
      <c r="F33" s="10">
        <v>45002</v>
      </c>
      <c r="G33">
        <v>154</v>
      </c>
      <c r="H33">
        <v>854</v>
      </c>
      <c r="I33" t="s">
        <v>26</v>
      </c>
    </row>
    <row r="34" spans="1:9" x14ac:dyDescent="0.3">
      <c r="A34">
        <v>93</v>
      </c>
      <c r="B34" s="10">
        <v>44942</v>
      </c>
      <c r="C34">
        <v>1940</v>
      </c>
      <c r="D34" t="s">
        <v>9</v>
      </c>
      <c r="E34" t="s">
        <v>6</v>
      </c>
      <c r="F34" s="10">
        <v>45002</v>
      </c>
      <c r="G34">
        <v>426.8</v>
      </c>
      <c r="H34">
        <v>2366.8000000000002</v>
      </c>
      <c r="I34" t="s">
        <v>26</v>
      </c>
    </row>
    <row r="35" spans="1:9" x14ac:dyDescent="0.3">
      <c r="A35">
        <v>360</v>
      </c>
      <c r="B35" s="10">
        <v>44942</v>
      </c>
      <c r="C35">
        <v>2750</v>
      </c>
      <c r="D35" t="s">
        <v>16</v>
      </c>
      <c r="E35" t="s">
        <v>6</v>
      </c>
      <c r="F35" s="10">
        <v>45002</v>
      </c>
      <c r="G35">
        <v>605</v>
      </c>
      <c r="H35">
        <v>3355</v>
      </c>
      <c r="I35" t="s">
        <v>26</v>
      </c>
    </row>
    <row r="36" spans="1:9" x14ac:dyDescent="0.3">
      <c r="A36">
        <v>89</v>
      </c>
      <c r="B36" s="10">
        <v>44942</v>
      </c>
      <c r="C36">
        <v>1860</v>
      </c>
      <c r="D36" t="s">
        <v>9</v>
      </c>
      <c r="E36" t="s">
        <v>8</v>
      </c>
      <c r="F36" s="10">
        <v>45002</v>
      </c>
      <c r="G36">
        <v>409.2</v>
      </c>
      <c r="H36">
        <v>2269.1999999999998</v>
      </c>
      <c r="I36" t="s">
        <v>26</v>
      </c>
    </row>
    <row r="37" spans="1:9" x14ac:dyDescent="0.3">
      <c r="A37">
        <v>362</v>
      </c>
      <c r="B37" s="10">
        <v>44942</v>
      </c>
      <c r="C37">
        <v>2850</v>
      </c>
      <c r="D37" t="s">
        <v>5</v>
      </c>
      <c r="E37" t="s">
        <v>15</v>
      </c>
      <c r="F37" s="10">
        <v>45002</v>
      </c>
      <c r="G37">
        <v>627</v>
      </c>
      <c r="H37">
        <v>3477</v>
      </c>
      <c r="I37" t="s">
        <v>26</v>
      </c>
    </row>
    <row r="38" spans="1:9" x14ac:dyDescent="0.3">
      <c r="A38">
        <v>108</v>
      </c>
      <c r="B38" s="10">
        <v>44942</v>
      </c>
      <c r="C38">
        <v>2240</v>
      </c>
      <c r="D38" t="s">
        <v>12</v>
      </c>
      <c r="E38" t="s">
        <v>6</v>
      </c>
      <c r="F38" s="10">
        <v>45002</v>
      </c>
      <c r="G38">
        <v>492.8</v>
      </c>
      <c r="H38">
        <v>2732.8</v>
      </c>
      <c r="I38" t="s">
        <v>26</v>
      </c>
    </row>
    <row r="39" spans="1:9" x14ac:dyDescent="0.3">
      <c r="A39">
        <v>100</v>
      </c>
      <c r="B39" s="10">
        <v>44942</v>
      </c>
      <c r="C39">
        <v>2080</v>
      </c>
      <c r="D39" t="s">
        <v>7</v>
      </c>
      <c r="E39" t="s">
        <v>8</v>
      </c>
      <c r="F39" s="10">
        <v>45002</v>
      </c>
      <c r="G39">
        <v>457.6</v>
      </c>
      <c r="H39">
        <v>2537.6</v>
      </c>
      <c r="I39" t="s">
        <v>26</v>
      </c>
    </row>
    <row r="40" spans="1:9" x14ac:dyDescent="0.3">
      <c r="A40">
        <v>377</v>
      </c>
      <c r="B40" s="10">
        <v>44942</v>
      </c>
      <c r="C40">
        <v>3600</v>
      </c>
      <c r="D40" t="s">
        <v>16</v>
      </c>
      <c r="E40" t="s">
        <v>8</v>
      </c>
      <c r="F40" s="10">
        <v>45002</v>
      </c>
      <c r="G40">
        <v>792</v>
      </c>
      <c r="H40">
        <v>4392</v>
      </c>
      <c r="I40" t="s">
        <v>26</v>
      </c>
    </row>
    <row r="41" spans="1:9" x14ac:dyDescent="0.3">
      <c r="A41">
        <v>353</v>
      </c>
      <c r="B41" s="10">
        <v>44942</v>
      </c>
      <c r="C41">
        <v>2400</v>
      </c>
      <c r="D41" t="s">
        <v>10</v>
      </c>
      <c r="E41" t="s">
        <v>6</v>
      </c>
      <c r="F41" s="10">
        <v>45002</v>
      </c>
      <c r="G41">
        <v>528</v>
      </c>
      <c r="H41">
        <v>2928</v>
      </c>
      <c r="I41" t="s">
        <v>26</v>
      </c>
    </row>
    <row r="42" spans="1:9" x14ac:dyDescent="0.3">
      <c r="A42">
        <v>310</v>
      </c>
      <c r="B42" s="10">
        <v>44942</v>
      </c>
      <c r="C42">
        <v>250</v>
      </c>
      <c r="D42" t="s">
        <v>9</v>
      </c>
      <c r="E42" t="s">
        <v>8</v>
      </c>
      <c r="F42" s="10">
        <v>45002</v>
      </c>
      <c r="G42">
        <v>55</v>
      </c>
      <c r="H42">
        <v>305</v>
      </c>
      <c r="I42" t="s">
        <v>26</v>
      </c>
    </row>
    <row r="43" spans="1:9" x14ac:dyDescent="0.3">
      <c r="A43">
        <v>414</v>
      </c>
      <c r="B43" s="10">
        <v>44942</v>
      </c>
      <c r="C43">
        <v>5450</v>
      </c>
      <c r="D43" t="s">
        <v>12</v>
      </c>
      <c r="E43" t="s">
        <v>15</v>
      </c>
      <c r="F43" s="10">
        <v>45002</v>
      </c>
      <c r="G43">
        <v>1199</v>
      </c>
      <c r="H43">
        <v>6649</v>
      </c>
      <c r="I43" t="s">
        <v>26</v>
      </c>
    </row>
    <row r="44" spans="1:9" x14ac:dyDescent="0.3">
      <c r="A44">
        <v>164</v>
      </c>
      <c r="B44" s="10">
        <v>44942</v>
      </c>
      <c r="C44">
        <v>3360</v>
      </c>
      <c r="D44" t="s">
        <v>27</v>
      </c>
      <c r="E44" t="s">
        <v>6</v>
      </c>
      <c r="F44" s="10">
        <v>45002</v>
      </c>
      <c r="G44">
        <v>739.2</v>
      </c>
      <c r="H44">
        <v>4099.2</v>
      </c>
      <c r="I44" t="s">
        <v>26</v>
      </c>
    </row>
    <row r="45" spans="1:9" x14ac:dyDescent="0.3">
      <c r="A45">
        <v>153</v>
      </c>
      <c r="B45" s="10">
        <v>44942</v>
      </c>
      <c r="C45">
        <v>3140</v>
      </c>
      <c r="D45" t="s">
        <v>13</v>
      </c>
      <c r="E45" t="s">
        <v>8</v>
      </c>
      <c r="F45" s="10">
        <v>45002</v>
      </c>
      <c r="G45">
        <v>690.8</v>
      </c>
      <c r="H45">
        <v>3830.8</v>
      </c>
      <c r="I45" t="s">
        <v>26</v>
      </c>
    </row>
    <row r="46" spans="1:9" x14ac:dyDescent="0.3">
      <c r="A46">
        <v>130</v>
      </c>
      <c r="B46" s="10">
        <v>44942</v>
      </c>
      <c r="C46">
        <v>2680</v>
      </c>
      <c r="D46" t="s">
        <v>27</v>
      </c>
      <c r="E46" t="s">
        <v>11</v>
      </c>
      <c r="F46" s="10">
        <v>45002</v>
      </c>
      <c r="G46">
        <v>589.6</v>
      </c>
      <c r="H46">
        <v>3269.6</v>
      </c>
      <c r="I46" t="s">
        <v>26</v>
      </c>
    </row>
    <row r="47" spans="1:9" x14ac:dyDescent="0.3">
      <c r="A47">
        <v>388</v>
      </c>
      <c r="B47" s="10">
        <v>44942</v>
      </c>
      <c r="C47">
        <v>4150</v>
      </c>
      <c r="D47" t="s">
        <v>16</v>
      </c>
      <c r="E47" t="s">
        <v>6</v>
      </c>
      <c r="F47" s="10">
        <v>45002</v>
      </c>
      <c r="G47">
        <v>913</v>
      </c>
      <c r="H47">
        <v>5063</v>
      </c>
      <c r="I47" t="s">
        <v>26</v>
      </c>
    </row>
    <row r="48" spans="1:9" x14ac:dyDescent="0.3">
      <c r="A48">
        <v>391</v>
      </c>
      <c r="B48" s="10">
        <v>44942</v>
      </c>
      <c r="C48">
        <v>4300</v>
      </c>
      <c r="D48" t="s">
        <v>13</v>
      </c>
      <c r="E48" t="s">
        <v>8</v>
      </c>
      <c r="F48" s="10">
        <v>45002</v>
      </c>
      <c r="G48">
        <v>946</v>
      </c>
      <c r="H48">
        <v>5246</v>
      </c>
      <c r="I48" t="s">
        <v>26</v>
      </c>
    </row>
    <row r="49" spans="1:9" x14ac:dyDescent="0.3">
      <c r="A49">
        <v>48</v>
      </c>
      <c r="B49" s="10">
        <v>44942</v>
      </c>
      <c r="C49">
        <v>1040</v>
      </c>
      <c r="D49" t="s">
        <v>16</v>
      </c>
      <c r="E49" t="s">
        <v>8</v>
      </c>
      <c r="F49" s="10">
        <v>45002</v>
      </c>
      <c r="G49">
        <v>228.8</v>
      </c>
      <c r="H49">
        <v>1268.8</v>
      </c>
      <c r="I49" t="s">
        <v>26</v>
      </c>
    </row>
    <row r="50" spans="1:9" x14ac:dyDescent="0.3">
      <c r="A50">
        <v>12</v>
      </c>
      <c r="B50" s="10">
        <v>44942</v>
      </c>
      <c r="C50">
        <v>320</v>
      </c>
      <c r="D50" t="s">
        <v>7</v>
      </c>
      <c r="E50" t="s">
        <v>15</v>
      </c>
      <c r="F50" s="10">
        <v>45002</v>
      </c>
      <c r="G50">
        <v>70.400000000000006</v>
      </c>
      <c r="H50">
        <v>390.4</v>
      </c>
      <c r="I50" t="s">
        <v>26</v>
      </c>
    </row>
    <row r="51" spans="1:9" x14ac:dyDescent="0.3">
      <c r="A51">
        <v>29</v>
      </c>
      <c r="B51" s="10">
        <v>44942</v>
      </c>
      <c r="C51">
        <v>660</v>
      </c>
      <c r="D51" t="s">
        <v>7</v>
      </c>
      <c r="E51" t="s">
        <v>15</v>
      </c>
      <c r="F51" s="10">
        <v>45002</v>
      </c>
      <c r="G51">
        <v>145.19999999999999</v>
      </c>
      <c r="H51">
        <v>805.2</v>
      </c>
      <c r="I51" t="s">
        <v>26</v>
      </c>
    </row>
    <row r="52" spans="1:9" x14ac:dyDescent="0.3">
      <c r="A52">
        <v>453</v>
      </c>
      <c r="B52" s="10">
        <v>44942</v>
      </c>
      <c r="C52">
        <v>7400</v>
      </c>
      <c r="D52" t="s">
        <v>27</v>
      </c>
      <c r="E52" t="s">
        <v>8</v>
      </c>
      <c r="F52" s="10">
        <v>45002</v>
      </c>
      <c r="G52">
        <v>1628</v>
      </c>
      <c r="H52">
        <v>9028</v>
      </c>
      <c r="I52" t="s">
        <v>26</v>
      </c>
    </row>
    <row r="53" spans="1:9" x14ac:dyDescent="0.3">
      <c r="A53">
        <v>224</v>
      </c>
      <c r="B53" s="10">
        <v>44942</v>
      </c>
      <c r="C53">
        <v>4560</v>
      </c>
      <c r="D53" t="s">
        <v>16</v>
      </c>
      <c r="E53" t="s">
        <v>8</v>
      </c>
      <c r="F53" s="10">
        <v>45002</v>
      </c>
      <c r="G53">
        <v>1003.2</v>
      </c>
      <c r="H53">
        <v>5563.2</v>
      </c>
      <c r="I53" t="s">
        <v>26</v>
      </c>
    </row>
    <row r="54" spans="1:9" x14ac:dyDescent="0.3">
      <c r="A54">
        <v>28</v>
      </c>
      <c r="B54" s="10">
        <v>44942</v>
      </c>
      <c r="C54">
        <v>640</v>
      </c>
      <c r="D54" t="s">
        <v>27</v>
      </c>
      <c r="E54" t="s">
        <v>8</v>
      </c>
      <c r="F54" s="10">
        <v>45002</v>
      </c>
      <c r="G54">
        <v>140.80000000000001</v>
      </c>
      <c r="H54">
        <v>780.8</v>
      </c>
      <c r="I54" t="s">
        <v>26</v>
      </c>
    </row>
    <row r="55" spans="1:9" x14ac:dyDescent="0.3">
      <c r="A55">
        <v>457</v>
      </c>
      <c r="B55" s="10">
        <v>44942</v>
      </c>
      <c r="C55">
        <v>2350</v>
      </c>
      <c r="D55" t="s">
        <v>7</v>
      </c>
      <c r="E55" t="s">
        <v>6</v>
      </c>
      <c r="F55" s="10">
        <v>45002</v>
      </c>
      <c r="G55">
        <v>517</v>
      </c>
      <c r="H55">
        <v>2867</v>
      </c>
      <c r="I55" t="s">
        <v>26</v>
      </c>
    </row>
    <row r="56" spans="1:9" x14ac:dyDescent="0.3">
      <c r="A56">
        <v>499</v>
      </c>
      <c r="B56" s="10">
        <v>44942</v>
      </c>
      <c r="C56">
        <v>4100</v>
      </c>
      <c r="D56" t="s">
        <v>12</v>
      </c>
      <c r="E56" t="s">
        <v>6</v>
      </c>
      <c r="F56" s="10">
        <v>45002</v>
      </c>
      <c r="G56">
        <v>902</v>
      </c>
      <c r="H56">
        <v>5002</v>
      </c>
      <c r="I56" t="s">
        <v>26</v>
      </c>
    </row>
    <row r="57" spans="1:9" x14ac:dyDescent="0.3">
      <c r="A57">
        <v>188</v>
      </c>
      <c r="B57" s="10">
        <v>44942</v>
      </c>
      <c r="C57">
        <v>3840</v>
      </c>
      <c r="D57" t="s">
        <v>5</v>
      </c>
      <c r="E57" t="s">
        <v>8</v>
      </c>
      <c r="F57" s="10">
        <v>45002</v>
      </c>
      <c r="G57">
        <v>844.8</v>
      </c>
      <c r="H57">
        <v>4684.8</v>
      </c>
      <c r="I57" t="s">
        <v>26</v>
      </c>
    </row>
    <row r="58" spans="1:9" x14ac:dyDescent="0.3">
      <c r="A58">
        <v>209</v>
      </c>
      <c r="B58" s="10">
        <v>44942</v>
      </c>
      <c r="C58">
        <v>4260</v>
      </c>
      <c r="D58" t="s">
        <v>5</v>
      </c>
      <c r="E58" t="s">
        <v>8</v>
      </c>
      <c r="F58" s="10">
        <v>45002</v>
      </c>
      <c r="G58">
        <v>937.2</v>
      </c>
      <c r="H58">
        <v>5197.2</v>
      </c>
      <c r="I58" t="s">
        <v>26</v>
      </c>
    </row>
    <row r="59" spans="1:9" x14ac:dyDescent="0.3">
      <c r="A59">
        <v>117</v>
      </c>
      <c r="B59" s="10">
        <v>44941</v>
      </c>
      <c r="C59">
        <v>2420</v>
      </c>
      <c r="D59" t="s">
        <v>7</v>
      </c>
      <c r="E59" t="s">
        <v>8</v>
      </c>
      <c r="F59" s="10">
        <v>45001</v>
      </c>
      <c r="G59">
        <v>532.4</v>
      </c>
      <c r="H59">
        <v>2952.4</v>
      </c>
      <c r="I59" t="s">
        <v>26</v>
      </c>
    </row>
    <row r="60" spans="1:9" x14ac:dyDescent="0.3">
      <c r="A60">
        <v>411</v>
      </c>
      <c r="B60" s="10">
        <v>44941</v>
      </c>
      <c r="C60">
        <v>5300</v>
      </c>
      <c r="D60" t="s">
        <v>16</v>
      </c>
      <c r="E60" t="s">
        <v>8</v>
      </c>
      <c r="F60" s="10">
        <v>45001</v>
      </c>
      <c r="G60">
        <v>1166</v>
      </c>
      <c r="H60">
        <v>6466</v>
      </c>
      <c r="I60" t="s">
        <v>26</v>
      </c>
    </row>
    <row r="61" spans="1:9" x14ac:dyDescent="0.3">
      <c r="A61">
        <v>244</v>
      </c>
      <c r="B61" s="10">
        <v>44941</v>
      </c>
      <c r="C61">
        <v>4960</v>
      </c>
      <c r="D61" t="s">
        <v>12</v>
      </c>
      <c r="E61" t="s">
        <v>8</v>
      </c>
      <c r="F61" s="10">
        <v>45001</v>
      </c>
      <c r="G61">
        <v>1091.2</v>
      </c>
      <c r="H61">
        <v>6051.2</v>
      </c>
      <c r="I61" t="s">
        <v>26</v>
      </c>
    </row>
    <row r="62" spans="1:9" x14ac:dyDescent="0.3">
      <c r="A62">
        <v>483</v>
      </c>
      <c r="B62" s="10">
        <v>44941</v>
      </c>
      <c r="C62">
        <v>5700</v>
      </c>
      <c r="D62" t="s">
        <v>5</v>
      </c>
      <c r="E62" t="s">
        <v>11</v>
      </c>
      <c r="F62" s="10">
        <v>45001</v>
      </c>
      <c r="G62">
        <v>1254</v>
      </c>
      <c r="H62">
        <v>6954</v>
      </c>
      <c r="I62" t="s">
        <v>26</v>
      </c>
    </row>
    <row r="63" spans="1:9" x14ac:dyDescent="0.3">
      <c r="A63">
        <v>339</v>
      </c>
      <c r="B63" s="10">
        <v>44941</v>
      </c>
      <c r="C63">
        <v>1700</v>
      </c>
      <c r="D63" t="s">
        <v>27</v>
      </c>
      <c r="E63" t="s">
        <v>6</v>
      </c>
      <c r="F63" s="10">
        <v>45001</v>
      </c>
      <c r="G63">
        <v>374</v>
      </c>
      <c r="H63">
        <v>2074</v>
      </c>
      <c r="I63" t="s">
        <v>26</v>
      </c>
    </row>
    <row r="64" spans="1:9" x14ac:dyDescent="0.3">
      <c r="A64">
        <v>251</v>
      </c>
      <c r="B64" s="10">
        <v>44941</v>
      </c>
      <c r="C64">
        <v>5100</v>
      </c>
      <c r="D64" t="s">
        <v>10</v>
      </c>
      <c r="E64" t="s">
        <v>8</v>
      </c>
      <c r="F64" s="10">
        <v>45001</v>
      </c>
      <c r="G64">
        <v>1122</v>
      </c>
      <c r="H64">
        <v>6222</v>
      </c>
      <c r="I64" t="s">
        <v>26</v>
      </c>
    </row>
    <row r="65" spans="1:9" x14ac:dyDescent="0.3">
      <c r="A65">
        <v>141</v>
      </c>
      <c r="B65" s="10">
        <v>44941</v>
      </c>
      <c r="C65">
        <v>2900</v>
      </c>
      <c r="D65" t="s">
        <v>5</v>
      </c>
      <c r="E65" t="s">
        <v>15</v>
      </c>
      <c r="F65" s="10">
        <v>45001</v>
      </c>
      <c r="G65">
        <v>638</v>
      </c>
      <c r="H65">
        <v>3538</v>
      </c>
      <c r="I65" t="s">
        <v>26</v>
      </c>
    </row>
    <row r="66" spans="1:9" x14ac:dyDescent="0.3">
      <c r="A66">
        <v>242</v>
      </c>
      <c r="B66" s="10">
        <v>44941</v>
      </c>
      <c r="C66">
        <v>4920</v>
      </c>
      <c r="D66" t="s">
        <v>9</v>
      </c>
      <c r="E66" t="s">
        <v>11</v>
      </c>
      <c r="F66" s="10">
        <v>45001</v>
      </c>
      <c r="G66">
        <v>1082.4000000000001</v>
      </c>
      <c r="H66">
        <v>6002.4</v>
      </c>
      <c r="I66" t="s">
        <v>26</v>
      </c>
    </row>
    <row r="67" spans="1:9" x14ac:dyDescent="0.3">
      <c r="A67">
        <v>152</v>
      </c>
      <c r="B67" s="10">
        <v>44941</v>
      </c>
      <c r="C67">
        <v>3120</v>
      </c>
      <c r="D67" t="s">
        <v>27</v>
      </c>
      <c r="E67" t="s">
        <v>15</v>
      </c>
      <c r="F67" s="10">
        <v>45001</v>
      </c>
      <c r="G67">
        <v>686.4</v>
      </c>
      <c r="H67">
        <v>3806.4</v>
      </c>
      <c r="I67" t="s">
        <v>26</v>
      </c>
    </row>
    <row r="68" spans="1:9" x14ac:dyDescent="0.3">
      <c r="A68">
        <v>223</v>
      </c>
      <c r="B68" s="10">
        <v>44941</v>
      </c>
      <c r="C68">
        <v>4540</v>
      </c>
      <c r="D68" t="s">
        <v>10</v>
      </c>
      <c r="E68" t="s">
        <v>8</v>
      </c>
      <c r="F68" s="10">
        <v>45001</v>
      </c>
      <c r="G68">
        <v>998.8</v>
      </c>
      <c r="H68">
        <v>5538.8</v>
      </c>
      <c r="I68" t="s">
        <v>26</v>
      </c>
    </row>
    <row r="69" spans="1:9" x14ac:dyDescent="0.3">
      <c r="A69">
        <v>427</v>
      </c>
      <c r="B69" s="10">
        <v>44941</v>
      </c>
      <c r="C69">
        <v>6100</v>
      </c>
      <c r="D69" t="s">
        <v>10</v>
      </c>
      <c r="E69" t="s">
        <v>11</v>
      </c>
      <c r="F69" s="10">
        <v>45001</v>
      </c>
      <c r="G69">
        <v>1342</v>
      </c>
      <c r="H69">
        <v>7442</v>
      </c>
      <c r="I69" t="s">
        <v>26</v>
      </c>
    </row>
    <row r="70" spans="1:9" x14ac:dyDescent="0.3">
      <c r="A70">
        <v>187</v>
      </c>
      <c r="B70" s="10">
        <v>44941</v>
      </c>
      <c r="C70">
        <v>3820</v>
      </c>
      <c r="D70" t="s">
        <v>13</v>
      </c>
      <c r="E70" t="s">
        <v>8</v>
      </c>
      <c r="F70" s="10">
        <v>45001</v>
      </c>
      <c r="G70">
        <v>840.4</v>
      </c>
      <c r="H70">
        <v>4660.3999999999996</v>
      </c>
      <c r="I70" t="s">
        <v>26</v>
      </c>
    </row>
    <row r="71" spans="1:9" x14ac:dyDescent="0.3">
      <c r="A71">
        <v>292</v>
      </c>
      <c r="B71" s="10">
        <v>44941</v>
      </c>
      <c r="C71">
        <v>5920</v>
      </c>
      <c r="D71" t="s">
        <v>16</v>
      </c>
      <c r="E71" t="s">
        <v>15</v>
      </c>
      <c r="F71" s="10">
        <v>45001</v>
      </c>
      <c r="G71">
        <v>1302.4000000000001</v>
      </c>
      <c r="H71">
        <v>7222.4</v>
      </c>
      <c r="I71" t="s">
        <v>26</v>
      </c>
    </row>
    <row r="72" spans="1:9" x14ac:dyDescent="0.3">
      <c r="A72">
        <v>445</v>
      </c>
      <c r="B72" s="10">
        <v>44941</v>
      </c>
      <c r="C72">
        <v>7000</v>
      </c>
      <c r="D72" t="s">
        <v>16</v>
      </c>
      <c r="E72" t="s">
        <v>6</v>
      </c>
      <c r="F72" s="10">
        <v>45001</v>
      </c>
      <c r="G72">
        <v>1540</v>
      </c>
      <c r="H72">
        <v>8540</v>
      </c>
      <c r="I72" t="s">
        <v>26</v>
      </c>
    </row>
    <row r="73" spans="1:9" x14ac:dyDescent="0.3">
      <c r="A73">
        <v>270</v>
      </c>
      <c r="B73" s="10">
        <v>44941</v>
      </c>
      <c r="C73">
        <v>5480</v>
      </c>
      <c r="D73" t="s">
        <v>7</v>
      </c>
      <c r="E73" t="s">
        <v>11</v>
      </c>
      <c r="F73" s="10">
        <v>45001</v>
      </c>
      <c r="G73">
        <v>1205.5999999999999</v>
      </c>
      <c r="H73">
        <v>6685.6</v>
      </c>
      <c r="I73" t="s">
        <v>26</v>
      </c>
    </row>
    <row r="74" spans="1:9" x14ac:dyDescent="0.3">
      <c r="A74">
        <v>448</v>
      </c>
      <c r="B74" s="10">
        <v>44941</v>
      </c>
      <c r="C74">
        <v>7150</v>
      </c>
      <c r="D74" t="s">
        <v>12</v>
      </c>
      <c r="E74" t="s">
        <v>8</v>
      </c>
      <c r="F74" s="10">
        <v>45001</v>
      </c>
      <c r="G74">
        <v>1573</v>
      </c>
      <c r="H74">
        <v>8723</v>
      </c>
      <c r="I74" t="s">
        <v>26</v>
      </c>
    </row>
    <row r="75" spans="1:9" x14ac:dyDescent="0.3">
      <c r="A75">
        <v>9</v>
      </c>
      <c r="B75" s="10">
        <v>44941</v>
      </c>
      <c r="C75">
        <v>260</v>
      </c>
      <c r="D75" t="s">
        <v>7</v>
      </c>
      <c r="E75" t="s">
        <v>6</v>
      </c>
      <c r="F75" s="10">
        <v>45001</v>
      </c>
      <c r="G75">
        <v>57.2</v>
      </c>
      <c r="H75">
        <v>317.2</v>
      </c>
      <c r="I75" t="s">
        <v>26</v>
      </c>
    </row>
    <row r="76" spans="1:9" x14ac:dyDescent="0.3">
      <c r="A76">
        <v>484</v>
      </c>
      <c r="B76" s="10">
        <v>44941</v>
      </c>
      <c r="C76">
        <v>5600</v>
      </c>
      <c r="D76" t="s">
        <v>9</v>
      </c>
      <c r="E76" t="s">
        <v>15</v>
      </c>
      <c r="F76" s="10">
        <v>45001</v>
      </c>
      <c r="G76">
        <v>1232</v>
      </c>
      <c r="H76">
        <v>6832</v>
      </c>
      <c r="I76" t="s">
        <v>26</v>
      </c>
    </row>
    <row r="77" spans="1:9" x14ac:dyDescent="0.3">
      <c r="A77">
        <v>374</v>
      </c>
      <c r="B77" s="10">
        <v>44941</v>
      </c>
      <c r="C77">
        <v>3450</v>
      </c>
      <c r="D77" t="s">
        <v>13</v>
      </c>
      <c r="E77" t="s">
        <v>6</v>
      </c>
      <c r="F77" s="10">
        <v>45001</v>
      </c>
      <c r="G77">
        <v>759</v>
      </c>
      <c r="H77">
        <v>4209</v>
      </c>
      <c r="I77" t="s">
        <v>26</v>
      </c>
    </row>
    <row r="78" spans="1:9" x14ac:dyDescent="0.3">
      <c r="A78">
        <v>285</v>
      </c>
      <c r="B78" s="10">
        <v>44940</v>
      </c>
      <c r="C78">
        <v>5780</v>
      </c>
      <c r="D78" t="s">
        <v>10</v>
      </c>
      <c r="E78" t="s">
        <v>8</v>
      </c>
      <c r="F78" s="10">
        <v>45000</v>
      </c>
      <c r="G78">
        <v>1271.5999999999999</v>
      </c>
      <c r="H78">
        <v>7051.6</v>
      </c>
      <c r="I78" t="s">
        <v>26</v>
      </c>
    </row>
    <row r="79" spans="1:9" x14ac:dyDescent="0.3">
      <c r="A79">
        <v>231</v>
      </c>
      <c r="B79" s="10">
        <v>44940</v>
      </c>
      <c r="C79">
        <v>4700</v>
      </c>
      <c r="D79" t="s">
        <v>27</v>
      </c>
      <c r="E79" t="s">
        <v>11</v>
      </c>
      <c r="F79" s="10">
        <v>45000</v>
      </c>
      <c r="G79">
        <v>1034</v>
      </c>
      <c r="H79">
        <v>5734</v>
      </c>
      <c r="I79" t="s">
        <v>26</v>
      </c>
    </row>
    <row r="80" spans="1:9" x14ac:dyDescent="0.3">
      <c r="A80">
        <v>119</v>
      </c>
      <c r="B80" s="10">
        <v>44940</v>
      </c>
      <c r="C80">
        <v>2460</v>
      </c>
      <c r="D80" t="s">
        <v>13</v>
      </c>
      <c r="E80" t="s">
        <v>11</v>
      </c>
      <c r="F80" s="10">
        <v>45000</v>
      </c>
      <c r="G80">
        <v>541.20000000000005</v>
      </c>
      <c r="H80">
        <v>3001.2</v>
      </c>
      <c r="I80" t="s">
        <v>26</v>
      </c>
    </row>
    <row r="81" spans="1:9" x14ac:dyDescent="0.3">
      <c r="A81">
        <v>233</v>
      </c>
      <c r="B81" s="10">
        <v>44940</v>
      </c>
      <c r="C81">
        <v>4740</v>
      </c>
      <c r="D81" t="s">
        <v>7</v>
      </c>
      <c r="E81" t="s">
        <v>6</v>
      </c>
      <c r="F81" s="10">
        <v>45000</v>
      </c>
      <c r="G81">
        <v>1042.8</v>
      </c>
      <c r="H81">
        <v>5782.8</v>
      </c>
      <c r="I81" t="s">
        <v>26</v>
      </c>
    </row>
    <row r="82" spans="1:9" x14ac:dyDescent="0.3">
      <c r="A82">
        <v>110</v>
      </c>
      <c r="B82" s="10">
        <v>44940</v>
      </c>
      <c r="C82">
        <v>2280</v>
      </c>
      <c r="D82" t="s">
        <v>9</v>
      </c>
      <c r="E82" t="s">
        <v>15</v>
      </c>
      <c r="F82" s="10">
        <v>45000</v>
      </c>
      <c r="G82">
        <v>501.6</v>
      </c>
      <c r="H82">
        <v>2781.6</v>
      </c>
      <c r="I82" t="s">
        <v>26</v>
      </c>
    </row>
    <row r="83" spans="1:9" x14ac:dyDescent="0.3">
      <c r="A83">
        <v>361</v>
      </c>
      <c r="B83" s="10">
        <v>44940</v>
      </c>
      <c r="C83">
        <v>2800</v>
      </c>
      <c r="D83" t="s">
        <v>9</v>
      </c>
      <c r="E83" t="s">
        <v>6</v>
      </c>
      <c r="F83" s="10">
        <v>45000</v>
      </c>
      <c r="G83">
        <v>616</v>
      </c>
      <c r="H83">
        <v>3416</v>
      </c>
      <c r="I83" t="s">
        <v>26</v>
      </c>
    </row>
    <row r="84" spans="1:9" x14ac:dyDescent="0.3">
      <c r="A84">
        <v>222</v>
      </c>
      <c r="B84" s="10">
        <v>44940</v>
      </c>
      <c r="C84">
        <v>4520</v>
      </c>
      <c r="D84" t="s">
        <v>5</v>
      </c>
      <c r="E84" t="s">
        <v>15</v>
      </c>
      <c r="F84" s="10">
        <v>45000</v>
      </c>
      <c r="G84">
        <v>994.4</v>
      </c>
      <c r="H84">
        <v>5514.4</v>
      </c>
      <c r="I84" t="s">
        <v>26</v>
      </c>
    </row>
    <row r="85" spans="1:9" x14ac:dyDescent="0.3">
      <c r="A85">
        <v>240</v>
      </c>
      <c r="B85" s="10">
        <v>44940</v>
      </c>
      <c r="C85">
        <v>4880</v>
      </c>
      <c r="D85" t="s">
        <v>10</v>
      </c>
      <c r="E85" t="s">
        <v>8</v>
      </c>
      <c r="F85" s="10">
        <v>45000</v>
      </c>
      <c r="G85">
        <v>1073.5999999999999</v>
      </c>
      <c r="H85">
        <v>5953.6</v>
      </c>
      <c r="I85" t="s">
        <v>26</v>
      </c>
    </row>
    <row r="86" spans="1:9" x14ac:dyDescent="0.3">
      <c r="A86">
        <v>238</v>
      </c>
      <c r="B86" s="10">
        <v>44940</v>
      </c>
      <c r="C86">
        <v>4840</v>
      </c>
      <c r="D86" t="s">
        <v>13</v>
      </c>
      <c r="E86" t="s">
        <v>8</v>
      </c>
      <c r="F86" s="10">
        <v>45000</v>
      </c>
      <c r="G86">
        <v>1064.8</v>
      </c>
      <c r="H86">
        <v>5904.8</v>
      </c>
      <c r="I86" t="s">
        <v>26</v>
      </c>
    </row>
    <row r="87" spans="1:9" x14ac:dyDescent="0.3">
      <c r="A87">
        <v>162</v>
      </c>
      <c r="B87" s="10">
        <v>44940</v>
      </c>
      <c r="C87">
        <v>3320</v>
      </c>
      <c r="D87" t="s">
        <v>7</v>
      </c>
      <c r="E87" t="s">
        <v>15</v>
      </c>
      <c r="F87" s="10">
        <v>45000</v>
      </c>
      <c r="G87">
        <v>730.4</v>
      </c>
      <c r="H87">
        <v>4050.4</v>
      </c>
      <c r="I87" t="s">
        <v>26</v>
      </c>
    </row>
    <row r="88" spans="1:9" x14ac:dyDescent="0.3">
      <c r="A88">
        <v>257</v>
      </c>
      <c r="B88" s="10">
        <v>44940</v>
      </c>
      <c r="C88">
        <v>5220</v>
      </c>
      <c r="D88" t="s">
        <v>10</v>
      </c>
      <c r="E88" t="s">
        <v>8</v>
      </c>
      <c r="F88" s="10">
        <v>45000</v>
      </c>
      <c r="G88">
        <v>1148.4000000000001</v>
      </c>
      <c r="H88">
        <v>6368.4</v>
      </c>
      <c r="I88" t="s">
        <v>26</v>
      </c>
    </row>
    <row r="89" spans="1:9" x14ac:dyDescent="0.3">
      <c r="A89">
        <v>160</v>
      </c>
      <c r="B89" s="10">
        <v>44940</v>
      </c>
      <c r="C89">
        <v>3280</v>
      </c>
      <c r="D89" t="s">
        <v>5</v>
      </c>
      <c r="E89" t="s">
        <v>8</v>
      </c>
      <c r="F89" s="10">
        <v>45000</v>
      </c>
      <c r="G89">
        <v>721.6</v>
      </c>
      <c r="H89">
        <v>4001.6</v>
      </c>
      <c r="I89" t="s">
        <v>26</v>
      </c>
    </row>
    <row r="90" spans="1:9" x14ac:dyDescent="0.3">
      <c r="A90">
        <v>301</v>
      </c>
      <c r="B90" s="10">
        <v>44940</v>
      </c>
      <c r="C90">
        <v>1500</v>
      </c>
      <c r="D90" t="s">
        <v>7</v>
      </c>
      <c r="E90" t="s">
        <v>11</v>
      </c>
      <c r="F90" s="10">
        <v>45000</v>
      </c>
      <c r="G90">
        <v>330</v>
      </c>
      <c r="H90">
        <v>1830</v>
      </c>
      <c r="I90" t="s">
        <v>26</v>
      </c>
    </row>
    <row r="91" spans="1:9" x14ac:dyDescent="0.3">
      <c r="A91">
        <v>256</v>
      </c>
      <c r="B91" s="10">
        <v>44940</v>
      </c>
      <c r="C91">
        <v>5200</v>
      </c>
      <c r="D91" t="s">
        <v>5</v>
      </c>
      <c r="E91" t="s">
        <v>11</v>
      </c>
      <c r="F91" s="10">
        <v>45000</v>
      </c>
      <c r="G91">
        <v>1144</v>
      </c>
      <c r="H91">
        <v>6344</v>
      </c>
      <c r="I91" t="s">
        <v>26</v>
      </c>
    </row>
    <row r="92" spans="1:9" x14ac:dyDescent="0.3">
      <c r="A92">
        <v>192</v>
      </c>
      <c r="B92" s="10">
        <v>44940</v>
      </c>
      <c r="C92">
        <v>3920</v>
      </c>
      <c r="D92" t="s">
        <v>5</v>
      </c>
      <c r="E92" t="s">
        <v>6</v>
      </c>
      <c r="F92" s="10">
        <v>45000</v>
      </c>
      <c r="G92">
        <v>862.4</v>
      </c>
      <c r="H92">
        <v>4782.3999999999996</v>
      </c>
      <c r="I92" t="s">
        <v>26</v>
      </c>
    </row>
    <row r="93" spans="1:9" x14ac:dyDescent="0.3">
      <c r="A93">
        <v>177</v>
      </c>
      <c r="B93" s="10">
        <v>44940</v>
      </c>
      <c r="C93">
        <v>3620</v>
      </c>
      <c r="D93" t="s">
        <v>5</v>
      </c>
      <c r="E93" t="s">
        <v>6</v>
      </c>
      <c r="F93" s="10">
        <v>45000</v>
      </c>
      <c r="G93">
        <v>796.4</v>
      </c>
      <c r="H93">
        <v>4416.3999999999996</v>
      </c>
      <c r="I93" t="s">
        <v>26</v>
      </c>
    </row>
    <row r="94" spans="1:9" x14ac:dyDescent="0.3">
      <c r="A94">
        <v>199</v>
      </c>
      <c r="B94" s="10">
        <v>44940</v>
      </c>
      <c r="C94">
        <v>4060</v>
      </c>
      <c r="D94" t="s">
        <v>7</v>
      </c>
      <c r="E94" t="s">
        <v>6</v>
      </c>
      <c r="F94" s="10">
        <v>45000</v>
      </c>
      <c r="G94">
        <v>893.2</v>
      </c>
      <c r="H94">
        <v>4953.2</v>
      </c>
      <c r="I94" t="s">
        <v>26</v>
      </c>
    </row>
    <row r="95" spans="1:9" x14ac:dyDescent="0.3">
      <c r="A95">
        <v>258</v>
      </c>
      <c r="B95" s="10">
        <v>44940</v>
      </c>
      <c r="C95">
        <v>5240</v>
      </c>
      <c r="D95" t="s">
        <v>16</v>
      </c>
      <c r="E95" t="s">
        <v>8</v>
      </c>
      <c r="F95" s="10">
        <v>45000</v>
      </c>
      <c r="G95">
        <v>1152.8</v>
      </c>
      <c r="H95">
        <v>6392.8</v>
      </c>
      <c r="I95" t="s">
        <v>26</v>
      </c>
    </row>
    <row r="96" spans="1:9" x14ac:dyDescent="0.3">
      <c r="A96">
        <v>293</v>
      </c>
      <c r="B96" s="10">
        <v>44940</v>
      </c>
      <c r="C96">
        <v>5940</v>
      </c>
      <c r="D96" t="s">
        <v>9</v>
      </c>
      <c r="E96" t="s">
        <v>8</v>
      </c>
      <c r="F96" s="10">
        <v>45000</v>
      </c>
      <c r="G96">
        <v>1306.8</v>
      </c>
      <c r="H96">
        <v>7246.8</v>
      </c>
      <c r="I96" t="s">
        <v>26</v>
      </c>
    </row>
    <row r="97" spans="1:9" x14ac:dyDescent="0.3">
      <c r="A97">
        <v>139</v>
      </c>
      <c r="B97" s="10">
        <v>44940</v>
      </c>
      <c r="C97">
        <v>2860</v>
      </c>
      <c r="D97" t="s">
        <v>16</v>
      </c>
      <c r="E97" t="s">
        <v>8</v>
      </c>
      <c r="F97" s="10">
        <v>45000</v>
      </c>
      <c r="G97">
        <v>629.20000000000005</v>
      </c>
      <c r="H97">
        <v>3489.2</v>
      </c>
      <c r="I97" t="s">
        <v>26</v>
      </c>
    </row>
    <row r="98" spans="1:9" x14ac:dyDescent="0.3">
      <c r="A98">
        <v>324</v>
      </c>
      <c r="B98" s="10">
        <v>44940</v>
      </c>
      <c r="C98">
        <v>950</v>
      </c>
      <c r="D98" t="s">
        <v>5</v>
      </c>
      <c r="E98" t="s">
        <v>8</v>
      </c>
      <c r="F98" s="10">
        <v>45000</v>
      </c>
      <c r="G98">
        <v>209</v>
      </c>
      <c r="H98">
        <v>1159</v>
      </c>
      <c r="I98" t="s">
        <v>26</v>
      </c>
    </row>
    <row r="99" spans="1:9" x14ac:dyDescent="0.3">
      <c r="A99">
        <v>249</v>
      </c>
      <c r="B99" s="10">
        <v>44940</v>
      </c>
      <c r="C99">
        <v>5060</v>
      </c>
      <c r="D99" t="s">
        <v>27</v>
      </c>
      <c r="E99" t="s">
        <v>6</v>
      </c>
      <c r="F99" s="10">
        <v>45000</v>
      </c>
      <c r="G99">
        <v>1113.2</v>
      </c>
      <c r="H99">
        <v>6173.2</v>
      </c>
      <c r="I99" t="s">
        <v>26</v>
      </c>
    </row>
    <row r="100" spans="1:9" x14ac:dyDescent="0.3">
      <c r="A100">
        <v>347</v>
      </c>
      <c r="B100" s="10">
        <v>44940</v>
      </c>
      <c r="C100">
        <v>2100</v>
      </c>
      <c r="D100" t="s">
        <v>5</v>
      </c>
      <c r="E100" t="s">
        <v>6</v>
      </c>
      <c r="F100" s="10">
        <v>45000</v>
      </c>
      <c r="G100">
        <v>462</v>
      </c>
      <c r="H100">
        <v>2562</v>
      </c>
      <c r="I100" t="s">
        <v>26</v>
      </c>
    </row>
    <row r="101" spans="1:9" x14ac:dyDescent="0.3">
      <c r="A101">
        <v>248</v>
      </c>
      <c r="B101" s="10">
        <v>44940</v>
      </c>
      <c r="C101">
        <v>5040</v>
      </c>
      <c r="D101" t="s">
        <v>27</v>
      </c>
      <c r="E101" t="s">
        <v>6</v>
      </c>
      <c r="F101" s="10">
        <v>45000</v>
      </c>
      <c r="G101">
        <v>1108.8</v>
      </c>
      <c r="H101">
        <v>6148.8</v>
      </c>
      <c r="I101" t="s">
        <v>26</v>
      </c>
    </row>
    <row r="102" spans="1:9" x14ac:dyDescent="0.3">
      <c r="A102">
        <v>205</v>
      </c>
      <c r="B102" s="10">
        <v>44940</v>
      </c>
      <c r="C102">
        <v>4180</v>
      </c>
      <c r="D102" t="s">
        <v>5</v>
      </c>
      <c r="E102" t="s">
        <v>6</v>
      </c>
      <c r="F102" s="10">
        <v>45000</v>
      </c>
      <c r="G102">
        <v>919.6</v>
      </c>
      <c r="H102">
        <v>5099.6000000000004</v>
      </c>
      <c r="I102" t="s">
        <v>26</v>
      </c>
    </row>
    <row r="103" spans="1:9" x14ac:dyDescent="0.3">
      <c r="A103">
        <v>309</v>
      </c>
      <c r="B103" s="10">
        <v>44940</v>
      </c>
      <c r="C103">
        <v>200</v>
      </c>
      <c r="D103" t="s">
        <v>16</v>
      </c>
      <c r="E103" t="s">
        <v>15</v>
      </c>
      <c r="F103" s="10">
        <v>45000</v>
      </c>
      <c r="G103">
        <v>44</v>
      </c>
      <c r="H103">
        <v>244</v>
      </c>
      <c r="I103" t="s">
        <v>26</v>
      </c>
    </row>
    <row r="104" spans="1:9" x14ac:dyDescent="0.3">
      <c r="A104">
        <v>206</v>
      </c>
      <c r="B104" s="10">
        <v>44940</v>
      </c>
      <c r="C104">
        <v>4200</v>
      </c>
      <c r="D104" t="s">
        <v>10</v>
      </c>
      <c r="E104" t="s">
        <v>6</v>
      </c>
      <c r="F104" s="10">
        <v>45000</v>
      </c>
      <c r="G104">
        <v>924</v>
      </c>
      <c r="H104">
        <v>5124</v>
      </c>
      <c r="I104" t="s">
        <v>26</v>
      </c>
    </row>
    <row r="105" spans="1:9" x14ac:dyDescent="0.3">
      <c r="A105">
        <v>318</v>
      </c>
      <c r="B105" s="10">
        <v>44940</v>
      </c>
      <c r="C105">
        <v>650</v>
      </c>
      <c r="D105" t="s">
        <v>7</v>
      </c>
      <c r="E105" t="s">
        <v>6</v>
      </c>
      <c r="F105" s="10">
        <v>45000</v>
      </c>
      <c r="G105">
        <v>143</v>
      </c>
      <c r="H105">
        <v>793</v>
      </c>
      <c r="I105" t="s">
        <v>26</v>
      </c>
    </row>
    <row r="106" spans="1:9" x14ac:dyDescent="0.3">
      <c r="A106">
        <v>254</v>
      </c>
      <c r="B106" s="10">
        <v>44940</v>
      </c>
      <c r="C106">
        <v>5160</v>
      </c>
      <c r="D106" t="s">
        <v>27</v>
      </c>
      <c r="E106" t="s">
        <v>8</v>
      </c>
      <c r="F106" s="10">
        <v>45000</v>
      </c>
      <c r="G106">
        <v>1135.2</v>
      </c>
      <c r="H106">
        <v>6295.2</v>
      </c>
      <c r="I106" t="s">
        <v>26</v>
      </c>
    </row>
    <row r="107" spans="1:9" x14ac:dyDescent="0.3">
      <c r="A107">
        <v>379</v>
      </c>
      <c r="B107" s="10">
        <v>44940</v>
      </c>
      <c r="C107">
        <v>3700</v>
      </c>
      <c r="D107" t="s">
        <v>5</v>
      </c>
      <c r="E107" t="s">
        <v>15</v>
      </c>
      <c r="F107" s="10">
        <v>45000</v>
      </c>
      <c r="G107">
        <v>814</v>
      </c>
      <c r="H107">
        <v>4514</v>
      </c>
      <c r="I107" t="s">
        <v>26</v>
      </c>
    </row>
    <row r="108" spans="1:9" x14ac:dyDescent="0.3">
      <c r="A108">
        <v>72</v>
      </c>
      <c r="B108" s="10">
        <v>44940</v>
      </c>
      <c r="C108">
        <v>1520</v>
      </c>
      <c r="D108" t="s">
        <v>9</v>
      </c>
      <c r="E108" t="s">
        <v>8</v>
      </c>
      <c r="F108" s="10">
        <v>45000</v>
      </c>
      <c r="G108">
        <v>334.4</v>
      </c>
      <c r="H108">
        <v>1854.4</v>
      </c>
      <c r="I108" t="s">
        <v>26</v>
      </c>
    </row>
    <row r="109" spans="1:9" x14ac:dyDescent="0.3">
      <c r="A109">
        <v>406</v>
      </c>
      <c r="B109" s="10">
        <v>44940</v>
      </c>
      <c r="C109">
        <v>5050</v>
      </c>
      <c r="D109" t="s">
        <v>7</v>
      </c>
      <c r="E109" t="s">
        <v>8</v>
      </c>
      <c r="F109" s="10">
        <v>45000</v>
      </c>
      <c r="G109">
        <v>1111</v>
      </c>
      <c r="H109">
        <v>6161</v>
      </c>
      <c r="I109" t="s">
        <v>26</v>
      </c>
    </row>
    <row r="110" spans="1:9" x14ac:dyDescent="0.3">
      <c r="A110">
        <v>393</v>
      </c>
      <c r="B110" s="10">
        <v>44940</v>
      </c>
      <c r="C110">
        <v>4400</v>
      </c>
      <c r="D110" t="s">
        <v>10</v>
      </c>
      <c r="E110" t="s">
        <v>15</v>
      </c>
      <c r="F110" s="10">
        <v>45000</v>
      </c>
      <c r="G110">
        <v>968</v>
      </c>
      <c r="H110">
        <v>5368</v>
      </c>
      <c r="I110" t="s">
        <v>26</v>
      </c>
    </row>
    <row r="111" spans="1:9" x14ac:dyDescent="0.3">
      <c r="A111">
        <v>23</v>
      </c>
      <c r="B111" s="10">
        <v>44940</v>
      </c>
      <c r="C111">
        <v>540</v>
      </c>
      <c r="D111" t="s">
        <v>12</v>
      </c>
      <c r="E111" t="s">
        <v>6</v>
      </c>
      <c r="F111" s="10">
        <v>45000</v>
      </c>
      <c r="G111">
        <v>118.8</v>
      </c>
      <c r="H111">
        <v>658.8</v>
      </c>
      <c r="I111" t="s">
        <v>26</v>
      </c>
    </row>
    <row r="112" spans="1:9" x14ac:dyDescent="0.3">
      <c r="A112">
        <v>401</v>
      </c>
      <c r="B112" s="10">
        <v>44940</v>
      </c>
      <c r="C112">
        <v>4800</v>
      </c>
      <c r="D112" t="s">
        <v>27</v>
      </c>
      <c r="E112" t="s">
        <v>6</v>
      </c>
      <c r="F112" s="10">
        <v>45000</v>
      </c>
      <c r="G112">
        <v>1056</v>
      </c>
      <c r="H112">
        <v>5856</v>
      </c>
      <c r="I112" t="s">
        <v>26</v>
      </c>
    </row>
    <row r="113" spans="1:9" x14ac:dyDescent="0.3">
      <c r="A113">
        <v>30</v>
      </c>
      <c r="B113" s="10">
        <v>44940</v>
      </c>
      <c r="C113">
        <v>680</v>
      </c>
      <c r="D113" t="s">
        <v>10</v>
      </c>
      <c r="E113" t="s">
        <v>8</v>
      </c>
      <c r="F113" s="10">
        <v>45000</v>
      </c>
      <c r="G113">
        <v>149.6</v>
      </c>
      <c r="H113">
        <v>829.6</v>
      </c>
      <c r="I113" t="s">
        <v>26</v>
      </c>
    </row>
    <row r="114" spans="1:9" x14ac:dyDescent="0.3">
      <c r="A114">
        <v>385</v>
      </c>
      <c r="B114" s="10">
        <v>44940</v>
      </c>
      <c r="C114">
        <v>4000</v>
      </c>
      <c r="D114" t="s">
        <v>27</v>
      </c>
      <c r="E114" t="s">
        <v>11</v>
      </c>
      <c r="F114" s="10">
        <v>45000</v>
      </c>
      <c r="G114">
        <v>880</v>
      </c>
      <c r="H114">
        <v>4880</v>
      </c>
      <c r="I114" t="s">
        <v>26</v>
      </c>
    </row>
    <row r="115" spans="1:9" x14ac:dyDescent="0.3">
      <c r="A115">
        <v>51</v>
      </c>
      <c r="B115" s="10">
        <v>44940</v>
      </c>
      <c r="C115">
        <v>1100</v>
      </c>
      <c r="D115" t="s">
        <v>13</v>
      </c>
      <c r="E115" t="s">
        <v>6</v>
      </c>
      <c r="F115" s="10">
        <v>45000</v>
      </c>
      <c r="G115">
        <v>242</v>
      </c>
      <c r="H115">
        <v>1342</v>
      </c>
      <c r="I115" t="s">
        <v>26</v>
      </c>
    </row>
    <row r="116" spans="1:9" x14ac:dyDescent="0.3">
      <c r="A116">
        <v>95</v>
      </c>
      <c r="B116" s="10">
        <v>44940</v>
      </c>
      <c r="C116">
        <v>1980</v>
      </c>
      <c r="D116" t="s">
        <v>27</v>
      </c>
      <c r="E116" t="s">
        <v>6</v>
      </c>
      <c r="F116" s="10">
        <v>45000</v>
      </c>
      <c r="G116">
        <v>435.6</v>
      </c>
      <c r="H116">
        <v>2415.6</v>
      </c>
      <c r="I116" t="s">
        <v>26</v>
      </c>
    </row>
    <row r="117" spans="1:9" x14ac:dyDescent="0.3">
      <c r="A117">
        <v>495</v>
      </c>
      <c r="B117" s="10">
        <v>44940</v>
      </c>
      <c r="C117">
        <v>4500</v>
      </c>
      <c r="D117" t="s">
        <v>10</v>
      </c>
      <c r="E117" t="s">
        <v>8</v>
      </c>
      <c r="F117" s="10">
        <v>45000</v>
      </c>
      <c r="G117">
        <v>990</v>
      </c>
      <c r="H117">
        <v>5490</v>
      </c>
      <c r="I117" t="s">
        <v>26</v>
      </c>
    </row>
    <row r="118" spans="1:9" x14ac:dyDescent="0.3">
      <c r="A118">
        <v>101</v>
      </c>
      <c r="B118" s="10">
        <v>44940</v>
      </c>
      <c r="C118">
        <v>2100</v>
      </c>
      <c r="D118" t="s">
        <v>27</v>
      </c>
      <c r="E118" t="s">
        <v>6</v>
      </c>
      <c r="F118" s="10">
        <v>45000</v>
      </c>
      <c r="G118">
        <v>462</v>
      </c>
      <c r="H118">
        <v>2562</v>
      </c>
      <c r="I118" t="s">
        <v>26</v>
      </c>
    </row>
    <row r="119" spans="1:9" x14ac:dyDescent="0.3">
      <c r="A119">
        <v>15</v>
      </c>
      <c r="B119" s="10">
        <v>44940</v>
      </c>
      <c r="C119">
        <v>380</v>
      </c>
      <c r="D119" t="s">
        <v>7</v>
      </c>
      <c r="E119" t="s">
        <v>15</v>
      </c>
      <c r="F119" s="10">
        <v>45000</v>
      </c>
      <c r="G119">
        <v>83.6</v>
      </c>
      <c r="H119">
        <v>463.6</v>
      </c>
      <c r="I119" t="s">
        <v>26</v>
      </c>
    </row>
    <row r="120" spans="1:9" x14ac:dyDescent="0.3">
      <c r="A120">
        <v>3</v>
      </c>
      <c r="B120" s="10">
        <v>44940</v>
      </c>
      <c r="C120">
        <v>140</v>
      </c>
      <c r="D120" t="s">
        <v>16</v>
      </c>
      <c r="E120" t="s">
        <v>6</v>
      </c>
      <c r="F120" s="10">
        <v>45000</v>
      </c>
      <c r="G120">
        <v>30.8</v>
      </c>
      <c r="H120">
        <v>170.8</v>
      </c>
      <c r="I120" t="s">
        <v>26</v>
      </c>
    </row>
    <row r="121" spans="1:9" x14ac:dyDescent="0.3">
      <c r="A121">
        <v>424</v>
      </c>
      <c r="B121" s="10">
        <v>44940</v>
      </c>
      <c r="C121">
        <v>5950</v>
      </c>
      <c r="D121" t="s">
        <v>27</v>
      </c>
      <c r="E121" t="s">
        <v>11</v>
      </c>
      <c r="F121" s="10">
        <v>45000</v>
      </c>
      <c r="G121">
        <v>1309</v>
      </c>
      <c r="H121">
        <v>7259</v>
      </c>
      <c r="I121" t="s">
        <v>26</v>
      </c>
    </row>
    <row r="122" spans="1:9" x14ac:dyDescent="0.3">
      <c r="A122">
        <v>43</v>
      </c>
      <c r="B122" s="10">
        <v>44940</v>
      </c>
      <c r="C122">
        <v>940</v>
      </c>
      <c r="D122" t="s">
        <v>7</v>
      </c>
      <c r="E122" t="s">
        <v>15</v>
      </c>
      <c r="F122" s="10">
        <v>45000</v>
      </c>
      <c r="G122">
        <v>206.8</v>
      </c>
      <c r="H122">
        <v>1146.8</v>
      </c>
      <c r="I122" t="s">
        <v>26</v>
      </c>
    </row>
    <row r="123" spans="1:9" x14ac:dyDescent="0.3">
      <c r="A123">
        <v>376</v>
      </c>
      <c r="B123" s="10">
        <v>44940</v>
      </c>
      <c r="C123">
        <v>3550</v>
      </c>
      <c r="D123" t="s">
        <v>10</v>
      </c>
      <c r="E123" t="s">
        <v>15</v>
      </c>
      <c r="F123" s="10">
        <v>45000</v>
      </c>
      <c r="G123">
        <v>781</v>
      </c>
      <c r="H123">
        <v>4331</v>
      </c>
      <c r="I123" t="s">
        <v>26</v>
      </c>
    </row>
    <row r="124" spans="1:9" x14ac:dyDescent="0.3">
      <c r="A124">
        <v>329</v>
      </c>
      <c r="B124" s="10">
        <v>44939</v>
      </c>
      <c r="C124">
        <v>1200</v>
      </c>
      <c r="D124" t="s">
        <v>12</v>
      </c>
      <c r="E124" t="s">
        <v>11</v>
      </c>
      <c r="F124" s="10">
        <v>44999</v>
      </c>
      <c r="G124">
        <v>264</v>
      </c>
      <c r="H124">
        <v>1464</v>
      </c>
      <c r="I124" t="s">
        <v>26</v>
      </c>
    </row>
    <row r="125" spans="1:9" x14ac:dyDescent="0.3">
      <c r="A125">
        <v>84</v>
      </c>
      <c r="B125" s="10">
        <v>44939</v>
      </c>
      <c r="C125">
        <v>1760</v>
      </c>
      <c r="D125" t="s">
        <v>27</v>
      </c>
      <c r="E125" t="s">
        <v>8</v>
      </c>
      <c r="F125" s="10">
        <v>44999</v>
      </c>
      <c r="G125">
        <v>387.2</v>
      </c>
      <c r="H125">
        <v>2147.1999999999998</v>
      </c>
      <c r="I125" t="s">
        <v>26</v>
      </c>
    </row>
    <row r="126" spans="1:9" x14ac:dyDescent="0.3">
      <c r="A126">
        <v>330</v>
      </c>
      <c r="B126" s="10">
        <v>44939</v>
      </c>
      <c r="C126">
        <v>1250</v>
      </c>
      <c r="D126" t="s">
        <v>5</v>
      </c>
      <c r="E126" t="s">
        <v>15</v>
      </c>
      <c r="F126" s="10">
        <v>44999</v>
      </c>
      <c r="G126">
        <v>275</v>
      </c>
      <c r="H126">
        <v>1525</v>
      </c>
      <c r="I126" t="s">
        <v>26</v>
      </c>
    </row>
    <row r="127" spans="1:9" x14ac:dyDescent="0.3">
      <c r="A127">
        <v>140</v>
      </c>
      <c r="B127" s="10">
        <v>44939</v>
      </c>
      <c r="C127">
        <v>2880</v>
      </c>
      <c r="D127" t="s">
        <v>9</v>
      </c>
      <c r="E127" t="s">
        <v>8</v>
      </c>
      <c r="F127" s="10">
        <v>44999</v>
      </c>
      <c r="G127">
        <v>633.6</v>
      </c>
      <c r="H127">
        <v>3513.6</v>
      </c>
      <c r="I127" t="s">
        <v>26</v>
      </c>
    </row>
    <row r="128" spans="1:9" x14ac:dyDescent="0.3">
      <c r="A128">
        <v>78</v>
      </c>
      <c r="B128" s="10">
        <v>44939</v>
      </c>
      <c r="C128">
        <v>1640</v>
      </c>
      <c r="D128" t="s">
        <v>27</v>
      </c>
      <c r="E128" t="s">
        <v>15</v>
      </c>
      <c r="F128" s="10">
        <v>44999</v>
      </c>
      <c r="G128">
        <v>360.8</v>
      </c>
      <c r="H128">
        <v>2000.8</v>
      </c>
      <c r="I128" t="s">
        <v>26</v>
      </c>
    </row>
    <row r="129" spans="1:9" x14ac:dyDescent="0.3">
      <c r="A129">
        <v>331</v>
      </c>
      <c r="B129" s="10">
        <v>44939</v>
      </c>
      <c r="C129">
        <v>1300</v>
      </c>
      <c r="D129" t="s">
        <v>9</v>
      </c>
      <c r="E129" t="s">
        <v>6</v>
      </c>
      <c r="F129" s="10">
        <v>44999</v>
      </c>
      <c r="G129">
        <v>286</v>
      </c>
      <c r="H129">
        <v>1586</v>
      </c>
      <c r="I129" t="s">
        <v>26</v>
      </c>
    </row>
    <row r="130" spans="1:9" x14ac:dyDescent="0.3">
      <c r="A130">
        <v>288</v>
      </c>
      <c r="B130" s="10">
        <v>44939</v>
      </c>
      <c r="C130">
        <v>5840</v>
      </c>
      <c r="D130" t="s">
        <v>27</v>
      </c>
      <c r="E130" t="s">
        <v>15</v>
      </c>
      <c r="F130" s="10">
        <v>44999</v>
      </c>
      <c r="G130">
        <v>1284.8</v>
      </c>
      <c r="H130">
        <v>7124.8</v>
      </c>
      <c r="I130" t="s">
        <v>26</v>
      </c>
    </row>
    <row r="131" spans="1:9" x14ac:dyDescent="0.3">
      <c r="A131">
        <v>287</v>
      </c>
      <c r="B131" s="10">
        <v>44939</v>
      </c>
      <c r="C131">
        <v>5820</v>
      </c>
      <c r="D131" t="s">
        <v>7</v>
      </c>
      <c r="E131" t="s">
        <v>11</v>
      </c>
      <c r="F131" s="10">
        <v>44999</v>
      </c>
      <c r="G131">
        <v>1280.4000000000001</v>
      </c>
      <c r="H131">
        <v>7100.4</v>
      </c>
      <c r="I131" t="s">
        <v>26</v>
      </c>
    </row>
    <row r="132" spans="1:9" x14ac:dyDescent="0.3">
      <c r="A132">
        <v>60</v>
      </c>
      <c r="B132" s="10">
        <v>44939</v>
      </c>
      <c r="C132">
        <v>1280</v>
      </c>
      <c r="D132" t="s">
        <v>7</v>
      </c>
      <c r="E132" t="s">
        <v>11</v>
      </c>
      <c r="F132" s="10">
        <v>44999</v>
      </c>
      <c r="G132">
        <v>281.60000000000002</v>
      </c>
      <c r="H132">
        <v>1561.6</v>
      </c>
      <c r="I132" t="s">
        <v>26</v>
      </c>
    </row>
    <row r="133" spans="1:9" x14ac:dyDescent="0.3">
      <c r="A133">
        <v>418</v>
      </c>
      <c r="B133" s="10">
        <v>44939</v>
      </c>
      <c r="C133">
        <v>5650</v>
      </c>
      <c r="D133" t="s">
        <v>27</v>
      </c>
      <c r="E133" t="s">
        <v>15</v>
      </c>
      <c r="F133" s="10">
        <v>44999</v>
      </c>
      <c r="G133">
        <v>1243</v>
      </c>
      <c r="H133">
        <v>6893</v>
      </c>
      <c r="I133" t="s">
        <v>26</v>
      </c>
    </row>
    <row r="134" spans="1:9" x14ac:dyDescent="0.3">
      <c r="A134">
        <v>439</v>
      </c>
      <c r="B134" s="10">
        <v>44939</v>
      </c>
      <c r="C134">
        <v>6700</v>
      </c>
      <c r="D134" t="s">
        <v>16</v>
      </c>
      <c r="E134" t="s">
        <v>8</v>
      </c>
      <c r="F134" s="10">
        <v>44999</v>
      </c>
      <c r="G134">
        <v>1474</v>
      </c>
      <c r="H134">
        <v>8174</v>
      </c>
      <c r="I134" t="s">
        <v>26</v>
      </c>
    </row>
    <row r="135" spans="1:9" x14ac:dyDescent="0.3">
      <c r="A135">
        <v>277</v>
      </c>
      <c r="B135" s="10">
        <v>44939</v>
      </c>
      <c r="C135">
        <v>5620</v>
      </c>
      <c r="D135" t="s">
        <v>5</v>
      </c>
      <c r="E135" t="s">
        <v>6</v>
      </c>
      <c r="F135" s="10">
        <v>44999</v>
      </c>
      <c r="G135">
        <v>1236.4000000000001</v>
      </c>
      <c r="H135">
        <v>6856.4</v>
      </c>
      <c r="I135" t="s">
        <v>26</v>
      </c>
    </row>
    <row r="136" spans="1:9" x14ac:dyDescent="0.3">
      <c r="A136">
        <v>283</v>
      </c>
      <c r="B136" s="10">
        <v>44939</v>
      </c>
      <c r="C136">
        <v>5740</v>
      </c>
      <c r="D136" t="s">
        <v>27</v>
      </c>
      <c r="E136" t="s">
        <v>6</v>
      </c>
      <c r="F136" s="10">
        <v>44999</v>
      </c>
      <c r="G136">
        <v>1262.8</v>
      </c>
      <c r="H136">
        <v>7002.8</v>
      </c>
      <c r="I136" t="s">
        <v>26</v>
      </c>
    </row>
    <row r="137" spans="1:9" x14ac:dyDescent="0.3">
      <c r="A137">
        <v>151</v>
      </c>
      <c r="B137" s="10">
        <v>44939</v>
      </c>
      <c r="C137">
        <v>3100</v>
      </c>
      <c r="D137" t="s">
        <v>7</v>
      </c>
      <c r="E137" t="s">
        <v>6</v>
      </c>
      <c r="F137" s="10">
        <v>44999</v>
      </c>
      <c r="G137">
        <v>682</v>
      </c>
      <c r="H137">
        <v>3782</v>
      </c>
      <c r="I137" t="s">
        <v>26</v>
      </c>
    </row>
    <row r="138" spans="1:9" x14ac:dyDescent="0.3">
      <c r="A138">
        <v>123</v>
      </c>
      <c r="B138" s="10">
        <v>44939</v>
      </c>
      <c r="C138">
        <v>2540</v>
      </c>
      <c r="D138" t="s">
        <v>9</v>
      </c>
      <c r="E138" t="s">
        <v>6</v>
      </c>
      <c r="F138" s="10">
        <v>44999</v>
      </c>
      <c r="G138">
        <v>558.79999999999995</v>
      </c>
      <c r="H138">
        <v>3098.8</v>
      </c>
      <c r="I138" t="s">
        <v>26</v>
      </c>
    </row>
    <row r="139" spans="1:9" x14ac:dyDescent="0.3">
      <c r="A139">
        <v>88</v>
      </c>
      <c r="B139" s="10">
        <v>44939</v>
      </c>
      <c r="C139">
        <v>1840</v>
      </c>
      <c r="D139" t="s">
        <v>16</v>
      </c>
      <c r="E139" t="s">
        <v>11</v>
      </c>
      <c r="F139" s="10">
        <v>44999</v>
      </c>
      <c r="G139">
        <v>404.8</v>
      </c>
      <c r="H139">
        <v>2244.8000000000002</v>
      </c>
      <c r="I139" t="s">
        <v>26</v>
      </c>
    </row>
    <row r="140" spans="1:9" x14ac:dyDescent="0.3">
      <c r="A140">
        <v>349</v>
      </c>
      <c r="B140" s="10">
        <v>44939</v>
      </c>
      <c r="C140">
        <v>2200</v>
      </c>
      <c r="D140" t="s">
        <v>7</v>
      </c>
      <c r="E140" t="s">
        <v>8</v>
      </c>
      <c r="F140" s="10">
        <v>44999</v>
      </c>
      <c r="G140">
        <v>484</v>
      </c>
      <c r="H140">
        <v>2684</v>
      </c>
      <c r="I140" t="s">
        <v>26</v>
      </c>
    </row>
    <row r="141" spans="1:9" x14ac:dyDescent="0.3">
      <c r="A141">
        <v>458</v>
      </c>
      <c r="B141" s="10">
        <v>44939</v>
      </c>
      <c r="C141">
        <v>190</v>
      </c>
      <c r="D141" t="s">
        <v>27</v>
      </c>
      <c r="E141" t="s">
        <v>6</v>
      </c>
      <c r="F141" s="10">
        <v>44999</v>
      </c>
      <c r="G141">
        <v>41.8</v>
      </c>
      <c r="H141">
        <v>231.8</v>
      </c>
      <c r="I141" t="s">
        <v>26</v>
      </c>
    </row>
    <row r="142" spans="1:9" x14ac:dyDescent="0.3">
      <c r="A142">
        <v>14</v>
      </c>
      <c r="B142" s="10">
        <v>44939</v>
      </c>
      <c r="C142">
        <v>360</v>
      </c>
      <c r="D142" t="s">
        <v>16</v>
      </c>
      <c r="E142" t="s">
        <v>8</v>
      </c>
      <c r="F142" s="10">
        <v>44999</v>
      </c>
      <c r="G142">
        <v>79.2</v>
      </c>
      <c r="H142">
        <v>439.2</v>
      </c>
      <c r="I142" t="s">
        <v>26</v>
      </c>
    </row>
    <row r="143" spans="1:9" x14ac:dyDescent="0.3">
      <c r="A143">
        <v>370</v>
      </c>
      <c r="B143" s="10">
        <v>44939</v>
      </c>
      <c r="C143">
        <v>3250</v>
      </c>
      <c r="D143" t="s">
        <v>10</v>
      </c>
      <c r="E143" t="s">
        <v>8</v>
      </c>
      <c r="F143" s="10">
        <v>44999</v>
      </c>
      <c r="G143">
        <v>715</v>
      </c>
      <c r="H143">
        <v>3965</v>
      </c>
      <c r="I143" t="s">
        <v>26</v>
      </c>
    </row>
    <row r="144" spans="1:9" x14ac:dyDescent="0.3">
      <c r="A144">
        <v>167</v>
      </c>
      <c r="B144" s="10">
        <v>44939</v>
      </c>
      <c r="C144">
        <v>3420</v>
      </c>
      <c r="D144" t="s">
        <v>16</v>
      </c>
      <c r="E144" t="s">
        <v>8</v>
      </c>
      <c r="F144" s="10">
        <v>44999</v>
      </c>
      <c r="G144">
        <v>752.4</v>
      </c>
      <c r="H144">
        <v>4172.3999999999996</v>
      </c>
      <c r="I144" t="s">
        <v>26</v>
      </c>
    </row>
    <row r="145" spans="1:9" x14ac:dyDescent="0.3">
      <c r="A145">
        <v>97</v>
      </c>
      <c r="B145" s="10">
        <v>44939</v>
      </c>
      <c r="C145">
        <v>2020</v>
      </c>
      <c r="D145" t="s">
        <v>7</v>
      </c>
      <c r="E145" t="s">
        <v>8</v>
      </c>
      <c r="F145" s="10">
        <v>44999</v>
      </c>
      <c r="G145">
        <v>444.4</v>
      </c>
      <c r="H145">
        <v>2464.4</v>
      </c>
      <c r="I145" t="s">
        <v>26</v>
      </c>
    </row>
    <row r="146" spans="1:9" x14ac:dyDescent="0.3">
      <c r="A146">
        <v>10</v>
      </c>
      <c r="B146" s="10">
        <v>44939</v>
      </c>
      <c r="C146">
        <v>280</v>
      </c>
      <c r="D146" t="s">
        <v>27</v>
      </c>
      <c r="E146" t="s">
        <v>6</v>
      </c>
      <c r="F146" s="10">
        <v>44999</v>
      </c>
      <c r="G146">
        <v>61.6</v>
      </c>
      <c r="H146">
        <v>341.6</v>
      </c>
      <c r="I146" t="s">
        <v>26</v>
      </c>
    </row>
    <row r="147" spans="1:9" x14ac:dyDescent="0.3">
      <c r="A147">
        <v>194</v>
      </c>
      <c r="B147" s="10">
        <v>44939</v>
      </c>
      <c r="C147">
        <v>3960</v>
      </c>
      <c r="D147" t="s">
        <v>5</v>
      </c>
      <c r="E147" t="s">
        <v>15</v>
      </c>
      <c r="F147" s="10">
        <v>44999</v>
      </c>
      <c r="G147">
        <v>871.2</v>
      </c>
      <c r="H147">
        <v>4831.2</v>
      </c>
      <c r="I147" t="s">
        <v>26</v>
      </c>
    </row>
    <row r="148" spans="1:9" x14ac:dyDescent="0.3">
      <c r="A148">
        <v>34</v>
      </c>
      <c r="B148" s="10">
        <v>44939</v>
      </c>
      <c r="C148">
        <v>760</v>
      </c>
      <c r="D148" t="s">
        <v>13</v>
      </c>
      <c r="E148" t="s">
        <v>8</v>
      </c>
      <c r="F148" s="10">
        <v>44999</v>
      </c>
      <c r="G148">
        <v>167.2</v>
      </c>
      <c r="H148">
        <v>927.2</v>
      </c>
      <c r="I148" t="s">
        <v>26</v>
      </c>
    </row>
    <row r="149" spans="1:9" x14ac:dyDescent="0.3">
      <c r="A149">
        <v>36</v>
      </c>
      <c r="B149" s="10">
        <v>44939</v>
      </c>
      <c r="C149">
        <v>800</v>
      </c>
      <c r="D149" t="s">
        <v>10</v>
      </c>
      <c r="E149" t="s">
        <v>15</v>
      </c>
      <c r="F149" s="10">
        <v>44999</v>
      </c>
      <c r="G149">
        <v>176</v>
      </c>
      <c r="H149">
        <v>976</v>
      </c>
      <c r="I149" t="s">
        <v>26</v>
      </c>
    </row>
    <row r="150" spans="1:9" x14ac:dyDescent="0.3">
      <c r="A150">
        <v>35</v>
      </c>
      <c r="B150" s="10">
        <v>44939</v>
      </c>
      <c r="C150">
        <v>780</v>
      </c>
      <c r="D150" t="s">
        <v>5</v>
      </c>
      <c r="E150" t="s">
        <v>11</v>
      </c>
      <c r="F150" s="10">
        <v>44999</v>
      </c>
      <c r="G150">
        <v>171.6</v>
      </c>
      <c r="H150">
        <v>951.6</v>
      </c>
      <c r="I150" t="s">
        <v>26</v>
      </c>
    </row>
    <row r="151" spans="1:9" x14ac:dyDescent="0.3">
      <c r="A151">
        <v>32</v>
      </c>
      <c r="B151" s="10">
        <v>44939</v>
      </c>
      <c r="C151">
        <v>720</v>
      </c>
      <c r="D151" t="s">
        <v>7</v>
      </c>
      <c r="E151" t="s">
        <v>11</v>
      </c>
      <c r="F151" s="10">
        <v>44999</v>
      </c>
      <c r="G151">
        <v>158.4</v>
      </c>
      <c r="H151">
        <v>878.4</v>
      </c>
      <c r="I151" t="s">
        <v>26</v>
      </c>
    </row>
    <row r="152" spans="1:9" x14ac:dyDescent="0.3">
      <c r="A152">
        <v>197</v>
      </c>
      <c r="B152" s="10">
        <v>44939</v>
      </c>
      <c r="C152">
        <v>4020</v>
      </c>
      <c r="D152" t="s">
        <v>27</v>
      </c>
      <c r="E152" t="s">
        <v>15</v>
      </c>
      <c r="F152" s="10">
        <v>44999</v>
      </c>
      <c r="G152">
        <v>884.4</v>
      </c>
      <c r="H152">
        <v>4904.3999999999996</v>
      </c>
      <c r="I152" t="s">
        <v>26</v>
      </c>
    </row>
    <row r="153" spans="1:9" x14ac:dyDescent="0.3">
      <c r="A153">
        <v>55</v>
      </c>
      <c r="B153" s="10">
        <v>44938</v>
      </c>
      <c r="C153">
        <v>1180</v>
      </c>
      <c r="D153" t="s">
        <v>9</v>
      </c>
      <c r="E153" t="s">
        <v>8</v>
      </c>
      <c r="F153" s="10">
        <v>44998</v>
      </c>
      <c r="G153">
        <v>259.60000000000002</v>
      </c>
      <c r="H153">
        <v>1439.6</v>
      </c>
      <c r="I153" t="s">
        <v>26</v>
      </c>
    </row>
    <row r="154" spans="1:9" x14ac:dyDescent="0.3">
      <c r="A154">
        <v>221</v>
      </c>
      <c r="B154" s="10">
        <v>44938</v>
      </c>
      <c r="C154">
        <v>4500</v>
      </c>
      <c r="D154" t="s">
        <v>13</v>
      </c>
      <c r="E154" t="s">
        <v>6</v>
      </c>
      <c r="F154" s="10">
        <v>44998</v>
      </c>
      <c r="G154">
        <v>990</v>
      </c>
      <c r="H154">
        <v>5490</v>
      </c>
      <c r="I154" t="s">
        <v>26</v>
      </c>
    </row>
    <row r="155" spans="1:9" x14ac:dyDescent="0.3">
      <c r="A155">
        <v>173</v>
      </c>
      <c r="B155" s="10">
        <v>44938</v>
      </c>
      <c r="C155">
        <v>3540</v>
      </c>
      <c r="D155" t="s">
        <v>16</v>
      </c>
      <c r="E155" t="s">
        <v>8</v>
      </c>
      <c r="F155" s="10">
        <v>44998</v>
      </c>
      <c r="G155">
        <v>778.8</v>
      </c>
      <c r="H155">
        <v>4318.8</v>
      </c>
      <c r="I155" t="s">
        <v>26</v>
      </c>
    </row>
    <row r="156" spans="1:9" x14ac:dyDescent="0.3">
      <c r="A156">
        <v>273</v>
      </c>
      <c r="B156" s="10">
        <v>44938</v>
      </c>
      <c r="C156">
        <v>5540</v>
      </c>
      <c r="D156" t="s">
        <v>5</v>
      </c>
      <c r="E156" t="s">
        <v>11</v>
      </c>
      <c r="F156" s="10">
        <v>44998</v>
      </c>
      <c r="G156">
        <v>1218.8</v>
      </c>
      <c r="H156">
        <v>6758.8</v>
      </c>
      <c r="I156" t="s">
        <v>26</v>
      </c>
    </row>
    <row r="157" spans="1:9" x14ac:dyDescent="0.3">
      <c r="A157">
        <v>46</v>
      </c>
      <c r="B157" s="10">
        <v>44938</v>
      </c>
      <c r="C157">
        <v>1000</v>
      </c>
      <c r="D157" t="s">
        <v>7</v>
      </c>
      <c r="E157" t="s">
        <v>11</v>
      </c>
      <c r="F157" s="10">
        <v>44998</v>
      </c>
      <c r="G157">
        <v>220</v>
      </c>
      <c r="H157">
        <v>1220</v>
      </c>
      <c r="I157" t="s">
        <v>26</v>
      </c>
    </row>
    <row r="158" spans="1:9" x14ac:dyDescent="0.3">
      <c r="A158">
        <v>171</v>
      </c>
      <c r="B158" s="10">
        <v>44938</v>
      </c>
      <c r="C158">
        <v>3500</v>
      </c>
      <c r="D158" t="s">
        <v>5</v>
      </c>
      <c r="E158" t="s">
        <v>6</v>
      </c>
      <c r="F158" s="10">
        <v>44998</v>
      </c>
      <c r="G158">
        <v>770</v>
      </c>
      <c r="H158">
        <v>4270</v>
      </c>
      <c r="I158" t="s">
        <v>26</v>
      </c>
    </row>
    <row r="159" spans="1:9" x14ac:dyDescent="0.3">
      <c r="A159">
        <v>169</v>
      </c>
      <c r="B159" s="10">
        <v>44938</v>
      </c>
      <c r="C159">
        <v>3460</v>
      </c>
      <c r="D159" t="s">
        <v>27</v>
      </c>
      <c r="E159" t="s">
        <v>15</v>
      </c>
      <c r="F159" s="10">
        <v>44998</v>
      </c>
      <c r="G159">
        <v>761.2</v>
      </c>
      <c r="H159">
        <v>4221.2</v>
      </c>
      <c r="I159" t="s">
        <v>26</v>
      </c>
    </row>
    <row r="160" spans="1:9" x14ac:dyDescent="0.3">
      <c r="A160">
        <v>198</v>
      </c>
      <c r="B160" s="10">
        <v>44938</v>
      </c>
      <c r="C160">
        <v>4040</v>
      </c>
      <c r="D160" t="s">
        <v>27</v>
      </c>
      <c r="E160" t="s">
        <v>8</v>
      </c>
      <c r="F160" s="10">
        <v>44998</v>
      </c>
      <c r="G160">
        <v>888.8</v>
      </c>
      <c r="H160">
        <v>4928.8</v>
      </c>
      <c r="I160" t="s">
        <v>26</v>
      </c>
    </row>
    <row r="161" spans="1:9" x14ac:dyDescent="0.3">
      <c r="A161">
        <v>210</v>
      </c>
      <c r="B161" s="10">
        <v>44938</v>
      </c>
      <c r="C161">
        <v>4280</v>
      </c>
      <c r="D161" t="s">
        <v>12</v>
      </c>
      <c r="E161" t="s">
        <v>8</v>
      </c>
      <c r="F161" s="10">
        <v>44998</v>
      </c>
      <c r="G161">
        <v>941.6</v>
      </c>
      <c r="H161">
        <v>5221.6000000000004</v>
      </c>
      <c r="I161" t="s">
        <v>26</v>
      </c>
    </row>
    <row r="162" spans="1:9" x14ac:dyDescent="0.3">
      <c r="A162">
        <v>27</v>
      </c>
      <c r="B162" s="10">
        <v>44938</v>
      </c>
      <c r="C162">
        <v>620</v>
      </c>
      <c r="D162" t="s">
        <v>27</v>
      </c>
      <c r="E162" t="s">
        <v>8</v>
      </c>
      <c r="F162" s="10">
        <v>44998</v>
      </c>
      <c r="G162">
        <v>136.4</v>
      </c>
      <c r="H162">
        <v>756.4</v>
      </c>
      <c r="I162" t="s">
        <v>26</v>
      </c>
    </row>
    <row r="163" spans="1:9" x14ac:dyDescent="0.3">
      <c r="A163">
        <v>262</v>
      </c>
      <c r="B163" s="10">
        <v>44938</v>
      </c>
      <c r="C163">
        <v>5320</v>
      </c>
      <c r="D163" t="s">
        <v>5</v>
      </c>
      <c r="E163" t="s">
        <v>6</v>
      </c>
      <c r="F163" s="10">
        <v>44998</v>
      </c>
      <c r="G163">
        <v>1170.4000000000001</v>
      </c>
      <c r="H163">
        <v>6490.4</v>
      </c>
      <c r="I163" t="s">
        <v>26</v>
      </c>
    </row>
    <row r="164" spans="1:9" x14ac:dyDescent="0.3">
      <c r="A164">
        <v>443</v>
      </c>
      <c r="B164" s="10">
        <v>44938</v>
      </c>
      <c r="C164">
        <v>6900</v>
      </c>
      <c r="D164" t="s">
        <v>5</v>
      </c>
      <c r="E164" t="s">
        <v>6</v>
      </c>
      <c r="F164" s="10">
        <v>44998</v>
      </c>
      <c r="G164">
        <v>1518</v>
      </c>
      <c r="H164">
        <v>8418</v>
      </c>
      <c r="I164" t="s">
        <v>26</v>
      </c>
    </row>
    <row r="165" spans="1:9" x14ac:dyDescent="0.3">
      <c r="A165">
        <v>433</v>
      </c>
      <c r="B165" s="10">
        <v>44938</v>
      </c>
      <c r="C165">
        <v>6400</v>
      </c>
      <c r="D165" t="s">
        <v>9</v>
      </c>
      <c r="E165" t="s">
        <v>8</v>
      </c>
      <c r="F165" s="10">
        <v>44998</v>
      </c>
      <c r="G165">
        <v>1408</v>
      </c>
      <c r="H165">
        <v>7808</v>
      </c>
      <c r="I165" t="s">
        <v>26</v>
      </c>
    </row>
    <row r="166" spans="1:9" x14ac:dyDescent="0.3">
      <c r="A166">
        <v>19</v>
      </c>
      <c r="B166" s="10">
        <v>44938</v>
      </c>
      <c r="C166">
        <v>460</v>
      </c>
      <c r="D166" t="s">
        <v>10</v>
      </c>
      <c r="E166" t="s">
        <v>8</v>
      </c>
      <c r="F166" s="10">
        <v>44998</v>
      </c>
      <c r="G166">
        <v>101.2</v>
      </c>
      <c r="H166">
        <v>561.20000000000005</v>
      </c>
      <c r="I166" t="s">
        <v>26</v>
      </c>
    </row>
    <row r="167" spans="1:9" x14ac:dyDescent="0.3">
      <c r="A167">
        <v>53</v>
      </c>
      <c r="B167" s="10">
        <v>44938</v>
      </c>
      <c r="C167">
        <v>1140</v>
      </c>
      <c r="D167" t="s">
        <v>10</v>
      </c>
      <c r="E167" t="s">
        <v>6</v>
      </c>
      <c r="F167" s="10">
        <v>44998</v>
      </c>
      <c r="G167">
        <v>250.8</v>
      </c>
      <c r="H167">
        <v>1390.8</v>
      </c>
      <c r="I167" t="s">
        <v>26</v>
      </c>
    </row>
    <row r="168" spans="1:9" x14ac:dyDescent="0.3">
      <c r="A168">
        <v>115</v>
      </c>
      <c r="B168" s="10">
        <v>44938</v>
      </c>
      <c r="C168">
        <v>2380</v>
      </c>
      <c r="D168" t="s">
        <v>10</v>
      </c>
      <c r="E168" t="s">
        <v>6</v>
      </c>
      <c r="F168" s="10">
        <v>44998</v>
      </c>
      <c r="G168">
        <v>523.6</v>
      </c>
      <c r="H168">
        <v>2903.6</v>
      </c>
      <c r="I168" t="s">
        <v>26</v>
      </c>
    </row>
    <row r="169" spans="1:9" x14ac:dyDescent="0.3">
      <c r="A169">
        <v>147</v>
      </c>
      <c r="B169" s="10">
        <v>44938</v>
      </c>
      <c r="C169">
        <v>3020</v>
      </c>
      <c r="D169" t="s">
        <v>27</v>
      </c>
      <c r="E169" t="s">
        <v>11</v>
      </c>
      <c r="F169" s="10">
        <v>44998</v>
      </c>
      <c r="G169">
        <v>664.4</v>
      </c>
      <c r="H169">
        <v>3684.4</v>
      </c>
      <c r="I169" t="s">
        <v>26</v>
      </c>
    </row>
    <row r="170" spans="1:9" x14ac:dyDescent="0.3">
      <c r="A170">
        <v>351</v>
      </c>
      <c r="B170" s="10">
        <v>44938</v>
      </c>
      <c r="C170">
        <v>2300</v>
      </c>
      <c r="D170" t="s">
        <v>27</v>
      </c>
      <c r="E170" t="s">
        <v>15</v>
      </c>
      <c r="F170" s="10">
        <v>44998</v>
      </c>
      <c r="G170">
        <v>506</v>
      </c>
      <c r="H170">
        <v>2806</v>
      </c>
      <c r="I170" t="s">
        <v>26</v>
      </c>
    </row>
    <row r="171" spans="1:9" x14ac:dyDescent="0.3">
      <c r="A171">
        <v>380</v>
      </c>
      <c r="B171" s="10">
        <v>44938</v>
      </c>
      <c r="C171">
        <v>3750</v>
      </c>
      <c r="D171" t="s">
        <v>12</v>
      </c>
      <c r="E171" t="s">
        <v>8</v>
      </c>
      <c r="F171" s="10">
        <v>44998</v>
      </c>
      <c r="G171">
        <v>825</v>
      </c>
      <c r="H171">
        <v>4575</v>
      </c>
      <c r="I171" t="s">
        <v>26</v>
      </c>
    </row>
    <row r="172" spans="1:9" x14ac:dyDescent="0.3">
      <c r="A172">
        <v>402</v>
      </c>
      <c r="B172" s="10">
        <v>44938</v>
      </c>
      <c r="C172">
        <v>4850</v>
      </c>
      <c r="D172" t="s">
        <v>27</v>
      </c>
      <c r="E172" t="s">
        <v>6</v>
      </c>
      <c r="F172" s="10">
        <v>44998</v>
      </c>
      <c r="G172">
        <v>1067</v>
      </c>
      <c r="H172">
        <v>5917</v>
      </c>
      <c r="I172" t="s">
        <v>26</v>
      </c>
    </row>
    <row r="173" spans="1:9" x14ac:dyDescent="0.3">
      <c r="A173">
        <v>383</v>
      </c>
      <c r="B173" s="10">
        <v>44938</v>
      </c>
      <c r="C173">
        <v>3900</v>
      </c>
      <c r="D173" t="s">
        <v>7</v>
      </c>
      <c r="E173" t="s">
        <v>8</v>
      </c>
      <c r="F173" s="10">
        <v>44998</v>
      </c>
      <c r="G173">
        <v>858</v>
      </c>
      <c r="H173">
        <v>4758</v>
      </c>
      <c r="I173" t="s">
        <v>26</v>
      </c>
    </row>
    <row r="174" spans="1:9" x14ac:dyDescent="0.3">
      <c r="A174">
        <v>342</v>
      </c>
      <c r="B174" s="10">
        <v>44938</v>
      </c>
      <c r="C174">
        <v>1850</v>
      </c>
      <c r="D174" t="s">
        <v>10</v>
      </c>
      <c r="E174" t="s">
        <v>8</v>
      </c>
      <c r="F174" s="10">
        <v>44998</v>
      </c>
      <c r="G174">
        <v>407</v>
      </c>
      <c r="H174">
        <v>2257</v>
      </c>
      <c r="I174" t="s">
        <v>26</v>
      </c>
    </row>
    <row r="175" spans="1:9" x14ac:dyDescent="0.3">
      <c r="A175">
        <v>344</v>
      </c>
      <c r="B175" s="10">
        <v>44938</v>
      </c>
      <c r="C175">
        <v>1950</v>
      </c>
      <c r="D175" t="s">
        <v>9</v>
      </c>
      <c r="E175" t="s">
        <v>15</v>
      </c>
      <c r="F175" s="10">
        <v>44998</v>
      </c>
      <c r="G175">
        <v>429</v>
      </c>
      <c r="H175">
        <v>2379</v>
      </c>
      <c r="I175" t="s">
        <v>26</v>
      </c>
    </row>
    <row r="176" spans="1:9" x14ac:dyDescent="0.3">
      <c r="A176">
        <v>341</v>
      </c>
      <c r="B176" s="10">
        <v>44938</v>
      </c>
      <c r="C176">
        <v>1800</v>
      </c>
      <c r="D176" t="s">
        <v>5</v>
      </c>
      <c r="E176" t="s">
        <v>8</v>
      </c>
      <c r="F176" s="10">
        <v>44998</v>
      </c>
      <c r="G176">
        <v>396</v>
      </c>
      <c r="H176">
        <v>2196</v>
      </c>
      <c r="I176" t="s">
        <v>26</v>
      </c>
    </row>
    <row r="177" spans="1:9" x14ac:dyDescent="0.3">
      <c r="A177">
        <v>350</v>
      </c>
      <c r="B177" s="10">
        <v>44938</v>
      </c>
      <c r="C177">
        <v>2250</v>
      </c>
      <c r="D177" t="s">
        <v>27</v>
      </c>
      <c r="E177" t="s">
        <v>8</v>
      </c>
      <c r="F177" s="10">
        <v>44998</v>
      </c>
      <c r="G177">
        <v>495</v>
      </c>
      <c r="H177">
        <v>2745</v>
      </c>
      <c r="I177" t="s">
        <v>26</v>
      </c>
    </row>
    <row r="178" spans="1:9" x14ac:dyDescent="0.3">
      <c r="A178">
        <v>340</v>
      </c>
      <c r="B178" s="10">
        <v>44938</v>
      </c>
      <c r="C178">
        <v>1750</v>
      </c>
      <c r="D178" t="s">
        <v>13</v>
      </c>
      <c r="E178" t="s">
        <v>11</v>
      </c>
      <c r="F178" s="10">
        <v>44998</v>
      </c>
      <c r="G178">
        <v>385</v>
      </c>
      <c r="H178">
        <v>2135</v>
      </c>
      <c r="I178" t="s">
        <v>26</v>
      </c>
    </row>
    <row r="179" spans="1:9" x14ac:dyDescent="0.3">
      <c r="A179">
        <v>157</v>
      </c>
      <c r="B179" s="10">
        <v>44938</v>
      </c>
      <c r="C179">
        <v>3220</v>
      </c>
      <c r="D179" t="s">
        <v>9</v>
      </c>
      <c r="E179" t="s">
        <v>6</v>
      </c>
      <c r="F179" s="10">
        <v>44998</v>
      </c>
      <c r="G179">
        <v>708.4</v>
      </c>
      <c r="H179">
        <v>3928.4</v>
      </c>
      <c r="I179" t="s">
        <v>26</v>
      </c>
    </row>
    <row r="180" spans="1:9" x14ac:dyDescent="0.3">
      <c r="A180">
        <v>364</v>
      </c>
      <c r="B180" s="10">
        <v>44938</v>
      </c>
      <c r="C180">
        <v>2950</v>
      </c>
      <c r="D180" t="s">
        <v>5</v>
      </c>
      <c r="E180" t="s">
        <v>8</v>
      </c>
      <c r="F180" s="10">
        <v>44998</v>
      </c>
      <c r="G180">
        <v>649</v>
      </c>
      <c r="H180">
        <v>3599</v>
      </c>
      <c r="I180" t="s">
        <v>26</v>
      </c>
    </row>
    <row r="181" spans="1:9" x14ac:dyDescent="0.3">
      <c r="A181">
        <v>363</v>
      </c>
      <c r="B181" s="10">
        <v>44938</v>
      </c>
      <c r="C181">
        <v>2900</v>
      </c>
      <c r="D181" t="s">
        <v>12</v>
      </c>
      <c r="E181" t="s">
        <v>8</v>
      </c>
      <c r="F181" s="10">
        <v>44998</v>
      </c>
      <c r="G181">
        <v>638</v>
      </c>
      <c r="H181">
        <v>3538</v>
      </c>
      <c r="I181" t="s">
        <v>26</v>
      </c>
    </row>
    <row r="182" spans="1:9" x14ac:dyDescent="0.3">
      <c r="A182">
        <v>299</v>
      </c>
      <c r="B182" s="10">
        <v>44938</v>
      </c>
      <c r="C182">
        <v>1100</v>
      </c>
      <c r="D182" t="s">
        <v>27</v>
      </c>
      <c r="E182" t="s">
        <v>8</v>
      </c>
      <c r="F182" s="10">
        <v>44998</v>
      </c>
      <c r="G182">
        <v>242</v>
      </c>
      <c r="H182">
        <v>1342</v>
      </c>
      <c r="I182" t="s">
        <v>26</v>
      </c>
    </row>
    <row r="183" spans="1:9" x14ac:dyDescent="0.3">
      <c r="A183">
        <v>116</v>
      </c>
      <c r="B183" s="10">
        <v>44938</v>
      </c>
      <c r="C183">
        <v>2400</v>
      </c>
      <c r="D183" t="s">
        <v>16</v>
      </c>
      <c r="E183" t="s">
        <v>11</v>
      </c>
      <c r="F183" s="10">
        <v>44998</v>
      </c>
      <c r="G183">
        <v>528</v>
      </c>
      <c r="H183">
        <v>2928</v>
      </c>
      <c r="I183" t="s">
        <v>26</v>
      </c>
    </row>
    <row r="184" spans="1:9" x14ac:dyDescent="0.3">
      <c r="A184">
        <v>86</v>
      </c>
      <c r="B184" s="10">
        <v>44938</v>
      </c>
      <c r="C184">
        <v>1800</v>
      </c>
      <c r="D184" t="s">
        <v>5</v>
      </c>
      <c r="E184" t="s">
        <v>8</v>
      </c>
      <c r="F184" s="10">
        <v>44998</v>
      </c>
      <c r="G184">
        <v>396</v>
      </c>
      <c r="H184">
        <v>2196</v>
      </c>
      <c r="I184" t="s">
        <v>26</v>
      </c>
    </row>
    <row r="185" spans="1:9" x14ac:dyDescent="0.3">
      <c r="A185">
        <v>352</v>
      </c>
      <c r="B185" s="10">
        <v>44937</v>
      </c>
      <c r="C185">
        <v>2350</v>
      </c>
      <c r="D185" t="s">
        <v>7</v>
      </c>
      <c r="E185" t="s">
        <v>8</v>
      </c>
      <c r="F185" s="10">
        <v>44997</v>
      </c>
      <c r="G185">
        <v>517</v>
      </c>
      <c r="H185">
        <v>2867</v>
      </c>
      <c r="I185" t="s">
        <v>26</v>
      </c>
    </row>
    <row r="186" spans="1:9" x14ac:dyDescent="0.3">
      <c r="A186">
        <v>493</v>
      </c>
      <c r="B186" s="10">
        <v>44937</v>
      </c>
      <c r="C186">
        <v>4700</v>
      </c>
      <c r="D186" t="s">
        <v>13</v>
      </c>
      <c r="E186" t="s">
        <v>6</v>
      </c>
      <c r="F186" s="10">
        <v>44997</v>
      </c>
      <c r="G186">
        <v>1034</v>
      </c>
      <c r="H186">
        <v>5734</v>
      </c>
      <c r="I186" t="s">
        <v>26</v>
      </c>
    </row>
    <row r="187" spans="1:9" x14ac:dyDescent="0.3">
      <c r="A187">
        <v>5</v>
      </c>
      <c r="B187" s="10">
        <v>44937</v>
      </c>
      <c r="C187">
        <v>180</v>
      </c>
      <c r="D187" t="s">
        <v>5</v>
      </c>
      <c r="E187" t="s">
        <v>8</v>
      </c>
      <c r="F187" s="10">
        <v>44997</v>
      </c>
      <c r="G187">
        <v>39.6</v>
      </c>
      <c r="H187">
        <v>219.6</v>
      </c>
      <c r="I187" t="s">
        <v>26</v>
      </c>
    </row>
    <row r="188" spans="1:9" x14ac:dyDescent="0.3">
      <c r="A188">
        <v>261</v>
      </c>
      <c r="B188" s="10">
        <v>44937</v>
      </c>
      <c r="C188">
        <v>5300</v>
      </c>
      <c r="D188" t="s">
        <v>12</v>
      </c>
      <c r="E188" t="s">
        <v>6</v>
      </c>
      <c r="F188" s="10">
        <v>44997</v>
      </c>
      <c r="G188">
        <v>1166</v>
      </c>
      <c r="H188">
        <v>6466</v>
      </c>
      <c r="I188" t="s">
        <v>26</v>
      </c>
    </row>
    <row r="189" spans="1:9" x14ac:dyDescent="0.3">
      <c r="A189">
        <v>246</v>
      </c>
      <c r="B189" s="10">
        <v>44937</v>
      </c>
      <c r="C189">
        <v>5000</v>
      </c>
      <c r="D189" t="s">
        <v>9</v>
      </c>
      <c r="E189" t="s">
        <v>15</v>
      </c>
      <c r="F189" s="10">
        <v>44997</v>
      </c>
      <c r="G189">
        <v>1100</v>
      </c>
      <c r="H189">
        <v>6100</v>
      </c>
      <c r="I189" t="s">
        <v>26</v>
      </c>
    </row>
    <row r="190" spans="1:9" x14ac:dyDescent="0.3">
      <c r="A190">
        <v>372</v>
      </c>
      <c r="B190" s="10">
        <v>44937</v>
      </c>
      <c r="C190">
        <v>3350</v>
      </c>
      <c r="D190" t="s">
        <v>7</v>
      </c>
      <c r="E190" t="s">
        <v>15</v>
      </c>
      <c r="F190" s="10">
        <v>44997</v>
      </c>
      <c r="G190">
        <v>737</v>
      </c>
      <c r="H190">
        <v>4087</v>
      </c>
      <c r="I190" t="s">
        <v>26</v>
      </c>
    </row>
    <row r="191" spans="1:9" x14ac:dyDescent="0.3">
      <c r="A191">
        <v>107</v>
      </c>
      <c r="B191" s="10">
        <v>44937</v>
      </c>
      <c r="C191">
        <v>2220</v>
      </c>
      <c r="D191" t="s">
        <v>5</v>
      </c>
      <c r="E191" t="s">
        <v>6</v>
      </c>
      <c r="F191" s="10">
        <v>44997</v>
      </c>
      <c r="G191">
        <v>488.4</v>
      </c>
      <c r="H191">
        <v>2708.4</v>
      </c>
      <c r="I191" t="s">
        <v>26</v>
      </c>
    </row>
    <row r="192" spans="1:9" x14ac:dyDescent="0.3">
      <c r="A192">
        <v>91</v>
      </c>
      <c r="B192" s="10">
        <v>44937</v>
      </c>
      <c r="C192">
        <v>1900</v>
      </c>
      <c r="D192" t="s">
        <v>12</v>
      </c>
      <c r="E192" t="s">
        <v>11</v>
      </c>
      <c r="F192" s="10">
        <v>44997</v>
      </c>
      <c r="G192">
        <v>418</v>
      </c>
      <c r="H192">
        <v>2318</v>
      </c>
      <c r="I192" t="s">
        <v>26</v>
      </c>
    </row>
    <row r="193" spans="1:9" x14ac:dyDescent="0.3">
      <c r="A193">
        <v>481</v>
      </c>
      <c r="B193" s="10">
        <v>44937</v>
      </c>
      <c r="C193">
        <v>5900</v>
      </c>
      <c r="D193" t="s">
        <v>5</v>
      </c>
      <c r="E193" t="s">
        <v>8</v>
      </c>
      <c r="F193" s="10">
        <v>44997</v>
      </c>
      <c r="G193">
        <v>1298</v>
      </c>
      <c r="H193">
        <v>7198</v>
      </c>
      <c r="I193" t="s">
        <v>26</v>
      </c>
    </row>
    <row r="194" spans="1:9" x14ac:dyDescent="0.3">
      <c r="A194">
        <v>219</v>
      </c>
      <c r="B194" s="10">
        <v>44937</v>
      </c>
      <c r="C194">
        <v>4460</v>
      </c>
      <c r="D194" t="s">
        <v>7</v>
      </c>
      <c r="E194" t="s">
        <v>6</v>
      </c>
      <c r="F194" s="10">
        <v>44997</v>
      </c>
      <c r="G194">
        <v>981.2</v>
      </c>
      <c r="H194">
        <v>5441.2</v>
      </c>
      <c r="I194" t="s">
        <v>26</v>
      </c>
    </row>
    <row r="195" spans="1:9" x14ac:dyDescent="0.3">
      <c r="A195">
        <v>218</v>
      </c>
      <c r="B195" s="10">
        <v>44937</v>
      </c>
      <c r="C195">
        <v>4440</v>
      </c>
      <c r="D195" t="s">
        <v>16</v>
      </c>
      <c r="E195" t="s">
        <v>15</v>
      </c>
      <c r="F195" s="10">
        <v>44997</v>
      </c>
      <c r="G195">
        <v>976.8</v>
      </c>
      <c r="H195">
        <v>5416.8</v>
      </c>
      <c r="I195" t="s">
        <v>26</v>
      </c>
    </row>
    <row r="196" spans="1:9" x14ac:dyDescent="0.3">
      <c r="A196">
        <v>479</v>
      </c>
      <c r="B196" s="10">
        <v>44937</v>
      </c>
      <c r="C196">
        <v>6100</v>
      </c>
      <c r="D196" t="s">
        <v>16</v>
      </c>
      <c r="E196" t="s">
        <v>6</v>
      </c>
      <c r="F196" s="10">
        <v>44997</v>
      </c>
      <c r="G196">
        <v>1342</v>
      </c>
      <c r="H196">
        <v>7442</v>
      </c>
      <c r="I196" t="s">
        <v>26</v>
      </c>
    </row>
    <row r="197" spans="1:9" x14ac:dyDescent="0.3">
      <c r="A197">
        <v>463</v>
      </c>
      <c r="B197" s="10">
        <v>44937</v>
      </c>
      <c r="C197">
        <v>7700</v>
      </c>
      <c r="D197" t="s">
        <v>9</v>
      </c>
      <c r="E197" t="s">
        <v>15</v>
      </c>
      <c r="F197" s="10">
        <v>44997</v>
      </c>
      <c r="G197">
        <v>1694</v>
      </c>
      <c r="H197">
        <v>9394</v>
      </c>
      <c r="I197" t="s">
        <v>26</v>
      </c>
    </row>
    <row r="198" spans="1:9" x14ac:dyDescent="0.3">
      <c r="A198">
        <v>459</v>
      </c>
      <c r="B198" s="10">
        <v>44937</v>
      </c>
      <c r="C198">
        <v>2345</v>
      </c>
      <c r="D198" t="s">
        <v>13</v>
      </c>
      <c r="E198" t="s">
        <v>6</v>
      </c>
      <c r="F198" s="10">
        <v>44997</v>
      </c>
      <c r="G198">
        <v>515.9</v>
      </c>
      <c r="H198">
        <v>2860.9</v>
      </c>
      <c r="I198" t="s">
        <v>26</v>
      </c>
    </row>
    <row r="199" spans="1:9" x14ac:dyDescent="0.3">
      <c r="A199">
        <v>13</v>
      </c>
      <c r="B199" s="10">
        <v>44937</v>
      </c>
      <c r="C199">
        <v>340</v>
      </c>
      <c r="D199" t="s">
        <v>10</v>
      </c>
      <c r="E199" t="s">
        <v>8</v>
      </c>
      <c r="F199" s="10">
        <v>44997</v>
      </c>
      <c r="G199">
        <v>74.8</v>
      </c>
      <c r="H199">
        <v>414.8</v>
      </c>
      <c r="I199" t="s">
        <v>26</v>
      </c>
    </row>
    <row r="200" spans="1:9" x14ac:dyDescent="0.3">
      <c r="A200">
        <v>208</v>
      </c>
      <c r="B200" s="10">
        <v>44937</v>
      </c>
      <c r="C200">
        <v>4240</v>
      </c>
      <c r="D200" t="s">
        <v>9</v>
      </c>
      <c r="E200" t="s">
        <v>15</v>
      </c>
      <c r="F200" s="10">
        <v>44997</v>
      </c>
      <c r="G200">
        <v>932.8</v>
      </c>
      <c r="H200">
        <v>5172.8</v>
      </c>
      <c r="I200" t="s">
        <v>26</v>
      </c>
    </row>
    <row r="201" spans="1:9" x14ac:dyDescent="0.3">
      <c r="A201">
        <v>129</v>
      </c>
      <c r="B201" s="10">
        <v>44937</v>
      </c>
      <c r="C201">
        <v>2660</v>
      </c>
      <c r="D201" t="s">
        <v>27</v>
      </c>
      <c r="E201" t="s">
        <v>6</v>
      </c>
      <c r="F201" s="10">
        <v>44997</v>
      </c>
      <c r="G201">
        <v>585.20000000000005</v>
      </c>
      <c r="H201">
        <v>3245.2</v>
      </c>
      <c r="I201" t="s">
        <v>26</v>
      </c>
    </row>
    <row r="202" spans="1:9" x14ac:dyDescent="0.3">
      <c r="A202">
        <v>73</v>
      </c>
      <c r="B202" s="10">
        <v>44937</v>
      </c>
      <c r="C202">
        <v>1540</v>
      </c>
      <c r="D202" t="s">
        <v>5</v>
      </c>
      <c r="E202" t="s">
        <v>6</v>
      </c>
      <c r="F202" s="10">
        <v>44997</v>
      </c>
      <c r="G202">
        <v>338.8</v>
      </c>
      <c r="H202">
        <v>1878.8</v>
      </c>
      <c r="I202" t="s">
        <v>26</v>
      </c>
    </row>
    <row r="203" spans="1:9" x14ac:dyDescent="0.3">
      <c r="A203">
        <v>403</v>
      </c>
      <c r="B203" s="10">
        <v>44937</v>
      </c>
      <c r="C203">
        <v>4900</v>
      </c>
      <c r="D203" t="s">
        <v>7</v>
      </c>
      <c r="E203" t="s">
        <v>6</v>
      </c>
      <c r="F203" s="10">
        <v>44997</v>
      </c>
      <c r="G203">
        <v>1078</v>
      </c>
      <c r="H203">
        <v>5978</v>
      </c>
      <c r="I203" t="s">
        <v>26</v>
      </c>
    </row>
    <row r="204" spans="1:9" x14ac:dyDescent="0.3">
      <c r="A204">
        <v>68</v>
      </c>
      <c r="B204" s="10">
        <v>44937</v>
      </c>
      <c r="C204">
        <v>1440</v>
      </c>
      <c r="D204" t="s">
        <v>13</v>
      </c>
      <c r="E204" t="s">
        <v>15</v>
      </c>
      <c r="F204" s="10">
        <v>44997</v>
      </c>
      <c r="G204">
        <v>316.8</v>
      </c>
      <c r="H204">
        <v>1756.8</v>
      </c>
      <c r="I204" t="s">
        <v>26</v>
      </c>
    </row>
    <row r="205" spans="1:9" x14ac:dyDescent="0.3">
      <c r="A205">
        <v>149</v>
      </c>
      <c r="B205" s="10">
        <v>44937</v>
      </c>
      <c r="C205">
        <v>3060</v>
      </c>
      <c r="D205" t="s">
        <v>10</v>
      </c>
      <c r="E205" t="s">
        <v>6</v>
      </c>
      <c r="F205" s="10">
        <v>44997</v>
      </c>
      <c r="G205">
        <v>673.2</v>
      </c>
      <c r="H205">
        <v>3733.2</v>
      </c>
      <c r="I205" t="s">
        <v>26</v>
      </c>
    </row>
    <row r="206" spans="1:9" x14ac:dyDescent="0.3">
      <c r="A206">
        <v>183</v>
      </c>
      <c r="B206" s="10">
        <v>44937</v>
      </c>
      <c r="C206">
        <v>3740</v>
      </c>
      <c r="D206" t="s">
        <v>10</v>
      </c>
      <c r="E206" t="s">
        <v>15</v>
      </c>
      <c r="F206" s="10">
        <v>44997</v>
      </c>
      <c r="G206">
        <v>822.8</v>
      </c>
      <c r="H206">
        <v>4562.8</v>
      </c>
      <c r="I206" t="s">
        <v>26</v>
      </c>
    </row>
    <row r="207" spans="1:9" x14ac:dyDescent="0.3">
      <c r="A207">
        <v>181</v>
      </c>
      <c r="B207" s="10">
        <v>44937</v>
      </c>
      <c r="C207">
        <v>3700</v>
      </c>
      <c r="D207" t="s">
        <v>27</v>
      </c>
      <c r="E207" t="s">
        <v>8</v>
      </c>
      <c r="F207" s="10">
        <v>44997</v>
      </c>
      <c r="G207">
        <v>814</v>
      </c>
      <c r="H207">
        <v>4514</v>
      </c>
      <c r="I207" t="s">
        <v>26</v>
      </c>
    </row>
    <row r="208" spans="1:9" x14ac:dyDescent="0.3">
      <c r="A208">
        <v>415</v>
      </c>
      <c r="B208" s="10">
        <v>44937</v>
      </c>
      <c r="C208">
        <v>5500</v>
      </c>
      <c r="D208" t="s">
        <v>5</v>
      </c>
      <c r="E208" t="s">
        <v>6</v>
      </c>
      <c r="F208" s="10">
        <v>44997</v>
      </c>
      <c r="G208">
        <v>1210</v>
      </c>
      <c r="H208">
        <v>6710</v>
      </c>
      <c r="I208" t="s">
        <v>26</v>
      </c>
    </row>
    <row r="209" spans="1:9" x14ac:dyDescent="0.3">
      <c r="A209">
        <v>56</v>
      </c>
      <c r="B209" s="10">
        <v>44937</v>
      </c>
      <c r="C209">
        <v>1200</v>
      </c>
      <c r="D209" t="s">
        <v>5</v>
      </c>
      <c r="E209" t="s">
        <v>8</v>
      </c>
      <c r="F209" s="10">
        <v>44997</v>
      </c>
      <c r="G209">
        <v>264</v>
      </c>
      <c r="H209">
        <v>1464</v>
      </c>
      <c r="I209" t="s">
        <v>26</v>
      </c>
    </row>
    <row r="210" spans="1:9" x14ac:dyDescent="0.3">
      <c r="A210">
        <v>298</v>
      </c>
      <c r="B210" s="10">
        <v>44937</v>
      </c>
      <c r="C210">
        <v>900</v>
      </c>
      <c r="D210" t="s">
        <v>7</v>
      </c>
      <c r="E210" t="s">
        <v>11</v>
      </c>
      <c r="F210" s="10">
        <v>44997</v>
      </c>
      <c r="G210">
        <v>198</v>
      </c>
      <c r="H210">
        <v>1098</v>
      </c>
      <c r="I210" t="s">
        <v>26</v>
      </c>
    </row>
    <row r="211" spans="1:9" x14ac:dyDescent="0.3">
      <c r="A211">
        <v>412</v>
      </c>
      <c r="B211" s="10">
        <v>44937</v>
      </c>
      <c r="C211">
        <v>5350</v>
      </c>
      <c r="D211" t="s">
        <v>9</v>
      </c>
      <c r="E211" t="s">
        <v>8</v>
      </c>
      <c r="F211" s="10">
        <v>44997</v>
      </c>
      <c r="G211">
        <v>1177</v>
      </c>
      <c r="H211">
        <v>6527</v>
      </c>
      <c r="I211" t="s">
        <v>26</v>
      </c>
    </row>
    <row r="212" spans="1:9" x14ac:dyDescent="0.3">
      <c r="A212">
        <v>291</v>
      </c>
      <c r="B212" s="10">
        <v>44937</v>
      </c>
      <c r="C212">
        <v>5900</v>
      </c>
      <c r="D212" t="s">
        <v>10</v>
      </c>
      <c r="E212" t="s">
        <v>6</v>
      </c>
      <c r="F212" s="10">
        <v>44997</v>
      </c>
      <c r="G212">
        <v>1298</v>
      </c>
      <c r="H212">
        <v>7198</v>
      </c>
      <c r="I212" t="s">
        <v>26</v>
      </c>
    </row>
    <row r="213" spans="1:9" x14ac:dyDescent="0.3">
      <c r="A213">
        <v>65</v>
      </c>
      <c r="B213" s="10">
        <v>44937</v>
      </c>
      <c r="C213">
        <v>1380</v>
      </c>
      <c r="D213" t="s">
        <v>16</v>
      </c>
      <c r="E213" t="s">
        <v>6</v>
      </c>
      <c r="F213" s="10">
        <v>44997</v>
      </c>
      <c r="G213">
        <v>303.60000000000002</v>
      </c>
      <c r="H213">
        <v>1683.6</v>
      </c>
      <c r="I213" t="s">
        <v>26</v>
      </c>
    </row>
    <row r="214" spans="1:9" x14ac:dyDescent="0.3">
      <c r="A214">
        <v>441</v>
      </c>
      <c r="B214" s="10">
        <v>44937</v>
      </c>
      <c r="C214">
        <v>6800</v>
      </c>
      <c r="D214" t="s">
        <v>27</v>
      </c>
      <c r="E214" t="s">
        <v>11</v>
      </c>
      <c r="F214" s="10">
        <v>44997</v>
      </c>
      <c r="G214">
        <v>1496</v>
      </c>
      <c r="H214">
        <v>8296</v>
      </c>
      <c r="I214" t="s">
        <v>26</v>
      </c>
    </row>
    <row r="215" spans="1:9" x14ac:dyDescent="0.3">
      <c r="A215">
        <v>263</v>
      </c>
      <c r="B215" s="10">
        <v>44937</v>
      </c>
      <c r="C215">
        <v>5340</v>
      </c>
      <c r="D215" t="s">
        <v>9</v>
      </c>
      <c r="E215" t="s">
        <v>6</v>
      </c>
      <c r="F215" s="10">
        <v>44997</v>
      </c>
      <c r="G215">
        <v>1174.8</v>
      </c>
      <c r="H215">
        <v>6514.8</v>
      </c>
      <c r="I215" t="s">
        <v>26</v>
      </c>
    </row>
    <row r="216" spans="1:9" x14ac:dyDescent="0.3">
      <c r="A216">
        <v>41</v>
      </c>
      <c r="B216" s="10">
        <v>44937</v>
      </c>
      <c r="C216">
        <v>900</v>
      </c>
      <c r="D216" t="s">
        <v>5</v>
      </c>
      <c r="E216" t="s">
        <v>8</v>
      </c>
      <c r="F216" s="10">
        <v>44997</v>
      </c>
      <c r="G216">
        <v>198</v>
      </c>
      <c r="H216">
        <v>1098</v>
      </c>
      <c r="I216" t="s">
        <v>26</v>
      </c>
    </row>
    <row r="217" spans="1:9" x14ac:dyDescent="0.3">
      <c r="A217">
        <v>39</v>
      </c>
      <c r="B217" s="10">
        <v>44937</v>
      </c>
      <c r="C217">
        <v>860</v>
      </c>
      <c r="D217" t="s">
        <v>5</v>
      </c>
      <c r="E217" t="s">
        <v>6</v>
      </c>
      <c r="F217" s="10">
        <v>44997</v>
      </c>
      <c r="G217">
        <v>189.2</v>
      </c>
      <c r="H217">
        <v>1049.2</v>
      </c>
      <c r="I217" t="s">
        <v>26</v>
      </c>
    </row>
    <row r="218" spans="1:9" x14ac:dyDescent="0.3">
      <c r="A218">
        <v>79</v>
      </c>
      <c r="B218" s="10">
        <v>44937</v>
      </c>
      <c r="C218">
        <v>1660</v>
      </c>
      <c r="D218" t="s">
        <v>27</v>
      </c>
      <c r="E218" t="s">
        <v>6</v>
      </c>
      <c r="F218" s="10">
        <v>44997</v>
      </c>
      <c r="G218">
        <v>365.2</v>
      </c>
      <c r="H218">
        <v>2025.2</v>
      </c>
      <c r="I218" t="s">
        <v>26</v>
      </c>
    </row>
    <row r="219" spans="1:9" x14ac:dyDescent="0.3">
      <c r="A219">
        <v>82</v>
      </c>
      <c r="B219" s="10">
        <v>44937</v>
      </c>
      <c r="C219">
        <v>1720</v>
      </c>
      <c r="D219" t="s">
        <v>16</v>
      </c>
      <c r="E219" t="s">
        <v>15</v>
      </c>
      <c r="F219" s="10">
        <v>44997</v>
      </c>
      <c r="G219">
        <v>378.4</v>
      </c>
      <c r="H219">
        <v>2098.4</v>
      </c>
      <c r="I219" t="s">
        <v>26</v>
      </c>
    </row>
    <row r="220" spans="1:9" x14ac:dyDescent="0.3">
      <c r="A220">
        <v>106</v>
      </c>
      <c r="B220" s="10">
        <v>44937</v>
      </c>
      <c r="C220">
        <v>2200</v>
      </c>
      <c r="D220" t="s">
        <v>9</v>
      </c>
      <c r="E220" t="s">
        <v>15</v>
      </c>
      <c r="F220" s="10">
        <v>44997</v>
      </c>
      <c r="G220">
        <v>484</v>
      </c>
      <c r="H220">
        <v>2684</v>
      </c>
      <c r="I220" t="s">
        <v>26</v>
      </c>
    </row>
    <row r="221" spans="1:9" x14ac:dyDescent="0.3">
      <c r="A221">
        <v>237</v>
      </c>
      <c r="B221" s="10">
        <v>44936</v>
      </c>
      <c r="C221">
        <v>4820</v>
      </c>
      <c r="D221" t="s">
        <v>27</v>
      </c>
      <c r="E221" t="s">
        <v>8</v>
      </c>
      <c r="F221" s="10">
        <v>44996</v>
      </c>
      <c r="G221">
        <v>1060.4000000000001</v>
      </c>
      <c r="H221">
        <v>5880.4</v>
      </c>
      <c r="I221" t="s">
        <v>26</v>
      </c>
    </row>
    <row r="222" spans="1:9" x14ac:dyDescent="0.3">
      <c r="A222">
        <v>348</v>
      </c>
      <c r="B222" s="10">
        <v>44936</v>
      </c>
      <c r="C222">
        <v>2150</v>
      </c>
      <c r="D222" t="s">
        <v>9</v>
      </c>
      <c r="E222" t="s">
        <v>15</v>
      </c>
      <c r="F222" s="10">
        <v>44996</v>
      </c>
      <c r="G222">
        <v>473</v>
      </c>
      <c r="H222">
        <v>2623</v>
      </c>
      <c r="I222" t="s">
        <v>26</v>
      </c>
    </row>
    <row r="223" spans="1:9" x14ac:dyDescent="0.3">
      <c r="A223">
        <v>419</v>
      </c>
      <c r="B223" s="10">
        <v>44936</v>
      </c>
      <c r="C223">
        <v>5700</v>
      </c>
      <c r="D223" t="s">
        <v>27</v>
      </c>
      <c r="E223" t="s">
        <v>8</v>
      </c>
      <c r="F223" s="10">
        <v>44996</v>
      </c>
      <c r="G223">
        <v>1254</v>
      </c>
      <c r="H223">
        <v>6954</v>
      </c>
      <c r="I223" t="s">
        <v>26</v>
      </c>
    </row>
    <row r="224" spans="1:9" x14ac:dyDescent="0.3">
      <c r="A224">
        <v>378</v>
      </c>
      <c r="B224" s="10">
        <v>44936</v>
      </c>
      <c r="C224">
        <v>3650</v>
      </c>
      <c r="D224" t="s">
        <v>9</v>
      </c>
      <c r="E224" t="s">
        <v>8</v>
      </c>
      <c r="F224" s="10">
        <v>44996</v>
      </c>
      <c r="G224">
        <v>803</v>
      </c>
      <c r="H224">
        <v>4453</v>
      </c>
      <c r="I224" t="s">
        <v>26</v>
      </c>
    </row>
    <row r="225" spans="1:9" x14ac:dyDescent="0.3">
      <c r="A225">
        <v>357</v>
      </c>
      <c r="B225" s="10">
        <v>44936</v>
      </c>
      <c r="C225">
        <v>2600</v>
      </c>
      <c r="D225" t="s">
        <v>13</v>
      </c>
      <c r="E225" t="s">
        <v>11</v>
      </c>
      <c r="F225" s="10">
        <v>44996</v>
      </c>
      <c r="G225">
        <v>572</v>
      </c>
      <c r="H225">
        <v>3172</v>
      </c>
      <c r="I225" t="s">
        <v>26</v>
      </c>
    </row>
    <row r="226" spans="1:9" x14ac:dyDescent="0.3">
      <c r="A226">
        <v>395</v>
      </c>
      <c r="B226" s="10">
        <v>44936</v>
      </c>
      <c r="C226">
        <v>4500</v>
      </c>
      <c r="D226" t="s">
        <v>9</v>
      </c>
      <c r="E226" t="s">
        <v>6</v>
      </c>
      <c r="F226" s="10">
        <v>44996</v>
      </c>
      <c r="G226">
        <v>990</v>
      </c>
      <c r="H226">
        <v>5490</v>
      </c>
      <c r="I226" t="s">
        <v>26</v>
      </c>
    </row>
    <row r="227" spans="1:9" x14ac:dyDescent="0.3">
      <c r="A227">
        <v>464</v>
      </c>
      <c r="B227" s="10">
        <v>44936</v>
      </c>
      <c r="C227">
        <v>7600</v>
      </c>
      <c r="D227" t="s">
        <v>5</v>
      </c>
      <c r="E227" t="s">
        <v>8</v>
      </c>
      <c r="F227" s="10">
        <v>44996</v>
      </c>
      <c r="G227">
        <v>1672</v>
      </c>
      <c r="H227">
        <v>9272</v>
      </c>
      <c r="I227" t="s">
        <v>26</v>
      </c>
    </row>
    <row r="228" spans="1:9" x14ac:dyDescent="0.3">
      <c r="A228">
        <v>290</v>
      </c>
      <c r="B228" s="10">
        <v>44936</v>
      </c>
      <c r="C228">
        <v>5880</v>
      </c>
      <c r="D228" t="s">
        <v>5</v>
      </c>
      <c r="E228" t="s">
        <v>6</v>
      </c>
      <c r="F228" s="10">
        <v>44996</v>
      </c>
      <c r="G228">
        <v>1293.5999999999999</v>
      </c>
      <c r="H228">
        <v>7173.6</v>
      </c>
      <c r="I228" t="s">
        <v>26</v>
      </c>
    </row>
    <row r="229" spans="1:9" x14ac:dyDescent="0.3">
      <c r="A229">
        <v>250</v>
      </c>
      <c r="B229" s="10">
        <v>44936</v>
      </c>
      <c r="C229">
        <v>5080</v>
      </c>
      <c r="D229" t="s">
        <v>7</v>
      </c>
      <c r="E229" t="s">
        <v>15</v>
      </c>
      <c r="F229" s="10">
        <v>44996</v>
      </c>
      <c r="G229">
        <v>1117.5999999999999</v>
      </c>
      <c r="H229">
        <v>6197.6</v>
      </c>
      <c r="I229" t="s">
        <v>26</v>
      </c>
    </row>
    <row r="230" spans="1:9" x14ac:dyDescent="0.3">
      <c r="A230">
        <v>321</v>
      </c>
      <c r="B230" s="10">
        <v>44936</v>
      </c>
      <c r="C230">
        <v>800</v>
      </c>
      <c r="D230" t="s">
        <v>7</v>
      </c>
      <c r="E230" t="s">
        <v>8</v>
      </c>
      <c r="F230" s="10">
        <v>44996</v>
      </c>
      <c r="G230">
        <v>176</v>
      </c>
      <c r="H230">
        <v>976</v>
      </c>
      <c r="I230" t="s">
        <v>26</v>
      </c>
    </row>
    <row r="231" spans="1:9" x14ac:dyDescent="0.3">
      <c r="A231">
        <v>62</v>
      </c>
      <c r="B231" s="10">
        <v>44936</v>
      </c>
      <c r="C231">
        <v>1320</v>
      </c>
      <c r="D231" t="s">
        <v>27</v>
      </c>
      <c r="E231" t="s">
        <v>8</v>
      </c>
      <c r="F231" s="10">
        <v>44996</v>
      </c>
      <c r="G231">
        <v>290.39999999999998</v>
      </c>
      <c r="H231">
        <v>1610.4</v>
      </c>
      <c r="I231" t="s">
        <v>26</v>
      </c>
    </row>
    <row r="232" spans="1:9" x14ac:dyDescent="0.3">
      <c r="A232">
        <v>216</v>
      </c>
      <c r="B232" s="10">
        <v>44936</v>
      </c>
      <c r="C232">
        <v>4400</v>
      </c>
      <c r="D232" t="s">
        <v>7</v>
      </c>
      <c r="E232" t="s">
        <v>8</v>
      </c>
      <c r="F232" s="10">
        <v>44996</v>
      </c>
      <c r="G232">
        <v>968</v>
      </c>
      <c r="H232">
        <v>5368</v>
      </c>
      <c r="I232" t="s">
        <v>26</v>
      </c>
    </row>
    <row r="233" spans="1:9" x14ac:dyDescent="0.3">
      <c r="A233">
        <v>144</v>
      </c>
      <c r="B233" s="10">
        <v>44936</v>
      </c>
      <c r="C233">
        <v>2960</v>
      </c>
      <c r="D233" t="s">
        <v>9</v>
      </c>
      <c r="E233" t="s">
        <v>11</v>
      </c>
      <c r="F233" s="10">
        <v>44996</v>
      </c>
      <c r="G233">
        <v>651.20000000000005</v>
      </c>
      <c r="H233">
        <v>3611.2</v>
      </c>
      <c r="I233" t="s">
        <v>26</v>
      </c>
    </row>
    <row r="234" spans="1:9" x14ac:dyDescent="0.3">
      <c r="A234">
        <v>31</v>
      </c>
      <c r="B234" s="10">
        <v>44936</v>
      </c>
      <c r="C234">
        <v>700</v>
      </c>
      <c r="D234" t="s">
        <v>16</v>
      </c>
      <c r="E234" t="s">
        <v>6</v>
      </c>
      <c r="F234" s="10">
        <v>44996</v>
      </c>
      <c r="G234">
        <v>154</v>
      </c>
      <c r="H234">
        <v>854</v>
      </c>
      <c r="I234" t="s">
        <v>26</v>
      </c>
    </row>
    <row r="235" spans="1:9" x14ac:dyDescent="0.3">
      <c r="A235">
        <v>63</v>
      </c>
      <c r="B235" s="10">
        <v>44936</v>
      </c>
      <c r="C235">
        <v>1340</v>
      </c>
      <c r="D235" t="s">
        <v>7</v>
      </c>
      <c r="E235" t="s">
        <v>11</v>
      </c>
      <c r="F235" s="10">
        <v>44996</v>
      </c>
      <c r="G235">
        <v>294.8</v>
      </c>
      <c r="H235">
        <v>1634.8</v>
      </c>
      <c r="I235" t="s">
        <v>26</v>
      </c>
    </row>
    <row r="236" spans="1:9" x14ac:dyDescent="0.3">
      <c r="A236">
        <v>204</v>
      </c>
      <c r="B236" s="10">
        <v>44936</v>
      </c>
      <c r="C236">
        <v>4160</v>
      </c>
      <c r="D236" t="s">
        <v>13</v>
      </c>
      <c r="E236" t="s">
        <v>15</v>
      </c>
      <c r="F236" s="10">
        <v>44996</v>
      </c>
      <c r="G236">
        <v>915.2</v>
      </c>
      <c r="H236">
        <v>5075.2</v>
      </c>
      <c r="I236" t="s">
        <v>26</v>
      </c>
    </row>
    <row r="237" spans="1:9" x14ac:dyDescent="0.3">
      <c r="A237">
        <v>81</v>
      </c>
      <c r="B237" s="10">
        <v>44936</v>
      </c>
      <c r="C237">
        <v>1700</v>
      </c>
      <c r="D237" t="s">
        <v>10</v>
      </c>
      <c r="E237" t="s">
        <v>6</v>
      </c>
      <c r="F237" s="10">
        <v>44996</v>
      </c>
      <c r="G237">
        <v>374</v>
      </c>
      <c r="H237">
        <v>2074</v>
      </c>
      <c r="I237" t="s">
        <v>26</v>
      </c>
    </row>
    <row r="238" spans="1:9" x14ac:dyDescent="0.3">
      <c r="A238">
        <v>134</v>
      </c>
      <c r="B238" s="10">
        <v>44936</v>
      </c>
      <c r="C238">
        <v>2760</v>
      </c>
      <c r="D238" t="s">
        <v>7</v>
      </c>
      <c r="E238" t="s">
        <v>15</v>
      </c>
      <c r="F238" s="10">
        <v>44996</v>
      </c>
      <c r="G238">
        <v>607.20000000000005</v>
      </c>
      <c r="H238">
        <v>3367.2</v>
      </c>
      <c r="I238" t="s">
        <v>26</v>
      </c>
    </row>
    <row r="239" spans="1:9" x14ac:dyDescent="0.3">
      <c r="A239">
        <v>25</v>
      </c>
      <c r="B239" s="10">
        <v>44936</v>
      </c>
      <c r="C239">
        <v>580</v>
      </c>
      <c r="D239" t="s">
        <v>9</v>
      </c>
      <c r="E239" t="s">
        <v>6</v>
      </c>
      <c r="F239" s="10">
        <v>44996</v>
      </c>
      <c r="G239">
        <v>127.6</v>
      </c>
      <c r="H239">
        <v>707.6</v>
      </c>
      <c r="I239" t="s">
        <v>26</v>
      </c>
    </row>
    <row r="240" spans="1:9" x14ac:dyDescent="0.3">
      <c r="A240">
        <v>201</v>
      </c>
      <c r="B240" s="10">
        <v>44936</v>
      </c>
      <c r="C240">
        <v>4100</v>
      </c>
      <c r="D240" t="s">
        <v>16</v>
      </c>
      <c r="E240" t="s">
        <v>8</v>
      </c>
      <c r="F240" s="10">
        <v>44996</v>
      </c>
      <c r="G240">
        <v>902</v>
      </c>
      <c r="H240">
        <v>5002</v>
      </c>
      <c r="I240" t="s">
        <v>26</v>
      </c>
    </row>
    <row r="241" spans="1:9" x14ac:dyDescent="0.3">
      <c r="A241">
        <v>47</v>
      </c>
      <c r="B241" s="10">
        <v>44936</v>
      </c>
      <c r="C241">
        <v>1020</v>
      </c>
      <c r="D241" t="s">
        <v>10</v>
      </c>
      <c r="E241" t="s">
        <v>8</v>
      </c>
      <c r="F241" s="10">
        <v>44996</v>
      </c>
      <c r="G241">
        <v>224.4</v>
      </c>
      <c r="H241">
        <v>1244.4000000000001</v>
      </c>
      <c r="I241" t="s">
        <v>26</v>
      </c>
    </row>
    <row r="242" spans="1:9" x14ac:dyDescent="0.3">
      <c r="A242">
        <v>168</v>
      </c>
      <c r="B242" s="10">
        <v>44936</v>
      </c>
      <c r="C242">
        <v>3440</v>
      </c>
      <c r="D242" t="s">
        <v>7</v>
      </c>
      <c r="E242" t="s">
        <v>8</v>
      </c>
      <c r="F242" s="10">
        <v>44996</v>
      </c>
      <c r="G242">
        <v>756.8</v>
      </c>
      <c r="H242">
        <v>4196.8</v>
      </c>
      <c r="I242" t="s">
        <v>26</v>
      </c>
    </row>
    <row r="243" spans="1:9" x14ac:dyDescent="0.3">
      <c r="A243">
        <v>155</v>
      </c>
      <c r="B243" s="10">
        <v>44936</v>
      </c>
      <c r="C243">
        <v>3180</v>
      </c>
      <c r="D243" t="s">
        <v>10</v>
      </c>
      <c r="E243" t="s">
        <v>15</v>
      </c>
      <c r="F243" s="10">
        <v>44996</v>
      </c>
      <c r="G243">
        <v>699.6</v>
      </c>
      <c r="H243">
        <v>3879.6</v>
      </c>
      <c r="I243" t="s">
        <v>26</v>
      </c>
    </row>
    <row r="244" spans="1:9" x14ac:dyDescent="0.3">
      <c r="A244">
        <v>268</v>
      </c>
      <c r="B244" s="10">
        <v>44935</v>
      </c>
      <c r="C244">
        <v>5440</v>
      </c>
      <c r="D244" t="s">
        <v>10</v>
      </c>
      <c r="E244" t="s">
        <v>8</v>
      </c>
      <c r="F244" s="10">
        <v>44995</v>
      </c>
      <c r="G244">
        <v>1196.8</v>
      </c>
      <c r="H244">
        <v>6636.8</v>
      </c>
      <c r="I244" t="s">
        <v>26</v>
      </c>
    </row>
    <row r="245" spans="1:9" x14ac:dyDescent="0.3">
      <c r="A245">
        <v>122</v>
      </c>
      <c r="B245" s="10">
        <v>44935</v>
      </c>
      <c r="C245">
        <v>2520</v>
      </c>
      <c r="D245" t="s">
        <v>16</v>
      </c>
      <c r="E245" t="s">
        <v>6</v>
      </c>
      <c r="F245" s="10">
        <v>44995</v>
      </c>
      <c r="G245">
        <v>554.4</v>
      </c>
      <c r="H245">
        <v>3074.4</v>
      </c>
      <c r="I245" t="s">
        <v>26</v>
      </c>
    </row>
    <row r="246" spans="1:9" x14ac:dyDescent="0.3">
      <c r="A246">
        <v>358</v>
      </c>
      <c r="B246" s="10">
        <v>44935</v>
      </c>
      <c r="C246">
        <v>2650</v>
      </c>
      <c r="D246" t="s">
        <v>5</v>
      </c>
      <c r="E246" t="s">
        <v>15</v>
      </c>
      <c r="F246" s="10">
        <v>44995</v>
      </c>
      <c r="G246">
        <v>583</v>
      </c>
      <c r="H246">
        <v>3233</v>
      </c>
      <c r="I246" t="s">
        <v>26</v>
      </c>
    </row>
    <row r="247" spans="1:9" x14ac:dyDescent="0.3">
      <c r="A247">
        <v>446</v>
      </c>
      <c r="B247" s="10">
        <v>44935</v>
      </c>
      <c r="C247">
        <v>7050</v>
      </c>
      <c r="D247" t="s">
        <v>9</v>
      </c>
      <c r="E247" t="s">
        <v>15</v>
      </c>
      <c r="F247" s="10">
        <v>44995</v>
      </c>
      <c r="G247">
        <v>1551</v>
      </c>
      <c r="H247">
        <v>8601</v>
      </c>
      <c r="I247" t="s">
        <v>26</v>
      </c>
    </row>
    <row r="248" spans="1:9" x14ac:dyDescent="0.3">
      <c r="A248">
        <v>317</v>
      </c>
      <c r="B248" s="10">
        <v>44935</v>
      </c>
      <c r="C248">
        <v>600</v>
      </c>
      <c r="D248" t="s">
        <v>27</v>
      </c>
      <c r="E248" t="s">
        <v>6</v>
      </c>
      <c r="F248" s="10">
        <v>44995</v>
      </c>
      <c r="G248">
        <v>132</v>
      </c>
      <c r="H248">
        <v>732</v>
      </c>
      <c r="I248" t="s">
        <v>26</v>
      </c>
    </row>
    <row r="249" spans="1:9" x14ac:dyDescent="0.3">
      <c r="A249">
        <v>266</v>
      </c>
      <c r="B249" s="10">
        <v>44935</v>
      </c>
      <c r="C249">
        <v>5400</v>
      </c>
      <c r="D249" t="s">
        <v>27</v>
      </c>
      <c r="E249" t="s">
        <v>8</v>
      </c>
      <c r="F249" s="10">
        <v>44995</v>
      </c>
      <c r="G249">
        <v>1188</v>
      </c>
      <c r="H249">
        <v>6588</v>
      </c>
      <c r="I249" t="s">
        <v>26</v>
      </c>
    </row>
    <row r="250" spans="1:9" x14ac:dyDescent="0.3">
      <c r="A250">
        <v>469</v>
      </c>
      <c r="B250" s="10">
        <v>44935</v>
      </c>
      <c r="C250">
        <v>7100</v>
      </c>
      <c r="D250" t="s">
        <v>27</v>
      </c>
      <c r="E250" t="s">
        <v>11</v>
      </c>
      <c r="F250" s="10">
        <v>44995</v>
      </c>
      <c r="G250">
        <v>1562</v>
      </c>
      <c r="H250">
        <v>8662</v>
      </c>
      <c r="I250" t="s">
        <v>26</v>
      </c>
    </row>
    <row r="251" spans="1:9" x14ac:dyDescent="0.3">
      <c r="A251">
        <v>166</v>
      </c>
      <c r="B251" s="10">
        <v>44935</v>
      </c>
      <c r="C251">
        <v>3400</v>
      </c>
      <c r="D251" t="s">
        <v>10</v>
      </c>
      <c r="E251" t="s">
        <v>15</v>
      </c>
      <c r="F251" s="10">
        <v>44995</v>
      </c>
      <c r="G251">
        <v>748</v>
      </c>
      <c r="H251">
        <v>4148</v>
      </c>
      <c r="I251" t="s">
        <v>26</v>
      </c>
    </row>
    <row r="252" spans="1:9" x14ac:dyDescent="0.3">
      <c r="A252">
        <v>17</v>
      </c>
      <c r="B252" s="10">
        <v>44935</v>
      </c>
      <c r="C252">
        <v>420</v>
      </c>
      <c r="D252" t="s">
        <v>13</v>
      </c>
      <c r="E252" t="s">
        <v>6</v>
      </c>
      <c r="F252" s="10">
        <v>44995</v>
      </c>
      <c r="G252">
        <v>92.4</v>
      </c>
      <c r="H252">
        <v>512.4</v>
      </c>
      <c r="I252" t="s">
        <v>26</v>
      </c>
    </row>
    <row r="253" spans="1:9" x14ac:dyDescent="0.3">
      <c r="A253">
        <v>159</v>
      </c>
      <c r="B253" s="10">
        <v>44935</v>
      </c>
      <c r="C253">
        <v>3260</v>
      </c>
      <c r="D253" t="s">
        <v>12</v>
      </c>
      <c r="E253" t="s">
        <v>8</v>
      </c>
      <c r="F253" s="10">
        <v>44995</v>
      </c>
      <c r="G253">
        <v>717.2</v>
      </c>
      <c r="H253">
        <v>3977.2</v>
      </c>
      <c r="I253" t="s">
        <v>26</v>
      </c>
    </row>
    <row r="254" spans="1:9" x14ac:dyDescent="0.3">
      <c r="A254">
        <v>143</v>
      </c>
      <c r="B254" s="10">
        <v>44935</v>
      </c>
      <c r="C254">
        <v>2940</v>
      </c>
      <c r="D254" t="s">
        <v>5</v>
      </c>
      <c r="E254" t="s">
        <v>6</v>
      </c>
      <c r="F254" s="10">
        <v>44995</v>
      </c>
      <c r="G254">
        <v>646.79999999999995</v>
      </c>
      <c r="H254">
        <v>3586.8</v>
      </c>
      <c r="I254" t="s">
        <v>26</v>
      </c>
    </row>
    <row r="255" spans="1:9" x14ac:dyDescent="0.3">
      <c r="A255">
        <v>280</v>
      </c>
      <c r="B255" s="10">
        <v>44935</v>
      </c>
      <c r="C255">
        <v>5680</v>
      </c>
      <c r="D255" t="s">
        <v>9</v>
      </c>
      <c r="E255" t="s">
        <v>8</v>
      </c>
      <c r="F255" s="10">
        <v>44995</v>
      </c>
      <c r="G255">
        <v>1249.5999999999999</v>
      </c>
      <c r="H255">
        <v>6929.6</v>
      </c>
      <c r="I255" t="s">
        <v>26</v>
      </c>
    </row>
    <row r="256" spans="1:9" x14ac:dyDescent="0.3">
      <c r="A256">
        <v>333</v>
      </c>
      <c r="B256" s="10">
        <v>44935</v>
      </c>
      <c r="C256">
        <v>1400</v>
      </c>
      <c r="D256" t="s">
        <v>27</v>
      </c>
      <c r="E256" t="s">
        <v>6</v>
      </c>
      <c r="F256" s="10">
        <v>44995</v>
      </c>
      <c r="G256">
        <v>308</v>
      </c>
      <c r="H256">
        <v>1708</v>
      </c>
      <c r="I256" t="s">
        <v>26</v>
      </c>
    </row>
    <row r="257" spans="1:9" x14ac:dyDescent="0.3">
      <c r="A257">
        <v>474</v>
      </c>
      <c r="B257" s="10">
        <v>44935</v>
      </c>
      <c r="C257">
        <v>6600</v>
      </c>
      <c r="D257" t="s">
        <v>7</v>
      </c>
      <c r="E257" t="s">
        <v>15</v>
      </c>
      <c r="F257" s="10">
        <v>44995</v>
      </c>
      <c r="G257">
        <v>1452</v>
      </c>
      <c r="H257">
        <v>8052</v>
      </c>
      <c r="I257" t="s">
        <v>26</v>
      </c>
    </row>
    <row r="258" spans="1:9" x14ac:dyDescent="0.3">
      <c r="A258">
        <v>126</v>
      </c>
      <c r="B258" s="10">
        <v>44935</v>
      </c>
      <c r="C258">
        <v>2600</v>
      </c>
      <c r="D258" t="s">
        <v>5</v>
      </c>
      <c r="E258" t="s">
        <v>8</v>
      </c>
      <c r="F258" s="10">
        <v>44995</v>
      </c>
      <c r="G258">
        <v>572</v>
      </c>
      <c r="H258">
        <v>3172</v>
      </c>
      <c r="I258" t="s">
        <v>26</v>
      </c>
    </row>
    <row r="259" spans="1:9" x14ac:dyDescent="0.3">
      <c r="A259">
        <v>161</v>
      </c>
      <c r="B259" s="10">
        <v>44935</v>
      </c>
      <c r="C259">
        <v>3300</v>
      </c>
      <c r="D259" t="s">
        <v>9</v>
      </c>
      <c r="E259" t="s">
        <v>11</v>
      </c>
      <c r="F259" s="10">
        <v>44995</v>
      </c>
      <c r="G259">
        <v>726</v>
      </c>
      <c r="H259">
        <v>4026</v>
      </c>
      <c r="I259" t="s">
        <v>26</v>
      </c>
    </row>
    <row r="260" spans="1:9" x14ac:dyDescent="0.3">
      <c r="A260">
        <v>278</v>
      </c>
      <c r="B260" s="10">
        <v>44935</v>
      </c>
      <c r="C260">
        <v>5640</v>
      </c>
      <c r="D260" t="s">
        <v>12</v>
      </c>
      <c r="E260" t="s">
        <v>15</v>
      </c>
      <c r="F260" s="10">
        <v>44995</v>
      </c>
      <c r="G260">
        <v>1240.8</v>
      </c>
      <c r="H260">
        <v>6880.8</v>
      </c>
      <c r="I260" t="s">
        <v>26</v>
      </c>
    </row>
    <row r="261" spans="1:9" x14ac:dyDescent="0.3">
      <c r="A261">
        <v>94</v>
      </c>
      <c r="B261" s="10">
        <v>44935</v>
      </c>
      <c r="C261">
        <v>1960</v>
      </c>
      <c r="D261" t="s">
        <v>7</v>
      </c>
      <c r="E261" t="s">
        <v>6</v>
      </c>
      <c r="F261" s="10">
        <v>44995</v>
      </c>
      <c r="G261">
        <v>431.2</v>
      </c>
      <c r="H261">
        <v>2391.1999999999998</v>
      </c>
      <c r="I261" t="s">
        <v>26</v>
      </c>
    </row>
    <row r="262" spans="1:9" x14ac:dyDescent="0.3">
      <c r="A262">
        <v>217</v>
      </c>
      <c r="B262" s="10">
        <v>44935</v>
      </c>
      <c r="C262">
        <v>4420</v>
      </c>
      <c r="D262" t="s">
        <v>10</v>
      </c>
      <c r="E262" t="s">
        <v>11</v>
      </c>
      <c r="F262" s="10">
        <v>44995</v>
      </c>
      <c r="G262">
        <v>972.4</v>
      </c>
      <c r="H262">
        <v>5392.4</v>
      </c>
      <c r="I262" t="s">
        <v>26</v>
      </c>
    </row>
    <row r="263" spans="1:9" x14ac:dyDescent="0.3">
      <c r="A263">
        <v>404</v>
      </c>
      <c r="B263" s="10">
        <v>44935</v>
      </c>
      <c r="C263">
        <v>4950</v>
      </c>
      <c r="D263" t="s">
        <v>10</v>
      </c>
      <c r="E263" t="s">
        <v>15</v>
      </c>
      <c r="F263" s="10">
        <v>44995</v>
      </c>
      <c r="G263">
        <v>1089</v>
      </c>
      <c r="H263">
        <v>6039</v>
      </c>
      <c r="I263" t="s">
        <v>26</v>
      </c>
    </row>
    <row r="264" spans="1:9" x14ac:dyDescent="0.3">
      <c r="A264">
        <v>498</v>
      </c>
      <c r="B264" s="10">
        <v>44935</v>
      </c>
      <c r="C264">
        <v>4200</v>
      </c>
      <c r="D264" t="s">
        <v>5</v>
      </c>
      <c r="E264" t="s">
        <v>15</v>
      </c>
      <c r="F264" s="10">
        <v>44995</v>
      </c>
      <c r="G264">
        <v>924</v>
      </c>
      <c r="H264">
        <v>5124</v>
      </c>
      <c r="I264" t="s">
        <v>26</v>
      </c>
    </row>
    <row r="265" spans="1:9" x14ac:dyDescent="0.3">
      <c r="A265">
        <v>460</v>
      </c>
      <c r="B265" s="10">
        <v>44935</v>
      </c>
      <c r="C265">
        <v>8000</v>
      </c>
      <c r="D265" t="s">
        <v>5</v>
      </c>
      <c r="E265" t="s">
        <v>15</v>
      </c>
      <c r="F265" s="10">
        <v>44995</v>
      </c>
      <c r="G265">
        <v>1760</v>
      </c>
      <c r="H265">
        <v>9760</v>
      </c>
      <c r="I265" t="s">
        <v>26</v>
      </c>
    </row>
    <row r="266" spans="1:9" x14ac:dyDescent="0.3">
      <c r="A266">
        <v>245</v>
      </c>
      <c r="B266" s="10">
        <v>44935</v>
      </c>
      <c r="C266">
        <v>4980</v>
      </c>
      <c r="D266" t="s">
        <v>5</v>
      </c>
      <c r="E266" t="s">
        <v>11</v>
      </c>
      <c r="F266" s="10">
        <v>44995</v>
      </c>
      <c r="G266">
        <v>1095.5999999999999</v>
      </c>
      <c r="H266">
        <v>6075.6</v>
      </c>
      <c r="I266" t="s">
        <v>26</v>
      </c>
    </row>
    <row r="267" spans="1:9" x14ac:dyDescent="0.3">
      <c r="A267">
        <v>26</v>
      </c>
      <c r="B267" s="10">
        <v>44935</v>
      </c>
      <c r="C267">
        <v>600</v>
      </c>
      <c r="D267" t="s">
        <v>7</v>
      </c>
      <c r="E267" t="s">
        <v>15</v>
      </c>
      <c r="F267" s="10">
        <v>44995</v>
      </c>
      <c r="G267">
        <v>132</v>
      </c>
      <c r="H267">
        <v>732</v>
      </c>
      <c r="I267" t="s">
        <v>26</v>
      </c>
    </row>
    <row r="268" spans="1:9" x14ac:dyDescent="0.3">
      <c r="A268">
        <v>410</v>
      </c>
      <c r="B268" s="10">
        <v>44935</v>
      </c>
      <c r="C268">
        <v>5250</v>
      </c>
      <c r="D268" t="s">
        <v>10</v>
      </c>
      <c r="E268" t="s">
        <v>11</v>
      </c>
      <c r="F268" s="10">
        <v>44995</v>
      </c>
      <c r="G268">
        <v>1155</v>
      </c>
      <c r="H268">
        <v>6405</v>
      </c>
      <c r="I268" t="s">
        <v>26</v>
      </c>
    </row>
    <row r="269" spans="1:9" x14ac:dyDescent="0.3">
      <c r="A269">
        <v>416</v>
      </c>
      <c r="B269" s="10">
        <v>44935</v>
      </c>
      <c r="C269">
        <v>5550</v>
      </c>
      <c r="D269" t="s">
        <v>9</v>
      </c>
      <c r="E269" t="s">
        <v>6</v>
      </c>
      <c r="F269" s="10">
        <v>44995</v>
      </c>
      <c r="G269">
        <v>1221</v>
      </c>
      <c r="H269">
        <v>6771</v>
      </c>
      <c r="I269" t="s">
        <v>26</v>
      </c>
    </row>
    <row r="270" spans="1:9" x14ac:dyDescent="0.3">
      <c r="A270">
        <v>450</v>
      </c>
      <c r="B270" s="10">
        <v>44935</v>
      </c>
      <c r="C270">
        <v>7250</v>
      </c>
      <c r="D270" t="s">
        <v>9</v>
      </c>
      <c r="E270" t="s">
        <v>8</v>
      </c>
      <c r="F270" s="10">
        <v>44995</v>
      </c>
      <c r="G270">
        <v>1595</v>
      </c>
      <c r="H270">
        <v>8845</v>
      </c>
      <c r="I270" t="s">
        <v>26</v>
      </c>
    </row>
    <row r="271" spans="1:9" x14ac:dyDescent="0.3">
      <c r="A271">
        <v>50</v>
      </c>
      <c r="B271" s="10">
        <v>44935</v>
      </c>
      <c r="C271">
        <v>1080</v>
      </c>
      <c r="D271" t="s">
        <v>27</v>
      </c>
      <c r="E271" t="s">
        <v>15</v>
      </c>
      <c r="F271" s="10">
        <v>44995</v>
      </c>
      <c r="G271">
        <v>237.6</v>
      </c>
      <c r="H271">
        <v>1317.6</v>
      </c>
      <c r="I271" t="s">
        <v>26</v>
      </c>
    </row>
    <row r="272" spans="1:9" x14ac:dyDescent="0.3">
      <c r="A272">
        <v>423</v>
      </c>
      <c r="B272" s="10">
        <v>44934</v>
      </c>
      <c r="C272">
        <v>5900</v>
      </c>
      <c r="D272" t="s">
        <v>7</v>
      </c>
      <c r="E272" t="s">
        <v>6</v>
      </c>
      <c r="F272" s="10">
        <v>44994</v>
      </c>
      <c r="G272">
        <v>1298</v>
      </c>
      <c r="H272">
        <v>7198</v>
      </c>
      <c r="I272" t="s">
        <v>26</v>
      </c>
    </row>
    <row r="273" spans="1:9" x14ac:dyDescent="0.3">
      <c r="A273">
        <v>444</v>
      </c>
      <c r="B273" s="10">
        <v>44934</v>
      </c>
      <c r="C273">
        <v>6950</v>
      </c>
      <c r="D273" t="s">
        <v>10</v>
      </c>
      <c r="E273" t="s">
        <v>6</v>
      </c>
      <c r="F273" s="10">
        <v>44994</v>
      </c>
      <c r="G273">
        <v>1529</v>
      </c>
      <c r="H273">
        <v>8479</v>
      </c>
      <c r="I273" t="s">
        <v>26</v>
      </c>
    </row>
    <row r="274" spans="1:9" x14ac:dyDescent="0.3">
      <c r="A274">
        <v>158</v>
      </c>
      <c r="B274" s="10">
        <v>44934</v>
      </c>
      <c r="C274">
        <v>3240</v>
      </c>
      <c r="D274" t="s">
        <v>5</v>
      </c>
      <c r="E274" t="s">
        <v>11</v>
      </c>
      <c r="F274" s="10">
        <v>44994</v>
      </c>
      <c r="G274">
        <v>712.8</v>
      </c>
      <c r="H274">
        <v>3952.8</v>
      </c>
      <c r="I274" t="s">
        <v>26</v>
      </c>
    </row>
    <row r="275" spans="1:9" x14ac:dyDescent="0.3">
      <c r="A275">
        <v>476</v>
      </c>
      <c r="B275" s="10">
        <v>44934</v>
      </c>
      <c r="C275">
        <v>6400</v>
      </c>
      <c r="D275" t="s">
        <v>13</v>
      </c>
      <c r="E275" t="s">
        <v>8</v>
      </c>
      <c r="F275" s="10">
        <v>44994</v>
      </c>
      <c r="G275">
        <v>1408</v>
      </c>
      <c r="H275">
        <v>7808</v>
      </c>
      <c r="I275" t="s">
        <v>26</v>
      </c>
    </row>
    <row r="276" spans="1:9" x14ac:dyDescent="0.3">
      <c r="A276">
        <v>428</v>
      </c>
      <c r="B276" s="10">
        <v>44934</v>
      </c>
      <c r="C276">
        <v>6150</v>
      </c>
      <c r="D276" t="s">
        <v>16</v>
      </c>
      <c r="E276" t="s">
        <v>15</v>
      </c>
      <c r="F276" s="10">
        <v>44994</v>
      </c>
      <c r="G276">
        <v>1353</v>
      </c>
      <c r="H276">
        <v>7503</v>
      </c>
      <c r="I276" t="s">
        <v>26</v>
      </c>
    </row>
    <row r="277" spans="1:9" x14ac:dyDescent="0.3">
      <c r="A277">
        <v>480</v>
      </c>
      <c r="B277" s="10">
        <v>44934</v>
      </c>
      <c r="C277">
        <v>6000</v>
      </c>
      <c r="D277" t="s">
        <v>9</v>
      </c>
      <c r="E277" t="s">
        <v>11</v>
      </c>
      <c r="F277" s="10">
        <v>44994</v>
      </c>
      <c r="G277">
        <v>1320</v>
      </c>
      <c r="H277">
        <v>7320</v>
      </c>
      <c r="I277" t="s">
        <v>26</v>
      </c>
    </row>
    <row r="278" spans="1:9" x14ac:dyDescent="0.3">
      <c r="A278">
        <v>451</v>
      </c>
      <c r="B278" s="10">
        <v>44934</v>
      </c>
      <c r="C278">
        <v>7300</v>
      </c>
      <c r="D278" t="s">
        <v>7</v>
      </c>
      <c r="E278" t="s">
        <v>6</v>
      </c>
      <c r="F278" s="10">
        <v>44994</v>
      </c>
      <c r="G278">
        <v>1606</v>
      </c>
      <c r="H278">
        <v>8906</v>
      </c>
      <c r="I278" t="s">
        <v>26</v>
      </c>
    </row>
    <row r="279" spans="1:9" x14ac:dyDescent="0.3">
      <c r="A279">
        <v>425</v>
      </c>
      <c r="B279" s="10">
        <v>44934</v>
      </c>
      <c r="C279">
        <v>6000</v>
      </c>
      <c r="D279" t="s">
        <v>13</v>
      </c>
      <c r="E279" t="s">
        <v>8</v>
      </c>
      <c r="F279" s="10">
        <v>44994</v>
      </c>
      <c r="G279">
        <v>1320</v>
      </c>
      <c r="H279">
        <v>7320</v>
      </c>
      <c r="I279" t="s">
        <v>26</v>
      </c>
    </row>
    <row r="280" spans="1:9" x14ac:dyDescent="0.3">
      <c r="A280">
        <v>426</v>
      </c>
      <c r="B280" s="10">
        <v>44934</v>
      </c>
      <c r="C280">
        <v>6050</v>
      </c>
      <c r="D280" t="s">
        <v>5</v>
      </c>
      <c r="E280" t="s">
        <v>8</v>
      </c>
      <c r="F280" s="10">
        <v>44994</v>
      </c>
      <c r="G280">
        <v>1331</v>
      </c>
      <c r="H280">
        <v>7381</v>
      </c>
      <c r="I280" t="s">
        <v>26</v>
      </c>
    </row>
    <row r="281" spans="1:9" x14ac:dyDescent="0.3">
      <c r="A281">
        <v>20</v>
      </c>
      <c r="B281" s="10">
        <v>44934</v>
      </c>
      <c r="C281">
        <v>480</v>
      </c>
      <c r="D281" t="s">
        <v>16</v>
      </c>
      <c r="E281" t="s">
        <v>8</v>
      </c>
      <c r="F281" s="10">
        <v>44994</v>
      </c>
      <c r="G281">
        <v>105.6</v>
      </c>
      <c r="H281">
        <v>585.6</v>
      </c>
      <c r="I281" t="s">
        <v>26</v>
      </c>
    </row>
    <row r="282" spans="1:9" x14ac:dyDescent="0.3">
      <c r="A282">
        <v>365</v>
      </c>
      <c r="B282" s="10">
        <v>44934</v>
      </c>
      <c r="C282">
        <v>3000</v>
      </c>
      <c r="D282" t="s">
        <v>9</v>
      </c>
      <c r="E282" t="s">
        <v>15</v>
      </c>
      <c r="F282" s="10">
        <v>44994</v>
      </c>
      <c r="G282">
        <v>660</v>
      </c>
      <c r="H282">
        <v>3660</v>
      </c>
      <c r="I282" t="s">
        <v>26</v>
      </c>
    </row>
    <row r="283" spans="1:9" x14ac:dyDescent="0.3">
      <c r="A283">
        <v>76</v>
      </c>
      <c r="B283" s="10">
        <v>44934</v>
      </c>
      <c r="C283">
        <v>1600</v>
      </c>
      <c r="D283" t="s">
        <v>9</v>
      </c>
      <c r="E283" t="s">
        <v>8</v>
      </c>
      <c r="F283" s="10">
        <v>44994</v>
      </c>
      <c r="G283">
        <v>352</v>
      </c>
      <c r="H283">
        <v>1952</v>
      </c>
      <c r="I283" t="s">
        <v>26</v>
      </c>
    </row>
    <row r="284" spans="1:9" x14ac:dyDescent="0.3">
      <c r="A284">
        <v>399</v>
      </c>
      <c r="B284" s="10">
        <v>44934</v>
      </c>
      <c r="C284">
        <v>4700</v>
      </c>
      <c r="D284" t="s">
        <v>9</v>
      </c>
      <c r="E284" t="s">
        <v>11</v>
      </c>
      <c r="F284" s="10">
        <v>44994</v>
      </c>
      <c r="G284">
        <v>1034</v>
      </c>
      <c r="H284">
        <v>5734</v>
      </c>
      <c r="I284" t="s">
        <v>26</v>
      </c>
    </row>
    <row r="285" spans="1:9" x14ac:dyDescent="0.3">
      <c r="A285">
        <v>371</v>
      </c>
      <c r="B285" s="10">
        <v>44934</v>
      </c>
      <c r="C285">
        <v>3300</v>
      </c>
      <c r="D285" t="s">
        <v>16</v>
      </c>
      <c r="E285" t="s">
        <v>11</v>
      </c>
      <c r="F285" s="10">
        <v>44994</v>
      </c>
      <c r="G285">
        <v>726</v>
      </c>
      <c r="H285">
        <v>4026</v>
      </c>
      <c r="I285" t="s">
        <v>26</v>
      </c>
    </row>
    <row r="286" spans="1:9" x14ac:dyDescent="0.3">
      <c r="A286">
        <v>465</v>
      </c>
      <c r="B286" s="10">
        <v>44934</v>
      </c>
      <c r="C286">
        <v>7500</v>
      </c>
      <c r="D286" t="s">
        <v>12</v>
      </c>
      <c r="E286" t="s">
        <v>6</v>
      </c>
      <c r="F286" s="10">
        <v>44994</v>
      </c>
      <c r="G286">
        <v>1650</v>
      </c>
      <c r="H286">
        <v>9150</v>
      </c>
      <c r="I286" t="s">
        <v>26</v>
      </c>
    </row>
    <row r="287" spans="1:9" x14ac:dyDescent="0.3">
      <c r="A287">
        <v>466</v>
      </c>
      <c r="B287" s="10">
        <v>44934</v>
      </c>
      <c r="C287">
        <v>7400</v>
      </c>
      <c r="D287" t="s">
        <v>5</v>
      </c>
      <c r="E287" t="s">
        <v>11</v>
      </c>
      <c r="F287" s="10">
        <v>44994</v>
      </c>
      <c r="G287">
        <v>1628</v>
      </c>
      <c r="H287">
        <v>9028</v>
      </c>
      <c r="I287" t="s">
        <v>26</v>
      </c>
    </row>
    <row r="288" spans="1:9" x14ac:dyDescent="0.3">
      <c r="A288">
        <v>400</v>
      </c>
      <c r="B288" s="10">
        <v>44934</v>
      </c>
      <c r="C288">
        <v>4750</v>
      </c>
      <c r="D288" t="s">
        <v>7</v>
      </c>
      <c r="E288" t="s">
        <v>15</v>
      </c>
      <c r="F288" s="10">
        <v>44994</v>
      </c>
      <c r="G288">
        <v>1045</v>
      </c>
      <c r="H288">
        <v>5795</v>
      </c>
      <c r="I288" t="s">
        <v>26</v>
      </c>
    </row>
    <row r="289" spans="1:9" x14ac:dyDescent="0.3">
      <c r="A289">
        <v>343</v>
      </c>
      <c r="B289" s="10">
        <v>44934</v>
      </c>
      <c r="C289">
        <v>1900</v>
      </c>
      <c r="D289" t="s">
        <v>16</v>
      </c>
      <c r="E289" t="s">
        <v>11</v>
      </c>
      <c r="F289" s="10">
        <v>44994</v>
      </c>
      <c r="G289">
        <v>418</v>
      </c>
      <c r="H289">
        <v>2318</v>
      </c>
      <c r="I289" t="s">
        <v>26</v>
      </c>
    </row>
    <row r="290" spans="1:9" x14ac:dyDescent="0.3">
      <c r="A290">
        <v>138</v>
      </c>
      <c r="B290" s="10">
        <v>44934</v>
      </c>
      <c r="C290">
        <v>2840</v>
      </c>
      <c r="D290" t="s">
        <v>10</v>
      </c>
      <c r="E290" t="s">
        <v>15</v>
      </c>
      <c r="F290" s="10">
        <v>44994</v>
      </c>
      <c r="G290">
        <v>624.79999999999995</v>
      </c>
      <c r="H290">
        <v>3464.8</v>
      </c>
      <c r="I290" t="s">
        <v>26</v>
      </c>
    </row>
    <row r="291" spans="1:9" x14ac:dyDescent="0.3">
      <c r="A291">
        <v>24</v>
      </c>
      <c r="B291" s="10">
        <v>44934</v>
      </c>
      <c r="C291">
        <v>560</v>
      </c>
      <c r="D291" t="s">
        <v>5</v>
      </c>
      <c r="E291" t="s">
        <v>6</v>
      </c>
      <c r="F291" s="10">
        <v>44994</v>
      </c>
      <c r="G291">
        <v>123.2</v>
      </c>
      <c r="H291">
        <v>683.2</v>
      </c>
      <c r="I291" t="s">
        <v>26</v>
      </c>
    </row>
    <row r="292" spans="1:9" x14ac:dyDescent="0.3">
      <c r="A292">
        <v>405</v>
      </c>
      <c r="B292" s="10">
        <v>44934</v>
      </c>
      <c r="C292">
        <v>5000</v>
      </c>
      <c r="D292" t="s">
        <v>16</v>
      </c>
      <c r="E292" t="s">
        <v>8</v>
      </c>
      <c r="F292" s="10">
        <v>44994</v>
      </c>
      <c r="G292">
        <v>1100</v>
      </c>
      <c r="H292">
        <v>6100</v>
      </c>
      <c r="I292" t="s">
        <v>26</v>
      </c>
    </row>
    <row r="293" spans="1:9" x14ac:dyDescent="0.3">
      <c r="A293">
        <v>125</v>
      </c>
      <c r="B293" s="10">
        <v>44934</v>
      </c>
      <c r="C293">
        <v>2580</v>
      </c>
      <c r="D293" t="s">
        <v>12</v>
      </c>
      <c r="E293" t="s">
        <v>8</v>
      </c>
      <c r="F293" s="10">
        <v>44994</v>
      </c>
      <c r="G293">
        <v>567.6</v>
      </c>
      <c r="H293">
        <v>3147.6</v>
      </c>
      <c r="I293" t="s">
        <v>26</v>
      </c>
    </row>
    <row r="294" spans="1:9" x14ac:dyDescent="0.3">
      <c r="A294">
        <v>133</v>
      </c>
      <c r="B294" s="10">
        <v>44934</v>
      </c>
      <c r="C294">
        <v>2740</v>
      </c>
      <c r="D294" t="s">
        <v>16</v>
      </c>
      <c r="E294" t="s">
        <v>11</v>
      </c>
      <c r="F294" s="10">
        <v>44994</v>
      </c>
      <c r="G294">
        <v>602.79999999999995</v>
      </c>
      <c r="H294">
        <v>3342.8</v>
      </c>
      <c r="I294" t="s">
        <v>26</v>
      </c>
    </row>
    <row r="295" spans="1:9" x14ac:dyDescent="0.3">
      <c r="A295">
        <v>494</v>
      </c>
      <c r="B295" s="10">
        <v>44934</v>
      </c>
      <c r="C295">
        <v>4600</v>
      </c>
      <c r="D295" t="s">
        <v>5</v>
      </c>
      <c r="E295" t="s">
        <v>11</v>
      </c>
      <c r="F295" s="10">
        <v>44994</v>
      </c>
      <c r="G295">
        <v>1012</v>
      </c>
      <c r="H295">
        <v>5612</v>
      </c>
      <c r="I295" t="s">
        <v>26</v>
      </c>
    </row>
    <row r="296" spans="1:9" x14ac:dyDescent="0.3">
      <c r="A296">
        <v>289</v>
      </c>
      <c r="B296" s="10">
        <v>44934</v>
      </c>
      <c r="C296">
        <v>5860</v>
      </c>
      <c r="D296" t="s">
        <v>13</v>
      </c>
      <c r="E296" t="s">
        <v>6</v>
      </c>
      <c r="F296" s="10">
        <v>44994</v>
      </c>
      <c r="G296">
        <v>1289.2</v>
      </c>
      <c r="H296">
        <v>7149.2</v>
      </c>
      <c r="I296" t="s">
        <v>26</v>
      </c>
    </row>
    <row r="297" spans="1:9" x14ac:dyDescent="0.3">
      <c r="A297">
        <v>232</v>
      </c>
      <c r="B297" s="10">
        <v>44934</v>
      </c>
      <c r="C297">
        <v>4720</v>
      </c>
      <c r="D297" t="s">
        <v>27</v>
      </c>
      <c r="E297" t="s">
        <v>15</v>
      </c>
      <c r="F297" s="10">
        <v>44994</v>
      </c>
      <c r="G297">
        <v>1038.4000000000001</v>
      </c>
      <c r="H297">
        <v>5758.4</v>
      </c>
      <c r="I297" t="s">
        <v>26</v>
      </c>
    </row>
    <row r="298" spans="1:9" x14ac:dyDescent="0.3">
      <c r="A298">
        <v>286</v>
      </c>
      <c r="B298" s="10">
        <v>44934</v>
      </c>
      <c r="C298">
        <v>5800</v>
      </c>
      <c r="D298" t="s">
        <v>16</v>
      </c>
      <c r="E298" t="s">
        <v>8</v>
      </c>
      <c r="F298" s="10">
        <v>44994</v>
      </c>
      <c r="G298">
        <v>1276</v>
      </c>
      <c r="H298">
        <v>7076</v>
      </c>
      <c r="I298" t="s">
        <v>26</v>
      </c>
    </row>
    <row r="299" spans="1:9" x14ac:dyDescent="0.3">
      <c r="A299">
        <v>203</v>
      </c>
      <c r="B299" s="10">
        <v>44934</v>
      </c>
      <c r="C299">
        <v>4140</v>
      </c>
      <c r="D299" t="s">
        <v>27</v>
      </c>
      <c r="E299" t="s">
        <v>11</v>
      </c>
      <c r="F299" s="10">
        <v>44994</v>
      </c>
      <c r="G299">
        <v>910.8</v>
      </c>
      <c r="H299">
        <v>5050.8</v>
      </c>
      <c r="I299" t="s">
        <v>26</v>
      </c>
    </row>
    <row r="300" spans="1:9" x14ac:dyDescent="0.3">
      <c r="A300">
        <v>112</v>
      </c>
      <c r="B300" s="10">
        <v>44934</v>
      </c>
      <c r="C300">
        <v>2320</v>
      </c>
      <c r="D300" t="s">
        <v>27</v>
      </c>
      <c r="E300" t="s">
        <v>8</v>
      </c>
      <c r="F300" s="10">
        <v>44994</v>
      </c>
      <c r="G300">
        <v>510.4</v>
      </c>
      <c r="H300">
        <v>2830.4</v>
      </c>
      <c r="I300" t="s">
        <v>26</v>
      </c>
    </row>
    <row r="301" spans="1:9" x14ac:dyDescent="0.3">
      <c r="A301">
        <v>212</v>
      </c>
      <c r="B301" s="10">
        <v>44934</v>
      </c>
      <c r="C301">
        <v>4320</v>
      </c>
      <c r="D301" t="s">
        <v>9</v>
      </c>
      <c r="E301" t="s">
        <v>8</v>
      </c>
      <c r="F301" s="10">
        <v>44994</v>
      </c>
      <c r="G301">
        <v>950.4</v>
      </c>
      <c r="H301">
        <v>5270.4</v>
      </c>
      <c r="I301" t="s">
        <v>26</v>
      </c>
    </row>
    <row r="302" spans="1:9" x14ac:dyDescent="0.3">
      <c r="A302">
        <v>373</v>
      </c>
      <c r="B302" s="10">
        <v>44933</v>
      </c>
      <c r="C302">
        <v>3400</v>
      </c>
      <c r="D302" t="s">
        <v>27</v>
      </c>
      <c r="E302" t="s">
        <v>6</v>
      </c>
      <c r="F302" s="10">
        <v>44993</v>
      </c>
      <c r="G302">
        <v>748</v>
      </c>
      <c r="H302">
        <v>4148</v>
      </c>
      <c r="I302" t="s">
        <v>26</v>
      </c>
    </row>
    <row r="303" spans="1:9" x14ac:dyDescent="0.3">
      <c r="A303">
        <v>470</v>
      </c>
      <c r="B303" s="10">
        <v>44933</v>
      </c>
      <c r="C303">
        <v>7000</v>
      </c>
      <c r="D303" t="s">
        <v>27</v>
      </c>
      <c r="E303" t="s">
        <v>15</v>
      </c>
      <c r="F303" s="10">
        <v>44993</v>
      </c>
      <c r="G303">
        <v>1540</v>
      </c>
      <c r="H303">
        <v>8540</v>
      </c>
      <c r="I303" t="s">
        <v>26</v>
      </c>
    </row>
    <row r="304" spans="1:9" x14ac:dyDescent="0.3">
      <c r="A304">
        <v>103</v>
      </c>
      <c r="B304" s="10">
        <v>44933</v>
      </c>
      <c r="C304">
        <v>2140</v>
      </c>
      <c r="D304" t="s">
        <v>5</v>
      </c>
      <c r="E304" t="s">
        <v>8</v>
      </c>
      <c r="F304" s="10">
        <v>44993</v>
      </c>
      <c r="G304">
        <v>470.8</v>
      </c>
      <c r="H304">
        <v>2610.8000000000002</v>
      </c>
      <c r="I304" t="s">
        <v>26</v>
      </c>
    </row>
    <row r="305" spans="1:9" x14ac:dyDescent="0.3">
      <c r="A305">
        <v>269</v>
      </c>
      <c r="B305" s="10">
        <v>44933</v>
      </c>
      <c r="C305">
        <v>5460</v>
      </c>
      <c r="D305" t="s">
        <v>16</v>
      </c>
      <c r="E305" t="s">
        <v>6</v>
      </c>
      <c r="F305" s="10">
        <v>44993</v>
      </c>
      <c r="G305">
        <v>1201.2</v>
      </c>
      <c r="H305">
        <v>6661.2</v>
      </c>
      <c r="I305" t="s">
        <v>26</v>
      </c>
    </row>
    <row r="306" spans="1:9" x14ac:dyDescent="0.3">
      <c r="A306">
        <v>191</v>
      </c>
      <c r="B306" s="10">
        <v>44933</v>
      </c>
      <c r="C306">
        <v>3900</v>
      </c>
      <c r="D306" t="s">
        <v>9</v>
      </c>
      <c r="E306" t="s">
        <v>6</v>
      </c>
      <c r="F306" s="10">
        <v>44993</v>
      </c>
      <c r="G306">
        <v>858</v>
      </c>
      <c r="H306">
        <v>4758</v>
      </c>
      <c r="I306" t="s">
        <v>26</v>
      </c>
    </row>
    <row r="307" spans="1:9" x14ac:dyDescent="0.3">
      <c r="A307">
        <v>276</v>
      </c>
      <c r="B307" s="10">
        <v>44933</v>
      </c>
      <c r="C307">
        <v>5600</v>
      </c>
      <c r="D307" t="s">
        <v>9</v>
      </c>
      <c r="E307" t="s">
        <v>6</v>
      </c>
      <c r="F307" s="10">
        <v>44993</v>
      </c>
      <c r="G307">
        <v>1232</v>
      </c>
      <c r="H307">
        <v>6832</v>
      </c>
      <c r="I307" t="s">
        <v>26</v>
      </c>
    </row>
    <row r="308" spans="1:9" x14ac:dyDescent="0.3">
      <c r="A308">
        <v>336</v>
      </c>
      <c r="B308" s="10">
        <v>44933</v>
      </c>
      <c r="C308">
        <v>1550</v>
      </c>
      <c r="D308" t="s">
        <v>10</v>
      </c>
      <c r="E308" t="s">
        <v>8</v>
      </c>
      <c r="F308" s="10">
        <v>44993</v>
      </c>
      <c r="G308">
        <v>341</v>
      </c>
      <c r="H308">
        <v>1891</v>
      </c>
      <c r="I308" t="s">
        <v>26</v>
      </c>
    </row>
    <row r="309" spans="1:9" x14ac:dyDescent="0.3">
      <c r="A309">
        <v>180</v>
      </c>
      <c r="B309" s="10">
        <v>44933</v>
      </c>
      <c r="C309">
        <v>3680</v>
      </c>
      <c r="D309" t="s">
        <v>27</v>
      </c>
      <c r="E309" t="s">
        <v>15</v>
      </c>
      <c r="F309" s="10">
        <v>44993</v>
      </c>
      <c r="G309">
        <v>809.6</v>
      </c>
      <c r="H309">
        <v>4489.6000000000004</v>
      </c>
      <c r="I309" t="s">
        <v>26</v>
      </c>
    </row>
    <row r="310" spans="1:9" x14ac:dyDescent="0.3">
      <c r="A310">
        <v>471</v>
      </c>
      <c r="B310" s="10">
        <v>44933</v>
      </c>
      <c r="C310">
        <v>6900</v>
      </c>
      <c r="D310" t="s">
        <v>7</v>
      </c>
      <c r="E310" t="s">
        <v>6</v>
      </c>
      <c r="F310" s="10">
        <v>44993</v>
      </c>
      <c r="G310">
        <v>1518</v>
      </c>
      <c r="H310">
        <v>8418</v>
      </c>
      <c r="I310" t="s">
        <v>26</v>
      </c>
    </row>
    <row r="311" spans="1:9" x14ac:dyDescent="0.3">
      <c r="A311">
        <v>42</v>
      </c>
      <c r="B311" s="10">
        <v>44933</v>
      </c>
      <c r="C311">
        <v>920</v>
      </c>
      <c r="D311" t="s">
        <v>9</v>
      </c>
      <c r="E311" t="s">
        <v>8</v>
      </c>
      <c r="F311" s="10">
        <v>44993</v>
      </c>
      <c r="G311">
        <v>202.4</v>
      </c>
      <c r="H311">
        <v>1122.4000000000001</v>
      </c>
      <c r="I311" t="s">
        <v>26</v>
      </c>
    </row>
    <row r="312" spans="1:9" x14ac:dyDescent="0.3">
      <c r="A312">
        <v>135</v>
      </c>
      <c r="B312" s="10">
        <v>44933</v>
      </c>
      <c r="C312">
        <v>2780</v>
      </c>
      <c r="D312" t="s">
        <v>27</v>
      </c>
      <c r="E312" t="s">
        <v>6</v>
      </c>
      <c r="F312" s="10">
        <v>44993</v>
      </c>
      <c r="G312">
        <v>611.6</v>
      </c>
      <c r="H312">
        <v>3391.6</v>
      </c>
      <c r="I312" t="s">
        <v>26</v>
      </c>
    </row>
    <row r="313" spans="1:9" x14ac:dyDescent="0.3">
      <c r="A313">
        <v>64</v>
      </c>
      <c r="B313" s="10">
        <v>44933</v>
      </c>
      <c r="C313">
        <v>1360</v>
      </c>
      <c r="D313" t="s">
        <v>10</v>
      </c>
      <c r="E313" t="s">
        <v>15</v>
      </c>
      <c r="F313" s="10">
        <v>44993</v>
      </c>
      <c r="G313">
        <v>299.2</v>
      </c>
      <c r="H313">
        <v>1659.2</v>
      </c>
      <c r="I313" t="s">
        <v>26</v>
      </c>
    </row>
    <row r="314" spans="1:9" x14ac:dyDescent="0.3">
      <c r="A314">
        <v>57</v>
      </c>
      <c r="B314" s="10">
        <v>44933</v>
      </c>
      <c r="C314">
        <v>1220</v>
      </c>
      <c r="D314" t="s">
        <v>12</v>
      </c>
      <c r="E314" t="s">
        <v>15</v>
      </c>
      <c r="F314" s="10">
        <v>44993</v>
      </c>
      <c r="G314">
        <v>268.39999999999998</v>
      </c>
      <c r="H314">
        <v>1488.4</v>
      </c>
      <c r="I314" t="s">
        <v>26</v>
      </c>
    </row>
    <row r="315" spans="1:9" x14ac:dyDescent="0.3">
      <c r="A315">
        <v>409</v>
      </c>
      <c r="B315" s="10">
        <v>44933</v>
      </c>
      <c r="C315">
        <v>5200</v>
      </c>
      <c r="D315" t="s">
        <v>5</v>
      </c>
      <c r="E315" t="s">
        <v>6</v>
      </c>
      <c r="F315" s="10">
        <v>44993</v>
      </c>
      <c r="G315">
        <v>1144</v>
      </c>
      <c r="H315">
        <v>6344</v>
      </c>
      <c r="I315" t="s">
        <v>26</v>
      </c>
    </row>
    <row r="316" spans="1:9" x14ac:dyDescent="0.3">
      <c r="A316">
        <v>220</v>
      </c>
      <c r="B316" s="10">
        <v>44933</v>
      </c>
      <c r="C316">
        <v>4480</v>
      </c>
      <c r="D316" t="s">
        <v>27</v>
      </c>
      <c r="E316" t="s">
        <v>6</v>
      </c>
      <c r="F316" s="10">
        <v>44993</v>
      </c>
      <c r="G316">
        <v>985.6</v>
      </c>
      <c r="H316">
        <v>5465.6</v>
      </c>
      <c r="I316" t="s">
        <v>26</v>
      </c>
    </row>
    <row r="317" spans="1:9" x14ac:dyDescent="0.3">
      <c r="A317">
        <v>33</v>
      </c>
      <c r="B317" s="10">
        <v>44933</v>
      </c>
      <c r="C317">
        <v>740</v>
      </c>
      <c r="D317" t="s">
        <v>27</v>
      </c>
      <c r="E317" t="s">
        <v>8</v>
      </c>
      <c r="F317" s="10">
        <v>44993</v>
      </c>
      <c r="G317">
        <v>162.80000000000001</v>
      </c>
      <c r="H317">
        <v>902.8</v>
      </c>
      <c r="I317" t="s">
        <v>26</v>
      </c>
    </row>
    <row r="318" spans="1:9" x14ac:dyDescent="0.3">
      <c r="A318">
        <v>431</v>
      </c>
      <c r="B318" s="10">
        <v>44933</v>
      </c>
      <c r="C318">
        <v>6300</v>
      </c>
      <c r="D318" t="s">
        <v>12</v>
      </c>
      <c r="E318" t="s">
        <v>6</v>
      </c>
      <c r="F318" s="10">
        <v>44993</v>
      </c>
      <c r="G318">
        <v>1386</v>
      </c>
      <c r="H318">
        <v>7686</v>
      </c>
      <c r="I318" t="s">
        <v>26</v>
      </c>
    </row>
    <row r="319" spans="1:9" x14ac:dyDescent="0.3">
      <c r="A319">
        <v>255</v>
      </c>
      <c r="B319" s="10">
        <v>44933</v>
      </c>
      <c r="C319">
        <v>5180</v>
      </c>
      <c r="D319" t="s">
        <v>13</v>
      </c>
      <c r="E319" t="s">
        <v>6</v>
      </c>
      <c r="F319" s="10">
        <v>44993</v>
      </c>
      <c r="G319">
        <v>1139.5999999999999</v>
      </c>
      <c r="H319">
        <v>6319.6</v>
      </c>
      <c r="I319" t="s">
        <v>26</v>
      </c>
    </row>
    <row r="320" spans="1:9" x14ac:dyDescent="0.3">
      <c r="A320">
        <v>384</v>
      </c>
      <c r="B320" s="10">
        <v>44933</v>
      </c>
      <c r="C320">
        <v>3950</v>
      </c>
      <c r="D320" t="s">
        <v>27</v>
      </c>
      <c r="E320" t="s">
        <v>8</v>
      </c>
      <c r="F320" s="10">
        <v>44993</v>
      </c>
      <c r="G320">
        <v>869</v>
      </c>
      <c r="H320">
        <v>4819</v>
      </c>
      <c r="I320" t="s">
        <v>26</v>
      </c>
    </row>
    <row r="321" spans="1:9" x14ac:dyDescent="0.3">
      <c r="A321">
        <v>90</v>
      </c>
      <c r="B321" s="10">
        <v>44933</v>
      </c>
      <c r="C321">
        <v>1880</v>
      </c>
      <c r="D321" t="s">
        <v>5</v>
      </c>
      <c r="E321" t="s">
        <v>8</v>
      </c>
      <c r="F321" s="10">
        <v>44993</v>
      </c>
      <c r="G321">
        <v>413.6</v>
      </c>
      <c r="H321">
        <v>2293.6</v>
      </c>
      <c r="I321" t="s">
        <v>26</v>
      </c>
    </row>
    <row r="322" spans="1:9" x14ac:dyDescent="0.3">
      <c r="A322">
        <v>452</v>
      </c>
      <c r="B322" s="10">
        <v>44933</v>
      </c>
      <c r="C322">
        <v>7350</v>
      </c>
      <c r="D322" t="s">
        <v>27</v>
      </c>
      <c r="E322" t="s">
        <v>11</v>
      </c>
      <c r="F322" s="10">
        <v>44993</v>
      </c>
      <c r="G322">
        <v>1617</v>
      </c>
      <c r="H322">
        <v>8967</v>
      </c>
      <c r="I322" t="s">
        <v>26</v>
      </c>
    </row>
    <row r="323" spans="1:9" x14ac:dyDescent="0.3">
      <c r="A323">
        <v>398</v>
      </c>
      <c r="B323" s="10">
        <v>44933</v>
      </c>
      <c r="C323">
        <v>4650</v>
      </c>
      <c r="D323" t="s">
        <v>5</v>
      </c>
      <c r="E323" t="s">
        <v>8</v>
      </c>
      <c r="F323" s="10">
        <v>44993</v>
      </c>
      <c r="G323">
        <v>1023</v>
      </c>
      <c r="H323">
        <v>5673</v>
      </c>
      <c r="I323" t="s">
        <v>26</v>
      </c>
    </row>
    <row r="324" spans="1:9" x14ac:dyDescent="0.3">
      <c r="A324">
        <v>389</v>
      </c>
      <c r="B324" s="10">
        <v>44933</v>
      </c>
      <c r="C324">
        <v>4200</v>
      </c>
      <c r="D324" t="s">
        <v>7</v>
      </c>
      <c r="E324" t="s">
        <v>6</v>
      </c>
      <c r="F324" s="10">
        <v>44993</v>
      </c>
      <c r="G324">
        <v>924</v>
      </c>
      <c r="H324">
        <v>5124</v>
      </c>
      <c r="I324" t="s">
        <v>26</v>
      </c>
    </row>
    <row r="325" spans="1:9" x14ac:dyDescent="0.3">
      <c r="A325">
        <v>386</v>
      </c>
      <c r="B325" s="10">
        <v>44933</v>
      </c>
      <c r="C325">
        <v>4050</v>
      </c>
      <c r="D325" t="s">
        <v>7</v>
      </c>
      <c r="E325" t="s">
        <v>15</v>
      </c>
      <c r="F325" s="10">
        <v>44993</v>
      </c>
      <c r="G325">
        <v>891</v>
      </c>
      <c r="H325">
        <v>4941</v>
      </c>
      <c r="I325" t="s">
        <v>26</v>
      </c>
    </row>
    <row r="326" spans="1:9" x14ac:dyDescent="0.3">
      <c r="A326">
        <v>179</v>
      </c>
      <c r="B326" s="10">
        <v>44933</v>
      </c>
      <c r="C326">
        <v>3660</v>
      </c>
      <c r="D326" t="s">
        <v>7</v>
      </c>
      <c r="E326" t="s">
        <v>6</v>
      </c>
      <c r="F326" s="10">
        <v>44993</v>
      </c>
      <c r="G326">
        <v>805.2</v>
      </c>
      <c r="H326">
        <v>4465.2</v>
      </c>
      <c r="I326" t="s">
        <v>26</v>
      </c>
    </row>
    <row r="327" spans="1:9" x14ac:dyDescent="0.3">
      <c r="A327">
        <v>307</v>
      </c>
      <c r="B327" s="10">
        <v>44933</v>
      </c>
      <c r="C327">
        <v>2700</v>
      </c>
      <c r="D327" t="s">
        <v>5</v>
      </c>
      <c r="E327" t="s">
        <v>8</v>
      </c>
      <c r="F327" s="10">
        <v>44993</v>
      </c>
      <c r="G327">
        <v>594</v>
      </c>
      <c r="H327">
        <v>3294</v>
      </c>
      <c r="I327" t="s">
        <v>26</v>
      </c>
    </row>
    <row r="328" spans="1:9" x14ac:dyDescent="0.3">
      <c r="A328">
        <v>319</v>
      </c>
      <c r="B328" s="10">
        <v>44933</v>
      </c>
      <c r="C328">
        <v>700</v>
      </c>
      <c r="D328" t="s">
        <v>10</v>
      </c>
      <c r="E328" t="s">
        <v>6</v>
      </c>
      <c r="F328" s="10">
        <v>44993</v>
      </c>
      <c r="G328">
        <v>154</v>
      </c>
      <c r="H328">
        <v>854</v>
      </c>
      <c r="I328" t="s">
        <v>26</v>
      </c>
    </row>
    <row r="329" spans="1:9" x14ac:dyDescent="0.3">
      <c r="A329">
        <v>174</v>
      </c>
      <c r="B329" s="10">
        <v>44933</v>
      </c>
      <c r="C329">
        <v>3560</v>
      </c>
      <c r="D329" t="s">
        <v>9</v>
      </c>
      <c r="E329" t="s">
        <v>8</v>
      </c>
      <c r="F329" s="10">
        <v>44993</v>
      </c>
      <c r="G329">
        <v>783.2</v>
      </c>
      <c r="H329">
        <v>4343.2</v>
      </c>
      <c r="I329" t="s">
        <v>26</v>
      </c>
    </row>
    <row r="330" spans="1:9" x14ac:dyDescent="0.3">
      <c r="A330">
        <v>303</v>
      </c>
      <c r="B330" s="10">
        <v>44933</v>
      </c>
      <c r="C330">
        <v>1900</v>
      </c>
      <c r="D330" t="s">
        <v>16</v>
      </c>
      <c r="E330" t="s">
        <v>6</v>
      </c>
      <c r="F330" s="10">
        <v>44993</v>
      </c>
      <c r="G330">
        <v>418</v>
      </c>
      <c r="H330">
        <v>2318</v>
      </c>
      <c r="I330" t="s">
        <v>26</v>
      </c>
    </row>
    <row r="331" spans="1:9" x14ac:dyDescent="0.3">
      <c r="A331">
        <v>40</v>
      </c>
      <c r="B331" s="10">
        <v>44933</v>
      </c>
      <c r="C331">
        <v>880</v>
      </c>
      <c r="D331" t="s">
        <v>12</v>
      </c>
      <c r="E331" t="s">
        <v>15</v>
      </c>
      <c r="F331" s="10">
        <v>44993</v>
      </c>
      <c r="G331">
        <v>193.6</v>
      </c>
      <c r="H331">
        <v>1073.5999999999999</v>
      </c>
      <c r="I331" t="s">
        <v>26</v>
      </c>
    </row>
    <row r="332" spans="1:9" x14ac:dyDescent="0.3">
      <c r="A332">
        <v>449</v>
      </c>
      <c r="B332" s="10">
        <v>44933</v>
      </c>
      <c r="C332">
        <v>7200</v>
      </c>
      <c r="D332" t="s">
        <v>5</v>
      </c>
      <c r="E332" t="s">
        <v>15</v>
      </c>
      <c r="F332" s="10">
        <v>44993</v>
      </c>
      <c r="G332">
        <v>1584</v>
      </c>
      <c r="H332">
        <v>8784</v>
      </c>
      <c r="I332" t="s">
        <v>26</v>
      </c>
    </row>
    <row r="333" spans="1:9" x14ac:dyDescent="0.3">
      <c r="A333">
        <v>308</v>
      </c>
      <c r="B333" s="10">
        <v>44932</v>
      </c>
      <c r="C333">
        <v>2900</v>
      </c>
      <c r="D333" t="s">
        <v>10</v>
      </c>
      <c r="E333" t="s">
        <v>8</v>
      </c>
      <c r="F333" s="10">
        <v>44992</v>
      </c>
      <c r="G333">
        <v>638</v>
      </c>
      <c r="H333">
        <v>3538</v>
      </c>
      <c r="I333" t="s">
        <v>26</v>
      </c>
    </row>
    <row r="334" spans="1:9" x14ac:dyDescent="0.3">
      <c r="A334">
        <v>121</v>
      </c>
      <c r="B334" s="10">
        <v>44932</v>
      </c>
      <c r="C334">
        <v>2500</v>
      </c>
      <c r="D334" t="s">
        <v>10</v>
      </c>
      <c r="E334" t="s">
        <v>6</v>
      </c>
      <c r="F334" s="10">
        <v>44992</v>
      </c>
      <c r="G334">
        <v>550</v>
      </c>
      <c r="H334">
        <v>3050</v>
      </c>
      <c r="I334" t="s">
        <v>26</v>
      </c>
    </row>
    <row r="335" spans="1:9" x14ac:dyDescent="0.3">
      <c r="A335">
        <v>489</v>
      </c>
      <c r="B335" s="10">
        <v>44932</v>
      </c>
      <c r="C335">
        <v>5100</v>
      </c>
      <c r="D335" t="s">
        <v>10</v>
      </c>
      <c r="E335" t="s">
        <v>8</v>
      </c>
      <c r="F335" s="10">
        <v>44992</v>
      </c>
      <c r="G335">
        <v>1122</v>
      </c>
      <c r="H335">
        <v>6222</v>
      </c>
      <c r="I335" t="s">
        <v>26</v>
      </c>
    </row>
    <row r="336" spans="1:9" x14ac:dyDescent="0.3">
      <c r="A336">
        <v>99</v>
      </c>
      <c r="B336" s="10">
        <v>44932</v>
      </c>
      <c r="C336">
        <v>2060</v>
      </c>
      <c r="D336" t="s">
        <v>16</v>
      </c>
      <c r="E336" t="s">
        <v>15</v>
      </c>
      <c r="F336" s="10">
        <v>44992</v>
      </c>
      <c r="G336">
        <v>453.2</v>
      </c>
      <c r="H336">
        <v>2513.1999999999998</v>
      </c>
      <c r="I336" t="s">
        <v>26</v>
      </c>
    </row>
    <row r="337" spans="1:9" x14ac:dyDescent="0.3">
      <c r="A337">
        <v>392</v>
      </c>
      <c r="B337" s="10">
        <v>44932</v>
      </c>
      <c r="C337">
        <v>4350</v>
      </c>
      <c r="D337" t="s">
        <v>5</v>
      </c>
      <c r="E337" t="s">
        <v>8</v>
      </c>
      <c r="F337" s="10">
        <v>44992</v>
      </c>
      <c r="G337">
        <v>957</v>
      </c>
      <c r="H337">
        <v>5307</v>
      </c>
      <c r="I337" t="s">
        <v>26</v>
      </c>
    </row>
    <row r="338" spans="1:9" x14ac:dyDescent="0.3">
      <c r="A338">
        <v>124</v>
      </c>
      <c r="B338" s="10">
        <v>44932</v>
      </c>
      <c r="C338">
        <v>2560</v>
      </c>
      <c r="D338" t="s">
        <v>5</v>
      </c>
      <c r="E338" t="s">
        <v>15</v>
      </c>
      <c r="F338" s="10">
        <v>44992</v>
      </c>
      <c r="G338">
        <v>563.20000000000005</v>
      </c>
      <c r="H338">
        <v>3123.2</v>
      </c>
      <c r="I338" t="s">
        <v>26</v>
      </c>
    </row>
    <row r="339" spans="1:9" x14ac:dyDescent="0.3">
      <c r="A339">
        <v>118</v>
      </c>
      <c r="B339" s="10">
        <v>44932</v>
      </c>
      <c r="C339">
        <v>2440</v>
      </c>
      <c r="D339" t="s">
        <v>27</v>
      </c>
      <c r="E339" t="s">
        <v>8</v>
      </c>
      <c r="F339" s="10">
        <v>44992</v>
      </c>
      <c r="G339">
        <v>536.79999999999995</v>
      </c>
      <c r="H339">
        <v>2976.8</v>
      </c>
      <c r="I339" t="s">
        <v>26</v>
      </c>
    </row>
    <row r="340" spans="1:9" x14ac:dyDescent="0.3">
      <c r="A340">
        <v>369</v>
      </c>
      <c r="B340" s="10">
        <v>44932</v>
      </c>
      <c r="C340">
        <v>3200</v>
      </c>
      <c r="D340" t="s">
        <v>7</v>
      </c>
      <c r="E340" t="s">
        <v>8</v>
      </c>
      <c r="F340" s="10">
        <v>44992</v>
      </c>
      <c r="G340">
        <v>704</v>
      </c>
      <c r="H340">
        <v>3904</v>
      </c>
      <c r="I340" t="s">
        <v>26</v>
      </c>
    </row>
    <row r="341" spans="1:9" x14ac:dyDescent="0.3">
      <c r="A341">
        <v>193</v>
      </c>
      <c r="B341" s="10">
        <v>44932</v>
      </c>
      <c r="C341">
        <v>3940</v>
      </c>
      <c r="D341" t="s">
        <v>12</v>
      </c>
      <c r="E341" t="s">
        <v>6</v>
      </c>
      <c r="F341" s="10">
        <v>44992</v>
      </c>
      <c r="G341">
        <v>866.8</v>
      </c>
      <c r="H341">
        <v>4806.8</v>
      </c>
      <c r="I341" t="s">
        <v>26</v>
      </c>
    </row>
    <row r="342" spans="1:9" x14ac:dyDescent="0.3">
      <c r="A342">
        <v>102</v>
      </c>
      <c r="B342" s="10">
        <v>44932</v>
      </c>
      <c r="C342">
        <v>2120</v>
      </c>
      <c r="D342" t="s">
        <v>13</v>
      </c>
      <c r="E342" t="s">
        <v>11</v>
      </c>
      <c r="F342" s="10">
        <v>44992</v>
      </c>
      <c r="G342">
        <v>466.4</v>
      </c>
      <c r="H342">
        <v>2586.4</v>
      </c>
      <c r="I342" t="s">
        <v>26</v>
      </c>
    </row>
    <row r="343" spans="1:9" x14ac:dyDescent="0.3">
      <c r="A343">
        <v>260</v>
      </c>
      <c r="B343" s="10">
        <v>44932</v>
      </c>
      <c r="C343">
        <v>5280</v>
      </c>
      <c r="D343" t="s">
        <v>5</v>
      </c>
      <c r="E343" t="s">
        <v>15</v>
      </c>
      <c r="F343" s="10">
        <v>44992</v>
      </c>
      <c r="G343">
        <v>1161.5999999999999</v>
      </c>
      <c r="H343">
        <v>6441.6</v>
      </c>
      <c r="I343" t="s">
        <v>26</v>
      </c>
    </row>
    <row r="344" spans="1:9" x14ac:dyDescent="0.3">
      <c r="A344">
        <v>367</v>
      </c>
      <c r="B344" s="10">
        <v>44932</v>
      </c>
      <c r="C344">
        <v>3100</v>
      </c>
      <c r="D344" t="s">
        <v>27</v>
      </c>
      <c r="E344" t="s">
        <v>6</v>
      </c>
      <c r="F344" s="10">
        <v>44992</v>
      </c>
      <c r="G344">
        <v>682</v>
      </c>
      <c r="H344">
        <v>3782</v>
      </c>
      <c r="I344" t="s">
        <v>26</v>
      </c>
    </row>
    <row r="345" spans="1:9" x14ac:dyDescent="0.3">
      <c r="A345">
        <v>468</v>
      </c>
      <c r="B345" s="10">
        <v>44932</v>
      </c>
      <c r="C345">
        <v>7200</v>
      </c>
      <c r="D345" t="s">
        <v>7</v>
      </c>
      <c r="E345" t="s">
        <v>8</v>
      </c>
      <c r="F345" s="10">
        <v>44992</v>
      </c>
      <c r="G345">
        <v>1584</v>
      </c>
      <c r="H345">
        <v>8784</v>
      </c>
      <c r="I345" t="s">
        <v>26</v>
      </c>
    </row>
    <row r="346" spans="1:9" x14ac:dyDescent="0.3">
      <c r="A346">
        <v>267</v>
      </c>
      <c r="B346" s="10">
        <v>44932</v>
      </c>
      <c r="C346">
        <v>5420</v>
      </c>
      <c r="D346" t="s">
        <v>7</v>
      </c>
      <c r="E346" t="s">
        <v>15</v>
      </c>
      <c r="F346" s="10">
        <v>44992</v>
      </c>
      <c r="G346">
        <v>1192.4000000000001</v>
      </c>
      <c r="H346">
        <v>6612.4</v>
      </c>
      <c r="I346" t="s">
        <v>26</v>
      </c>
    </row>
    <row r="347" spans="1:9" x14ac:dyDescent="0.3">
      <c r="A347">
        <v>264</v>
      </c>
      <c r="B347" s="10">
        <v>44932</v>
      </c>
      <c r="C347">
        <v>5360</v>
      </c>
      <c r="D347" t="s">
        <v>7</v>
      </c>
      <c r="E347" t="s">
        <v>15</v>
      </c>
      <c r="F347" s="10">
        <v>44992</v>
      </c>
      <c r="G347">
        <v>1179.2</v>
      </c>
      <c r="H347">
        <v>6539.2</v>
      </c>
      <c r="I347" t="s">
        <v>26</v>
      </c>
    </row>
    <row r="348" spans="1:9" x14ac:dyDescent="0.3">
      <c r="A348">
        <v>437</v>
      </c>
      <c r="B348" s="10">
        <v>44932</v>
      </c>
      <c r="C348">
        <v>6600</v>
      </c>
      <c r="D348" t="s">
        <v>7</v>
      </c>
      <c r="E348" t="s">
        <v>6</v>
      </c>
      <c r="F348" s="10">
        <v>44992</v>
      </c>
      <c r="G348">
        <v>1452</v>
      </c>
      <c r="H348">
        <v>8052</v>
      </c>
      <c r="I348" t="s">
        <v>26</v>
      </c>
    </row>
    <row r="349" spans="1:9" x14ac:dyDescent="0.3">
      <c r="A349">
        <v>128</v>
      </c>
      <c r="B349" s="10">
        <v>44932</v>
      </c>
      <c r="C349">
        <v>2640</v>
      </c>
      <c r="D349" t="s">
        <v>7</v>
      </c>
      <c r="E349" t="s">
        <v>8</v>
      </c>
      <c r="F349" s="10">
        <v>44992</v>
      </c>
      <c r="G349">
        <v>580.79999999999995</v>
      </c>
      <c r="H349">
        <v>3220.8</v>
      </c>
      <c r="I349" t="s">
        <v>26</v>
      </c>
    </row>
    <row r="350" spans="1:9" x14ac:dyDescent="0.3">
      <c r="A350">
        <v>322</v>
      </c>
      <c r="B350" s="10">
        <v>44932</v>
      </c>
      <c r="C350">
        <v>850</v>
      </c>
      <c r="D350" t="s">
        <v>27</v>
      </c>
      <c r="E350" t="s">
        <v>8</v>
      </c>
      <c r="F350" s="10">
        <v>44992</v>
      </c>
      <c r="G350">
        <v>187</v>
      </c>
      <c r="H350">
        <v>1037</v>
      </c>
      <c r="I350" t="s">
        <v>26</v>
      </c>
    </row>
    <row r="351" spans="1:9" x14ac:dyDescent="0.3">
      <c r="A351">
        <v>7</v>
      </c>
      <c r="B351" s="10">
        <v>44932</v>
      </c>
      <c r="C351">
        <v>220</v>
      </c>
      <c r="D351" t="s">
        <v>5</v>
      </c>
      <c r="E351" t="s">
        <v>11</v>
      </c>
      <c r="F351" s="10">
        <v>44992</v>
      </c>
      <c r="G351">
        <v>48.4</v>
      </c>
      <c r="H351">
        <v>268.39999999999998</v>
      </c>
      <c r="I351" t="s">
        <v>26</v>
      </c>
    </row>
    <row r="352" spans="1:9" x14ac:dyDescent="0.3">
      <c r="A352">
        <v>145</v>
      </c>
      <c r="B352" s="10">
        <v>44932</v>
      </c>
      <c r="C352">
        <v>2980</v>
      </c>
      <c r="D352" t="s">
        <v>7</v>
      </c>
      <c r="E352" t="s">
        <v>8</v>
      </c>
      <c r="F352" s="10">
        <v>44992</v>
      </c>
      <c r="G352">
        <v>655.6</v>
      </c>
      <c r="H352">
        <v>3635.6</v>
      </c>
      <c r="I352" t="s">
        <v>26</v>
      </c>
    </row>
    <row r="353" spans="1:9" x14ac:dyDescent="0.3">
      <c r="A353">
        <v>295</v>
      </c>
      <c r="B353" s="10">
        <v>44932</v>
      </c>
      <c r="C353">
        <v>300</v>
      </c>
      <c r="D353" t="s">
        <v>12</v>
      </c>
      <c r="E353" t="s">
        <v>15</v>
      </c>
      <c r="F353" s="10">
        <v>44992</v>
      </c>
      <c r="G353">
        <v>66</v>
      </c>
      <c r="H353">
        <v>366</v>
      </c>
      <c r="I353" t="s">
        <v>26</v>
      </c>
    </row>
    <row r="354" spans="1:9" x14ac:dyDescent="0.3">
      <c r="A354">
        <v>4</v>
      </c>
      <c r="B354" s="10">
        <v>44932</v>
      </c>
      <c r="C354">
        <v>160</v>
      </c>
      <c r="D354" t="s">
        <v>9</v>
      </c>
      <c r="E354" t="s">
        <v>11</v>
      </c>
      <c r="F354" s="10">
        <v>44992</v>
      </c>
      <c r="G354">
        <v>35.200000000000003</v>
      </c>
      <c r="H354">
        <v>195.2</v>
      </c>
      <c r="I354" t="s">
        <v>26</v>
      </c>
    </row>
    <row r="355" spans="1:9" x14ac:dyDescent="0.3">
      <c r="A355">
        <v>243</v>
      </c>
      <c r="B355" s="10">
        <v>44932</v>
      </c>
      <c r="C355">
        <v>4940</v>
      </c>
      <c r="D355" t="s">
        <v>5</v>
      </c>
      <c r="E355" t="s">
        <v>8</v>
      </c>
      <c r="F355" s="10">
        <v>44992</v>
      </c>
      <c r="G355">
        <v>1086.8</v>
      </c>
      <c r="H355">
        <v>6026.8</v>
      </c>
      <c r="I355" t="s">
        <v>26</v>
      </c>
    </row>
    <row r="356" spans="1:9" x14ac:dyDescent="0.3">
      <c r="A356">
        <v>252</v>
      </c>
      <c r="B356" s="10">
        <v>44932</v>
      </c>
      <c r="C356">
        <v>5120</v>
      </c>
      <c r="D356" t="s">
        <v>16</v>
      </c>
      <c r="E356" t="s">
        <v>8</v>
      </c>
      <c r="F356" s="10">
        <v>44992</v>
      </c>
      <c r="G356">
        <v>1126.4000000000001</v>
      </c>
      <c r="H356">
        <v>6246.4</v>
      </c>
      <c r="I356" t="s">
        <v>26</v>
      </c>
    </row>
    <row r="357" spans="1:9" x14ac:dyDescent="0.3">
      <c r="A357">
        <v>337</v>
      </c>
      <c r="B357" s="10">
        <v>44932</v>
      </c>
      <c r="C357">
        <v>1600</v>
      </c>
      <c r="D357" t="s">
        <v>16</v>
      </c>
      <c r="E357" t="s">
        <v>15</v>
      </c>
      <c r="F357" s="10">
        <v>44992</v>
      </c>
      <c r="G357">
        <v>352</v>
      </c>
      <c r="H357">
        <v>1952</v>
      </c>
      <c r="I357" t="s">
        <v>26</v>
      </c>
    </row>
    <row r="358" spans="1:9" x14ac:dyDescent="0.3">
      <c r="A358">
        <v>345</v>
      </c>
      <c r="B358" s="10">
        <v>44932</v>
      </c>
      <c r="C358">
        <v>2000</v>
      </c>
      <c r="D358" t="s">
        <v>5</v>
      </c>
      <c r="E358" t="s">
        <v>6</v>
      </c>
      <c r="F358" s="10">
        <v>44992</v>
      </c>
      <c r="G358">
        <v>440</v>
      </c>
      <c r="H358">
        <v>2440</v>
      </c>
      <c r="I358" t="s">
        <v>26</v>
      </c>
    </row>
    <row r="359" spans="1:9" x14ac:dyDescent="0.3">
      <c r="A359">
        <v>304</v>
      </c>
      <c r="B359" s="10">
        <v>44932</v>
      </c>
      <c r="C359">
        <v>2100</v>
      </c>
      <c r="D359" t="s">
        <v>7</v>
      </c>
      <c r="E359" t="s">
        <v>6</v>
      </c>
      <c r="F359" s="10">
        <v>44992</v>
      </c>
      <c r="G359">
        <v>462</v>
      </c>
      <c r="H359">
        <v>2562</v>
      </c>
      <c r="I359" t="s">
        <v>26</v>
      </c>
    </row>
    <row r="360" spans="1:9" x14ac:dyDescent="0.3">
      <c r="A360">
        <v>207</v>
      </c>
      <c r="B360" s="10">
        <v>44932</v>
      </c>
      <c r="C360">
        <v>4220</v>
      </c>
      <c r="D360" t="s">
        <v>16</v>
      </c>
      <c r="E360" t="s">
        <v>6</v>
      </c>
      <c r="F360" s="10">
        <v>44992</v>
      </c>
      <c r="G360">
        <v>928.4</v>
      </c>
      <c r="H360">
        <v>5148.3999999999996</v>
      </c>
      <c r="I360" t="s">
        <v>26</v>
      </c>
    </row>
    <row r="361" spans="1:9" x14ac:dyDescent="0.3">
      <c r="A361">
        <v>375</v>
      </c>
      <c r="B361" s="10">
        <v>44932</v>
      </c>
      <c r="C361">
        <v>3500</v>
      </c>
      <c r="D361" t="s">
        <v>5</v>
      </c>
      <c r="E361" t="s">
        <v>6</v>
      </c>
      <c r="F361" s="10">
        <v>44992</v>
      </c>
      <c r="G361">
        <v>770</v>
      </c>
      <c r="H361">
        <v>4270</v>
      </c>
      <c r="I361" t="s">
        <v>26</v>
      </c>
    </row>
    <row r="362" spans="1:9" x14ac:dyDescent="0.3">
      <c r="A362">
        <v>311</v>
      </c>
      <c r="B362" s="10">
        <v>44931</v>
      </c>
      <c r="C362">
        <v>300</v>
      </c>
      <c r="D362" t="s">
        <v>5</v>
      </c>
      <c r="E362" t="s">
        <v>6</v>
      </c>
      <c r="F362" s="10">
        <v>44991</v>
      </c>
      <c r="G362">
        <v>66</v>
      </c>
      <c r="H362">
        <v>366</v>
      </c>
      <c r="I362" t="s">
        <v>26</v>
      </c>
    </row>
    <row r="363" spans="1:9" x14ac:dyDescent="0.3">
      <c r="A363">
        <v>430</v>
      </c>
      <c r="B363" s="10">
        <v>44931</v>
      </c>
      <c r="C363">
        <v>6250</v>
      </c>
      <c r="D363" t="s">
        <v>5</v>
      </c>
      <c r="E363" t="s">
        <v>6</v>
      </c>
      <c r="F363" s="10">
        <v>44991</v>
      </c>
      <c r="G363">
        <v>1375</v>
      </c>
      <c r="H363">
        <v>7625</v>
      </c>
      <c r="I363" t="s">
        <v>26</v>
      </c>
    </row>
    <row r="364" spans="1:9" x14ac:dyDescent="0.3">
      <c r="A364">
        <v>421</v>
      </c>
      <c r="B364" s="10">
        <v>44931</v>
      </c>
      <c r="C364">
        <v>5800</v>
      </c>
      <c r="D364" t="s">
        <v>10</v>
      </c>
      <c r="E364" t="s">
        <v>15</v>
      </c>
      <c r="F364" s="10">
        <v>44991</v>
      </c>
      <c r="G364">
        <v>1276</v>
      </c>
      <c r="H364">
        <v>7076</v>
      </c>
      <c r="I364" t="s">
        <v>26</v>
      </c>
    </row>
    <row r="365" spans="1:9" x14ac:dyDescent="0.3">
      <c r="A365">
        <v>306</v>
      </c>
      <c r="B365" s="10">
        <v>44931</v>
      </c>
      <c r="C365">
        <v>2500</v>
      </c>
      <c r="D365" t="s">
        <v>13</v>
      </c>
      <c r="E365" t="s">
        <v>15</v>
      </c>
      <c r="F365" s="10">
        <v>44991</v>
      </c>
      <c r="G365">
        <v>550</v>
      </c>
      <c r="H365">
        <v>3050</v>
      </c>
      <c r="I365" t="s">
        <v>26</v>
      </c>
    </row>
    <row r="366" spans="1:9" x14ac:dyDescent="0.3">
      <c r="A366">
        <v>18</v>
      </c>
      <c r="B366" s="10">
        <v>44931</v>
      </c>
      <c r="C366">
        <v>440</v>
      </c>
      <c r="D366" t="s">
        <v>5</v>
      </c>
      <c r="E366" t="s">
        <v>11</v>
      </c>
      <c r="F366" s="10">
        <v>44991</v>
      </c>
      <c r="G366">
        <v>96.8</v>
      </c>
      <c r="H366">
        <v>536.79999999999995</v>
      </c>
      <c r="I366" t="s">
        <v>26</v>
      </c>
    </row>
    <row r="367" spans="1:9" x14ac:dyDescent="0.3">
      <c r="A367">
        <v>390</v>
      </c>
      <c r="B367" s="10">
        <v>44931</v>
      </c>
      <c r="C367">
        <v>4250</v>
      </c>
      <c r="D367" t="s">
        <v>27</v>
      </c>
      <c r="E367" t="s">
        <v>15</v>
      </c>
      <c r="F367" s="10">
        <v>44991</v>
      </c>
      <c r="G367">
        <v>935</v>
      </c>
      <c r="H367">
        <v>5185</v>
      </c>
      <c r="I367" t="s">
        <v>26</v>
      </c>
    </row>
    <row r="368" spans="1:9" x14ac:dyDescent="0.3">
      <c r="A368">
        <v>74</v>
      </c>
      <c r="B368" s="10">
        <v>44931</v>
      </c>
      <c r="C368">
        <v>1560</v>
      </c>
      <c r="D368" t="s">
        <v>12</v>
      </c>
      <c r="E368" t="s">
        <v>11</v>
      </c>
      <c r="F368" s="10">
        <v>44991</v>
      </c>
      <c r="G368">
        <v>343.2</v>
      </c>
      <c r="H368">
        <v>1903.2</v>
      </c>
      <c r="I368" t="s">
        <v>26</v>
      </c>
    </row>
    <row r="369" spans="1:9" x14ac:dyDescent="0.3">
      <c r="A369">
        <v>75</v>
      </c>
      <c r="B369" s="10">
        <v>44931</v>
      </c>
      <c r="C369">
        <v>1580</v>
      </c>
      <c r="D369" t="s">
        <v>5</v>
      </c>
      <c r="E369" t="s">
        <v>8</v>
      </c>
      <c r="F369" s="10">
        <v>44991</v>
      </c>
      <c r="G369">
        <v>347.6</v>
      </c>
      <c r="H369">
        <v>1927.6</v>
      </c>
      <c r="I369" t="s">
        <v>26</v>
      </c>
    </row>
    <row r="370" spans="1:9" x14ac:dyDescent="0.3">
      <c r="A370">
        <v>394</v>
      </c>
      <c r="B370" s="10">
        <v>44931</v>
      </c>
      <c r="C370">
        <v>4450</v>
      </c>
      <c r="D370" t="s">
        <v>16</v>
      </c>
      <c r="E370" t="s">
        <v>8</v>
      </c>
      <c r="F370" s="10">
        <v>44991</v>
      </c>
      <c r="G370">
        <v>979</v>
      </c>
      <c r="H370">
        <v>5429</v>
      </c>
      <c r="I370" t="s">
        <v>26</v>
      </c>
    </row>
    <row r="371" spans="1:9" x14ac:dyDescent="0.3">
      <c r="A371">
        <v>77</v>
      </c>
      <c r="B371" s="10">
        <v>44931</v>
      </c>
      <c r="C371">
        <v>1620</v>
      </c>
      <c r="D371" t="s">
        <v>7</v>
      </c>
      <c r="E371" t="s">
        <v>11</v>
      </c>
      <c r="F371" s="10">
        <v>44991</v>
      </c>
      <c r="G371">
        <v>356.4</v>
      </c>
      <c r="H371">
        <v>1976.4</v>
      </c>
      <c r="I371" t="s">
        <v>26</v>
      </c>
    </row>
    <row r="372" spans="1:9" x14ac:dyDescent="0.3">
      <c r="A372">
        <v>69</v>
      </c>
      <c r="B372" s="10">
        <v>44931</v>
      </c>
      <c r="C372">
        <v>1460</v>
      </c>
      <c r="D372" t="s">
        <v>5</v>
      </c>
      <c r="E372" t="s">
        <v>8</v>
      </c>
      <c r="F372" s="10">
        <v>44991</v>
      </c>
      <c r="G372">
        <v>321.2</v>
      </c>
      <c r="H372">
        <v>1781.2</v>
      </c>
      <c r="I372" t="s">
        <v>26</v>
      </c>
    </row>
    <row r="373" spans="1:9" x14ac:dyDescent="0.3">
      <c r="A373">
        <v>382</v>
      </c>
      <c r="B373" s="10">
        <v>44931</v>
      </c>
      <c r="C373">
        <v>3850</v>
      </c>
      <c r="D373" t="s">
        <v>9</v>
      </c>
      <c r="E373" t="s">
        <v>11</v>
      </c>
      <c r="F373" s="10">
        <v>44991</v>
      </c>
      <c r="G373">
        <v>847</v>
      </c>
      <c r="H373">
        <v>4697</v>
      </c>
      <c r="I373" t="s">
        <v>26</v>
      </c>
    </row>
    <row r="374" spans="1:9" x14ac:dyDescent="0.3">
      <c r="A374">
        <v>455</v>
      </c>
      <c r="B374" s="10">
        <v>44931</v>
      </c>
      <c r="C374">
        <v>1000</v>
      </c>
      <c r="D374" t="s">
        <v>10</v>
      </c>
      <c r="E374" t="s">
        <v>11</v>
      </c>
      <c r="F374" s="10">
        <v>44991</v>
      </c>
      <c r="G374">
        <v>220</v>
      </c>
      <c r="H374">
        <v>1220</v>
      </c>
      <c r="I374" t="s">
        <v>26</v>
      </c>
    </row>
    <row r="375" spans="1:9" x14ac:dyDescent="0.3">
      <c r="A375">
        <v>387</v>
      </c>
      <c r="B375" s="10">
        <v>44931</v>
      </c>
      <c r="C375">
        <v>4100</v>
      </c>
      <c r="D375" t="s">
        <v>10</v>
      </c>
      <c r="E375" t="s">
        <v>6</v>
      </c>
      <c r="F375" s="10">
        <v>44991</v>
      </c>
      <c r="G375">
        <v>902</v>
      </c>
      <c r="H375">
        <v>5002</v>
      </c>
      <c r="I375" t="s">
        <v>26</v>
      </c>
    </row>
    <row r="376" spans="1:9" x14ac:dyDescent="0.3">
      <c r="A376">
        <v>253</v>
      </c>
      <c r="B376" s="10">
        <v>44931</v>
      </c>
      <c r="C376">
        <v>5140</v>
      </c>
      <c r="D376" t="s">
        <v>7</v>
      </c>
      <c r="E376" t="s">
        <v>15</v>
      </c>
      <c r="F376" s="10">
        <v>44991</v>
      </c>
      <c r="G376">
        <v>1130.8</v>
      </c>
      <c r="H376">
        <v>6270.8</v>
      </c>
      <c r="I376" t="s">
        <v>26</v>
      </c>
    </row>
    <row r="377" spans="1:9" x14ac:dyDescent="0.3">
      <c r="A377">
        <v>21</v>
      </c>
      <c r="B377" s="10">
        <v>44931</v>
      </c>
      <c r="C377">
        <v>500</v>
      </c>
      <c r="D377" t="s">
        <v>9</v>
      </c>
      <c r="E377" t="s">
        <v>11</v>
      </c>
      <c r="F377" s="10">
        <v>44991</v>
      </c>
      <c r="G377">
        <v>110</v>
      </c>
      <c r="H377">
        <v>610</v>
      </c>
      <c r="I377" t="s">
        <v>26</v>
      </c>
    </row>
    <row r="378" spans="1:9" x14ac:dyDescent="0.3">
      <c r="A378">
        <v>44</v>
      </c>
      <c r="B378" s="10">
        <v>44931</v>
      </c>
      <c r="C378">
        <v>960</v>
      </c>
      <c r="D378" t="s">
        <v>27</v>
      </c>
      <c r="E378" t="s">
        <v>8</v>
      </c>
      <c r="F378" s="10">
        <v>44991</v>
      </c>
      <c r="G378">
        <v>211.2</v>
      </c>
      <c r="H378">
        <v>1171.2</v>
      </c>
      <c r="I378" t="s">
        <v>26</v>
      </c>
    </row>
    <row r="379" spans="1:9" x14ac:dyDescent="0.3">
      <c r="A379">
        <v>332</v>
      </c>
      <c r="B379" s="10">
        <v>44931</v>
      </c>
      <c r="C379">
        <v>1350</v>
      </c>
      <c r="D379" t="s">
        <v>7</v>
      </c>
      <c r="E379" t="s">
        <v>6</v>
      </c>
      <c r="F379" s="10">
        <v>44991</v>
      </c>
      <c r="G379">
        <v>297</v>
      </c>
      <c r="H379">
        <v>1647</v>
      </c>
      <c r="I379" t="s">
        <v>26</v>
      </c>
    </row>
    <row r="380" spans="1:9" x14ac:dyDescent="0.3">
      <c r="A380">
        <v>185</v>
      </c>
      <c r="B380" s="10">
        <v>44931</v>
      </c>
      <c r="C380">
        <v>3780</v>
      </c>
      <c r="D380" t="s">
        <v>7</v>
      </c>
      <c r="E380" t="s">
        <v>6</v>
      </c>
      <c r="F380" s="10">
        <v>44991</v>
      </c>
      <c r="G380">
        <v>831.6</v>
      </c>
      <c r="H380">
        <v>4611.6000000000004</v>
      </c>
      <c r="I380" t="s">
        <v>26</v>
      </c>
    </row>
    <row r="381" spans="1:9" x14ac:dyDescent="0.3">
      <c r="A381">
        <v>320</v>
      </c>
      <c r="B381" s="10">
        <v>44931</v>
      </c>
      <c r="C381">
        <v>750</v>
      </c>
      <c r="D381" t="s">
        <v>16</v>
      </c>
      <c r="E381" t="s">
        <v>15</v>
      </c>
      <c r="F381" s="10">
        <v>44991</v>
      </c>
      <c r="G381">
        <v>165</v>
      </c>
      <c r="H381">
        <v>915</v>
      </c>
      <c r="I381" t="s">
        <v>26</v>
      </c>
    </row>
    <row r="382" spans="1:9" x14ac:dyDescent="0.3">
      <c r="A382">
        <v>229</v>
      </c>
      <c r="B382" s="10">
        <v>44931</v>
      </c>
      <c r="C382">
        <v>4660</v>
      </c>
      <c r="D382" t="s">
        <v>9</v>
      </c>
      <c r="E382" t="s">
        <v>8</v>
      </c>
      <c r="F382" s="10">
        <v>44991</v>
      </c>
      <c r="G382">
        <v>1025.2</v>
      </c>
      <c r="H382">
        <v>5685.2</v>
      </c>
      <c r="I382" t="s">
        <v>26</v>
      </c>
    </row>
    <row r="383" spans="1:9" x14ac:dyDescent="0.3">
      <c r="A383">
        <v>272</v>
      </c>
      <c r="B383" s="10">
        <v>44931</v>
      </c>
      <c r="C383">
        <v>5520</v>
      </c>
      <c r="D383" t="s">
        <v>13</v>
      </c>
      <c r="E383" t="s">
        <v>8</v>
      </c>
      <c r="F383" s="10">
        <v>44991</v>
      </c>
      <c r="G383">
        <v>1214.4000000000001</v>
      </c>
      <c r="H383">
        <v>6734.4</v>
      </c>
      <c r="I383" t="s">
        <v>26</v>
      </c>
    </row>
    <row r="384" spans="1:9" x14ac:dyDescent="0.3">
      <c r="A384">
        <v>127</v>
      </c>
      <c r="B384" s="10">
        <v>44931</v>
      </c>
      <c r="C384">
        <v>2620</v>
      </c>
      <c r="D384" t="s">
        <v>9</v>
      </c>
      <c r="E384" t="s">
        <v>15</v>
      </c>
      <c r="F384" s="10">
        <v>44991</v>
      </c>
      <c r="G384">
        <v>576.4</v>
      </c>
      <c r="H384">
        <v>3196.4</v>
      </c>
      <c r="I384" t="s">
        <v>26</v>
      </c>
    </row>
    <row r="385" spans="1:9" x14ac:dyDescent="0.3">
      <c r="A385">
        <v>234</v>
      </c>
      <c r="B385" s="10">
        <v>44931</v>
      </c>
      <c r="C385">
        <v>4760</v>
      </c>
      <c r="D385" t="s">
        <v>10</v>
      </c>
      <c r="E385" t="s">
        <v>6</v>
      </c>
      <c r="F385" s="10">
        <v>44991</v>
      </c>
      <c r="G385">
        <v>1047.2</v>
      </c>
      <c r="H385">
        <v>5807.2</v>
      </c>
      <c r="I385" t="s">
        <v>26</v>
      </c>
    </row>
    <row r="386" spans="1:9" x14ac:dyDescent="0.3">
      <c r="A386">
        <v>323</v>
      </c>
      <c r="B386" s="10">
        <v>44931</v>
      </c>
      <c r="C386">
        <v>900</v>
      </c>
      <c r="D386" t="s">
        <v>13</v>
      </c>
      <c r="E386" t="s">
        <v>15</v>
      </c>
      <c r="F386" s="10">
        <v>44991</v>
      </c>
      <c r="G386">
        <v>198</v>
      </c>
      <c r="H386">
        <v>1098</v>
      </c>
      <c r="I386" t="s">
        <v>26</v>
      </c>
    </row>
    <row r="387" spans="1:9" x14ac:dyDescent="0.3">
      <c r="A387">
        <v>327</v>
      </c>
      <c r="B387" s="10">
        <v>44931</v>
      </c>
      <c r="C387">
        <v>1100</v>
      </c>
      <c r="D387" t="s">
        <v>9</v>
      </c>
      <c r="E387" t="s">
        <v>8</v>
      </c>
      <c r="F387" s="10">
        <v>44991</v>
      </c>
      <c r="G387">
        <v>242</v>
      </c>
      <c r="H387">
        <v>1342</v>
      </c>
      <c r="I387" t="s">
        <v>26</v>
      </c>
    </row>
    <row r="388" spans="1:9" x14ac:dyDescent="0.3">
      <c r="A388">
        <v>312</v>
      </c>
      <c r="B388" s="10">
        <v>44931</v>
      </c>
      <c r="C388">
        <v>350</v>
      </c>
      <c r="D388" t="s">
        <v>12</v>
      </c>
      <c r="E388" t="s">
        <v>11</v>
      </c>
      <c r="F388" s="10">
        <v>44991</v>
      </c>
      <c r="G388">
        <v>77</v>
      </c>
      <c r="H388">
        <v>427</v>
      </c>
      <c r="I388" t="s">
        <v>26</v>
      </c>
    </row>
    <row r="389" spans="1:9" x14ac:dyDescent="0.3">
      <c r="A389">
        <v>325</v>
      </c>
      <c r="B389" s="10">
        <v>44931</v>
      </c>
      <c r="C389">
        <v>1000</v>
      </c>
      <c r="D389" t="s">
        <v>10</v>
      </c>
      <c r="E389" t="s">
        <v>6</v>
      </c>
      <c r="F389" s="10">
        <v>44991</v>
      </c>
      <c r="G389">
        <v>220</v>
      </c>
      <c r="H389">
        <v>1220</v>
      </c>
      <c r="I389" t="s">
        <v>26</v>
      </c>
    </row>
    <row r="390" spans="1:9" x14ac:dyDescent="0.3">
      <c r="A390">
        <v>58</v>
      </c>
      <c r="B390" s="10">
        <v>44930</v>
      </c>
      <c r="C390">
        <v>1240</v>
      </c>
      <c r="D390" t="s">
        <v>5</v>
      </c>
      <c r="E390" t="s">
        <v>8</v>
      </c>
      <c r="F390" s="10">
        <v>44990</v>
      </c>
      <c r="G390">
        <v>272.8</v>
      </c>
      <c r="H390">
        <v>1512.8</v>
      </c>
      <c r="I390" t="s">
        <v>26</v>
      </c>
    </row>
    <row r="391" spans="1:9" x14ac:dyDescent="0.3">
      <c r="A391">
        <v>456</v>
      </c>
      <c r="B391" s="10">
        <v>44930</v>
      </c>
      <c r="C391">
        <v>1800</v>
      </c>
      <c r="D391" t="s">
        <v>16</v>
      </c>
      <c r="E391" t="s">
        <v>15</v>
      </c>
      <c r="F391" s="10">
        <v>44990</v>
      </c>
      <c r="G391">
        <v>396</v>
      </c>
      <c r="H391">
        <v>2196</v>
      </c>
      <c r="I391" t="s">
        <v>26</v>
      </c>
    </row>
    <row r="392" spans="1:9" x14ac:dyDescent="0.3">
      <c r="A392">
        <v>8</v>
      </c>
      <c r="B392" s="10">
        <v>44930</v>
      </c>
      <c r="C392">
        <v>240</v>
      </c>
      <c r="D392" t="s">
        <v>9</v>
      </c>
      <c r="E392" t="s">
        <v>15</v>
      </c>
      <c r="F392" s="10">
        <v>44990</v>
      </c>
      <c r="G392">
        <v>52.8</v>
      </c>
      <c r="H392">
        <v>292.8</v>
      </c>
      <c r="I392" t="s">
        <v>26</v>
      </c>
    </row>
    <row r="393" spans="1:9" x14ac:dyDescent="0.3">
      <c r="A393">
        <v>485</v>
      </c>
      <c r="B393" s="10">
        <v>44930</v>
      </c>
      <c r="C393">
        <v>5500</v>
      </c>
      <c r="D393" t="s">
        <v>7</v>
      </c>
      <c r="E393" t="s">
        <v>6</v>
      </c>
      <c r="F393" s="10">
        <v>44990</v>
      </c>
      <c r="G393">
        <v>1210</v>
      </c>
      <c r="H393">
        <v>6710</v>
      </c>
      <c r="I393" t="s">
        <v>26</v>
      </c>
    </row>
    <row r="394" spans="1:9" x14ac:dyDescent="0.3">
      <c r="A394">
        <v>6</v>
      </c>
      <c r="B394" s="10">
        <v>44930</v>
      </c>
      <c r="C394">
        <v>200</v>
      </c>
      <c r="D394" t="s">
        <v>12</v>
      </c>
      <c r="E394" t="s">
        <v>8</v>
      </c>
      <c r="F394" s="10">
        <v>44990</v>
      </c>
      <c r="G394">
        <v>44</v>
      </c>
      <c r="H394">
        <v>244</v>
      </c>
      <c r="I394" t="s">
        <v>26</v>
      </c>
    </row>
    <row r="395" spans="1:9" x14ac:dyDescent="0.3">
      <c r="A395">
        <v>434</v>
      </c>
      <c r="B395" s="10">
        <v>44930</v>
      </c>
      <c r="C395">
        <v>6450</v>
      </c>
      <c r="D395" t="s">
        <v>7</v>
      </c>
      <c r="E395" t="s">
        <v>8</v>
      </c>
      <c r="F395" s="10">
        <v>44990</v>
      </c>
      <c r="G395">
        <v>1419</v>
      </c>
      <c r="H395">
        <v>7869</v>
      </c>
      <c r="I395" t="s">
        <v>26</v>
      </c>
    </row>
    <row r="396" spans="1:9" x14ac:dyDescent="0.3">
      <c r="A396">
        <v>475</v>
      </c>
      <c r="B396" s="10">
        <v>44930</v>
      </c>
      <c r="C396">
        <v>6500</v>
      </c>
      <c r="D396" t="s">
        <v>27</v>
      </c>
      <c r="E396" t="s">
        <v>8</v>
      </c>
      <c r="F396" s="10">
        <v>44990</v>
      </c>
      <c r="G396">
        <v>1430</v>
      </c>
      <c r="H396">
        <v>7930</v>
      </c>
      <c r="I396" t="s">
        <v>26</v>
      </c>
    </row>
    <row r="397" spans="1:9" x14ac:dyDescent="0.3">
      <c r="A397">
        <v>66</v>
      </c>
      <c r="B397" s="10">
        <v>44930</v>
      </c>
      <c r="C397">
        <v>1400</v>
      </c>
      <c r="D397" t="s">
        <v>7</v>
      </c>
      <c r="E397" t="s">
        <v>6</v>
      </c>
      <c r="F397" s="10">
        <v>44990</v>
      </c>
      <c r="G397">
        <v>308</v>
      </c>
      <c r="H397">
        <v>1708</v>
      </c>
      <c r="I397" t="s">
        <v>26</v>
      </c>
    </row>
    <row r="398" spans="1:9" x14ac:dyDescent="0.3">
      <c r="A398">
        <v>296</v>
      </c>
      <c r="B398" s="10">
        <v>44930</v>
      </c>
      <c r="C398">
        <v>500</v>
      </c>
      <c r="D398" t="s">
        <v>5</v>
      </c>
      <c r="E398" t="s">
        <v>8</v>
      </c>
      <c r="F398" s="10">
        <v>44990</v>
      </c>
      <c r="G398">
        <v>110</v>
      </c>
      <c r="H398">
        <v>610</v>
      </c>
      <c r="I398" t="s">
        <v>26</v>
      </c>
    </row>
    <row r="399" spans="1:9" x14ac:dyDescent="0.3">
      <c r="A399">
        <v>282</v>
      </c>
      <c r="B399" s="10">
        <v>44930</v>
      </c>
      <c r="C399">
        <v>5720</v>
      </c>
      <c r="D399" t="s">
        <v>27</v>
      </c>
      <c r="E399" t="s">
        <v>8</v>
      </c>
      <c r="F399" s="10">
        <v>44990</v>
      </c>
      <c r="G399">
        <v>1258.4000000000001</v>
      </c>
      <c r="H399">
        <v>6978.4</v>
      </c>
      <c r="I399" t="s">
        <v>26</v>
      </c>
    </row>
    <row r="400" spans="1:9" x14ac:dyDescent="0.3">
      <c r="A400">
        <v>300</v>
      </c>
      <c r="B400" s="10">
        <v>44930</v>
      </c>
      <c r="C400">
        <v>1300</v>
      </c>
      <c r="D400" t="s">
        <v>27</v>
      </c>
      <c r="E400" t="s">
        <v>8</v>
      </c>
      <c r="F400" s="10">
        <v>44990</v>
      </c>
      <c r="G400">
        <v>286</v>
      </c>
      <c r="H400">
        <v>1586</v>
      </c>
      <c r="I400" t="s">
        <v>26</v>
      </c>
    </row>
    <row r="401" spans="1:9" x14ac:dyDescent="0.3">
      <c r="A401">
        <v>176</v>
      </c>
      <c r="B401" s="10">
        <v>44930</v>
      </c>
      <c r="C401">
        <v>3600</v>
      </c>
      <c r="D401" t="s">
        <v>12</v>
      </c>
      <c r="E401" t="s">
        <v>15</v>
      </c>
      <c r="F401" s="10">
        <v>44990</v>
      </c>
      <c r="G401">
        <v>792</v>
      </c>
      <c r="H401">
        <v>4392</v>
      </c>
      <c r="I401" t="s">
        <v>26</v>
      </c>
    </row>
    <row r="402" spans="1:9" x14ac:dyDescent="0.3">
      <c r="A402">
        <v>413</v>
      </c>
      <c r="B402" s="10">
        <v>44930</v>
      </c>
      <c r="C402">
        <v>5400</v>
      </c>
      <c r="D402" t="s">
        <v>5</v>
      </c>
      <c r="E402" t="s">
        <v>11</v>
      </c>
      <c r="F402" s="10">
        <v>44990</v>
      </c>
      <c r="G402">
        <v>1188</v>
      </c>
      <c r="H402">
        <v>6588</v>
      </c>
      <c r="I402" t="s">
        <v>26</v>
      </c>
    </row>
    <row r="403" spans="1:9" x14ac:dyDescent="0.3">
      <c r="A403">
        <v>477</v>
      </c>
      <c r="B403" s="10">
        <v>44930</v>
      </c>
      <c r="C403">
        <v>6300</v>
      </c>
      <c r="D403" t="s">
        <v>5</v>
      </c>
      <c r="E403" t="s">
        <v>15</v>
      </c>
      <c r="F403" s="10">
        <v>44990</v>
      </c>
      <c r="G403">
        <v>1386</v>
      </c>
      <c r="H403">
        <v>7686</v>
      </c>
      <c r="I403" t="s">
        <v>26</v>
      </c>
    </row>
    <row r="404" spans="1:9" x14ac:dyDescent="0.3">
      <c r="A404">
        <v>150</v>
      </c>
      <c r="B404" s="10">
        <v>44930</v>
      </c>
      <c r="C404">
        <v>3080</v>
      </c>
      <c r="D404" t="s">
        <v>16</v>
      </c>
      <c r="E404" t="s">
        <v>6</v>
      </c>
      <c r="F404" s="10">
        <v>44990</v>
      </c>
      <c r="G404">
        <v>677.6</v>
      </c>
      <c r="H404">
        <v>3757.6</v>
      </c>
      <c r="I404" t="s">
        <v>26</v>
      </c>
    </row>
    <row r="405" spans="1:9" x14ac:dyDescent="0.3">
      <c r="A405">
        <v>49</v>
      </c>
      <c r="B405" s="10">
        <v>44930</v>
      </c>
      <c r="C405">
        <v>1060</v>
      </c>
      <c r="D405" t="s">
        <v>7</v>
      </c>
      <c r="E405" t="s">
        <v>11</v>
      </c>
      <c r="F405" s="10">
        <v>44990</v>
      </c>
      <c r="G405">
        <v>233.2</v>
      </c>
      <c r="H405">
        <v>1293.2</v>
      </c>
      <c r="I405" t="s">
        <v>26</v>
      </c>
    </row>
    <row r="406" spans="1:9" x14ac:dyDescent="0.3">
      <c r="A406">
        <v>356</v>
      </c>
      <c r="B406" s="10">
        <v>44930</v>
      </c>
      <c r="C406">
        <v>2550</v>
      </c>
      <c r="D406" t="s">
        <v>27</v>
      </c>
      <c r="E406" t="s">
        <v>8</v>
      </c>
      <c r="F406" s="10">
        <v>44990</v>
      </c>
      <c r="G406">
        <v>561</v>
      </c>
      <c r="H406">
        <v>3111</v>
      </c>
      <c r="I406" t="s">
        <v>26</v>
      </c>
    </row>
    <row r="407" spans="1:9" x14ac:dyDescent="0.3">
      <c r="A407">
        <v>259</v>
      </c>
      <c r="B407" s="10">
        <v>44930</v>
      </c>
      <c r="C407">
        <v>5260</v>
      </c>
      <c r="D407" t="s">
        <v>9</v>
      </c>
      <c r="E407" t="s">
        <v>11</v>
      </c>
      <c r="F407" s="10">
        <v>44990</v>
      </c>
      <c r="G407">
        <v>1157.2</v>
      </c>
      <c r="H407">
        <v>6417.2</v>
      </c>
      <c r="I407" t="s">
        <v>26</v>
      </c>
    </row>
    <row r="408" spans="1:9" x14ac:dyDescent="0.3">
      <c r="A408">
        <v>85</v>
      </c>
      <c r="B408" s="10">
        <v>44930</v>
      </c>
      <c r="C408">
        <v>1780</v>
      </c>
      <c r="D408" t="s">
        <v>13</v>
      </c>
      <c r="E408" t="s">
        <v>15</v>
      </c>
      <c r="F408" s="10">
        <v>44990</v>
      </c>
      <c r="G408">
        <v>391.6</v>
      </c>
      <c r="H408">
        <v>2171.6</v>
      </c>
      <c r="I408" t="s">
        <v>26</v>
      </c>
    </row>
    <row r="409" spans="1:9" x14ac:dyDescent="0.3">
      <c r="A409">
        <v>104</v>
      </c>
      <c r="B409" s="10">
        <v>44930</v>
      </c>
      <c r="C409">
        <v>2160</v>
      </c>
      <c r="D409" t="s">
        <v>10</v>
      </c>
      <c r="E409" t="s">
        <v>8</v>
      </c>
      <c r="F409" s="10">
        <v>44990</v>
      </c>
      <c r="G409">
        <v>475.2</v>
      </c>
      <c r="H409">
        <v>2635.2</v>
      </c>
      <c r="I409" t="s">
        <v>26</v>
      </c>
    </row>
    <row r="410" spans="1:9" x14ac:dyDescent="0.3">
      <c r="A410">
        <v>92</v>
      </c>
      <c r="B410" s="10">
        <v>44930</v>
      </c>
      <c r="C410">
        <v>1920</v>
      </c>
      <c r="D410" t="s">
        <v>5</v>
      </c>
      <c r="E410" t="s">
        <v>15</v>
      </c>
      <c r="F410" s="10">
        <v>44990</v>
      </c>
      <c r="G410">
        <v>422.4</v>
      </c>
      <c r="H410">
        <v>2342.4</v>
      </c>
      <c r="I410" t="s">
        <v>26</v>
      </c>
    </row>
    <row r="411" spans="1:9" x14ac:dyDescent="0.3">
      <c r="A411">
        <v>156</v>
      </c>
      <c r="B411" s="10">
        <v>44930</v>
      </c>
      <c r="C411">
        <v>3200</v>
      </c>
      <c r="D411" t="s">
        <v>16</v>
      </c>
      <c r="E411" t="s">
        <v>8</v>
      </c>
      <c r="F411" s="10">
        <v>44990</v>
      </c>
      <c r="G411">
        <v>704</v>
      </c>
      <c r="H411">
        <v>3904</v>
      </c>
      <c r="I411" t="s">
        <v>26</v>
      </c>
    </row>
    <row r="412" spans="1:9" x14ac:dyDescent="0.3">
      <c r="A412">
        <v>22</v>
      </c>
      <c r="B412" s="10">
        <v>44930</v>
      </c>
      <c r="C412">
        <v>520</v>
      </c>
      <c r="D412" t="s">
        <v>5</v>
      </c>
      <c r="E412" t="s">
        <v>15</v>
      </c>
      <c r="F412" s="10">
        <v>44990</v>
      </c>
      <c r="G412">
        <v>114.4</v>
      </c>
      <c r="H412">
        <v>634.4</v>
      </c>
      <c r="I412" t="s">
        <v>26</v>
      </c>
    </row>
    <row r="413" spans="1:9" x14ac:dyDescent="0.3">
      <c r="A413">
        <v>202</v>
      </c>
      <c r="B413" s="10">
        <v>44930</v>
      </c>
      <c r="C413">
        <v>4120</v>
      </c>
      <c r="D413" t="s">
        <v>7</v>
      </c>
      <c r="E413" t="s">
        <v>8</v>
      </c>
      <c r="F413" s="10">
        <v>44990</v>
      </c>
      <c r="G413">
        <v>906.4</v>
      </c>
      <c r="H413">
        <v>5026.3999999999996</v>
      </c>
      <c r="I413" t="s">
        <v>26</v>
      </c>
    </row>
    <row r="414" spans="1:9" x14ac:dyDescent="0.3">
      <c r="A414">
        <v>227</v>
      </c>
      <c r="B414" s="10">
        <v>44930</v>
      </c>
      <c r="C414">
        <v>4620</v>
      </c>
      <c r="D414" t="s">
        <v>12</v>
      </c>
      <c r="E414" t="s">
        <v>6</v>
      </c>
      <c r="F414" s="10">
        <v>44990</v>
      </c>
      <c r="G414">
        <v>1016.4</v>
      </c>
      <c r="H414">
        <v>5636.4</v>
      </c>
      <c r="I414" t="s">
        <v>26</v>
      </c>
    </row>
    <row r="415" spans="1:9" x14ac:dyDescent="0.3">
      <c r="A415">
        <v>284</v>
      </c>
      <c r="B415" s="10">
        <v>44930</v>
      </c>
      <c r="C415">
        <v>5760</v>
      </c>
      <c r="D415" t="s">
        <v>7</v>
      </c>
      <c r="E415" t="s">
        <v>11</v>
      </c>
      <c r="F415" s="10">
        <v>44990</v>
      </c>
      <c r="G415">
        <v>1267.2</v>
      </c>
      <c r="H415">
        <v>7027.2</v>
      </c>
      <c r="I415" t="s">
        <v>26</v>
      </c>
    </row>
    <row r="416" spans="1:9" x14ac:dyDescent="0.3">
      <c r="A416">
        <v>487</v>
      </c>
      <c r="B416" s="10">
        <v>44930</v>
      </c>
      <c r="C416">
        <v>5300</v>
      </c>
      <c r="D416" t="s">
        <v>27</v>
      </c>
      <c r="E416" t="s">
        <v>6</v>
      </c>
      <c r="F416" s="10">
        <v>44990</v>
      </c>
      <c r="G416">
        <v>1166</v>
      </c>
      <c r="H416">
        <v>6466</v>
      </c>
      <c r="I416" t="s">
        <v>26</v>
      </c>
    </row>
    <row r="417" spans="1:9" x14ac:dyDescent="0.3">
      <c r="A417">
        <v>148</v>
      </c>
      <c r="B417" s="10">
        <v>44930</v>
      </c>
      <c r="C417">
        <v>3040</v>
      </c>
      <c r="D417" t="s">
        <v>7</v>
      </c>
      <c r="E417" t="s">
        <v>15</v>
      </c>
      <c r="F417" s="10">
        <v>44990</v>
      </c>
      <c r="G417">
        <v>668.8</v>
      </c>
      <c r="H417">
        <v>3708.8</v>
      </c>
      <c r="I417" t="s">
        <v>26</v>
      </c>
    </row>
    <row r="418" spans="1:9" x14ac:dyDescent="0.3">
      <c r="A418">
        <v>478</v>
      </c>
      <c r="B418" s="10">
        <v>44930</v>
      </c>
      <c r="C418">
        <v>6200</v>
      </c>
      <c r="D418" t="s">
        <v>10</v>
      </c>
      <c r="E418" t="s">
        <v>8</v>
      </c>
      <c r="F418" s="10">
        <v>44990</v>
      </c>
      <c r="G418">
        <v>1364</v>
      </c>
      <c r="H418">
        <v>7564</v>
      </c>
      <c r="I418" t="s">
        <v>26</v>
      </c>
    </row>
    <row r="419" spans="1:9" x14ac:dyDescent="0.3">
      <c r="A419">
        <v>354</v>
      </c>
      <c r="B419" s="10">
        <v>44930</v>
      </c>
      <c r="C419">
        <v>2450</v>
      </c>
      <c r="D419" t="s">
        <v>16</v>
      </c>
      <c r="E419" t="s">
        <v>11</v>
      </c>
      <c r="F419" s="10">
        <v>44990</v>
      </c>
      <c r="G419">
        <v>539</v>
      </c>
      <c r="H419">
        <v>2989</v>
      </c>
      <c r="I419" t="s">
        <v>26</v>
      </c>
    </row>
    <row r="420" spans="1:9" x14ac:dyDescent="0.3">
      <c r="A420">
        <v>355</v>
      </c>
      <c r="B420" s="10">
        <v>44930</v>
      </c>
      <c r="C420">
        <v>2500</v>
      </c>
      <c r="D420" t="s">
        <v>7</v>
      </c>
      <c r="E420" t="s">
        <v>8</v>
      </c>
      <c r="F420" s="10">
        <v>44990</v>
      </c>
      <c r="G420">
        <v>550</v>
      </c>
      <c r="H420">
        <v>3050</v>
      </c>
      <c r="I420" t="s">
        <v>26</v>
      </c>
    </row>
    <row r="421" spans="1:9" x14ac:dyDescent="0.3">
      <c r="A421">
        <v>396</v>
      </c>
      <c r="B421" s="10">
        <v>44930</v>
      </c>
      <c r="C421">
        <v>4550</v>
      </c>
      <c r="D421" t="s">
        <v>5</v>
      </c>
      <c r="E421" t="s">
        <v>11</v>
      </c>
      <c r="F421" s="10">
        <v>44990</v>
      </c>
      <c r="G421">
        <v>1001</v>
      </c>
      <c r="H421">
        <v>5551</v>
      </c>
      <c r="I421" t="s">
        <v>26</v>
      </c>
    </row>
    <row r="422" spans="1:9" x14ac:dyDescent="0.3">
      <c r="A422">
        <v>235</v>
      </c>
      <c r="B422" s="10">
        <v>44929</v>
      </c>
      <c r="C422">
        <v>4780</v>
      </c>
      <c r="D422" t="s">
        <v>16</v>
      </c>
      <c r="E422" t="s">
        <v>6</v>
      </c>
      <c r="F422" s="10">
        <v>44989</v>
      </c>
      <c r="G422">
        <v>1051.5999999999999</v>
      </c>
      <c r="H422">
        <v>5831.6</v>
      </c>
      <c r="I422" t="s">
        <v>26</v>
      </c>
    </row>
    <row r="423" spans="1:9" x14ac:dyDescent="0.3">
      <c r="A423">
        <v>225</v>
      </c>
      <c r="B423" s="10">
        <v>44929</v>
      </c>
      <c r="C423">
        <v>4580</v>
      </c>
      <c r="D423" t="s">
        <v>9</v>
      </c>
      <c r="E423" t="s">
        <v>15</v>
      </c>
      <c r="F423" s="10">
        <v>44989</v>
      </c>
      <c r="G423">
        <v>1007.6</v>
      </c>
      <c r="H423">
        <v>5587.6</v>
      </c>
      <c r="I423" t="s">
        <v>26</v>
      </c>
    </row>
    <row r="424" spans="1:9" x14ac:dyDescent="0.3">
      <c r="A424">
        <v>294</v>
      </c>
      <c r="B424" s="10">
        <v>44929</v>
      </c>
      <c r="C424">
        <v>5960</v>
      </c>
      <c r="D424" t="s">
        <v>5</v>
      </c>
      <c r="E424" t="s">
        <v>8</v>
      </c>
      <c r="F424" s="10">
        <v>44989</v>
      </c>
      <c r="G424">
        <v>1311.2</v>
      </c>
      <c r="H424">
        <v>7271.2</v>
      </c>
      <c r="I424" t="s">
        <v>26</v>
      </c>
    </row>
    <row r="425" spans="1:9" x14ac:dyDescent="0.3">
      <c r="A425">
        <v>454</v>
      </c>
      <c r="B425" s="10">
        <v>44929</v>
      </c>
      <c r="C425">
        <v>7450</v>
      </c>
      <c r="D425" t="s">
        <v>7</v>
      </c>
      <c r="E425" t="s">
        <v>8</v>
      </c>
      <c r="F425" s="10">
        <v>44989</v>
      </c>
      <c r="G425">
        <v>1639</v>
      </c>
      <c r="H425">
        <v>9089</v>
      </c>
      <c r="I425" t="s">
        <v>26</v>
      </c>
    </row>
    <row r="426" spans="1:9" x14ac:dyDescent="0.3">
      <c r="A426">
        <v>226</v>
      </c>
      <c r="B426" s="10">
        <v>44929</v>
      </c>
      <c r="C426">
        <v>4600</v>
      </c>
      <c r="D426" t="s">
        <v>5</v>
      </c>
      <c r="E426" t="s">
        <v>8</v>
      </c>
      <c r="F426" s="10">
        <v>44989</v>
      </c>
      <c r="G426">
        <v>1012</v>
      </c>
      <c r="H426">
        <v>5612</v>
      </c>
      <c r="I426" t="s">
        <v>26</v>
      </c>
    </row>
    <row r="427" spans="1:9" x14ac:dyDescent="0.3">
      <c r="A427">
        <v>265</v>
      </c>
      <c r="B427" s="10">
        <v>44929</v>
      </c>
      <c r="C427">
        <v>5380</v>
      </c>
      <c r="D427" t="s">
        <v>27</v>
      </c>
      <c r="E427" t="s">
        <v>8</v>
      </c>
      <c r="F427" s="10">
        <v>44989</v>
      </c>
      <c r="G427">
        <v>1183.5999999999999</v>
      </c>
      <c r="H427">
        <v>6563.6</v>
      </c>
      <c r="I427" t="s">
        <v>26</v>
      </c>
    </row>
    <row r="428" spans="1:9" x14ac:dyDescent="0.3">
      <c r="A428">
        <v>120</v>
      </c>
      <c r="B428" s="10">
        <v>44929</v>
      </c>
      <c r="C428">
        <v>2480</v>
      </c>
      <c r="D428" t="s">
        <v>5</v>
      </c>
      <c r="E428" t="s">
        <v>15</v>
      </c>
      <c r="F428" s="10">
        <v>44989</v>
      </c>
      <c r="G428">
        <v>545.6</v>
      </c>
      <c r="H428">
        <v>3025.6</v>
      </c>
      <c r="I428" t="s">
        <v>26</v>
      </c>
    </row>
    <row r="429" spans="1:9" x14ac:dyDescent="0.3">
      <c r="A429">
        <v>491</v>
      </c>
      <c r="B429" s="10">
        <v>44929</v>
      </c>
      <c r="C429">
        <v>4900</v>
      </c>
      <c r="D429" t="s">
        <v>7</v>
      </c>
      <c r="E429" t="s">
        <v>15</v>
      </c>
      <c r="F429" s="10">
        <v>44989</v>
      </c>
      <c r="G429">
        <v>1078</v>
      </c>
      <c r="H429">
        <v>5978</v>
      </c>
      <c r="I429" t="s">
        <v>26</v>
      </c>
    </row>
    <row r="430" spans="1:9" x14ac:dyDescent="0.3">
      <c r="A430">
        <v>381</v>
      </c>
      <c r="B430" s="10">
        <v>44929</v>
      </c>
      <c r="C430">
        <v>3800</v>
      </c>
      <c r="D430" t="s">
        <v>5</v>
      </c>
      <c r="E430" t="s">
        <v>6</v>
      </c>
      <c r="F430" s="10">
        <v>44989</v>
      </c>
      <c r="G430">
        <v>836</v>
      </c>
      <c r="H430">
        <v>4636</v>
      </c>
      <c r="I430" t="s">
        <v>26</v>
      </c>
    </row>
    <row r="431" spans="1:9" x14ac:dyDescent="0.3">
      <c r="A431">
        <v>98</v>
      </c>
      <c r="B431" s="10">
        <v>44929</v>
      </c>
      <c r="C431">
        <v>2040</v>
      </c>
      <c r="D431" t="s">
        <v>10</v>
      </c>
      <c r="E431" t="s">
        <v>8</v>
      </c>
      <c r="F431" s="10">
        <v>44989</v>
      </c>
      <c r="G431">
        <v>448.8</v>
      </c>
      <c r="H431">
        <v>2488.8000000000002</v>
      </c>
      <c r="I431" t="s">
        <v>26</v>
      </c>
    </row>
    <row r="432" spans="1:9" x14ac:dyDescent="0.3">
      <c r="A432">
        <v>488</v>
      </c>
      <c r="B432" s="10">
        <v>44929</v>
      </c>
      <c r="C432">
        <v>5200</v>
      </c>
      <c r="D432" t="s">
        <v>7</v>
      </c>
      <c r="E432" t="s">
        <v>15</v>
      </c>
      <c r="F432" s="10">
        <v>44989</v>
      </c>
      <c r="G432">
        <v>1144</v>
      </c>
      <c r="H432">
        <v>6344</v>
      </c>
      <c r="I432" t="s">
        <v>26</v>
      </c>
    </row>
    <row r="433" spans="1:9" x14ac:dyDescent="0.3">
      <c r="A433">
        <v>313</v>
      </c>
      <c r="B433" s="10">
        <v>44929</v>
      </c>
      <c r="C433">
        <v>400</v>
      </c>
      <c r="D433" t="s">
        <v>5</v>
      </c>
      <c r="E433" t="s">
        <v>8</v>
      </c>
      <c r="F433" s="10">
        <v>44989</v>
      </c>
      <c r="G433">
        <v>88</v>
      </c>
      <c r="H433">
        <v>488</v>
      </c>
      <c r="I433" t="s">
        <v>26</v>
      </c>
    </row>
    <row r="434" spans="1:9" x14ac:dyDescent="0.3">
      <c r="A434">
        <v>302</v>
      </c>
      <c r="B434" s="10">
        <v>44929</v>
      </c>
      <c r="C434">
        <v>1700</v>
      </c>
      <c r="D434" t="s">
        <v>10</v>
      </c>
      <c r="E434" t="s">
        <v>15</v>
      </c>
      <c r="F434" s="10">
        <v>44989</v>
      </c>
      <c r="G434">
        <v>374</v>
      </c>
      <c r="H434">
        <v>2074</v>
      </c>
      <c r="I434" t="s">
        <v>26</v>
      </c>
    </row>
    <row r="435" spans="1:9" x14ac:dyDescent="0.3">
      <c r="A435">
        <v>326</v>
      </c>
      <c r="B435" s="10">
        <v>44929</v>
      </c>
      <c r="C435">
        <v>1050</v>
      </c>
      <c r="D435" t="s">
        <v>16</v>
      </c>
      <c r="E435" t="s">
        <v>11</v>
      </c>
      <c r="F435" s="10">
        <v>44989</v>
      </c>
      <c r="G435">
        <v>231</v>
      </c>
      <c r="H435">
        <v>1281</v>
      </c>
      <c r="I435" t="s">
        <v>26</v>
      </c>
    </row>
    <row r="436" spans="1:9" x14ac:dyDescent="0.3">
      <c r="A436">
        <v>335</v>
      </c>
      <c r="B436" s="10">
        <v>44929</v>
      </c>
      <c r="C436">
        <v>1500</v>
      </c>
      <c r="D436" t="s">
        <v>7</v>
      </c>
      <c r="E436" t="s">
        <v>8</v>
      </c>
      <c r="F436" s="10">
        <v>44989</v>
      </c>
      <c r="G436">
        <v>330</v>
      </c>
      <c r="H436">
        <v>1830</v>
      </c>
      <c r="I436" t="s">
        <v>26</v>
      </c>
    </row>
    <row r="437" spans="1:9" x14ac:dyDescent="0.3">
      <c r="A437">
        <v>328</v>
      </c>
      <c r="B437" s="10">
        <v>44929</v>
      </c>
      <c r="C437">
        <v>1150</v>
      </c>
      <c r="D437" t="s">
        <v>5</v>
      </c>
      <c r="E437" t="s">
        <v>8</v>
      </c>
      <c r="F437" s="10">
        <v>44989</v>
      </c>
      <c r="G437">
        <v>253</v>
      </c>
      <c r="H437">
        <v>1403</v>
      </c>
      <c r="I437" t="s">
        <v>26</v>
      </c>
    </row>
    <row r="438" spans="1:9" x14ac:dyDescent="0.3">
      <c r="A438">
        <v>496</v>
      </c>
      <c r="B438" s="10">
        <v>44929</v>
      </c>
      <c r="C438">
        <v>4400</v>
      </c>
      <c r="D438" t="s">
        <v>16</v>
      </c>
      <c r="E438" t="s">
        <v>8</v>
      </c>
      <c r="F438" s="10">
        <v>44989</v>
      </c>
      <c r="G438">
        <v>968</v>
      </c>
      <c r="H438">
        <v>5368</v>
      </c>
      <c r="I438" t="s">
        <v>26</v>
      </c>
    </row>
    <row r="439" spans="1:9" x14ac:dyDescent="0.3">
      <c r="A439">
        <v>247</v>
      </c>
      <c r="B439" s="10">
        <v>44929</v>
      </c>
      <c r="C439">
        <v>5020</v>
      </c>
      <c r="D439" t="s">
        <v>7</v>
      </c>
      <c r="E439" t="s">
        <v>6</v>
      </c>
      <c r="F439" s="10">
        <v>44989</v>
      </c>
      <c r="G439">
        <v>1104.4000000000001</v>
      </c>
      <c r="H439">
        <v>6124.4</v>
      </c>
      <c r="I439" t="s">
        <v>26</v>
      </c>
    </row>
    <row r="440" spans="1:9" x14ac:dyDescent="0.3">
      <c r="A440">
        <v>61</v>
      </c>
      <c r="B440" s="10">
        <v>44929</v>
      </c>
      <c r="C440">
        <v>1300</v>
      </c>
      <c r="D440" t="s">
        <v>27</v>
      </c>
      <c r="E440" t="s">
        <v>8</v>
      </c>
      <c r="F440" s="10">
        <v>44989</v>
      </c>
      <c r="G440">
        <v>286</v>
      </c>
      <c r="H440">
        <v>1586</v>
      </c>
      <c r="I440" t="s">
        <v>26</v>
      </c>
    </row>
    <row r="441" spans="1:9" x14ac:dyDescent="0.3">
      <c r="A441">
        <v>239</v>
      </c>
      <c r="B441" s="10">
        <v>44929</v>
      </c>
      <c r="C441">
        <v>4860</v>
      </c>
      <c r="D441" t="s">
        <v>5</v>
      </c>
      <c r="E441" t="s">
        <v>15</v>
      </c>
      <c r="F441" s="10">
        <v>44989</v>
      </c>
      <c r="G441">
        <v>1069.2</v>
      </c>
      <c r="H441">
        <v>5929.2</v>
      </c>
      <c r="I441" t="s">
        <v>26</v>
      </c>
    </row>
    <row r="442" spans="1:9" x14ac:dyDescent="0.3">
      <c r="A442">
        <v>422</v>
      </c>
      <c r="B442" s="10">
        <v>44929</v>
      </c>
      <c r="C442">
        <v>5850</v>
      </c>
      <c r="D442" t="s">
        <v>16</v>
      </c>
      <c r="E442" t="s">
        <v>8</v>
      </c>
      <c r="F442" s="10">
        <v>44989</v>
      </c>
      <c r="G442">
        <v>1287</v>
      </c>
      <c r="H442">
        <v>7137</v>
      </c>
      <c r="I442" t="s">
        <v>26</v>
      </c>
    </row>
    <row r="443" spans="1:9" x14ac:dyDescent="0.3">
      <c r="A443">
        <v>87</v>
      </c>
      <c r="B443" s="10">
        <v>44929</v>
      </c>
      <c r="C443">
        <v>1820</v>
      </c>
      <c r="D443" t="s">
        <v>10</v>
      </c>
      <c r="E443" t="s">
        <v>6</v>
      </c>
      <c r="F443" s="10">
        <v>44989</v>
      </c>
      <c r="G443">
        <v>400.4</v>
      </c>
      <c r="H443">
        <v>2220.4</v>
      </c>
      <c r="I443" t="s">
        <v>26</v>
      </c>
    </row>
    <row r="444" spans="1:9" x14ac:dyDescent="0.3">
      <c r="A444">
        <v>407</v>
      </c>
      <c r="B444" s="10">
        <v>44929</v>
      </c>
      <c r="C444">
        <v>5100</v>
      </c>
      <c r="D444" t="s">
        <v>27</v>
      </c>
      <c r="E444" t="s">
        <v>15</v>
      </c>
      <c r="F444" s="10">
        <v>44989</v>
      </c>
      <c r="G444">
        <v>1122</v>
      </c>
      <c r="H444">
        <v>6222</v>
      </c>
      <c r="I444" t="s">
        <v>26</v>
      </c>
    </row>
    <row r="445" spans="1:9" x14ac:dyDescent="0.3">
      <c r="A445">
        <v>397</v>
      </c>
      <c r="B445" s="10">
        <v>44929</v>
      </c>
      <c r="C445">
        <v>4600</v>
      </c>
      <c r="D445" t="s">
        <v>12</v>
      </c>
      <c r="E445" t="s">
        <v>8</v>
      </c>
      <c r="F445" s="10">
        <v>44989</v>
      </c>
      <c r="G445">
        <v>1012</v>
      </c>
      <c r="H445">
        <v>5612</v>
      </c>
      <c r="I445" t="s">
        <v>26</v>
      </c>
    </row>
    <row r="446" spans="1:9" x14ac:dyDescent="0.3">
      <c r="A446">
        <v>67</v>
      </c>
      <c r="B446" s="10">
        <v>44929</v>
      </c>
      <c r="C446">
        <v>1420</v>
      </c>
      <c r="D446" t="s">
        <v>27</v>
      </c>
      <c r="E446" t="s">
        <v>6</v>
      </c>
      <c r="F446" s="10">
        <v>44989</v>
      </c>
      <c r="G446">
        <v>312.39999999999998</v>
      </c>
      <c r="H446">
        <v>1732.4</v>
      </c>
      <c r="I446" t="s">
        <v>26</v>
      </c>
    </row>
    <row r="447" spans="1:9" x14ac:dyDescent="0.3">
      <c r="A447">
        <v>408</v>
      </c>
      <c r="B447" s="10">
        <v>44929</v>
      </c>
      <c r="C447">
        <v>5150</v>
      </c>
      <c r="D447" t="s">
        <v>13</v>
      </c>
      <c r="E447" t="s">
        <v>8</v>
      </c>
      <c r="F447" s="10">
        <v>44989</v>
      </c>
      <c r="G447">
        <v>1133</v>
      </c>
      <c r="H447">
        <v>6283</v>
      </c>
      <c r="I447" t="s">
        <v>26</v>
      </c>
    </row>
    <row r="448" spans="1:9" x14ac:dyDescent="0.3">
      <c r="A448">
        <v>472</v>
      </c>
      <c r="B448" s="10">
        <v>44928</v>
      </c>
      <c r="C448">
        <v>6800</v>
      </c>
      <c r="D448" t="s">
        <v>10</v>
      </c>
      <c r="E448" t="s">
        <v>6</v>
      </c>
      <c r="F448" s="10">
        <v>44988</v>
      </c>
      <c r="G448">
        <v>1496</v>
      </c>
      <c r="H448">
        <v>8296</v>
      </c>
      <c r="I448" t="s">
        <v>26</v>
      </c>
    </row>
    <row r="449" spans="1:9" x14ac:dyDescent="0.3">
      <c r="A449">
        <v>497</v>
      </c>
      <c r="B449" s="10">
        <v>44928</v>
      </c>
      <c r="C449">
        <v>4300</v>
      </c>
      <c r="D449" t="s">
        <v>9</v>
      </c>
      <c r="E449" t="s">
        <v>11</v>
      </c>
      <c r="F449" s="10">
        <v>44988</v>
      </c>
      <c r="G449">
        <v>946</v>
      </c>
      <c r="H449">
        <v>5246</v>
      </c>
      <c r="I449" t="s">
        <v>26</v>
      </c>
    </row>
    <row r="450" spans="1:9" x14ac:dyDescent="0.3">
      <c r="A450">
        <v>473</v>
      </c>
      <c r="B450" s="10">
        <v>44928</v>
      </c>
      <c r="C450">
        <v>6700</v>
      </c>
      <c r="D450" t="s">
        <v>16</v>
      </c>
      <c r="E450" t="s">
        <v>6</v>
      </c>
      <c r="F450" s="10">
        <v>44988</v>
      </c>
      <c r="G450">
        <v>1474</v>
      </c>
      <c r="H450">
        <v>8174</v>
      </c>
      <c r="I450" t="s">
        <v>26</v>
      </c>
    </row>
    <row r="451" spans="1:9" x14ac:dyDescent="0.3">
      <c r="A451">
        <v>142</v>
      </c>
      <c r="B451" s="10">
        <v>44928</v>
      </c>
      <c r="C451">
        <v>2920</v>
      </c>
      <c r="D451" t="s">
        <v>12</v>
      </c>
      <c r="E451" t="s">
        <v>8</v>
      </c>
      <c r="F451" s="10">
        <v>44988</v>
      </c>
      <c r="G451">
        <v>642.4</v>
      </c>
      <c r="H451">
        <v>3562.4</v>
      </c>
      <c r="I451" t="s">
        <v>26</v>
      </c>
    </row>
    <row r="452" spans="1:9" x14ac:dyDescent="0.3">
      <c r="A452">
        <v>334</v>
      </c>
      <c r="B452" s="10">
        <v>44928</v>
      </c>
      <c r="C452">
        <v>1450</v>
      </c>
      <c r="D452" t="s">
        <v>27</v>
      </c>
      <c r="E452" t="s">
        <v>15</v>
      </c>
      <c r="F452" s="10">
        <v>44988</v>
      </c>
      <c r="G452">
        <v>319</v>
      </c>
      <c r="H452">
        <v>1769</v>
      </c>
      <c r="I452" t="s">
        <v>26</v>
      </c>
    </row>
    <row r="453" spans="1:9" x14ac:dyDescent="0.3">
      <c r="A453">
        <v>163</v>
      </c>
      <c r="B453" s="10">
        <v>44928</v>
      </c>
      <c r="C453">
        <v>3340</v>
      </c>
      <c r="D453" t="s">
        <v>27</v>
      </c>
      <c r="E453" t="s">
        <v>6</v>
      </c>
      <c r="F453" s="10">
        <v>44988</v>
      </c>
      <c r="G453">
        <v>734.8</v>
      </c>
      <c r="H453">
        <v>4074.8</v>
      </c>
      <c r="I453" t="s">
        <v>26</v>
      </c>
    </row>
    <row r="454" spans="1:9" x14ac:dyDescent="0.3">
      <c r="A454">
        <v>146</v>
      </c>
      <c r="B454" s="10">
        <v>44928</v>
      </c>
      <c r="C454">
        <v>3000</v>
      </c>
      <c r="D454" t="s">
        <v>27</v>
      </c>
      <c r="E454" t="s">
        <v>8</v>
      </c>
      <c r="F454" s="10">
        <v>44988</v>
      </c>
      <c r="G454">
        <v>660</v>
      </c>
      <c r="H454">
        <v>3660</v>
      </c>
      <c r="I454" t="s">
        <v>26</v>
      </c>
    </row>
    <row r="455" spans="1:9" x14ac:dyDescent="0.3">
      <c r="A455">
        <v>114</v>
      </c>
      <c r="B455" s="10">
        <v>44928</v>
      </c>
      <c r="C455">
        <v>2360</v>
      </c>
      <c r="D455" t="s">
        <v>7</v>
      </c>
      <c r="E455" t="s">
        <v>8</v>
      </c>
      <c r="F455" s="10">
        <v>44988</v>
      </c>
      <c r="G455">
        <v>519.20000000000005</v>
      </c>
      <c r="H455">
        <v>2879.2</v>
      </c>
      <c r="I455" t="s">
        <v>26</v>
      </c>
    </row>
    <row r="456" spans="1:9" x14ac:dyDescent="0.3">
      <c r="A456">
        <v>113</v>
      </c>
      <c r="B456" s="10">
        <v>44928</v>
      </c>
      <c r="C456">
        <v>2340</v>
      </c>
      <c r="D456" t="s">
        <v>27</v>
      </c>
      <c r="E456" t="s">
        <v>15</v>
      </c>
      <c r="F456" s="10">
        <v>44988</v>
      </c>
      <c r="G456">
        <v>514.79999999999995</v>
      </c>
      <c r="H456">
        <v>2854.8</v>
      </c>
      <c r="I456" t="s">
        <v>26</v>
      </c>
    </row>
    <row r="457" spans="1:9" x14ac:dyDescent="0.3">
      <c r="A457">
        <v>338</v>
      </c>
      <c r="B457" s="10">
        <v>44928</v>
      </c>
      <c r="C457">
        <v>1650</v>
      </c>
      <c r="D457" t="s">
        <v>7</v>
      </c>
      <c r="E457" t="s">
        <v>8</v>
      </c>
      <c r="F457" s="10">
        <v>44988</v>
      </c>
      <c r="G457">
        <v>363</v>
      </c>
      <c r="H457">
        <v>2013</v>
      </c>
      <c r="I457" t="s">
        <v>26</v>
      </c>
    </row>
    <row r="458" spans="1:9" x14ac:dyDescent="0.3">
      <c r="A458">
        <v>346</v>
      </c>
      <c r="B458" s="10">
        <v>44928</v>
      </c>
      <c r="C458">
        <v>2050</v>
      </c>
      <c r="D458" t="s">
        <v>12</v>
      </c>
      <c r="E458" t="s">
        <v>6</v>
      </c>
      <c r="F458" s="10">
        <v>44988</v>
      </c>
      <c r="G458">
        <v>451</v>
      </c>
      <c r="H458">
        <v>2501</v>
      </c>
      <c r="I458" t="s">
        <v>26</v>
      </c>
    </row>
    <row r="459" spans="1:9" x14ac:dyDescent="0.3">
      <c r="A459">
        <v>165</v>
      </c>
      <c r="B459" s="10">
        <v>44928</v>
      </c>
      <c r="C459">
        <v>3380</v>
      </c>
      <c r="D459" t="s">
        <v>7</v>
      </c>
      <c r="E459" t="s">
        <v>6</v>
      </c>
      <c r="F459" s="10">
        <v>44988</v>
      </c>
      <c r="G459">
        <v>743.6</v>
      </c>
      <c r="H459">
        <v>4123.6000000000004</v>
      </c>
      <c r="I459" t="s">
        <v>26</v>
      </c>
    </row>
    <row r="460" spans="1:9" x14ac:dyDescent="0.3">
      <c r="A460">
        <v>189</v>
      </c>
      <c r="B460" s="10">
        <v>44928</v>
      </c>
      <c r="C460">
        <v>3860</v>
      </c>
      <c r="D460" t="s">
        <v>10</v>
      </c>
      <c r="E460" t="s">
        <v>11</v>
      </c>
      <c r="F460" s="10">
        <v>44988</v>
      </c>
      <c r="G460">
        <v>849.2</v>
      </c>
      <c r="H460">
        <v>4709.2</v>
      </c>
      <c r="I460" t="s">
        <v>26</v>
      </c>
    </row>
    <row r="461" spans="1:9" x14ac:dyDescent="0.3">
      <c r="A461">
        <v>274</v>
      </c>
      <c r="B461" s="10">
        <v>44928</v>
      </c>
      <c r="C461">
        <v>5560</v>
      </c>
      <c r="D461" t="s">
        <v>10</v>
      </c>
      <c r="E461" t="s">
        <v>15</v>
      </c>
      <c r="F461" s="10">
        <v>44988</v>
      </c>
      <c r="G461">
        <v>1223.2</v>
      </c>
      <c r="H461">
        <v>6783.2</v>
      </c>
      <c r="I461" t="s">
        <v>26</v>
      </c>
    </row>
    <row r="462" spans="1:9" x14ac:dyDescent="0.3">
      <c r="A462">
        <v>241</v>
      </c>
      <c r="B462" s="10">
        <v>44928</v>
      </c>
      <c r="C462">
        <v>4900</v>
      </c>
      <c r="D462" t="s">
        <v>16</v>
      </c>
      <c r="E462" t="s">
        <v>6</v>
      </c>
      <c r="F462" s="10">
        <v>44988</v>
      </c>
      <c r="G462">
        <v>1078</v>
      </c>
      <c r="H462">
        <v>5978</v>
      </c>
      <c r="I462" t="s">
        <v>26</v>
      </c>
    </row>
    <row r="463" spans="1:9" x14ac:dyDescent="0.3">
      <c r="A463">
        <v>213</v>
      </c>
      <c r="B463" s="10">
        <v>44928</v>
      </c>
      <c r="C463">
        <v>4340</v>
      </c>
      <c r="D463" t="s">
        <v>7</v>
      </c>
      <c r="E463" t="s">
        <v>6</v>
      </c>
      <c r="F463" s="10">
        <v>44988</v>
      </c>
      <c r="G463">
        <v>954.8</v>
      </c>
      <c r="H463">
        <v>5294.8</v>
      </c>
      <c r="I463" t="s">
        <v>26</v>
      </c>
    </row>
    <row r="464" spans="1:9" x14ac:dyDescent="0.3">
      <c r="A464">
        <v>178</v>
      </c>
      <c r="B464" s="10">
        <v>44928</v>
      </c>
      <c r="C464">
        <v>3640</v>
      </c>
      <c r="D464" t="s">
        <v>9</v>
      </c>
      <c r="E464" t="s">
        <v>6</v>
      </c>
      <c r="F464" s="10">
        <v>44988</v>
      </c>
      <c r="G464">
        <v>800.8</v>
      </c>
      <c r="H464">
        <v>4440.8</v>
      </c>
      <c r="I464" t="s">
        <v>26</v>
      </c>
    </row>
    <row r="465" spans="1:9" x14ac:dyDescent="0.3">
      <c r="A465">
        <v>175</v>
      </c>
      <c r="B465" s="10">
        <v>44928</v>
      </c>
      <c r="C465">
        <v>3580</v>
      </c>
      <c r="D465" t="s">
        <v>5</v>
      </c>
      <c r="E465" t="s">
        <v>11</v>
      </c>
      <c r="F465" s="10">
        <v>44988</v>
      </c>
      <c r="G465">
        <v>787.6</v>
      </c>
      <c r="H465">
        <v>4367.6000000000004</v>
      </c>
      <c r="I465" t="s">
        <v>26</v>
      </c>
    </row>
    <row r="466" spans="1:9" x14ac:dyDescent="0.3">
      <c r="A466">
        <v>275</v>
      </c>
      <c r="B466" s="10">
        <v>44928</v>
      </c>
      <c r="C466">
        <v>5580</v>
      </c>
      <c r="D466" t="s">
        <v>16</v>
      </c>
      <c r="E466" t="s">
        <v>6</v>
      </c>
      <c r="F466" s="10">
        <v>44988</v>
      </c>
      <c r="G466">
        <v>1227.5999999999999</v>
      </c>
      <c r="H466">
        <v>6807.6</v>
      </c>
      <c r="I466" t="s">
        <v>26</v>
      </c>
    </row>
    <row r="467" spans="1:9" x14ac:dyDescent="0.3">
      <c r="A467">
        <v>186</v>
      </c>
      <c r="B467" s="10">
        <v>44928</v>
      </c>
      <c r="C467">
        <v>3800</v>
      </c>
      <c r="D467" t="s">
        <v>27</v>
      </c>
      <c r="E467" t="s">
        <v>11</v>
      </c>
      <c r="F467" s="10">
        <v>44988</v>
      </c>
      <c r="G467">
        <v>836</v>
      </c>
      <c r="H467">
        <v>4636</v>
      </c>
      <c r="I467" t="s">
        <v>26</v>
      </c>
    </row>
    <row r="468" spans="1:9" x14ac:dyDescent="0.3">
      <c r="A468">
        <v>230</v>
      </c>
      <c r="B468" s="10">
        <v>44928</v>
      </c>
      <c r="C468">
        <v>4680</v>
      </c>
      <c r="D468" t="s">
        <v>7</v>
      </c>
      <c r="E468" t="s">
        <v>8</v>
      </c>
      <c r="F468" s="10">
        <v>44988</v>
      </c>
      <c r="G468">
        <v>1029.5999999999999</v>
      </c>
      <c r="H468">
        <v>5709.6</v>
      </c>
      <c r="I468" t="s">
        <v>26</v>
      </c>
    </row>
    <row r="469" spans="1:9" x14ac:dyDescent="0.3">
      <c r="A469">
        <v>436</v>
      </c>
      <c r="B469" s="10">
        <v>44928</v>
      </c>
      <c r="C469">
        <v>6550</v>
      </c>
      <c r="D469" t="s">
        <v>27</v>
      </c>
      <c r="E469" t="s">
        <v>8</v>
      </c>
      <c r="F469" s="10">
        <v>44988</v>
      </c>
      <c r="G469">
        <v>1441</v>
      </c>
      <c r="H469">
        <v>7991</v>
      </c>
      <c r="I469" t="s">
        <v>26</v>
      </c>
    </row>
    <row r="470" spans="1:9" x14ac:dyDescent="0.3">
      <c r="A470">
        <v>442</v>
      </c>
      <c r="B470" s="10">
        <v>44928</v>
      </c>
      <c r="C470">
        <v>6850</v>
      </c>
      <c r="D470" t="s">
        <v>13</v>
      </c>
      <c r="E470" t="s">
        <v>15</v>
      </c>
      <c r="F470" s="10">
        <v>44988</v>
      </c>
      <c r="G470">
        <v>1507</v>
      </c>
      <c r="H470">
        <v>8357</v>
      </c>
      <c r="I470" t="s">
        <v>26</v>
      </c>
    </row>
    <row r="471" spans="1:9" x14ac:dyDescent="0.3">
      <c r="A471">
        <v>429</v>
      </c>
      <c r="B471" s="10">
        <v>44928</v>
      </c>
      <c r="C471">
        <v>6200</v>
      </c>
      <c r="D471" t="s">
        <v>9</v>
      </c>
      <c r="E471" t="s">
        <v>6</v>
      </c>
      <c r="F471" s="10">
        <v>44988</v>
      </c>
      <c r="G471">
        <v>1364</v>
      </c>
      <c r="H471">
        <v>7564</v>
      </c>
      <c r="I471" t="s">
        <v>26</v>
      </c>
    </row>
    <row r="472" spans="1:9" x14ac:dyDescent="0.3">
      <c r="A472">
        <v>417</v>
      </c>
      <c r="B472" s="10">
        <v>44928</v>
      </c>
      <c r="C472">
        <v>5600</v>
      </c>
      <c r="D472" t="s">
        <v>7</v>
      </c>
      <c r="E472" t="s">
        <v>6</v>
      </c>
      <c r="F472" s="10">
        <v>44988</v>
      </c>
      <c r="G472">
        <v>1232</v>
      </c>
      <c r="H472">
        <v>6832</v>
      </c>
      <c r="I472" t="s">
        <v>26</v>
      </c>
    </row>
    <row r="473" spans="1:9" x14ac:dyDescent="0.3">
      <c r="A473">
        <v>80</v>
      </c>
      <c r="B473" s="10">
        <v>44928</v>
      </c>
      <c r="C473">
        <v>1680</v>
      </c>
      <c r="D473" t="s">
        <v>7</v>
      </c>
      <c r="E473" t="s">
        <v>6</v>
      </c>
      <c r="F473" s="10">
        <v>44988</v>
      </c>
      <c r="G473">
        <v>369.6</v>
      </c>
      <c r="H473">
        <v>2049.6</v>
      </c>
      <c r="I473" t="s">
        <v>26</v>
      </c>
    </row>
    <row r="474" spans="1:9" x14ac:dyDescent="0.3">
      <c r="A474">
        <v>54</v>
      </c>
      <c r="B474" s="10">
        <v>44928</v>
      </c>
      <c r="C474">
        <v>1160</v>
      </c>
      <c r="D474" t="s">
        <v>16</v>
      </c>
      <c r="E474" t="s">
        <v>15</v>
      </c>
      <c r="F474" s="10">
        <v>44988</v>
      </c>
      <c r="G474">
        <v>255.2</v>
      </c>
      <c r="H474">
        <v>1415.2</v>
      </c>
      <c r="I474" t="s">
        <v>26</v>
      </c>
    </row>
    <row r="475" spans="1:9" x14ac:dyDescent="0.3">
      <c r="A475">
        <v>105</v>
      </c>
      <c r="B475" s="10">
        <v>44928</v>
      </c>
      <c r="C475">
        <v>2180</v>
      </c>
      <c r="D475" t="s">
        <v>16</v>
      </c>
      <c r="E475" t="s">
        <v>11</v>
      </c>
      <c r="F475" s="10">
        <v>44988</v>
      </c>
      <c r="G475">
        <v>479.6</v>
      </c>
      <c r="H475">
        <v>2659.6</v>
      </c>
      <c r="I475" t="s">
        <v>26</v>
      </c>
    </row>
    <row r="476" spans="1:9" x14ac:dyDescent="0.3">
      <c r="A476">
        <v>211</v>
      </c>
      <c r="B476" s="10">
        <v>44927</v>
      </c>
      <c r="C476">
        <v>4300</v>
      </c>
      <c r="D476" t="s">
        <v>5</v>
      </c>
      <c r="E476" t="s">
        <v>15</v>
      </c>
      <c r="F476" s="10">
        <v>44987</v>
      </c>
      <c r="G476">
        <v>946</v>
      </c>
      <c r="H476">
        <v>5246</v>
      </c>
      <c r="I476" t="s">
        <v>26</v>
      </c>
    </row>
    <row r="477" spans="1:9" x14ac:dyDescent="0.3">
      <c r="A477">
        <v>490</v>
      </c>
      <c r="B477" s="10">
        <v>44927</v>
      </c>
      <c r="C477">
        <v>5000</v>
      </c>
      <c r="D477" t="s">
        <v>16</v>
      </c>
      <c r="E477" t="s">
        <v>8</v>
      </c>
      <c r="F477" s="10">
        <v>44987</v>
      </c>
      <c r="G477">
        <v>1100</v>
      </c>
      <c r="H477">
        <v>6100</v>
      </c>
      <c r="I477" t="s">
        <v>26</v>
      </c>
    </row>
    <row r="478" spans="1:9" x14ac:dyDescent="0.3">
      <c r="A478">
        <v>38</v>
      </c>
      <c r="B478" s="10">
        <v>44927</v>
      </c>
      <c r="C478">
        <v>840</v>
      </c>
      <c r="D478" t="s">
        <v>9</v>
      </c>
      <c r="E478" t="s">
        <v>6</v>
      </c>
      <c r="F478" s="10">
        <v>44987</v>
      </c>
      <c r="G478">
        <v>184.8</v>
      </c>
      <c r="H478">
        <v>1024.8</v>
      </c>
      <c r="I478" t="s">
        <v>26</v>
      </c>
    </row>
    <row r="479" spans="1:9" x14ac:dyDescent="0.3">
      <c r="A479">
        <v>52</v>
      </c>
      <c r="B479" s="10">
        <v>44927</v>
      </c>
      <c r="C479">
        <v>1120</v>
      </c>
      <c r="D479" t="s">
        <v>5</v>
      </c>
      <c r="E479" t="s">
        <v>6</v>
      </c>
      <c r="F479" s="10">
        <v>44987</v>
      </c>
      <c r="G479">
        <v>246.4</v>
      </c>
      <c r="H479">
        <v>1366.4</v>
      </c>
      <c r="I479" t="s">
        <v>26</v>
      </c>
    </row>
    <row r="480" spans="1:9" x14ac:dyDescent="0.3">
      <c r="A480">
        <v>190</v>
      </c>
      <c r="B480" s="10">
        <v>44927</v>
      </c>
      <c r="C480">
        <v>3880</v>
      </c>
      <c r="D480" t="s">
        <v>16</v>
      </c>
      <c r="E480" t="s">
        <v>15</v>
      </c>
      <c r="F480" s="10">
        <v>44987</v>
      </c>
      <c r="G480">
        <v>853.6</v>
      </c>
      <c r="H480">
        <v>4733.6000000000004</v>
      </c>
      <c r="I480" t="s">
        <v>26</v>
      </c>
    </row>
    <row r="481" spans="1:9" x14ac:dyDescent="0.3">
      <c r="A481">
        <v>214</v>
      </c>
      <c r="B481" s="10">
        <v>44927</v>
      </c>
      <c r="C481">
        <v>4360</v>
      </c>
      <c r="D481" t="s">
        <v>27</v>
      </c>
      <c r="E481" t="s">
        <v>11</v>
      </c>
      <c r="F481" s="10">
        <v>44987</v>
      </c>
      <c r="G481">
        <v>959.2</v>
      </c>
      <c r="H481">
        <v>5319.2</v>
      </c>
      <c r="I481" t="s">
        <v>26</v>
      </c>
    </row>
    <row r="482" spans="1:9" x14ac:dyDescent="0.3">
      <c r="A482">
        <v>215</v>
      </c>
      <c r="B482" s="10">
        <v>44927</v>
      </c>
      <c r="C482">
        <v>4380</v>
      </c>
      <c r="D482" t="s">
        <v>27</v>
      </c>
      <c r="E482" t="s">
        <v>8</v>
      </c>
      <c r="F482" s="10">
        <v>44987</v>
      </c>
      <c r="G482">
        <v>963.6</v>
      </c>
      <c r="H482">
        <v>5343.6</v>
      </c>
      <c r="I482" t="s">
        <v>26</v>
      </c>
    </row>
    <row r="483" spans="1:9" x14ac:dyDescent="0.3">
      <c r="A483">
        <v>236</v>
      </c>
      <c r="B483" s="10">
        <v>44927</v>
      </c>
      <c r="C483">
        <v>4800</v>
      </c>
      <c r="D483" t="s">
        <v>7</v>
      </c>
      <c r="E483" t="s">
        <v>15</v>
      </c>
      <c r="F483" s="10">
        <v>44987</v>
      </c>
      <c r="G483">
        <v>1056</v>
      </c>
      <c r="H483">
        <v>5856</v>
      </c>
      <c r="I483" t="s">
        <v>26</v>
      </c>
    </row>
    <row r="484" spans="1:9" x14ac:dyDescent="0.3">
      <c r="A484">
        <v>440</v>
      </c>
      <c r="B484" s="10">
        <v>44927</v>
      </c>
      <c r="C484">
        <v>6750</v>
      </c>
      <c r="D484" t="s">
        <v>7</v>
      </c>
      <c r="E484" t="s">
        <v>8</v>
      </c>
      <c r="F484" s="10">
        <v>44987</v>
      </c>
      <c r="G484">
        <v>1485</v>
      </c>
      <c r="H484">
        <v>8235</v>
      </c>
      <c r="I484" t="s">
        <v>26</v>
      </c>
    </row>
    <row r="485" spans="1:9" x14ac:dyDescent="0.3">
      <c r="A485">
        <v>200</v>
      </c>
      <c r="B485" s="10">
        <v>44927</v>
      </c>
      <c r="C485">
        <v>4080</v>
      </c>
      <c r="D485" t="s">
        <v>10</v>
      </c>
      <c r="E485" t="s">
        <v>11</v>
      </c>
      <c r="F485" s="10">
        <v>44987</v>
      </c>
      <c r="G485">
        <v>897.6</v>
      </c>
      <c r="H485">
        <v>4977.6000000000004</v>
      </c>
      <c r="I485" t="s">
        <v>26</v>
      </c>
    </row>
    <row r="486" spans="1:9" x14ac:dyDescent="0.3">
      <c r="A486">
        <v>492</v>
      </c>
      <c r="B486" s="10">
        <v>44927</v>
      </c>
      <c r="C486">
        <v>4800</v>
      </c>
      <c r="D486" t="s">
        <v>27</v>
      </c>
      <c r="E486" t="s">
        <v>8</v>
      </c>
      <c r="F486" s="10">
        <v>44987</v>
      </c>
      <c r="G486">
        <v>1056</v>
      </c>
      <c r="H486">
        <v>5856</v>
      </c>
      <c r="I486" t="s">
        <v>26</v>
      </c>
    </row>
    <row r="487" spans="1:9" x14ac:dyDescent="0.3">
      <c r="A487">
        <v>1</v>
      </c>
      <c r="B487" s="10">
        <v>44927</v>
      </c>
      <c r="C487">
        <v>100</v>
      </c>
      <c r="D487" t="s">
        <v>5</v>
      </c>
      <c r="E487" t="s">
        <v>15</v>
      </c>
      <c r="F487" s="10">
        <v>44987</v>
      </c>
      <c r="G487">
        <v>22</v>
      </c>
      <c r="H487">
        <v>122</v>
      </c>
      <c r="I487" t="s">
        <v>26</v>
      </c>
    </row>
    <row r="488" spans="1:9" x14ac:dyDescent="0.3">
      <c r="A488">
        <v>71</v>
      </c>
      <c r="B488" s="10">
        <v>44927</v>
      </c>
      <c r="C488">
        <v>1500</v>
      </c>
      <c r="D488" t="s">
        <v>16</v>
      </c>
      <c r="E488" t="s">
        <v>15</v>
      </c>
      <c r="F488" s="10">
        <v>44987</v>
      </c>
      <c r="G488">
        <v>330</v>
      </c>
      <c r="H488">
        <v>1830</v>
      </c>
      <c r="I488" t="s">
        <v>26</v>
      </c>
    </row>
    <row r="489" spans="1:9" x14ac:dyDescent="0.3">
      <c r="A489">
        <v>462</v>
      </c>
      <c r="B489" s="10">
        <v>44927</v>
      </c>
      <c r="C489">
        <v>7800</v>
      </c>
      <c r="D489" t="s">
        <v>16</v>
      </c>
      <c r="E489" t="s">
        <v>8</v>
      </c>
      <c r="F489" s="10">
        <v>44987</v>
      </c>
      <c r="G489">
        <v>1716</v>
      </c>
      <c r="H489">
        <v>9516</v>
      </c>
      <c r="I489" t="s">
        <v>26</v>
      </c>
    </row>
    <row r="490" spans="1:9" x14ac:dyDescent="0.3">
      <c r="A490">
        <v>461</v>
      </c>
      <c r="B490" s="10">
        <v>44927</v>
      </c>
      <c r="C490">
        <v>7900</v>
      </c>
      <c r="D490" t="s">
        <v>10</v>
      </c>
      <c r="E490" t="s">
        <v>8</v>
      </c>
      <c r="F490" s="10">
        <v>44987</v>
      </c>
      <c r="G490">
        <v>1738</v>
      </c>
      <c r="H490">
        <v>9638</v>
      </c>
      <c r="I490" t="s">
        <v>26</v>
      </c>
    </row>
    <row r="491" spans="1:9" x14ac:dyDescent="0.3">
      <c r="A491">
        <v>359</v>
      </c>
      <c r="B491" s="10">
        <v>44927</v>
      </c>
      <c r="C491">
        <v>2700</v>
      </c>
      <c r="D491" t="s">
        <v>10</v>
      </c>
      <c r="E491" t="s">
        <v>6</v>
      </c>
      <c r="F491" s="10">
        <v>44987</v>
      </c>
      <c r="G491">
        <v>594</v>
      </c>
      <c r="H491">
        <v>3294</v>
      </c>
      <c r="I491" t="s">
        <v>26</v>
      </c>
    </row>
    <row r="492" spans="1:9" x14ac:dyDescent="0.3">
      <c r="A492">
        <v>132</v>
      </c>
      <c r="B492" s="10">
        <v>44927</v>
      </c>
      <c r="C492">
        <v>2720</v>
      </c>
      <c r="D492" t="s">
        <v>10</v>
      </c>
      <c r="E492" t="s">
        <v>8</v>
      </c>
      <c r="F492" s="10">
        <v>44987</v>
      </c>
      <c r="G492">
        <v>598.4</v>
      </c>
      <c r="H492">
        <v>3318.4</v>
      </c>
      <c r="I492" t="s">
        <v>26</v>
      </c>
    </row>
    <row r="493" spans="1:9" x14ac:dyDescent="0.3">
      <c r="A493">
        <v>136</v>
      </c>
      <c r="B493" s="10">
        <v>44927</v>
      </c>
      <c r="C493">
        <v>2800</v>
      </c>
      <c r="D493" t="s">
        <v>13</v>
      </c>
      <c r="E493" t="s">
        <v>6</v>
      </c>
      <c r="F493" s="10">
        <v>44987</v>
      </c>
      <c r="G493">
        <v>616</v>
      </c>
      <c r="H493">
        <v>3416</v>
      </c>
      <c r="I493" t="s">
        <v>26</v>
      </c>
    </row>
    <row r="494" spans="1:9" x14ac:dyDescent="0.3">
      <c r="A494">
        <v>70</v>
      </c>
      <c r="B494" s="10">
        <v>44927</v>
      </c>
      <c r="C494">
        <v>1480</v>
      </c>
      <c r="D494" t="s">
        <v>10</v>
      </c>
      <c r="E494" t="s">
        <v>8</v>
      </c>
      <c r="F494" s="10">
        <v>44987</v>
      </c>
      <c r="G494">
        <v>325.60000000000002</v>
      </c>
      <c r="H494">
        <v>1805.6</v>
      </c>
      <c r="I494" t="s">
        <v>26</v>
      </c>
    </row>
    <row r="495" spans="1:9" x14ac:dyDescent="0.3">
      <c r="A495">
        <v>366</v>
      </c>
      <c r="B495" s="10">
        <v>44927</v>
      </c>
      <c r="C495">
        <v>3050</v>
      </c>
      <c r="D495" t="s">
        <v>7</v>
      </c>
      <c r="E495" t="s">
        <v>8</v>
      </c>
      <c r="F495" s="10">
        <v>44987</v>
      </c>
      <c r="G495">
        <v>671</v>
      </c>
      <c r="H495">
        <v>3721</v>
      </c>
      <c r="I495" t="s">
        <v>26</v>
      </c>
    </row>
    <row r="496" spans="1:9" x14ac:dyDescent="0.3">
      <c r="A496">
        <v>281</v>
      </c>
      <c r="B496" s="10">
        <v>44927</v>
      </c>
      <c r="C496">
        <v>5700</v>
      </c>
      <c r="D496" t="s">
        <v>7</v>
      </c>
      <c r="E496" t="s">
        <v>15</v>
      </c>
      <c r="F496" s="10">
        <v>44987</v>
      </c>
      <c r="G496">
        <v>1254</v>
      </c>
      <c r="H496">
        <v>6954</v>
      </c>
      <c r="I496" t="s">
        <v>26</v>
      </c>
    </row>
    <row r="497" spans="1:9" x14ac:dyDescent="0.3">
      <c r="A497">
        <v>435</v>
      </c>
      <c r="B497" s="10">
        <v>44927</v>
      </c>
      <c r="C497">
        <v>6500</v>
      </c>
      <c r="D497" t="s">
        <v>27</v>
      </c>
      <c r="E497" t="s">
        <v>15</v>
      </c>
      <c r="F497" s="10">
        <v>44987</v>
      </c>
      <c r="G497">
        <v>1430</v>
      </c>
      <c r="H497">
        <v>7930</v>
      </c>
      <c r="I497" t="s">
        <v>26</v>
      </c>
    </row>
    <row r="498" spans="1:9" x14ac:dyDescent="0.3">
      <c r="A498">
        <v>316</v>
      </c>
      <c r="B498" s="10">
        <v>44927</v>
      </c>
      <c r="C498">
        <v>550</v>
      </c>
      <c r="D498" t="s">
        <v>27</v>
      </c>
      <c r="E498" t="s">
        <v>15</v>
      </c>
      <c r="F498" s="10">
        <v>44987</v>
      </c>
      <c r="G498">
        <v>121</v>
      </c>
      <c r="H498">
        <v>671</v>
      </c>
      <c r="I498" t="s">
        <v>26</v>
      </c>
    </row>
    <row r="499" spans="1:9" x14ac:dyDescent="0.3">
      <c r="A499">
        <v>315</v>
      </c>
      <c r="B499" s="10">
        <v>44927</v>
      </c>
      <c r="C499">
        <v>500</v>
      </c>
      <c r="D499" t="s">
        <v>7</v>
      </c>
      <c r="E499" t="s">
        <v>11</v>
      </c>
      <c r="F499" s="10">
        <v>44987</v>
      </c>
      <c r="G499">
        <v>110</v>
      </c>
      <c r="H499">
        <v>610</v>
      </c>
      <c r="I499" t="s">
        <v>26</v>
      </c>
    </row>
    <row r="500" spans="1:9" x14ac:dyDescent="0.3">
      <c r="A500">
        <v>59</v>
      </c>
      <c r="B500" s="10">
        <v>44927</v>
      </c>
      <c r="C500">
        <v>1260</v>
      </c>
      <c r="D500" t="s">
        <v>9</v>
      </c>
      <c r="E500" t="s">
        <v>6</v>
      </c>
      <c r="F500" s="10">
        <v>44987</v>
      </c>
      <c r="G500">
        <v>277.2</v>
      </c>
      <c r="H500">
        <v>1537.2</v>
      </c>
      <c r="I500" t="s">
        <v>26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CC0FC-CA00-456F-9EB7-6469FC9DE6D5}">
  <dimension ref="A1:O500"/>
  <sheetViews>
    <sheetView workbookViewId="0">
      <selection activeCell="B27" sqref="B27"/>
    </sheetView>
  </sheetViews>
  <sheetFormatPr defaultRowHeight="14.4" x14ac:dyDescent="0.3"/>
  <cols>
    <col min="1" max="1" width="13.44140625" bestFit="1" customWidth="1"/>
    <col min="2" max="2" width="16.21875" bestFit="1" customWidth="1"/>
    <col min="3" max="3" width="11.44140625" bestFit="1" customWidth="1"/>
    <col min="4" max="4" width="10.109375" bestFit="1" customWidth="1"/>
    <col min="5" max="5" width="12.21875" bestFit="1" customWidth="1"/>
    <col min="6" max="6" width="17.5546875" bestFit="1" customWidth="1"/>
    <col min="7" max="8" width="15.6640625" bestFit="1" customWidth="1"/>
    <col min="9" max="9" width="16.33203125" style="35" bestFit="1" customWidth="1"/>
    <col min="10" max="10" width="28" bestFit="1" customWidth="1"/>
    <col min="11" max="11" width="14.33203125" bestFit="1" customWidth="1"/>
    <col min="12" max="12" width="17.77734375" bestFit="1" customWidth="1"/>
  </cols>
  <sheetData>
    <row r="1" spans="1:15" x14ac:dyDescent="0.3">
      <c r="A1" t="s">
        <v>0</v>
      </c>
      <c r="B1" t="s">
        <v>1</v>
      </c>
      <c r="C1" t="s">
        <v>2</v>
      </c>
      <c r="D1" t="s">
        <v>3</v>
      </c>
      <c r="E1" t="s">
        <v>4</v>
      </c>
      <c r="F1" t="s">
        <v>17</v>
      </c>
      <c r="G1" t="s">
        <v>63</v>
      </c>
      <c r="H1" t="s">
        <v>64</v>
      </c>
      <c r="I1" s="35" t="s">
        <v>65</v>
      </c>
      <c r="J1" t="s">
        <v>25</v>
      </c>
      <c r="K1" t="s">
        <v>22</v>
      </c>
      <c r="L1" t="s">
        <v>24</v>
      </c>
      <c r="M1" t="s">
        <v>60</v>
      </c>
      <c r="N1" t="s">
        <v>61</v>
      </c>
      <c r="O1" t="s">
        <v>62</v>
      </c>
    </row>
    <row r="2" spans="1:15" x14ac:dyDescent="0.3">
      <c r="A2">
        <v>137</v>
      </c>
      <c r="B2" s="10">
        <v>44943</v>
      </c>
      <c r="C2">
        <v>2820</v>
      </c>
      <c r="D2" t="s">
        <v>5</v>
      </c>
      <c r="E2" t="s">
        <v>6</v>
      </c>
      <c r="F2" s="10">
        <v>45003</v>
      </c>
      <c r="G2" s="10">
        <f t="shared" ref="G2:G65" ca="1" si="0">+TODAY()+RANDBETWEEN(-100,0)</f>
        <v>45218</v>
      </c>
      <c r="H2" s="10">
        <f ca="1">+Totale__2__2[[#This Row],[Data emissione]]+60</f>
        <v>45278</v>
      </c>
      <c r="I2" s="35">
        <f ca="1">+TODAY()-Totale__2__2[[#This Row],[Data scadenza2]]</f>
        <v>0</v>
      </c>
      <c r="J2" t="str">
        <f ca="1">+IF(Totale__2__2[[#This Row],[Data scadenza3]]&lt;0,_xlfn.CONCAT("mancano ",ABS(Totale__2__2[[#This Row],[Data scadenza3]]), " giorni al pagamento"),"PAGATO")</f>
        <v>PAGATO</v>
      </c>
      <c r="K2">
        <v>620.4</v>
      </c>
      <c r="L2">
        <v>3440.4</v>
      </c>
      <c r="M2" t="s">
        <v>37</v>
      </c>
      <c r="N2" t="s">
        <v>38</v>
      </c>
      <c r="O2" t="s">
        <v>39</v>
      </c>
    </row>
    <row r="3" spans="1:15" x14ac:dyDescent="0.3">
      <c r="A3">
        <v>83</v>
      </c>
      <c r="B3" s="10">
        <v>44943</v>
      </c>
      <c r="C3">
        <v>1740</v>
      </c>
      <c r="D3" t="s">
        <v>7</v>
      </c>
      <c r="E3" t="s">
        <v>8</v>
      </c>
      <c r="F3" s="10">
        <v>45003</v>
      </c>
      <c r="G3" s="10">
        <f t="shared" ca="1" si="0"/>
        <v>45243</v>
      </c>
      <c r="H3" s="10">
        <f ca="1">+Totale__2__2[[#This Row],[Data emissione]]+60</f>
        <v>45303</v>
      </c>
      <c r="I3" s="35">
        <f ca="1">+TODAY()-Totale__2__2[[#This Row],[Data scadenza2]]</f>
        <v>-25</v>
      </c>
      <c r="J3" t="str">
        <f ca="1">+IF(Totale__2__2[[#This Row],[Data scadenza3]]&lt;0,_xlfn.CONCAT("mancano ",ABS(Totale__2__2[[#This Row],[Data scadenza3]]), " giorni al pagamento"),"PAGATO")</f>
        <v>mancano 25 giorni al pagamento</v>
      </c>
      <c r="K3">
        <v>382.8</v>
      </c>
      <c r="L3">
        <v>2122.8000000000002</v>
      </c>
      <c r="M3" t="s">
        <v>54</v>
      </c>
      <c r="N3" t="s">
        <v>55</v>
      </c>
      <c r="O3" t="s">
        <v>56</v>
      </c>
    </row>
    <row r="4" spans="1:15" x14ac:dyDescent="0.3">
      <c r="A4">
        <v>131</v>
      </c>
      <c r="B4" s="10">
        <v>44943</v>
      </c>
      <c r="C4">
        <v>2700</v>
      </c>
      <c r="D4" t="s">
        <v>7</v>
      </c>
      <c r="E4" t="s">
        <v>8</v>
      </c>
      <c r="F4" s="10">
        <v>45003</v>
      </c>
      <c r="G4" s="10">
        <f t="shared" ca="1" si="0"/>
        <v>45222</v>
      </c>
      <c r="H4" s="10">
        <f ca="1">+Totale__2__2[[#This Row],[Data emissione]]+60</f>
        <v>45282</v>
      </c>
      <c r="I4" s="35">
        <f ca="1">+TODAY()-Totale__2__2[[#This Row],[Data scadenza2]]</f>
        <v>-4</v>
      </c>
      <c r="J4" t="str">
        <f ca="1">+IF(Totale__2__2[[#This Row],[Data scadenza3]]&lt;0,_xlfn.CONCAT("mancano ",ABS(Totale__2__2[[#This Row],[Data scadenza3]]), " giorni al pagamento"),"PAGATO")</f>
        <v>mancano 4 giorni al pagamento</v>
      </c>
      <c r="K4">
        <v>594</v>
      </c>
      <c r="L4">
        <v>3294</v>
      </c>
      <c r="M4" t="s">
        <v>54</v>
      </c>
      <c r="N4" t="s">
        <v>55</v>
      </c>
      <c r="O4" t="s">
        <v>56</v>
      </c>
    </row>
    <row r="5" spans="1:15" x14ac:dyDescent="0.3">
      <c r="A5">
        <v>420</v>
      </c>
      <c r="B5" s="10">
        <v>44943</v>
      </c>
      <c r="C5">
        <v>5750</v>
      </c>
      <c r="D5" t="s">
        <v>7</v>
      </c>
      <c r="E5" t="s">
        <v>8</v>
      </c>
      <c r="F5" s="10">
        <v>45003</v>
      </c>
      <c r="G5" s="10">
        <f t="shared" ca="1" si="0"/>
        <v>45218</v>
      </c>
      <c r="H5" s="10">
        <f ca="1">+Totale__2__2[[#This Row],[Data emissione]]+60</f>
        <v>45278</v>
      </c>
      <c r="I5" s="35">
        <f ca="1">+TODAY()-Totale__2__2[[#This Row],[Data scadenza2]]</f>
        <v>0</v>
      </c>
      <c r="J5" t="str">
        <f ca="1">+IF(Totale__2__2[[#This Row],[Data scadenza3]]&lt;0,_xlfn.CONCAT("mancano ",ABS(Totale__2__2[[#This Row],[Data scadenza3]]), " giorni al pagamento"),"PAGATO")</f>
        <v>PAGATO</v>
      </c>
      <c r="K5">
        <v>1265</v>
      </c>
      <c r="L5">
        <v>7015</v>
      </c>
      <c r="M5" t="s">
        <v>54</v>
      </c>
      <c r="N5" t="s">
        <v>55</v>
      </c>
      <c r="O5" t="s">
        <v>56</v>
      </c>
    </row>
    <row r="6" spans="1:15" x14ac:dyDescent="0.3">
      <c r="A6">
        <v>196</v>
      </c>
      <c r="B6" s="10">
        <v>44943</v>
      </c>
      <c r="C6">
        <v>4000</v>
      </c>
      <c r="D6" t="s">
        <v>7</v>
      </c>
      <c r="E6" t="s">
        <v>8</v>
      </c>
      <c r="F6" s="10">
        <v>45003</v>
      </c>
      <c r="G6" s="10">
        <f t="shared" ca="1" si="0"/>
        <v>45218</v>
      </c>
      <c r="H6" s="10">
        <f ca="1">+Totale__2__2[[#This Row],[Data emissione]]+60</f>
        <v>45278</v>
      </c>
      <c r="I6" s="35">
        <f ca="1">+TODAY()-Totale__2__2[[#This Row],[Data scadenza2]]</f>
        <v>0</v>
      </c>
      <c r="J6" t="str">
        <f ca="1">+IF(Totale__2__2[[#This Row],[Data scadenza3]]&lt;0,_xlfn.CONCAT("mancano ",ABS(Totale__2__2[[#This Row],[Data scadenza3]]), " giorni al pagamento"),"PAGATO")</f>
        <v>PAGATO</v>
      </c>
      <c r="K6">
        <v>880</v>
      </c>
      <c r="L6">
        <v>4880</v>
      </c>
      <c r="M6" t="s">
        <v>54</v>
      </c>
      <c r="N6" t="s">
        <v>55</v>
      </c>
      <c r="O6" t="s">
        <v>56</v>
      </c>
    </row>
    <row r="7" spans="1:15" x14ac:dyDescent="0.3">
      <c r="A7">
        <v>467</v>
      </c>
      <c r="B7" s="10">
        <v>44943</v>
      </c>
      <c r="C7">
        <v>7300</v>
      </c>
      <c r="D7" t="s">
        <v>9</v>
      </c>
      <c r="E7" t="s">
        <v>8</v>
      </c>
      <c r="F7" s="10">
        <v>45003</v>
      </c>
      <c r="G7" s="10">
        <f t="shared" ca="1" si="0"/>
        <v>45266</v>
      </c>
      <c r="H7" s="10">
        <f ca="1">+Totale__2__2[[#This Row],[Data emissione]]+60</f>
        <v>45326</v>
      </c>
      <c r="I7" s="35">
        <f ca="1">+TODAY()-Totale__2__2[[#This Row],[Data scadenza2]]</f>
        <v>-48</v>
      </c>
      <c r="J7" t="str">
        <f ca="1">+IF(Totale__2__2[[#This Row],[Data scadenza3]]&lt;0,_xlfn.CONCAT("mancano ",ABS(Totale__2__2[[#This Row],[Data scadenza3]]), " giorni al pagamento"),"PAGATO")</f>
        <v>mancano 48 giorni al pagamento</v>
      </c>
      <c r="K7">
        <v>1606</v>
      </c>
      <c r="L7">
        <v>8906</v>
      </c>
      <c r="M7" t="s">
        <v>40</v>
      </c>
      <c r="N7" t="s">
        <v>41</v>
      </c>
      <c r="O7" t="s">
        <v>42</v>
      </c>
    </row>
    <row r="8" spans="1:15" x14ac:dyDescent="0.3">
      <c r="A8">
        <v>172</v>
      </c>
      <c r="B8" s="10">
        <v>44943</v>
      </c>
      <c r="C8">
        <v>3520</v>
      </c>
      <c r="D8" t="s">
        <v>10</v>
      </c>
      <c r="E8" t="s">
        <v>11</v>
      </c>
      <c r="F8" s="10">
        <v>45003</v>
      </c>
      <c r="G8" s="10">
        <f t="shared" ca="1" si="0"/>
        <v>45248</v>
      </c>
      <c r="H8" s="10">
        <f ca="1">+Totale__2__2[[#This Row],[Data emissione]]+60</f>
        <v>45308</v>
      </c>
      <c r="I8" s="35">
        <f ca="1">+TODAY()-Totale__2__2[[#This Row],[Data scadenza2]]</f>
        <v>-30</v>
      </c>
      <c r="J8" t="str">
        <f ca="1">+IF(Totale__2__2[[#This Row],[Data scadenza3]]&lt;0,_xlfn.CONCAT("mancano ",ABS(Totale__2__2[[#This Row],[Data scadenza3]]), " giorni al pagamento"),"PAGATO")</f>
        <v>mancano 30 giorni al pagamento</v>
      </c>
      <c r="K8">
        <v>774.4</v>
      </c>
      <c r="L8">
        <v>4294.3999999999996</v>
      </c>
      <c r="M8" t="s">
        <v>40</v>
      </c>
      <c r="N8" t="s">
        <v>43</v>
      </c>
      <c r="O8" t="s">
        <v>44</v>
      </c>
    </row>
    <row r="9" spans="1:15" x14ac:dyDescent="0.3">
      <c r="A9">
        <v>170</v>
      </c>
      <c r="B9" s="10">
        <v>44943</v>
      </c>
      <c r="C9">
        <v>3480</v>
      </c>
      <c r="D9" t="s">
        <v>13</v>
      </c>
      <c r="E9" t="s">
        <v>8</v>
      </c>
      <c r="F9" s="10">
        <v>45003</v>
      </c>
      <c r="G9" s="10">
        <f t="shared" ca="1" si="0"/>
        <v>45262</v>
      </c>
      <c r="H9" s="10">
        <f ca="1">+Totale__2__2[[#This Row],[Data emissione]]+60</f>
        <v>45322</v>
      </c>
      <c r="I9" s="35">
        <f ca="1">+TODAY()-Totale__2__2[[#This Row],[Data scadenza2]]</f>
        <v>-44</v>
      </c>
      <c r="J9" t="str">
        <f ca="1">+IF(Totale__2__2[[#This Row],[Data scadenza3]]&lt;0,_xlfn.CONCAT("mancano ",ABS(Totale__2__2[[#This Row],[Data scadenza3]]), " giorni al pagamento"),"PAGATO")</f>
        <v>mancano 44 giorni al pagamento</v>
      </c>
      <c r="K9">
        <v>765.6</v>
      </c>
      <c r="L9">
        <v>4245.6000000000004</v>
      </c>
      <c r="M9" t="s">
        <v>48</v>
      </c>
      <c r="N9" t="s">
        <v>49</v>
      </c>
      <c r="O9" t="s">
        <v>50</v>
      </c>
    </row>
    <row r="10" spans="1:15" x14ac:dyDescent="0.3">
      <c r="A10">
        <v>482</v>
      </c>
      <c r="B10" s="10">
        <v>44943</v>
      </c>
      <c r="C10">
        <v>5800</v>
      </c>
      <c r="D10" t="s">
        <v>12</v>
      </c>
      <c r="E10" t="s">
        <v>8</v>
      </c>
      <c r="F10" s="10">
        <v>45003</v>
      </c>
      <c r="G10" s="10">
        <f t="shared" ca="1" si="0"/>
        <v>45266</v>
      </c>
      <c r="H10" s="10">
        <f ca="1">+Totale__2__2[[#This Row],[Data emissione]]+60</f>
        <v>45326</v>
      </c>
      <c r="I10" s="35">
        <f ca="1">+TODAY()-Totale__2__2[[#This Row],[Data scadenza2]]</f>
        <v>-48</v>
      </c>
      <c r="J10" t="str">
        <f ca="1">+IF(Totale__2__2[[#This Row],[Data scadenza3]]&lt;0,_xlfn.CONCAT("mancano ",ABS(Totale__2__2[[#This Row],[Data scadenza3]]), " giorni al pagamento"),"PAGATO")</f>
        <v>mancano 48 giorni al pagamento</v>
      </c>
      <c r="K10">
        <v>1276</v>
      </c>
      <c r="L10">
        <v>7076</v>
      </c>
      <c r="M10" t="s">
        <v>57</v>
      </c>
      <c r="N10" t="s">
        <v>58</v>
      </c>
      <c r="O10" t="s">
        <v>59</v>
      </c>
    </row>
    <row r="11" spans="1:15" x14ac:dyDescent="0.3">
      <c r="A11">
        <v>305</v>
      </c>
      <c r="B11" s="10">
        <v>44943</v>
      </c>
      <c r="C11">
        <v>2300</v>
      </c>
      <c r="D11" t="s">
        <v>27</v>
      </c>
      <c r="E11" t="s">
        <v>6</v>
      </c>
      <c r="F11" s="10">
        <v>45003</v>
      </c>
      <c r="G11" s="10">
        <f t="shared" ca="1" si="0"/>
        <v>45225</v>
      </c>
      <c r="H11" s="10">
        <f ca="1">+Totale__2__2[[#This Row],[Data emissione]]+60</f>
        <v>45285</v>
      </c>
      <c r="I11" s="35">
        <f ca="1">+TODAY()-Totale__2__2[[#This Row],[Data scadenza2]]</f>
        <v>-7</v>
      </c>
      <c r="J11" t="str">
        <f ca="1">+IF(Totale__2__2[[#This Row],[Data scadenza3]]&lt;0,_xlfn.CONCAT("mancano ",ABS(Totale__2__2[[#This Row],[Data scadenza3]]), " giorni al pagamento"),"PAGATO")</f>
        <v>mancano 7 giorni al pagamento</v>
      </c>
      <c r="K11">
        <v>506</v>
      </c>
      <c r="L11">
        <v>2806</v>
      </c>
      <c r="M11" t="s">
        <v>51</v>
      </c>
      <c r="N11" t="s">
        <v>52</v>
      </c>
      <c r="O11" t="s">
        <v>53</v>
      </c>
    </row>
    <row r="12" spans="1:15" x14ac:dyDescent="0.3">
      <c r="A12">
        <v>432</v>
      </c>
      <c r="B12" s="10">
        <v>44943</v>
      </c>
      <c r="C12">
        <v>6350</v>
      </c>
      <c r="D12" t="s">
        <v>5</v>
      </c>
      <c r="E12" t="s">
        <v>15</v>
      </c>
      <c r="F12" s="10">
        <v>45003</v>
      </c>
      <c r="G12" s="10">
        <f t="shared" ca="1" si="0"/>
        <v>45201</v>
      </c>
      <c r="H12" s="10">
        <f ca="1">+Totale__2__2[[#This Row],[Data emissione]]+60</f>
        <v>45261</v>
      </c>
      <c r="I12" s="35">
        <f ca="1">+TODAY()-Totale__2__2[[#This Row],[Data scadenza2]]</f>
        <v>17</v>
      </c>
      <c r="J12" t="str">
        <f ca="1">+IF(Totale__2__2[[#This Row],[Data scadenza3]]&lt;0,_xlfn.CONCAT("mancano ",ABS(Totale__2__2[[#This Row],[Data scadenza3]]), " giorni al pagamento"),"PAGATO")</f>
        <v>PAGATO</v>
      </c>
      <c r="K12">
        <v>1397</v>
      </c>
      <c r="L12">
        <v>7747</v>
      </c>
      <c r="M12" t="s">
        <v>37</v>
      </c>
      <c r="N12" t="s">
        <v>38</v>
      </c>
      <c r="O12" t="s">
        <v>39</v>
      </c>
    </row>
    <row r="13" spans="1:15" x14ac:dyDescent="0.3">
      <c r="A13">
        <v>154</v>
      </c>
      <c r="B13" s="10">
        <v>44943</v>
      </c>
      <c r="C13">
        <v>3160</v>
      </c>
      <c r="D13" t="s">
        <v>5</v>
      </c>
      <c r="E13" t="s">
        <v>8</v>
      </c>
      <c r="F13" s="10">
        <v>45003</v>
      </c>
      <c r="G13" s="10">
        <f t="shared" ca="1" si="0"/>
        <v>45259</v>
      </c>
      <c r="H13" s="10">
        <f ca="1">+Totale__2__2[[#This Row],[Data emissione]]+60</f>
        <v>45319</v>
      </c>
      <c r="I13" s="35">
        <f ca="1">+TODAY()-Totale__2__2[[#This Row],[Data scadenza2]]</f>
        <v>-41</v>
      </c>
      <c r="J13" t="str">
        <f ca="1">+IF(Totale__2__2[[#This Row],[Data scadenza3]]&lt;0,_xlfn.CONCAT("mancano ",ABS(Totale__2__2[[#This Row],[Data scadenza3]]), " giorni al pagamento"),"PAGATO")</f>
        <v>mancano 41 giorni al pagamento</v>
      </c>
      <c r="K13">
        <v>695.2</v>
      </c>
      <c r="L13">
        <v>3855.2</v>
      </c>
      <c r="M13" t="s">
        <v>37</v>
      </c>
      <c r="N13" t="s">
        <v>38</v>
      </c>
      <c r="O13" t="s">
        <v>39</v>
      </c>
    </row>
    <row r="14" spans="1:15" x14ac:dyDescent="0.3">
      <c r="A14">
        <v>37</v>
      </c>
      <c r="B14" s="10">
        <v>44943</v>
      </c>
      <c r="C14">
        <v>820</v>
      </c>
      <c r="D14" t="s">
        <v>16</v>
      </c>
      <c r="E14" t="s">
        <v>6</v>
      </c>
      <c r="F14" s="10">
        <v>45003</v>
      </c>
      <c r="G14" s="10">
        <f t="shared" ca="1" si="0"/>
        <v>45239</v>
      </c>
      <c r="H14" s="10">
        <f ca="1">+Totale__2__2[[#This Row],[Data emissione]]+60</f>
        <v>45299</v>
      </c>
      <c r="I14" s="35">
        <f ca="1">+TODAY()-Totale__2__2[[#This Row],[Data scadenza2]]</f>
        <v>-21</v>
      </c>
      <c r="J14" t="str">
        <f ca="1">+IF(Totale__2__2[[#This Row],[Data scadenza3]]&lt;0,_xlfn.CONCAT("mancano ",ABS(Totale__2__2[[#This Row],[Data scadenza3]]), " giorni al pagamento"),"PAGATO")</f>
        <v>mancano 21 giorni al pagamento</v>
      </c>
      <c r="K14">
        <v>180.4</v>
      </c>
      <c r="L14">
        <v>1000.4</v>
      </c>
      <c r="M14" t="s">
        <v>45</v>
      </c>
      <c r="N14" t="s">
        <v>46</v>
      </c>
      <c r="O14" t="s">
        <v>47</v>
      </c>
    </row>
    <row r="15" spans="1:15" x14ac:dyDescent="0.3">
      <c r="A15">
        <v>314</v>
      </c>
      <c r="B15" s="10">
        <v>44943</v>
      </c>
      <c r="C15">
        <v>450</v>
      </c>
      <c r="D15" t="s">
        <v>9</v>
      </c>
      <c r="E15" t="s">
        <v>8</v>
      </c>
      <c r="F15" s="10">
        <v>45003</v>
      </c>
      <c r="G15" s="10">
        <f t="shared" ca="1" si="0"/>
        <v>45246</v>
      </c>
      <c r="H15" s="10">
        <f ca="1">+Totale__2__2[[#This Row],[Data emissione]]+60</f>
        <v>45306</v>
      </c>
      <c r="I15" s="35">
        <f ca="1">+TODAY()-Totale__2__2[[#This Row],[Data scadenza2]]</f>
        <v>-28</v>
      </c>
      <c r="J15" t="str">
        <f ca="1">+IF(Totale__2__2[[#This Row],[Data scadenza3]]&lt;0,_xlfn.CONCAT("mancano ",ABS(Totale__2__2[[#This Row],[Data scadenza3]]), " giorni al pagamento"),"PAGATO")</f>
        <v>mancano 28 giorni al pagamento</v>
      </c>
      <c r="K15">
        <v>99</v>
      </c>
      <c r="L15">
        <v>549</v>
      </c>
      <c r="M15" t="s">
        <v>40</v>
      </c>
      <c r="N15" t="s">
        <v>41</v>
      </c>
      <c r="O15" t="s">
        <v>42</v>
      </c>
    </row>
    <row r="16" spans="1:15" x14ac:dyDescent="0.3">
      <c r="A16">
        <v>195</v>
      </c>
      <c r="B16" s="10">
        <v>44943</v>
      </c>
      <c r="C16">
        <v>3980</v>
      </c>
      <c r="D16" t="s">
        <v>9</v>
      </c>
      <c r="E16" t="s">
        <v>8</v>
      </c>
      <c r="F16" s="10">
        <v>45003</v>
      </c>
      <c r="G16" s="10">
        <f t="shared" ca="1" si="0"/>
        <v>45262</v>
      </c>
      <c r="H16" s="10">
        <f ca="1">+Totale__2__2[[#This Row],[Data emissione]]+60</f>
        <v>45322</v>
      </c>
      <c r="I16" s="35">
        <f ca="1">+TODAY()-Totale__2__2[[#This Row],[Data scadenza2]]</f>
        <v>-44</v>
      </c>
      <c r="J16" t="str">
        <f ca="1">+IF(Totale__2__2[[#This Row],[Data scadenza3]]&lt;0,_xlfn.CONCAT("mancano ",ABS(Totale__2__2[[#This Row],[Data scadenza3]]), " giorni al pagamento"),"PAGATO")</f>
        <v>mancano 44 giorni al pagamento</v>
      </c>
      <c r="K16">
        <v>875.6</v>
      </c>
      <c r="L16">
        <v>4855.6000000000004</v>
      </c>
      <c r="M16" t="s">
        <v>40</v>
      </c>
      <c r="N16" t="s">
        <v>41</v>
      </c>
      <c r="O16" t="s">
        <v>42</v>
      </c>
    </row>
    <row r="17" spans="1:15" x14ac:dyDescent="0.3">
      <c r="A17">
        <v>111</v>
      </c>
      <c r="B17" s="10">
        <v>44943</v>
      </c>
      <c r="C17">
        <v>2300</v>
      </c>
      <c r="D17" t="s">
        <v>7</v>
      </c>
      <c r="E17" t="s">
        <v>8</v>
      </c>
      <c r="F17" s="10">
        <v>45003</v>
      </c>
      <c r="G17" s="10">
        <f t="shared" ca="1" si="0"/>
        <v>45207</v>
      </c>
      <c r="H17" s="10">
        <f ca="1">+Totale__2__2[[#This Row],[Data emissione]]+60</f>
        <v>45267</v>
      </c>
      <c r="I17" s="35">
        <f ca="1">+TODAY()-Totale__2__2[[#This Row],[Data scadenza2]]</f>
        <v>11</v>
      </c>
      <c r="J17" t="str">
        <f ca="1">+IF(Totale__2__2[[#This Row],[Data scadenza3]]&lt;0,_xlfn.CONCAT("mancano ",ABS(Totale__2__2[[#This Row],[Data scadenza3]]), " giorni al pagamento"),"PAGATO")</f>
        <v>PAGATO</v>
      </c>
      <c r="K17">
        <v>506</v>
      </c>
      <c r="L17">
        <v>2806</v>
      </c>
      <c r="M17" t="s">
        <v>54</v>
      </c>
      <c r="N17" t="s">
        <v>55</v>
      </c>
      <c r="O17" t="s">
        <v>56</v>
      </c>
    </row>
    <row r="18" spans="1:15" x14ac:dyDescent="0.3">
      <c r="A18">
        <v>486</v>
      </c>
      <c r="B18" s="10">
        <v>44943</v>
      </c>
      <c r="C18">
        <v>5400</v>
      </c>
      <c r="D18" t="s">
        <v>27</v>
      </c>
      <c r="E18" t="s">
        <v>6</v>
      </c>
      <c r="F18" s="10">
        <v>45003</v>
      </c>
      <c r="G18" s="10">
        <f t="shared" ca="1" si="0"/>
        <v>45181</v>
      </c>
      <c r="H18" s="10">
        <f ca="1">+Totale__2__2[[#This Row],[Data emissione]]+60</f>
        <v>45241</v>
      </c>
      <c r="I18" s="35">
        <f ca="1">+TODAY()-Totale__2__2[[#This Row],[Data scadenza2]]</f>
        <v>37</v>
      </c>
      <c r="J18" t="str">
        <f ca="1">+IF(Totale__2__2[[#This Row],[Data scadenza3]]&lt;0,_xlfn.CONCAT("mancano ",ABS(Totale__2__2[[#This Row],[Data scadenza3]]), " giorni al pagamento"),"PAGATO")</f>
        <v>PAGATO</v>
      </c>
      <c r="K18">
        <v>1188</v>
      </c>
      <c r="L18">
        <v>6588</v>
      </c>
      <c r="M18" t="s">
        <v>51</v>
      </c>
      <c r="N18" t="s">
        <v>52</v>
      </c>
      <c r="O18" t="s">
        <v>53</v>
      </c>
    </row>
    <row r="19" spans="1:15" x14ac:dyDescent="0.3">
      <c r="A19">
        <v>16</v>
      </c>
      <c r="B19" s="10">
        <v>44943</v>
      </c>
      <c r="C19">
        <v>400</v>
      </c>
      <c r="D19" t="s">
        <v>27</v>
      </c>
      <c r="E19" t="s">
        <v>8</v>
      </c>
      <c r="F19" s="10">
        <v>45003</v>
      </c>
      <c r="G19" s="10">
        <f t="shared" ca="1" si="0"/>
        <v>45259</v>
      </c>
      <c r="H19" s="10">
        <f ca="1">+Totale__2__2[[#This Row],[Data emissione]]+60</f>
        <v>45319</v>
      </c>
      <c r="I19" s="35">
        <f ca="1">+TODAY()-Totale__2__2[[#This Row],[Data scadenza2]]</f>
        <v>-41</v>
      </c>
      <c r="J19" t="str">
        <f ca="1">+IF(Totale__2__2[[#This Row],[Data scadenza3]]&lt;0,_xlfn.CONCAT("mancano ",ABS(Totale__2__2[[#This Row],[Data scadenza3]]), " giorni al pagamento"),"PAGATO")</f>
        <v>mancano 41 giorni al pagamento</v>
      </c>
      <c r="K19">
        <v>88</v>
      </c>
      <c r="L19">
        <v>488</v>
      </c>
      <c r="M19" t="s">
        <v>51</v>
      </c>
      <c r="N19" t="s">
        <v>52</v>
      </c>
      <c r="O19" t="s">
        <v>53</v>
      </c>
    </row>
    <row r="20" spans="1:15" x14ac:dyDescent="0.3">
      <c r="A20">
        <v>184</v>
      </c>
      <c r="B20" s="10">
        <v>44943</v>
      </c>
      <c r="C20">
        <v>3760</v>
      </c>
      <c r="D20" t="s">
        <v>16</v>
      </c>
      <c r="E20" t="s">
        <v>8</v>
      </c>
      <c r="F20" s="10">
        <v>45003</v>
      </c>
      <c r="G20" s="10">
        <f t="shared" ca="1" si="0"/>
        <v>45215</v>
      </c>
      <c r="H20" s="10">
        <f ca="1">+Totale__2__2[[#This Row],[Data emissione]]+60</f>
        <v>45275</v>
      </c>
      <c r="I20" s="35">
        <f ca="1">+TODAY()-Totale__2__2[[#This Row],[Data scadenza2]]</f>
        <v>3</v>
      </c>
      <c r="J20" t="str">
        <f ca="1">+IF(Totale__2__2[[#This Row],[Data scadenza3]]&lt;0,_xlfn.CONCAT("mancano ",ABS(Totale__2__2[[#This Row],[Data scadenza3]]), " giorni al pagamento"),"PAGATO")</f>
        <v>PAGATO</v>
      </c>
      <c r="K20">
        <v>827.2</v>
      </c>
      <c r="L20">
        <v>4587.2</v>
      </c>
      <c r="M20" t="s">
        <v>45</v>
      </c>
      <c r="N20" t="s">
        <v>46</v>
      </c>
      <c r="O20" t="s">
        <v>47</v>
      </c>
    </row>
    <row r="21" spans="1:15" x14ac:dyDescent="0.3">
      <c r="A21">
        <v>2</v>
      </c>
      <c r="B21" s="10">
        <v>44943</v>
      </c>
      <c r="C21">
        <v>120</v>
      </c>
      <c r="D21" t="s">
        <v>10</v>
      </c>
      <c r="E21" t="s">
        <v>8</v>
      </c>
      <c r="F21" s="10">
        <v>45003</v>
      </c>
      <c r="G21" s="10">
        <f t="shared" ca="1" si="0"/>
        <v>45256</v>
      </c>
      <c r="H21" s="10">
        <f ca="1">+Totale__2__2[[#This Row],[Data emissione]]+60</f>
        <v>45316</v>
      </c>
      <c r="I21" s="35">
        <f ca="1">+TODAY()-Totale__2__2[[#This Row],[Data scadenza2]]</f>
        <v>-38</v>
      </c>
      <c r="J21" t="str">
        <f ca="1">+IF(Totale__2__2[[#This Row],[Data scadenza3]]&lt;0,_xlfn.CONCAT("mancano ",ABS(Totale__2__2[[#This Row],[Data scadenza3]]), " giorni al pagamento"),"PAGATO")</f>
        <v>mancano 38 giorni al pagamento</v>
      </c>
      <c r="K21">
        <v>26.4</v>
      </c>
      <c r="L21">
        <v>146.4</v>
      </c>
      <c r="M21" t="s">
        <v>40</v>
      </c>
      <c r="N21" t="s">
        <v>43</v>
      </c>
      <c r="O21" t="s">
        <v>44</v>
      </c>
    </row>
    <row r="22" spans="1:15" x14ac:dyDescent="0.3">
      <c r="A22">
        <v>228</v>
      </c>
      <c r="B22" s="10">
        <v>44943</v>
      </c>
      <c r="C22">
        <v>4640</v>
      </c>
      <c r="D22" t="s">
        <v>5</v>
      </c>
      <c r="E22" t="s">
        <v>11</v>
      </c>
      <c r="F22" s="10">
        <v>45003</v>
      </c>
      <c r="G22" s="10">
        <f t="shared" ca="1" si="0"/>
        <v>45225</v>
      </c>
      <c r="H22" s="10">
        <f ca="1">+Totale__2__2[[#This Row],[Data emissione]]+60</f>
        <v>45285</v>
      </c>
      <c r="I22" s="35">
        <f ca="1">+TODAY()-Totale__2__2[[#This Row],[Data scadenza2]]</f>
        <v>-7</v>
      </c>
      <c r="J22" t="str">
        <f ca="1">+IF(Totale__2__2[[#This Row],[Data scadenza3]]&lt;0,_xlfn.CONCAT("mancano ",ABS(Totale__2__2[[#This Row],[Data scadenza3]]), " giorni al pagamento"),"PAGATO")</f>
        <v>mancano 7 giorni al pagamento</v>
      </c>
      <c r="K22">
        <v>1020.8</v>
      </c>
      <c r="L22">
        <v>5660.8</v>
      </c>
      <c r="M22" t="s">
        <v>37</v>
      </c>
      <c r="N22" t="s">
        <v>38</v>
      </c>
      <c r="O22" t="s">
        <v>39</v>
      </c>
    </row>
    <row r="23" spans="1:15" x14ac:dyDescent="0.3">
      <c r="A23">
        <v>109</v>
      </c>
      <c r="B23" s="10">
        <v>44943</v>
      </c>
      <c r="C23">
        <v>2260</v>
      </c>
      <c r="D23" t="s">
        <v>5</v>
      </c>
      <c r="E23" t="s">
        <v>6</v>
      </c>
      <c r="F23" s="10">
        <v>45003</v>
      </c>
      <c r="G23" s="10">
        <f t="shared" ca="1" si="0"/>
        <v>45230</v>
      </c>
      <c r="H23" s="10">
        <f ca="1">+Totale__2__2[[#This Row],[Data emissione]]+60</f>
        <v>45290</v>
      </c>
      <c r="I23" s="35">
        <f ca="1">+TODAY()-Totale__2__2[[#This Row],[Data scadenza2]]</f>
        <v>-12</v>
      </c>
      <c r="J23" t="str">
        <f ca="1">+IF(Totale__2__2[[#This Row],[Data scadenza3]]&lt;0,_xlfn.CONCAT("mancano ",ABS(Totale__2__2[[#This Row],[Data scadenza3]]), " giorni al pagamento"),"PAGATO")</f>
        <v>mancano 12 giorni al pagamento</v>
      </c>
      <c r="K23">
        <v>497.2</v>
      </c>
      <c r="L23">
        <v>2757.2</v>
      </c>
      <c r="M23" t="s">
        <v>37</v>
      </c>
      <c r="N23" t="s">
        <v>38</v>
      </c>
      <c r="O23" t="s">
        <v>39</v>
      </c>
    </row>
    <row r="24" spans="1:15" x14ac:dyDescent="0.3">
      <c r="A24">
        <v>271</v>
      </c>
      <c r="B24" s="10">
        <v>44943</v>
      </c>
      <c r="C24">
        <v>5500</v>
      </c>
      <c r="D24" t="s">
        <v>27</v>
      </c>
      <c r="E24" t="s">
        <v>8</v>
      </c>
      <c r="F24" s="10">
        <v>45003</v>
      </c>
      <c r="G24" s="10">
        <f t="shared" ca="1" si="0"/>
        <v>45214</v>
      </c>
      <c r="H24" s="10">
        <f ca="1">+Totale__2__2[[#This Row],[Data emissione]]+60</f>
        <v>45274</v>
      </c>
      <c r="I24" s="35">
        <f ca="1">+TODAY()-Totale__2__2[[#This Row],[Data scadenza2]]</f>
        <v>4</v>
      </c>
      <c r="J24" t="str">
        <f ca="1">+IF(Totale__2__2[[#This Row],[Data scadenza3]]&lt;0,_xlfn.CONCAT("mancano ",ABS(Totale__2__2[[#This Row],[Data scadenza3]]), " giorni al pagamento"),"PAGATO")</f>
        <v>PAGATO</v>
      </c>
      <c r="K24">
        <v>1210</v>
      </c>
      <c r="L24">
        <v>6710</v>
      </c>
      <c r="M24" t="s">
        <v>51</v>
      </c>
      <c r="N24" t="s">
        <v>52</v>
      </c>
      <c r="O24" t="s">
        <v>53</v>
      </c>
    </row>
    <row r="25" spans="1:15" x14ac:dyDescent="0.3">
      <c r="A25">
        <v>447</v>
      </c>
      <c r="B25" s="10">
        <v>44943</v>
      </c>
      <c r="C25">
        <v>7100</v>
      </c>
      <c r="D25" t="s">
        <v>5</v>
      </c>
      <c r="E25" t="s">
        <v>8</v>
      </c>
      <c r="F25" s="10">
        <v>45003</v>
      </c>
      <c r="G25" s="10">
        <f t="shared" ca="1" si="0"/>
        <v>45217</v>
      </c>
      <c r="H25" s="10">
        <f ca="1">+Totale__2__2[[#This Row],[Data emissione]]+60</f>
        <v>45277</v>
      </c>
      <c r="I25" s="35">
        <f ca="1">+TODAY()-Totale__2__2[[#This Row],[Data scadenza2]]</f>
        <v>1</v>
      </c>
      <c r="J25" t="str">
        <f ca="1">+IF(Totale__2__2[[#This Row],[Data scadenza3]]&lt;0,_xlfn.CONCAT("mancano ",ABS(Totale__2__2[[#This Row],[Data scadenza3]]), " giorni al pagamento"),"PAGATO")</f>
        <v>PAGATO</v>
      </c>
      <c r="K25">
        <v>1562</v>
      </c>
      <c r="L25">
        <v>8662</v>
      </c>
      <c r="M25" t="s">
        <v>37</v>
      </c>
      <c r="N25" t="s">
        <v>38</v>
      </c>
      <c r="O25" t="s">
        <v>39</v>
      </c>
    </row>
    <row r="26" spans="1:15" x14ac:dyDescent="0.3">
      <c r="A26">
        <v>45</v>
      </c>
      <c r="B26" s="10">
        <v>44943</v>
      </c>
      <c r="C26">
        <v>980</v>
      </c>
      <c r="D26" t="s">
        <v>27</v>
      </c>
      <c r="E26" t="s">
        <v>6</v>
      </c>
      <c r="F26" s="10">
        <v>45003</v>
      </c>
      <c r="G26" s="10">
        <f t="shared" ca="1" si="0"/>
        <v>45216</v>
      </c>
      <c r="H26" s="10">
        <f ca="1">+Totale__2__2[[#This Row],[Data emissione]]+60</f>
        <v>45276</v>
      </c>
      <c r="I26" s="35">
        <f ca="1">+TODAY()-Totale__2__2[[#This Row],[Data scadenza2]]</f>
        <v>2</v>
      </c>
      <c r="J26" t="str">
        <f ca="1">+IF(Totale__2__2[[#This Row],[Data scadenza3]]&lt;0,_xlfn.CONCAT("mancano ",ABS(Totale__2__2[[#This Row],[Data scadenza3]]), " giorni al pagamento"),"PAGATO")</f>
        <v>PAGATO</v>
      </c>
      <c r="K26">
        <v>215.6</v>
      </c>
      <c r="L26">
        <v>1195.5999999999999</v>
      </c>
      <c r="M26" t="s">
        <v>51</v>
      </c>
      <c r="N26" t="s">
        <v>52</v>
      </c>
      <c r="O26" t="s">
        <v>53</v>
      </c>
    </row>
    <row r="27" spans="1:15" x14ac:dyDescent="0.3">
      <c r="A27">
        <v>182</v>
      </c>
      <c r="B27" s="10">
        <v>44943</v>
      </c>
      <c r="C27">
        <v>3720</v>
      </c>
      <c r="D27" t="s">
        <v>7</v>
      </c>
      <c r="E27" t="s">
        <v>8</v>
      </c>
      <c r="F27" s="10">
        <v>45003</v>
      </c>
      <c r="G27" s="10">
        <f t="shared" ca="1" si="0"/>
        <v>45208</v>
      </c>
      <c r="H27" s="10">
        <f ca="1">+Totale__2__2[[#This Row],[Data emissione]]+60</f>
        <v>45268</v>
      </c>
      <c r="I27" s="35">
        <f ca="1">+TODAY()-Totale__2__2[[#This Row],[Data scadenza2]]</f>
        <v>10</v>
      </c>
      <c r="J27" t="str">
        <f ca="1">+IF(Totale__2__2[[#This Row],[Data scadenza3]]&lt;0,_xlfn.CONCAT("mancano ",ABS(Totale__2__2[[#This Row],[Data scadenza3]]), " giorni al pagamento"),"PAGATO")</f>
        <v>PAGATO</v>
      </c>
      <c r="K27">
        <v>818.4</v>
      </c>
      <c r="L27">
        <v>4538.3999999999996</v>
      </c>
      <c r="M27" t="s">
        <v>54</v>
      </c>
      <c r="N27" t="s">
        <v>55</v>
      </c>
      <c r="O27" t="s">
        <v>56</v>
      </c>
    </row>
    <row r="28" spans="1:15" x14ac:dyDescent="0.3">
      <c r="A28">
        <v>96</v>
      </c>
      <c r="B28" s="10">
        <v>44943</v>
      </c>
      <c r="C28">
        <v>2000</v>
      </c>
      <c r="D28" t="s">
        <v>27</v>
      </c>
      <c r="E28" t="s">
        <v>15</v>
      </c>
      <c r="F28" s="10">
        <v>45003</v>
      </c>
      <c r="G28" s="10">
        <f t="shared" ca="1" si="0"/>
        <v>45261</v>
      </c>
      <c r="H28" s="10">
        <f ca="1">+Totale__2__2[[#This Row],[Data emissione]]+60</f>
        <v>45321</v>
      </c>
      <c r="I28" s="35">
        <f ca="1">+TODAY()-Totale__2__2[[#This Row],[Data scadenza2]]</f>
        <v>-43</v>
      </c>
      <c r="J28" t="str">
        <f ca="1">+IF(Totale__2__2[[#This Row],[Data scadenza3]]&lt;0,_xlfn.CONCAT("mancano ",ABS(Totale__2__2[[#This Row],[Data scadenza3]]), " giorni al pagamento"),"PAGATO")</f>
        <v>mancano 43 giorni al pagamento</v>
      </c>
      <c r="K28">
        <v>440</v>
      </c>
      <c r="L28">
        <v>2440</v>
      </c>
      <c r="M28" t="s">
        <v>51</v>
      </c>
      <c r="N28" t="s">
        <v>52</v>
      </c>
      <c r="O28" t="s">
        <v>53</v>
      </c>
    </row>
    <row r="29" spans="1:15" x14ac:dyDescent="0.3">
      <c r="A29">
        <v>11</v>
      </c>
      <c r="B29" s="10">
        <v>44943</v>
      </c>
      <c r="C29">
        <v>300</v>
      </c>
      <c r="D29" t="s">
        <v>27</v>
      </c>
      <c r="E29" t="s">
        <v>6</v>
      </c>
      <c r="F29" s="10">
        <v>45003</v>
      </c>
      <c r="G29" s="10">
        <f t="shared" ca="1" si="0"/>
        <v>45190</v>
      </c>
      <c r="H29" s="10">
        <f ca="1">+Totale__2__2[[#This Row],[Data emissione]]+60</f>
        <v>45250</v>
      </c>
      <c r="I29" s="35">
        <f ca="1">+TODAY()-Totale__2__2[[#This Row],[Data scadenza2]]</f>
        <v>28</v>
      </c>
      <c r="J29" t="str">
        <f ca="1">+IF(Totale__2__2[[#This Row],[Data scadenza3]]&lt;0,_xlfn.CONCAT("mancano ",ABS(Totale__2__2[[#This Row],[Data scadenza3]]), " giorni al pagamento"),"PAGATO")</f>
        <v>PAGATO</v>
      </c>
      <c r="K29">
        <v>66</v>
      </c>
      <c r="L29">
        <v>366</v>
      </c>
      <c r="M29" t="s">
        <v>51</v>
      </c>
      <c r="N29" t="s">
        <v>52</v>
      </c>
      <c r="O29" t="s">
        <v>53</v>
      </c>
    </row>
    <row r="30" spans="1:15" x14ac:dyDescent="0.3">
      <c r="A30">
        <v>279</v>
      </c>
      <c r="B30" s="10">
        <v>44942</v>
      </c>
      <c r="C30">
        <v>5660</v>
      </c>
      <c r="D30" t="s">
        <v>5</v>
      </c>
      <c r="E30" t="s">
        <v>8</v>
      </c>
      <c r="F30" s="10">
        <v>45002</v>
      </c>
      <c r="G30" s="10">
        <f t="shared" ca="1" si="0"/>
        <v>45261</v>
      </c>
      <c r="H30" s="10">
        <f ca="1">+Totale__2__2[[#This Row],[Data emissione]]+60</f>
        <v>45321</v>
      </c>
      <c r="I30" s="35">
        <f ca="1">+TODAY()-Totale__2__2[[#This Row],[Data scadenza2]]</f>
        <v>-43</v>
      </c>
      <c r="J30" t="str">
        <f ca="1">+IF(Totale__2__2[[#This Row],[Data scadenza3]]&lt;0,_xlfn.CONCAT("mancano ",ABS(Totale__2__2[[#This Row],[Data scadenza3]]), " giorni al pagamento"),"PAGATO")</f>
        <v>mancano 43 giorni al pagamento</v>
      </c>
      <c r="K30">
        <v>1245.2</v>
      </c>
      <c r="L30">
        <v>6905.2</v>
      </c>
      <c r="M30" t="s">
        <v>37</v>
      </c>
      <c r="N30" t="s">
        <v>38</v>
      </c>
      <c r="O30" t="s">
        <v>39</v>
      </c>
    </row>
    <row r="31" spans="1:15" x14ac:dyDescent="0.3">
      <c r="A31">
        <v>438</v>
      </c>
      <c r="B31" s="10">
        <v>44942</v>
      </c>
      <c r="C31">
        <v>6650</v>
      </c>
      <c r="D31" t="s">
        <v>10</v>
      </c>
      <c r="E31" t="s">
        <v>11</v>
      </c>
      <c r="F31" s="10">
        <v>45002</v>
      </c>
      <c r="G31" s="10">
        <f t="shared" ca="1" si="0"/>
        <v>45219</v>
      </c>
      <c r="H31" s="10">
        <f ca="1">+Totale__2__2[[#This Row],[Data emissione]]+60</f>
        <v>45279</v>
      </c>
      <c r="I31" s="35">
        <f ca="1">+TODAY()-Totale__2__2[[#This Row],[Data scadenza2]]</f>
        <v>-1</v>
      </c>
      <c r="J31" t="str">
        <f ca="1">+IF(Totale__2__2[[#This Row],[Data scadenza3]]&lt;0,_xlfn.CONCAT("mancano ",ABS(Totale__2__2[[#This Row],[Data scadenza3]]), " giorni al pagamento"),"PAGATO")</f>
        <v>mancano 1 giorni al pagamento</v>
      </c>
      <c r="K31">
        <v>1463</v>
      </c>
      <c r="L31">
        <v>8113</v>
      </c>
      <c r="M31" t="s">
        <v>40</v>
      </c>
      <c r="N31" t="s">
        <v>43</v>
      </c>
      <c r="O31" t="s">
        <v>44</v>
      </c>
    </row>
    <row r="32" spans="1:15" x14ac:dyDescent="0.3">
      <c r="A32">
        <v>368</v>
      </c>
      <c r="B32" s="10">
        <v>44942</v>
      </c>
      <c r="C32">
        <v>3150</v>
      </c>
      <c r="D32" t="s">
        <v>27</v>
      </c>
      <c r="E32" t="s">
        <v>11</v>
      </c>
      <c r="F32" s="10">
        <v>45002</v>
      </c>
      <c r="G32" s="10">
        <f t="shared" ca="1" si="0"/>
        <v>45179</v>
      </c>
      <c r="H32" s="10">
        <f ca="1">+Totale__2__2[[#This Row],[Data emissione]]+60</f>
        <v>45239</v>
      </c>
      <c r="I32" s="35">
        <f ca="1">+TODAY()-Totale__2__2[[#This Row],[Data scadenza2]]</f>
        <v>39</v>
      </c>
      <c r="J32" t="str">
        <f ca="1">+IF(Totale__2__2[[#This Row],[Data scadenza3]]&lt;0,_xlfn.CONCAT("mancano ",ABS(Totale__2__2[[#This Row],[Data scadenza3]]), " giorni al pagamento"),"PAGATO")</f>
        <v>PAGATO</v>
      </c>
      <c r="K32">
        <v>693</v>
      </c>
      <c r="L32">
        <v>3843</v>
      </c>
      <c r="M32" t="s">
        <v>51</v>
      </c>
      <c r="N32" t="s">
        <v>52</v>
      </c>
      <c r="O32" t="s">
        <v>53</v>
      </c>
    </row>
    <row r="33" spans="1:15" x14ac:dyDescent="0.3">
      <c r="A33">
        <v>297</v>
      </c>
      <c r="B33" s="10">
        <v>44942</v>
      </c>
      <c r="C33">
        <v>700</v>
      </c>
      <c r="D33" t="s">
        <v>9</v>
      </c>
      <c r="E33" t="s">
        <v>6</v>
      </c>
      <c r="F33" s="10">
        <v>45002</v>
      </c>
      <c r="G33" s="10">
        <f t="shared" ca="1" si="0"/>
        <v>45272</v>
      </c>
      <c r="H33" s="10">
        <f ca="1">+Totale__2__2[[#This Row],[Data emissione]]+60</f>
        <v>45332</v>
      </c>
      <c r="I33" s="35">
        <f ca="1">+TODAY()-Totale__2__2[[#This Row],[Data scadenza2]]</f>
        <v>-54</v>
      </c>
      <c r="J33" t="str">
        <f ca="1">+IF(Totale__2__2[[#This Row],[Data scadenza3]]&lt;0,_xlfn.CONCAT("mancano ",ABS(Totale__2__2[[#This Row],[Data scadenza3]]), " giorni al pagamento"),"PAGATO")</f>
        <v>mancano 54 giorni al pagamento</v>
      </c>
      <c r="K33">
        <v>154</v>
      </c>
      <c r="L33">
        <v>854</v>
      </c>
      <c r="M33" t="s">
        <v>40</v>
      </c>
      <c r="N33" t="s">
        <v>41</v>
      </c>
      <c r="O33" t="s">
        <v>42</v>
      </c>
    </row>
    <row r="34" spans="1:15" x14ac:dyDescent="0.3">
      <c r="A34">
        <v>93</v>
      </c>
      <c r="B34" s="10">
        <v>44942</v>
      </c>
      <c r="C34">
        <v>1940</v>
      </c>
      <c r="D34" t="s">
        <v>9</v>
      </c>
      <c r="E34" t="s">
        <v>6</v>
      </c>
      <c r="F34" s="10">
        <v>45002</v>
      </c>
      <c r="G34" s="10">
        <f t="shared" ca="1" si="0"/>
        <v>45218</v>
      </c>
      <c r="H34" s="10">
        <f ca="1">+Totale__2__2[[#This Row],[Data emissione]]+60</f>
        <v>45278</v>
      </c>
      <c r="I34" s="35">
        <f ca="1">+TODAY()-Totale__2__2[[#This Row],[Data scadenza2]]</f>
        <v>0</v>
      </c>
      <c r="J34" t="str">
        <f ca="1">+IF(Totale__2__2[[#This Row],[Data scadenza3]]&lt;0,_xlfn.CONCAT("mancano ",ABS(Totale__2__2[[#This Row],[Data scadenza3]]), " giorni al pagamento"),"PAGATO")</f>
        <v>PAGATO</v>
      </c>
      <c r="K34">
        <v>426.8</v>
      </c>
      <c r="L34">
        <v>2366.8000000000002</v>
      </c>
      <c r="M34" t="s">
        <v>40</v>
      </c>
      <c r="N34" t="s">
        <v>41</v>
      </c>
      <c r="O34" t="s">
        <v>42</v>
      </c>
    </row>
    <row r="35" spans="1:15" x14ac:dyDescent="0.3">
      <c r="A35">
        <v>360</v>
      </c>
      <c r="B35" s="10">
        <v>44942</v>
      </c>
      <c r="C35">
        <v>2750</v>
      </c>
      <c r="D35" t="s">
        <v>16</v>
      </c>
      <c r="E35" t="s">
        <v>6</v>
      </c>
      <c r="F35" s="10">
        <v>45002</v>
      </c>
      <c r="G35" s="10">
        <f t="shared" ca="1" si="0"/>
        <v>45196</v>
      </c>
      <c r="H35" s="10">
        <f ca="1">+Totale__2__2[[#This Row],[Data emissione]]+60</f>
        <v>45256</v>
      </c>
      <c r="I35" s="35">
        <f ca="1">+TODAY()-Totale__2__2[[#This Row],[Data scadenza2]]</f>
        <v>22</v>
      </c>
      <c r="J35" t="str">
        <f ca="1">+IF(Totale__2__2[[#This Row],[Data scadenza3]]&lt;0,_xlfn.CONCAT("mancano ",ABS(Totale__2__2[[#This Row],[Data scadenza3]]), " giorni al pagamento"),"PAGATO")</f>
        <v>PAGATO</v>
      </c>
      <c r="K35">
        <v>605</v>
      </c>
      <c r="L35">
        <v>3355</v>
      </c>
      <c r="M35" t="s">
        <v>45</v>
      </c>
      <c r="N35" t="s">
        <v>46</v>
      </c>
      <c r="O35" t="s">
        <v>47</v>
      </c>
    </row>
    <row r="36" spans="1:15" x14ac:dyDescent="0.3">
      <c r="A36">
        <v>89</v>
      </c>
      <c r="B36" s="10">
        <v>44942</v>
      </c>
      <c r="C36">
        <v>1860</v>
      </c>
      <c r="D36" t="s">
        <v>9</v>
      </c>
      <c r="E36" t="s">
        <v>8</v>
      </c>
      <c r="F36" s="10">
        <v>45002</v>
      </c>
      <c r="G36" s="10">
        <f t="shared" ca="1" si="0"/>
        <v>45270</v>
      </c>
      <c r="H36" s="10">
        <f ca="1">+Totale__2__2[[#This Row],[Data emissione]]+60</f>
        <v>45330</v>
      </c>
      <c r="I36" s="35">
        <f ca="1">+TODAY()-Totale__2__2[[#This Row],[Data scadenza2]]</f>
        <v>-52</v>
      </c>
      <c r="J36" t="str">
        <f ca="1">+IF(Totale__2__2[[#This Row],[Data scadenza3]]&lt;0,_xlfn.CONCAT("mancano ",ABS(Totale__2__2[[#This Row],[Data scadenza3]]), " giorni al pagamento"),"PAGATO")</f>
        <v>mancano 52 giorni al pagamento</v>
      </c>
      <c r="K36">
        <v>409.2</v>
      </c>
      <c r="L36">
        <v>2269.1999999999998</v>
      </c>
      <c r="M36" t="s">
        <v>40</v>
      </c>
      <c r="N36" t="s">
        <v>41</v>
      </c>
      <c r="O36" t="s">
        <v>42</v>
      </c>
    </row>
    <row r="37" spans="1:15" x14ac:dyDescent="0.3">
      <c r="A37">
        <v>362</v>
      </c>
      <c r="B37" s="10">
        <v>44942</v>
      </c>
      <c r="C37">
        <v>2850</v>
      </c>
      <c r="D37" t="s">
        <v>5</v>
      </c>
      <c r="E37" t="s">
        <v>15</v>
      </c>
      <c r="F37" s="10">
        <v>45002</v>
      </c>
      <c r="G37" s="10">
        <f t="shared" ca="1" si="0"/>
        <v>45246</v>
      </c>
      <c r="H37" s="10">
        <f ca="1">+Totale__2__2[[#This Row],[Data emissione]]+60</f>
        <v>45306</v>
      </c>
      <c r="I37" s="35">
        <f ca="1">+TODAY()-Totale__2__2[[#This Row],[Data scadenza2]]</f>
        <v>-28</v>
      </c>
      <c r="J37" t="str">
        <f ca="1">+IF(Totale__2__2[[#This Row],[Data scadenza3]]&lt;0,_xlfn.CONCAT("mancano ",ABS(Totale__2__2[[#This Row],[Data scadenza3]]), " giorni al pagamento"),"PAGATO")</f>
        <v>mancano 28 giorni al pagamento</v>
      </c>
      <c r="K37">
        <v>627</v>
      </c>
      <c r="L37">
        <v>3477</v>
      </c>
      <c r="M37" t="s">
        <v>37</v>
      </c>
      <c r="N37" t="s">
        <v>38</v>
      </c>
      <c r="O37" t="s">
        <v>39</v>
      </c>
    </row>
    <row r="38" spans="1:15" x14ac:dyDescent="0.3">
      <c r="A38">
        <v>108</v>
      </c>
      <c r="B38" s="10">
        <v>44942</v>
      </c>
      <c r="C38">
        <v>2240</v>
      </c>
      <c r="D38" t="s">
        <v>12</v>
      </c>
      <c r="E38" t="s">
        <v>6</v>
      </c>
      <c r="F38" s="10">
        <v>45002</v>
      </c>
      <c r="G38" s="10">
        <f t="shared" ca="1" si="0"/>
        <v>45251</v>
      </c>
      <c r="H38" s="10">
        <f ca="1">+Totale__2__2[[#This Row],[Data emissione]]+60</f>
        <v>45311</v>
      </c>
      <c r="I38" s="35">
        <f ca="1">+TODAY()-Totale__2__2[[#This Row],[Data scadenza2]]</f>
        <v>-33</v>
      </c>
      <c r="J38" t="str">
        <f ca="1">+IF(Totale__2__2[[#This Row],[Data scadenza3]]&lt;0,_xlfn.CONCAT("mancano ",ABS(Totale__2__2[[#This Row],[Data scadenza3]]), " giorni al pagamento"),"PAGATO")</f>
        <v>mancano 33 giorni al pagamento</v>
      </c>
      <c r="K38">
        <v>492.8</v>
      </c>
      <c r="L38">
        <v>2732.8</v>
      </c>
      <c r="M38" t="s">
        <v>57</v>
      </c>
      <c r="N38" t="s">
        <v>58</v>
      </c>
      <c r="O38" t="s">
        <v>59</v>
      </c>
    </row>
    <row r="39" spans="1:15" x14ac:dyDescent="0.3">
      <c r="A39">
        <v>100</v>
      </c>
      <c r="B39" s="10">
        <v>44942</v>
      </c>
      <c r="C39">
        <v>2080</v>
      </c>
      <c r="D39" t="s">
        <v>7</v>
      </c>
      <c r="E39" t="s">
        <v>8</v>
      </c>
      <c r="F39" s="10">
        <v>45002</v>
      </c>
      <c r="G39" s="10">
        <f t="shared" ca="1" si="0"/>
        <v>45246</v>
      </c>
      <c r="H39" s="10">
        <f ca="1">+Totale__2__2[[#This Row],[Data emissione]]+60</f>
        <v>45306</v>
      </c>
      <c r="I39" s="35">
        <f ca="1">+TODAY()-Totale__2__2[[#This Row],[Data scadenza2]]</f>
        <v>-28</v>
      </c>
      <c r="J39" t="str">
        <f ca="1">+IF(Totale__2__2[[#This Row],[Data scadenza3]]&lt;0,_xlfn.CONCAT("mancano ",ABS(Totale__2__2[[#This Row],[Data scadenza3]]), " giorni al pagamento"),"PAGATO")</f>
        <v>mancano 28 giorni al pagamento</v>
      </c>
      <c r="K39">
        <v>457.6</v>
      </c>
      <c r="L39">
        <v>2537.6</v>
      </c>
      <c r="M39" t="s">
        <v>54</v>
      </c>
      <c r="N39" t="s">
        <v>55</v>
      </c>
      <c r="O39" t="s">
        <v>56</v>
      </c>
    </row>
    <row r="40" spans="1:15" x14ac:dyDescent="0.3">
      <c r="A40">
        <v>377</v>
      </c>
      <c r="B40" s="10">
        <v>44942</v>
      </c>
      <c r="C40">
        <v>3600</v>
      </c>
      <c r="D40" t="s">
        <v>16</v>
      </c>
      <c r="E40" t="s">
        <v>8</v>
      </c>
      <c r="F40" s="10">
        <v>45002</v>
      </c>
      <c r="G40" s="10">
        <f t="shared" ca="1" si="0"/>
        <v>45251</v>
      </c>
      <c r="H40" s="10">
        <f ca="1">+Totale__2__2[[#This Row],[Data emissione]]+60</f>
        <v>45311</v>
      </c>
      <c r="I40" s="35">
        <f ca="1">+TODAY()-Totale__2__2[[#This Row],[Data scadenza2]]</f>
        <v>-33</v>
      </c>
      <c r="J40" t="str">
        <f ca="1">+IF(Totale__2__2[[#This Row],[Data scadenza3]]&lt;0,_xlfn.CONCAT("mancano ",ABS(Totale__2__2[[#This Row],[Data scadenza3]]), " giorni al pagamento"),"PAGATO")</f>
        <v>mancano 33 giorni al pagamento</v>
      </c>
      <c r="K40">
        <v>792</v>
      </c>
      <c r="L40">
        <v>4392</v>
      </c>
      <c r="M40" t="s">
        <v>45</v>
      </c>
      <c r="N40" t="s">
        <v>46</v>
      </c>
      <c r="O40" t="s">
        <v>47</v>
      </c>
    </row>
    <row r="41" spans="1:15" x14ac:dyDescent="0.3">
      <c r="A41">
        <v>353</v>
      </c>
      <c r="B41" s="10">
        <v>44942</v>
      </c>
      <c r="C41">
        <v>2400</v>
      </c>
      <c r="D41" t="s">
        <v>10</v>
      </c>
      <c r="E41" t="s">
        <v>6</v>
      </c>
      <c r="F41" s="10">
        <v>45002</v>
      </c>
      <c r="G41" s="10">
        <f t="shared" ca="1" si="0"/>
        <v>45236</v>
      </c>
      <c r="H41" s="10">
        <f ca="1">+Totale__2__2[[#This Row],[Data emissione]]+60</f>
        <v>45296</v>
      </c>
      <c r="I41" s="35">
        <f ca="1">+TODAY()-Totale__2__2[[#This Row],[Data scadenza2]]</f>
        <v>-18</v>
      </c>
      <c r="J41" t="str">
        <f ca="1">+IF(Totale__2__2[[#This Row],[Data scadenza3]]&lt;0,_xlfn.CONCAT("mancano ",ABS(Totale__2__2[[#This Row],[Data scadenza3]]), " giorni al pagamento"),"PAGATO")</f>
        <v>mancano 18 giorni al pagamento</v>
      </c>
      <c r="K41">
        <v>528</v>
      </c>
      <c r="L41">
        <v>2928</v>
      </c>
      <c r="M41" t="s">
        <v>40</v>
      </c>
      <c r="N41" t="s">
        <v>43</v>
      </c>
      <c r="O41" t="s">
        <v>44</v>
      </c>
    </row>
    <row r="42" spans="1:15" x14ac:dyDescent="0.3">
      <c r="A42">
        <v>310</v>
      </c>
      <c r="B42" s="10">
        <v>44942</v>
      </c>
      <c r="C42">
        <v>250</v>
      </c>
      <c r="D42" t="s">
        <v>9</v>
      </c>
      <c r="E42" t="s">
        <v>8</v>
      </c>
      <c r="F42" s="10">
        <v>45002</v>
      </c>
      <c r="G42" s="10">
        <f t="shared" ca="1" si="0"/>
        <v>45261</v>
      </c>
      <c r="H42" s="10">
        <f ca="1">+Totale__2__2[[#This Row],[Data emissione]]+60</f>
        <v>45321</v>
      </c>
      <c r="I42" s="35">
        <f ca="1">+TODAY()-Totale__2__2[[#This Row],[Data scadenza2]]</f>
        <v>-43</v>
      </c>
      <c r="J42" t="str">
        <f ca="1">+IF(Totale__2__2[[#This Row],[Data scadenza3]]&lt;0,_xlfn.CONCAT("mancano ",ABS(Totale__2__2[[#This Row],[Data scadenza3]]), " giorni al pagamento"),"PAGATO")</f>
        <v>mancano 43 giorni al pagamento</v>
      </c>
      <c r="K42">
        <v>55</v>
      </c>
      <c r="L42">
        <v>305</v>
      </c>
      <c r="M42" t="s">
        <v>40</v>
      </c>
      <c r="N42" t="s">
        <v>41</v>
      </c>
      <c r="O42" t="s">
        <v>42</v>
      </c>
    </row>
    <row r="43" spans="1:15" x14ac:dyDescent="0.3">
      <c r="A43">
        <v>414</v>
      </c>
      <c r="B43" s="10">
        <v>44942</v>
      </c>
      <c r="C43">
        <v>5450</v>
      </c>
      <c r="D43" t="s">
        <v>12</v>
      </c>
      <c r="E43" t="s">
        <v>15</v>
      </c>
      <c r="F43" s="10">
        <v>45002</v>
      </c>
      <c r="G43" s="10">
        <f t="shared" ca="1" si="0"/>
        <v>45251</v>
      </c>
      <c r="H43" s="10">
        <f ca="1">+Totale__2__2[[#This Row],[Data emissione]]+60</f>
        <v>45311</v>
      </c>
      <c r="I43" s="35">
        <f ca="1">+TODAY()-Totale__2__2[[#This Row],[Data scadenza2]]</f>
        <v>-33</v>
      </c>
      <c r="J43" t="str">
        <f ca="1">+IF(Totale__2__2[[#This Row],[Data scadenza3]]&lt;0,_xlfn.CONCAT("mancano ",ABS(Totale__2__2[[#This Row],[Data scadenza3]]), " giorni al pagamento"),"PAGATO")</f>
        <v>mancano 33 giorni al pagamento</v>
      </c>
      <c r="K43">
        <v>1199</v>
      </c>
      <c r="L43">
        <v>6649</v>
      </c>
      <c r="M43" t="s">
        <v>57</v>
      </c>
      <c r="N43" t="s">
        <v>58</v>
      </c>
      <c r="O43" t="s">
        <v>59</v>
      </c>
    </row>
    <row r="44" spans="1:15" x14ac:dyDescent="0.3">
      <c r="A44">
        <v>164</v>
      </c>
      <c r="B44" s="10">
        <v>44942</v>
      </c>
      <c r="C44">
        <v>3360</v>
      </c>
      <c r="D44" t="s">
        <v>27</v>
      </c>
      <c r="E44" t="s">
        <v>6</v>
      </c>
      <c r="F44" s="10">
        <v>45002</v>
      </c>
      <c r="G44" s="10">
        <f t="shared" ca="1" si="0"/>
        <v>45242</v>
      </c>
      <c r="H44" s="10">
        <f ca="1">+Totale__2__2[[#This Row],[Data emissione]]+60</f>
        <v>45302</v>
      </c>
      <c r="I44" s="35">
        <f ca="1">+TODAY()-Totale__2__2[[#This Row],[Data scadenza2]]</f>
        <v>-24</v>
      </c>
      <c r="J44" t="str">
        <f ca="1">+IF(Totale__2__2[[#This Row],[Data scadenza3]]&lt;0,_xlfn.CONCAT("mancano ",ABS(Totale__2__2[[#This Row],[Data scadenza3]]), " giorni al pagamento"),"PAGATO")</f>
        <v>mancano 24 giorni al pagamento</v>
      </c>
      <c r="K44">
        <v>739.2</v>
      </c>
      <c r="L44">
        <v>4099.2</v>
      </c>
      <c r="M44" t="s">
        <v>51</v>
      </c>
      <c r="N44" t="s">
        <v>52</v>
      </c>
      <c r="O44" t="s">
        <v>53</v>
      </c>
    </row>
    <row r="45" spans="1:15" x14ac:dyDescent="0.3">
      <c r="A45">
        <v>153</v>
      </c>
      <c r="B45" s="10">
        <v>44942</v>
      </c>
      <c r="C45">
        <v>3140</v>
      </c>
      <c r="D45" t="s">
        <v>13</v>
      </c>
      <c r="E45" t="s">
        <v>8</v>
      </c>
      <c r="F45" s="10">
        <v>45002</v>
      </c>
      <c r="G45" s="10">
        <f t="shared" ca="1" si="0"/>
        <v>45197</v>
      </c>
      <c r="H45" s="10">
        <f ca="1">+Totale__2__2[[#This Row],[Data emissione]]+60</f>
        <v>45257</v>
      </c>
      <c r="I45" s="35">
        <f ca="1">+TODAY()-Totale__2__2[[#This Row],[Data scadenza2]]</f>
        <v>21</v>
      </c>
      <c r="J45" t="str">
        <f ca="1">+IF(Totale__2__2[[#This Row],[Data scadenza3]]&lt;0,_xlfn.CONCAT("mancano ",ABS(Totale__2__2[[#This Row],[Data scadenza3]]), " giorni al pagamento"),"PAGATO")</f>
        <v>PAGATO</v>
      </c>
      <c r="K45">
        <v>690.8</v>
      </c>
      <c r="L45">
        <v>3830.8</v>
      </c>
      <c r="M45" t="s">
        <v>48</v>
      </c>
      <c r="N45" t="s">
        <v>49</v>
      </c>
      <c r="O45" t="s">
        <v>50</v>
      </c>
    </row>
    <row r="46" spans="1:15" x14ac:dyDescent="0.3">
      <c r="A46">
        <v>130</v>
      </c>
      <c r="B46" s="10">
        <v>44942</v>
      </c>
      <c r="C46">
        <v>2680</v>
      </c>
      <c r="D46" t="s">
        <v>27</v>
      </c>
      <c r="E46" t="s">
        <v>11</v>
      </c>
      <c r="F46" s="10">
        <v>45002</v>
      </c>
      <c r="G46" s="10">
        <f t="shared" ca="1" si="0"/>
        <v>45268</v>
      </c>
      <c r="H46" s="10">
        <f ca="1">+Totale__2__2[[#This Row],[Data emissione]]+60</f>
        <v>45328</v>
      </c>
      <c r="I46" s="35">
        <f ca="1">+TODAY()-Totale__2__2[[#This Row],[Data scadenza2]]</f>
        <v>-50</v>
      </c>
      <c r="J46" t="str">
        <f ca="1">+IF(Totale__2__2[[#This Row],[Data scadenza3]]&lt;0,_xlfn.CONCAT("mancano ",ABS(Totale__2__2[[#This Row],[Data scadenza3]]), " giorni al pagamento"),"PAGATO")</f>
        <v>mancano 50 giorni al pagamento</v>
      </c>
      <c r="K46">
        <v>589.6</v>
      </c>
      <c r="L46">
        <v>3269.6</v>
      </c>
      <c r="M46" t="s">
        <v>51</v>
      </c>
      <c r="N46" t="s">
        <v>52</v>
      </c>
      <c r="O46" t="s">
        <v>53</v>
      </c>
    </row>
    <row r="47" spans="1:15" x14ac:dyDescent="0.3">
      <c r="A47">
        <v>388</v>
      </c>
      <c r="B47" s="10">
        <v>44942</v>
      </c>
      <c r="C47">
        <v>4150</v>
      </c>
      <c r="D47" t="s">
        <v>16</v>
      </c>
      <c r="E47" t="s">
        <v>6</v>
      </c>
      <c r="F47" s="10">
        <v>45002</v>
      </c>
      <c r="G47" s="10">
        <f t="shared" ca="1" si="0"/>
        <v>45261</v>
      </c>
      <c r="H47" s="10">
        <f ca="1">+Totale__2__2[[#This Row],[Data emissione]]+60</f>
        <v>45321</v>
      </c>
      <c r="I47" s="35">
        <f ca="1">+TODAY()-Totale__2__2[[#This Row],[Data scadenza2]]</f>
        <v>-43</v>
      </c>
      <c r="J47" t="str">
        <f ca="1">+IF(Totale__2__2[[#This Row],[Data scadenza3]]&lt;0,_xlfn.CONCAT("mancano ",ABS(Totale__2__2[[#This Row],[Data scadenza3]]), " giorni al pagamento"),"PAGATO")</f>
        <v>mancano 43 giorni al pagamento</v>
      </c>
      <c r="K47">
        <v>913</v>
      </c>
      <c r="L47">
        <v>5063</v>
      </c>
      <c r="M47" t="s">
        <v>45</v>
      </c>
      <c r="N47" t="s">
        <v>46</v>
      </c>
      <c r="O47" t="s">
        <v>47</v>
      </c>
    </row>
    <row r="48" spans="1:15" x14ac:dyDescent="0.3">
      <c r="A48">
        <v>391</v>
      </c>
      <c r="B48" s="10">
        <v>44942</v>
      </c>
      <c r="C48">
        <v>4300</v>
      </c>
      <c r="D48" t="s">
        <v>13</v>
      </c>
      <c r="E48" t="s">
        <v>8</v>
      </c>
      <c r="F48" s="10">
        <v>45002</v>
      </c>
      <c r="G48" s="10">
        <f t="shared" ca="1" si="0"/>
        <v>45247</v>
      </c>
      <c r="H48" s="10">
        <f ca="1">+Totale__2__2[[#This Row],[Data emissione]]+60</f>
        <v>45307</v>
      </c>
      <c r="I48" s="35">
        <f ca="1">+TODAY()-Totale__2__2[[#This Row],[Data scadenza2]]</f>
        <v>-29</v>
      </c>
      <c r="J48" t="str">
        <f ca="1">+IF(Totale__2__2[[#This Row],[Data scadenza3]]&lt;0,_xlfn.CONCAT("mancano ",ABS(Totale__2__2[[#This Row],[Data scadenza3]]), " giorni al pagamento"),"PAGATO")</f>
        <v>mancano 29 giorni al pagamento</v>
      </c>
      <c r="K48">
        <v>946</v>
      </c>
      <c r="L48">
        <v>5246</v>
      </c>
      <c r="M48" t="s">
        <v>48</v>
      </c>
      <c r="N48" t="s">
        <v>49</v>
      </c>
      <c r="O48" t="s">
        <v>50</v>
      </c>
    </row>
    <row r="49" spans="1:15" x14ac:dyDescent="0.3">
      <c r="A49">
        <v>48</v>
      </c>
      <c r="B49" s="10">
        <v>44942</v>
      </c>
      <c r="C49">
        <v>1040</v>
      </c>
      <c r="D49" t="s">
        <v>16</v>
      </c>
      <c r="E49" t="s">
        <v>8</v>
      </c>
      <c r="F49" s="10">
        <v>45002</v>
      </c>
      <c r="G49" s="10">
        <f t="shared" ca="1" si="0"/>
        <v>45235</v>
      </c>
      <c r="H49" s="10">
        <f ca="1">+Totale__2__2[[#This Row],[Data emissione]]+60</f>
        <v>45295</v>
      </c>
      <c r="I49" s="35">
        <f ca="1">+TODAY()-Totale__2__2[[#This Row],[Data scadenza2]]</f>
        <v>-17</v>
      </c>
      <c r="J49" t="str">
        <f ca="1">+IF(Totale__2__2[[#This Row],[Data scadenza3]]&lt;0,_xlfn.CONCAT("mancano ",ABS(Totale__2__2[[#This Row],[Data scadenza3]]), " giorni al pagamento"),"PAGATO")</f>
        <v>mancano 17 giorni al pagamento</v>
      </c>
      <c r="K49">
        <v>228.8</v>
      </c>
      <c r="L49">
        <v>1268.8</v>
      </c>
      <c r="M49" t="s">
        <v>45</v>
      </c>
      <c r="N49" t="s">
        <v>46</v>
      </c>
      <c r="O49" t="s">
        <v>47</v>
      </c>
    </row>
    <row r="50" spans="1:15" x14ac:dyDescent="0.3">
      <c r="A50">
        <v>12</v>
      </c>
      <c r="B50" s="10">
        <v>44942</v>
      </c>
      <c r="C50">
        <v>320</v>
      </c>
      <c r="D50" t="s">
        <v>7</v>
      </c>
      <c r="E50" t="s">
        <v>15</v>
      </c>
      <c r="F50" s="10">
        <v>45002</v>
      </c>
      <c r="G50" s="10">
        <f t="shared" ca="1" si="0"/>
        <v>45191</v>
      </c>
      <c r="H50" s="10">
        <f ca="1">+Totale__2__2[[#This Row],[Data emissione]]+60</f>
        <v>45251</v>
      </c>
      <c r="I50" s="35">
        <f ca="1">+TODAY()-Totale__2__2[[#This Row],[Data scadenza2]]</f>
        <v>27</v>
      </c>
      <c r="J50" t="str">
        <f ca="1">+IF(Totale__2__2[[#This Row],[Data scadenza3]]&lt;0,_xlfn.CONCAT("mancano ",ABS(Totale__2__2[[#This Row],[Data scadenza3]]), " giorni al pagamento"),"PAGATO")</f>
        <v>PAGATO</v>
      </c>
      <c r="K50">
        <v>70.400000000000006</v>
      </c>
      <c r="L50">
        <v>390.4</v>
      </c>
      <c r="M50" t="s">
        <v>54</v>
      </c>
      <c r="N50" t="s">
        <v>55</v>
      </c>
      <c r="O50" t="s">
        <v>56</v>
      </c>
    </row>
    <row r="51" spans="1:15" x14ac:dyDescent="0.3">
      <c r="A51">
        <v>29</v>
      </c>
      <c r="B51" s="10">
        <v>44942</v>
      </c>
      <c r="C51">
        <v>660</v>
      </c>
      <c r="D51" t="s">
        <v>7</v>
      </c>
      <c r="E51" t="s">
        <v>15</v>
      </c>
      <c r="F51" s="10">
        <v>45002</v>
      </c>
      <c r="G51" s="10">
        <f t="shared" ca="1" si="0"/>
        <v>45277</v>
      </c>
      <c r="H51" s="10">
        <f ca="1">+Totale__2__2[[#This Row],[Data emissione]]+60</f>
        <v>45337</v>
      </c>
      <c r="I51" s="35">
        <f ca="1">+TODAY()-Totale__2__2[[#This Row],[Data scadenza2]]</f>
        <v>-59</v>
      </c>
      <c r="J51" t="str">
        <f ca="1">+IF(Totale__2__2[[#This Row],[Data scadenza3]]&lt;0,_xlfn.CONCAT("mancano ",ABS(Totale__2__2[[#This Row],[Data scadenza3]]), " giorni al pagamento"),"PAGATO")</f>
        <v>mancano 59 giorni al pagamento</v>
      </c>
      <c r="K51">
        <v>145.19999999999999</v>
      </c>
      <c r="L51">
        <v>805.2</v>
      </c>
      <c r="M51" t="s">
        <v>54</v>
      </c>
      <c r="N51" t="s">
        <v>55</v>
      </c>
      <c r="O51" t="s">
        <v>56</v>
      </c>
    </row>
    <row r="52" spans="1:15" x14ac:dyDescent="0.3">
      <c r="A52">
        <v>453</v>
      </c>
      <c r="B52" s="10">
        <v>44942</v>
      </c>
      <c r="C52">
        <v>7400</v>
      </c>
      <c r="D52" t="s">
        <v>27</v>
      </c>
      <c r="E52" t="s">
        <v>8</v>
      </c>
      <c r="F52" s="10">
        <v>45002</v>
      </c>
      <c r="G52" s="10">
        <f t="shared" ca="1" si="0"/>
        <v>45247</v>
      </c>
      <c r="H52" s="10">
        <f ca="1">+Totale__2__2[[#This Row],[Data emissione]]+60</f>
        <v>45307</v>
      </c>
      <c r="I52" s="35">
        <f ca="1">+TODAY()-Totale__2__2[[#This Row],[Data scadenza2]]</f>
        <v>-29</v>
      </c>
      <c r="J52" t="str">
        <f ca="1">+IF(Totale__2__2[[#This Row],[Data scadenza3]]&lt;0,_xlfn.CONCAT("mancano ",ABS(Totale__2__2[[#This Row],[Data scadenza3]]), " giorni al pagamento"),"PAGATO")</f>
        <v>mancano 29 giorni al pagamento</v>
      </c>
      <c r="K52">
        <v>1628</v>
      </c>
      <c r="L52">
        <v>9028</v>
      </c>
      <c r="M52" t="s">
        <v>51</v>
      </c>
      <c r="N52" t="s">
        <v>52</v>
      </c>
      <c r="O52" t="s">
        <v>53</v>
      </c>
    </row>
    <row r="53" spans="1:15" x14ac:dyDescent="0.3">
      <c r="A53">
        <v>224</v>
      </c>
      <c r="B53" s="10">
        <v>44942</v>
      </c>
      <c r="C53">
        <v>4560</v>
      </c>
      <c r="D53" t="s">
        <v>16</v>
      </c>
      <c r="E53" t="s">
        <v>8</v>
      </c>
      <c r="F53" s="10">
        <v>45002</v>
      </c>
      <c r="G53" s="10">
        <f t="shared" ca="1" si="0"/>
        <v>45221</v>
      </c>
      <c r="H53" s="10">
        <f ca="1">+Totale__2__2[[#This Row],[Data emissione]]+60</f>
        <v>45281</v>
      </c>
      <c r="I53" s="35">
        <f ca="1">+TODAY()-Totale__2__2[[#This Row],[Data scadenza2]]</f>
        <v>-3</v>
      </c>
      <c r="J53" t="str">
        <f ca="1">+IF(Totale__2__2[[#This Row],[Data scadenza3]]&lt;0,_xlfn.CONCAT("mancano ",ABS(Totale__2__2[[#This Row],[Data scadenza3]]), " giorni al pagamento"),"PAGATO")</f>
        <v>mancano 3 giorni al pagamento</v>
      </c>
      <c r="K53">
        <v>1003.2</v>
      </c>
      <c r="L53">
        <v>5563.2</v>
      </c>
      <c r="M53" t="s">
        <v>45</v>
      </c>
      <c r="N53" t="s">
        <v>46</v>
      </c>
      <c r="O53" t="s">
        <v>47</v>
      </c>
    </row>
    <row r="54" spans="1:15" x14ac:dyDescent="0.3">
      <c r="A54">
        <v>28</v>
      </c>
      <c r="B54" s="10">
        <v>44942</v>
      </c>
      <c r="C54">
        <v>640</v>
      </c>
      <c r="D54" t="s">
        <v>27</v>
      </c>
      <c r="E54" t="s">
        <v>8</v>
      </c>
      <c r="F54" s="10">
        <v>45002</v>
      </c>
      <c r="G54" s="10">
        <f t="shared" ca="1" si="0"/>
        <v>45254</v>
      </c>
      <c r="H54" s="10">
        <f ca="1">+Totale__2__2[[#This Row],[Data emissione]]+60</f>
        <v>45314</v>
      </c>
      <c r="I54" s="35">
        <f ca="1">+TODAY()-Totale__2__2[[#This Row],[Data scadenza2]]</f>
        <v>-36</v>
      </c>
      <c r="J54" t="str">
        <f ca="1">+IF(Totale__2__2[[#This Row],[Data scadenza3]]&lt;0,_xlfn.CONCAT("mancano ",ABS(Totale__2__2[[#This Row],[Data scadenza3]]), " giorni al pagamento"),"PAGATO")</f>
        <v>mancano 36 giorni al pagamento</v>
      </c>
      <c r="K54">
        <v>140.80000000000001</v>
      </c>
      <c r="L54">
        <v>780.8</v>
      </c>
      <c r="M54" t="s">
        <v>51</v>
      </c>
      <c r="N54" t="s">
        <v>52</v>
      </c>
      <c r="O54" t="s">
        <v>53</v>
      </c>
    </row>
    <row r="55" spans="1:15" x14ac:dyDescent="0.3">
      <c r="A55">
        <v>457</v>
      </c>
      <c r="B55" s="10">
        <v>44942</v>
      </c>
      <c r="C55">
        <v>2350</v>
      </c>
      <c r="D55" t="s">
        <v>7</v>
      </c>
      <c r="E55" t="s">
        <v>6</v>
      </c>
      <c r="F55" s="10">
        <v>45002</v>
      </c>
      <c r="G55" s="10">
        <f t="shared" ca="1" si="0"/>
        <v>45224</v>
      </c>
      <c r="H55" s="10">
        <f ca="1">+Totale__2__2[[#This Row],[Data emissione]]+60</f>
        <v>45284</v>
      </c>
      <c r="I55" s="35">
        <f ca="1">+TODAY()-Totale__2__2[[#This Row],[Data scadenza2]]</f>
        <v>-6</v>
      </c>
      <c r="J55" t="str">
        <f ca="1">+IF(Totale__2__2[[#This Row],[Data scadenza3]]&lt;0,_xlfn.CONCAT("mancano ",ABS(Totale__2__2[[#This Row],[Data scadenza3]]), " giorni al pagamento"),"PAGATO")</f>
        <v>mancano 6 giorni al pagamento</v>
      </c>
      <c r="K55">
        <v>517</v>
      </c>
      <c r="L55">
        <v>2867</v>
      </c>
      <c r="M55" t="s">
        <v>54</v>
      </c>
      <c r="N55" t="s">
        <v>55</v>
      </c>
      <c r="O55" t="s">
        <v>56</v>
      </c>
    </row>
    <row r="56" spans="1:15" x14ac:dyDescent="0.3">
      <c r="A56">
        <v>499</v>
      </c>
      <c r="B56" s="10">
        <v>44942</v>
      </c>
      <c r="C56">
        <v>4100</v>
      </c>
      <c r="D56" t="s">
        <v>12</v>
      </c>
      <c r="E56" t="s">
        <v>6</v>
      </c>
      <c r="F56" s="10">
        <v>45002</v>
      </c>
      <c r="G56" s="10">
        <f t="shared" ca="1" si="0"/>
        <v>45208</v>
      </c>
      <c r="H56" s="10">
        <f ca="1">+Totale__2__2[[#This Row],[Data emissione]]+60</f>
        <v>45268</v>
      </c>
      <c r="I56" s="35">
        <f ca="1">+TODAY()-Totale__2__2[[#This Row],[Data scadenza2]]</f>
        <v>10</v>
      </c>
      <c r="J56" t="str">
        <f ca="1">+IF(Totale__2__2[[#This Row],[Data scadenza3]]&lt;0,_xlfn.CONCAT("mancano ",ABS(Totale__2__2[[#This Row],[Data scadenza3]]), " giorni al pagamento"),"PAGATO")</f>
        <v>PAGATO</v>
      </c>
      <c r="K56">
        <v>902</v>
      </c>
      <c r="L56">
        <v>5002</v>
      </c>
      <c r="M56" t="s">
        <v>57</v>
      </c>
      <c r="N56" t="s">
        <v>58</v>
      </c>
      <c r="O56" t="s">
        <v>59</v>
      </c>
    </row>
    <row r="57" spans="1:15" x14ac:dyDescent="0.3">
      <c r="A57">
        <v>188</v>
      </c>
      <c r="B57" s="10">
        <v>44942</v>
      </c>
      <c r="C57">
        <v>3840</v>
      </c>
      <c r="D57" t="s">
        <v>5</v>
      </c>
      <c r="E57" t="s">
        <v>8</v>
      </c>
      <c r="F57" s="10">
        <v>45002</v>
      </c>
      <c r="G57" s="10">
        <f t="shared" ca="1" si="0"/>
        <v>45224</v>
      </c>
      <c r="H57" s="10">
        <f ca="1">+Totale__2__2[[#This Row],[Data emissione]]+60</f>
        <v>45284</v>
      </c>
      <c r="I57" s="35">
        <f ca="1">+TODAY()-Totale__2__2[[#This Row],[Data scadenza2]]</f>
        <v>-6</v>
      </c>
      <c r="J57" t="str">
        <f ca="1">+IF(Totale__2__2[[#This Row],[Data scadenza3]]&lt;0,_xlfn.CONCAT("mancano ",ABS(Totale__2__2[[#This Row],[Data scadenza3]]), " giorni al pagamento"),"PAGATO")</f>
        <v>mancano 6 giorni al pagamento</v>
      </c>
      <c r="K57">
        <v>844.8</v>
      </c>
      <c r="L57">
        <v>4684.8</v>
      </c>
      <c r="M57" t="s">
        <v>37</v>
      </c>
      <c r="N57" t="s">
        <v>38</v>
      </c>
      <c r="O57" t="s">
        <v>39</v>
      </c>
    </row>
    <row r="58" spans="1:15" x14ac:dyDescent="0.3">
      <c r="A58">
        <v>209</v>
      </c>
      <c r="B58" s="10">
        <v>44942</v>
      </c>
      <c r="C58">
        <v>4260</v>
      </c>
      <c r="D58" t="s">
        <v>5</v>
      </c>
      <c r="E58" t="s">
        <v>8</v>
      </c>
      <c r="F58" s="10">
        <v>45002</v>
      </c>
      <c r="G58" s="10">
        <f t="shared" ca="1" si="0"/>
        <v>45230</v>
      </c>
      <c r="H58" s="10">
        <f ca="1">+Totale__2__2[[#This Row],[Data emissione]]+60</f>
        <v>45290</v>
      </c>
      <c r="I58" s="35">
        <f ca="1">+TODAY()-Totale__2__2[[#This Row],[Data scadenza2]]</f>
        <v>-12</v>
      </c>
      <c r="J58" t="str">
        <f ca="1">+IF(Totale__2__2[[#This Row],[Data scadenza3]]&lt;0,_xlfn.CONCAT("mancano ",ABS(Totale__2__2[[#This Row],[Data scadenza3]]), " giorni al pagamento"),"PAGATO")</f>
        <v>mancano 12 giorni al pagamento</v>
      </c>
      <c r="K58">
        <v>937.2</v>
      </c>
      <c r="L58">
        <v>5197.2</v>
      </c>
      <c r="M58" t="s">
        <v>37</v>
      </c>
      <c r="N58" t="s">
        <v>38</v>
      </c>
      <c r="O58" t="s">
        <v>39</v>
      </c>
    </row>
    <row r="59" spans="1:15" x14ac:dyDescent="0.3">
      <c r="A59">
        <v>117</v>
      </c>
      <c r="B59" s="10">
        <v>44941</v>
      </c>
      <c r="C59">
        <v>2420</v>
      </c>
      <c r="D59" t="s">
        <v>7</v>
      </c>
      <c r="E59" t="s">
        <v>8</v>
      </c>
      <c r="F59" s="10">
        <v>45001</v>
      </c>
      <c r="G59" s="10">
        <f t="shared" ca="1" si="0"/>
        <v>45187</v>
      </c>
      <c r="H59" s="10">
        <f ca="1">+Totale__2__2[[#This Row],[Data emissione]]+60</f>
        <v>45247</v>
      </c>
      <c r="I59" s="35">
        <f ca="1">+TODAY()-Totale__2__2[[#This Row],[Data scadenza2]]</f>
        <v>31</v>
      </c>
      <c r="J59" t="str">
        <f ca="1">+IF(Totale__2__2[[#This Row],[Data scadenza3]]&lt;0,_xlfn.CONCAT("mancano ",ABS(Totale__2__2[[#This Row],[Data scadenza3]]), " giorni al pagamento"),"PAGATO")</f>
        <v>PAGATO</v>
      </c>
      <c r="K59">
        <v>532.4</v>
      </c>
      <c r="L59">
        <v>2952.4</v>
      </c>
      <c r="M59" t="s">
        <v>54</v>
      </c>
      <c r="N59" t="s">
        <v>55</v>
      </c>
      <c r="O59" t="s">
        <v>56</v>
      </c>
    </row>
    <row r="60" spans="1:15" x14ac:dyDescent="0.3">
      <c r="A60">
        <v>411</v>
      </c>
      <c r="B60" s="10">
        <v>44941</v>
      </c>
      <c r="C60">
        <v>5300</v>
      </c>
      <c r="D60" t="s">
        <v>16</v>
      </c>
      <c r="E60" t="s">
        <v>8</v>
      </c>
      <c r="F60" s="10">
        <v>45001</v>
      </c>
      <c r="G60" s="10">
        <f t="shared" ca="1" si="0"/>
        <v>45249</v>
      </c>
      <c r="H60" s="10">
        <f ca="1">+Totale__2__2[[#This Row],[Data emissione]]+60</f>
        <v>45309</v>
      </c>
      <c r="I60" s="35">
        <f ca="1">+TODAY()-Totale__2__2[[#This Row],[Data scadenza2]]</f>
        <v>-31</v>
      </c>
      <c r="J60" t="str">
        <f ca="1">+IF(Totale__2__2[[#This Row],[Data scadenza3]]&lt;0,_xlfn.CONCAT("mancano ",ABS(Totale__2__2[[#This Row],[Data scadenza3]]), " giorni al pagamento"),"PAGATO")</f>
        <v>mancano 31 giorni al pagamento</v>
      </c>
      <c r="K60">
        <v>1166</v>
      </c>
      <c r="L60">
        <v>6466</v>
      </c>
      <c r="M60" t="s">
        <v>45</v>
      </c>
      <c r="N60" t="s">
        <v>46</v>
      </c>
      <c r="O60" t="s">
        <v>47</v>
      </c>
    </row>
    <row r="61" spans="1:15" x14ac:dyDescent="0.3">
      <c r="A61">
        <v>244</v>
      </c>
      <c r="B61" s="10">
        <v>44941</v>
      </c>
      <c r="C61">
        <v>4960</v>
      </c>
      <c r="D61" t="s">
        <v>12</v>
      </c>
      <c r="E61" t="s">
        <v>8</v>
      </c>
      <c r="F61" s="10">
        <v>45001</v>
      </c>
      <c r="G61" s="10">
        <f t="shared" ca="1" si="0"/>
        <v>45186</v>
      </c>
      <c r="H61" s="10">
        <f ca="1">+Totale__2__2[[#This Row],[Data emissione]]+60</f>
        <v>45246</v>
      </c>
      <c r="I61" s="35">
        <f ca="1">+TODAY()-Totale__2__2[[#This Row],[Data scadenza2]]</f>
        <v>32</v>
      </c>
      <c r="J61" t="str">
        <f ca="1">+IF(Totale__2__2[[#This Row],[Data scadenza3]]&lt;0,_xlfn.CONCAT("mancano ",ABS(Totale__2__2[[#This Row],[Data scadenza3]]), " giorni al pagamento"),"PAGATO")</f>
        <v>PAGATO</v>
      </c>
      <c r="K61">
        <v>1091.2</v>
      </c>
      <c r="L61">
        <v>6051.2</v>
      </c>
      <c r="M61" t="s">
        <v>57</v>
      </c>
      <c r="N61" t="s">
        <v>58</v>
      </c>
      <c r="O61" t="s">
        <v>59</v>
      </c>
    </row>
    <row r="62" spans="1:15" x14ac:dyDescent="0.3">
      <c r="A62">
        <v>483</v>
      </c>
      <c r="B62" s="10">
        <v>44941</v>
      </c>
      <c r="C62">
        <v>5700</v>
      </c>
      <c r="D62" t="s">
        <v>5</v>
      </c>
      <c r="E62" t="s">
        <v>11</v>
      </c>
      <c r="F62" s="10">
        <v>45001</v>
      </c>
      <c r="G62" s="10">
        <f t="shared" ca="1" si="0"/>
        <v>45214</v>
      </c>
      <c r="H62" s="10">
        <f ca="1">+Totale__2__2[[#This Row],[Data emissione]]+60</f>
        <v>45274</v>
      </c>
      <c r="I62" s="35">
        <f ca="1">+TODAY()-Totale__2__2[[#This Row],[Data scadenza2]]</f>
        <v>4</v>
      </c>
      <c r="J62" t="str">
        <f ca="1">+IF(Totale__2__2[[#This Row],[Data scadenza3]]&lt;0,_xlfn.CONCAT("mancano ",ABS(Totale__2__2[[#This Row],[Data scadenza3]]), " giorni al pagamento"),"PAGATO")</f>
        <v>PAGATO</v>
      </c>
      <c r="K62">
        <v>1254</v>
      </c>
      <c r="L62">
        <v>6954</v>
      </c>
      <c r="M62" t="s">
        <v>37</v>
      </c>
      <c r="N62" t="s">
        <v>38</v>
      </c>
      <c r="O62" t="s">
        <v>39</v>
      </c>
    </row>
    <row r="63" spans="1:15" x14ac:dyDescent="0.3">
      <c r="A63">
        <v>339</v>
      </c>
      <c r="B63" s="10">
        <v>44941</v>
      </c>
      <c r="C63">
        <v>1700</v>
      </c>
      <c r="D63" t="s">
        <v>27</v>
      </c>
      <c r="E63" t="s">
        <v>6</v>
      </c>
      <c r="F63" s="10">
        <v>45001</v>
      </c>
      <c r="G63" s="10">
        <f t="shared" ca="1" si="0"/>
        <v>45259</v>
      </c>
      <c r="H63" s="10">
        <f ca="1">+Totale__2__2[[#This Row],[Data emissione]]+60</f>
        <v>45319</v>
      </c>
      <c r="I63" s="35">
        <f ca="1">+TODAY()-Totale__2__2[[#This Row],[Data scadenza2]]</f>
        <v>-41</v>
      </c>
      <c r="J63" t="str">
        <f ca="1">+IF(Totale__2__2[[#This Row],[Data scadenza3]]&lt;0,_xlfn.CONCAT("mancano ",ABS(Totale__2__2[[#This Row],[Data scadenza3]]), " giorni al pagamento"),"PAGATO")</f>
        <v>mancano 41 giorni al pagamento</v>
      </c>
      <c r="K63">
        <v>374</v>
      </c>
      <c r="L63">
        <v>2074</v>
      </c>
      <c r="M63" t="s">
        <v>51</v>
      </c>
      <c r="N63" t="s">
        <v>52</v>
      </c>
      <c r="O63" t="s">
        <v>53</v>
      </c>
    </row>
    <row r="64" spans="1:15" x14ac:dyDescent="0.3">
      <c r="A64">
        <v>251</v>
      </c>
      <c r="B64" s="10">
        <v>44941</v>
      </c>
      <c r="C64">
        <v>5100</v>
      </c>
      <c r="D64" t="s">
        <v>10</v>
      </c>
      <c r="E64" t="s">
        <v>8</v>
      </c>
      <c r="F64" s="10">
        <v>45001</v>
      </c>
      <c r="G64" s="10">
        <f t="shared" ca="1" si="0"/>
        <v>45216</v>
      </c>
      <c r="H64" s="10">
        <f ca="1">+Totale__2__2[[#This Row],[Data emissione]]+60</f>
        <v>45276</v>
      </c>
      <c r="I64" s="35">
        <f ca="1">+TODAY()-Totale__2__2[[#This Row],[Data scadenza2]]</f>
        <v>2</v>
      </c>
      <c r="J64" t="str">
        <f ca="1">+IF(Totale__2__2[[#This Row],[Data scadenza3]]&lt;0,_xlfn.CONCAT("mancano ",ABS(Totale__2__2[[#This Row],[Data scadenza3]]), " giorni al pagamento"),"PAGATO")</f>
        <v>PAGATO</v>
      </c>
      <c r="K64">
        <v>1122</v>
      </c>
      <c r="L64">
        <v>6222</v>
      </c>
      <c r="M64" t="s">
        <v>40</v>
      </c>
      <c r="N64" t="s">
        <v>43</v>
      </c>
      <c r="O64" t="s">
        <v>44</v>
      </c>
    </row>
    <row r="65" spans="1:15" x14ac:dyDescent="0.3">
      <c r="A65">
        <v>141</v>
      </c>
      <c r="B65" s="10">
        <v>44941</v>
      </c>
      <c r="C65">
        <v>2900</v>
      </c>
      <c r="D65" t="s">
        <v>5</v>
      </c>
      <c r="E65" t="s">
        <v>15</v>
      </c>
      <c r="F65" s="10">
        <v>45001</v>
      </c>
      <c r="G65" s="10">
        <f t="shared" ca="1" si="0"/>
        <v>45266</v>
      </c>
      <c r="H65" s="10">
        <f ca="1">+Totale__2__2[[#This Row],[Data emissione]]+60</f>
        <v>45326</v>
      </c>
      <c r="I65" s="35">
        <f ca="1">+TODAY()-Totale__2__2[[#This Row],[Data scadenza2]]</f>
        <v>-48</v>
      </c>
      <c r="J65" t="str">
        <f ca="1">+IF(Totale__2__2[[#This Row],[Data scadenza3]]&lt;0,_xlfn.CONCAT("mancano ",ABS(Totale__2__2[[#This Row],[Data scadenza3]]), " giorni al pagamento"),"PAGATO")</f>
        <v>mancano 48 giorni al pagamento</v>
      </c>
      <c r="K65">
        <v>638</v>
      </c>
      <c r="L65">
        <v>3538</v>
      </c>
      <c r="M65" t="s">
        <v>37</v>
      </c>
      <c r="N65" t="s">
        <v>38</v>
      </c>
      <c r="O65" t="s">
        <v>39</v>
      </c>
    </row>
    <row r="66" spans="1:15" x14ac:dyDescent="0.3">
      <c r="A66">
        <v>242</v>
      </c>
      <c r="B66" s="10">
        <v>44941</v>
      </c>
      <c r="C66">
        <v>4920</v>
      </c>
      <c r="D66" t="s">
        <v>9</v>
      </c>
      <c r="E66" t="s">
        <v>11</v>
      </c>
      <c r="F66" s="10">
        <v>45001</v>
      </c>
      <c r="G66" s="10">
        <f t="shared" ref="G66:G129" ca="1" si="1">+TODAY()+RANDBETWEEN(-100,0)</f>
        <v>45225</v>
      </c>
      <c r="H66" s="10">
        <f ca="1">+Totale__2__2[[#This Row],[Data emissione]]+60</f>
        <v>45285</v>
      </c>
      <c r="I66" s="35">
        <f ca="1">+TODAY()-Totale__2__2[[#This Row],[Data scadenza2]]</f>
        <v>-7</v>
      </c>
      <c r="J66" t="str">
        <f ca="1">+IF(Totale__2__2[[#This Row],[Data scadenza3]]&lt;0,_xlfn.CONCAT("mancano ",ABS(Totale__2__2[[#This Row],[Data scadenza3]]), " giorni al pagamento"),"PAGATO")</f>
        <v>mancano 7 giorni al pagamento</v>
      </c>
      <c r="K66">
        <v>1082.4000000000001</v>
      </c>
      <c r="L66">
        <v>6002.4</v>
      </c>
      <c r="M66" t="s">
        <v>40</v>
      </c>
      <c r="N66" t="s">
        <v>41</v>
      </c>
      <c r="O66" t="s">
        <v>42</v>
      </c>
    </row>
    <row r="67" spans="1:15" x14ac:dyDescent="0.3">
      <c r="A67">
        <v>152</v>
      </c>
      <c r="B67" s="10">
        <v>44941</v>
      </c>
      <c r="C67">
        <v>3120</v>
      </c>
      <c r="D67" t="s">
        <v>27</v>
      </c>
      <c r="E67" t="s">
        <v>15</v>
      </c>
      <c r="F67" s="10">
        <v>45001</v>
      </c>
      <c r="G67" s="10">
        <f t="shared" ca="1" si="1"/>
        <v>45256</v>
      </c>
      <c r="H67" s="10">
        <f ca="1">+Totale__2__2[[#This Row],[Data emissione]]+60</f>
        <v>45316</v>
      </c>
      <c r="I67" s="35">
        <f ca="1">+TODAY()-Totale__2__2[[#This Row],[Data scadenza2]]</f>
        <v>-38</v>
      </c>
      <c r="J67" t="str">
        <f ca="1">+IF(Totale__2__2[[#This Row],[Data scadenza3]]&lt;0,_xlfn.CONCAT("mancano ",ABS(Totale__2__2[[#This Row],[Data scadenza3]]), " giorni al pagamento"),"PAGATO")</f>
        <v>mancano 38 giorni al pagamento</v>
      </c>
      <c r="K67">
        <v>686.4</v>
      </c>
      <c r="L67">
        <v>3806.4</v>
      </c>
      <c r="M67" t="s">
        <v>51</v>
      </c>
      <c r="N67" t="s">
        <v>52</v>
      </c>
      <c r="O67" t="s">
        <v>53</v>
      </c>
    </row>
    <row r="68" spans="1:15" x14ac:dyDescent="0.3">
      <c r="A68">
        <v>223</v>
      </c>
      <c r="B68" s="10">
        <v>44941</v>
      </c>
      <c r="C68">
        <v>4540</v>
      </c>
      <c r="D68" t="s">
        <v>10</v>
      </c>
      <c r="E68" t="s">
        <v>8</v>
      </c>
      <c r="F68" s="10">
        <v>45001</v>
      </c>
      <c r="G68" s="10">
        <f t="shared" ca="1" si="1"/>
        <v>45257</v>
      </c>
      <c r="H68" s="10">
        <f ca="1">+Totale__2__2[[#This Row],[Data emissione]]+60</f>
        <v>45317</v>
      </c>
      <c r="I68" s="35">
        <f ca="1">+TODAY()-Totale__2__2[[#This Row],[Data scadenza2]]</f>
        <v>-39</v>
      </c>
      <c r="J68" t="str">
        <f ca="1">+IF(Totale__2__2[[#This Row],[Data scadenza3]]&lt;0,_xlfn.CONCAT("mancano ",ABS(Totale__2__2[[#This Row],[Data scadenza3]]), " giorni al pagamento"),"PAGATO")</f>
        <v>mancano 39 giorni al pagamento</v>
      </c>
      <c r="K68">
        <v>998.8</v>
      </c>
      <c r="L68">
        <v>5538.8</v>
      </c>
      <c r="M68" t="s">
        <v>40</v>
      </c>
      <c r="N68" t="s">
        <v>43</v>
      </c>
      <c r="O68" t="s">
        <v>44</v>
      </c>
    </row>
    <row r="69" spans="1:15" x14ac:dyDescent="0.3">
      <c r="A69">
        <v>427</v>
      </c>
      <c r="B69" s="10">
        <v>44941</v>
      </c>
      <c r="C69">
        <v>6100</v>
      </c>
      <c r="D69" t="s">
        <v>10</v>
      </c>
      <c r="E69" t="s">
        <v>11</v>
      </c>
      <c r="F69" s="10">
        <v>45001</v>
      </c>
      <c r="G69" s="10">
        <f t="shared" ca="1" si="1"/>
        <v>45229</v>
      </c>
      <c r="H69" s="10">
        <f ca="1">+Totale__2__2[[#This Row],[Data emissione]]+60</f>
        <v>45289</v>
      </c>
      <c r="I69" s="35">
        <f ca="1">+TODAY()-Totale__2__2[[#This Row],[Data scadenza2]]</f>
        <v>-11</v>
      </c>
      <c r="J69" t="str">
        <f ca="1">+IF(Totale__2__2[[#This Row],[Data scadenza3]]&lt;0,_xlfn.CONCAT("mancano ",ABS(Totale__2__2[[#This Row],[Data scadenza3]]), " giorni al pagamento"),"PAGATO")</f>
        <v>mancano 11 giorni al pagamento</v>
      </c>
      <c r="K69">
        <v>1342</v>
      </c>
      <c r="L69">
        <v>7442</v>
      </c>
      <c r="M69" t="s">
        <v>40</v>
      </c>
      <c r="N69" t="s">
        <v>43</v>
      </c>
      <c r="O69" t="s">
        <v>44</v>
      </c>
    </row>
    <row r="70" spans="1:15" x14ac:dyDescent="0.3">
      <c r="A70">
        <v>187</v>
      </c>
      <c r="B70" s="10">
        <v>44941</v>
      </c>
      <c r="C70">
        <v>3820</v>
      </c>
      <c r="D70" t="s">
        <v>13</v>
      </c>
      <c r="E70" t="s">
        <v>8</v>
      </c>
      <c r="F70" s="10">
        <v>45001</v>
      </c>
      <c r="G70" s="10">
        <f t="shared" ca="1" si="1"/>
        <v>45215</v>
      </c>
      <c r="H70" s="10">
        <f ca="1">+Totale__2__2[[#This Row],[Data emissione]]+60</f>
        <v>45275</v>
      </c>
      <c r="I70" s="35">
        <f ca="1">+TODAY()-Totale__2__2[[#This Row],[Data scadenza2]]</f>
        <v>3</v>
      </c>
      <c r="J70" t="str">
        <f ca="1">+IF(Totale__2__2[[#This Row],[Data scadenza3]]&lt;0,_xlfn.CONCAT("mancano ",ABS(Totale__2__2[[#This Row],[Data scadenza3]]), " giorni al pagamento"),"PAGATO")</f>
        <v>PAGATO</v>
      </c>
      <c r="K70">
        <v>840.4</v>
      </c>
      <c r="L70">
        <v>4660.3999999999996</v>
      </c>
      <c r="M70" t="s">
        <v>48</v>
      </c>
      <c r="N70" t="s">
        <v>49</v>
      </c>
      <c r="O70" t="s">
        <v>50</v>
      </c>
    </row>
    <row r="71" spans="1:15" x14ac:dyDescent="0.3">
      <c r="A71">
        <v>292</v>
      </c>
      <c r="B71" s="10">
        <v>44941</v>
      </c>
      <c r="C71">
        <v>5920</v>
      </c>
      <c r="D71" t="s">
        <v>16</v>
      </c>
      <c r="E71" t="s">
        <v>15</v>
      </c>
      <c r="F71" s="10">
        <v>45001</v>
      </c>
      <c r="G71" s="10">
        <f t="shared" ca="1" si="1"/>
        <v>45211</v>
      </c>
      <c r="H71" s="10">
        <f ca="1">+Totale__2__2[[#This Row],[Data emissione]]+60</f>
        <v>45271</v>
      </c>
      <c r="I71" s="35">
        <f ca="1">+TODAY()-Totale__2__2[[#This Row],[Data scadenza2]]</f>
        <v>7</v>
      </c>
      <c r="J71" t="str">
        <f ca="1">+IF(Totale__2__2[[#This Row],[Data scadenza3]]&lt;0,_xlfn.CONCAT("mancano ",ABS(Totale__2__2[[#This Row],[Data scadenza3]]), " giorni al pagamento"),"PAGATO")</f>
        <v>PAGATO</v>
      </c>
      <c r="K71">
        <v>1302.4000000000001</v>
      </c>
      <c r="L71">
        <v>7222.4</v>
      </c>
      <c r="M71" t="s">
        <v>45</v>
      </c>
      <c r="N71" t="s">
        <v>46</v>
      </c>
      <c r="O71" t="s">
        <v>47</v>
      </c>
    </row>
    <row r="72" spans="1:15" x14ac:dyDescent="0.3">
      <c r="A72">
        <v>445</v>
      </c>
      <c r="B72" s="10">
        <v>44941</v>
      </c>
      <c r="C72">
        <v>7000</v>
      </c>
      <c r="D72" t="s">
        <v>16</v>
      </c>
      <c r="E72" t="s">
        <v>6</v>
      </c>
      <c r="F72" s="10">
        <v>45001</v>
      </c>
      <c r="G72" s="10">
        <f t="shared" ca="1" si="1"/>
        <v>45191</v>
      </c>
      <c r="H72" s="10">
        <f ca="1">+Totale__2__2[[#This Row],[Data emissione]]+60</f>
        <v>45251</v>
      </c>
      <c r="I72" s="35">
        <f ca="1">+TODAY()-Totale__2__2[[#This Row],[Data scadenza2]]</f>
        <v>27</v>
      </c>
      <c r="J72" t="str">
        <f ca="1">+IF(Totale__2__2[[#This Row],[Data scadenza3]]&lt;0,_xlfn.CONCAT("mancano ",ABS(Totale__2__2[[#This Row],[Data scadenza3]]), " giorni al pagamento"),"PAGATO")</f>
        <v>PAGATO</v>
      </c>
      <c r="K72">
        <v>1540</v>
      </c>
      <c r="L72">
        <v>8540</v>
      </c>
      <c r="M72" t="s">
        <v>45</v>
      </c>
      <c r="N72" t="s">
        <v>46</v>
      </c>
      <c r="O72" t="s">
        <v>47</v>
      </c>
    </row>
    <row r="73" spans="1:15" x14ac:dyDescent="0.3">
      <c r="A73">
        <v>270</v>
      </c>
      <c r="B73" s="10">
        <v>44941</v>
      </c>
      <c r="C73">
        <v>5480</v>
      </c>
      <c r="D73" t="s">
        <v>7</v>
      </c>
      <c r="E73" t="s">
        <v>11</v>
      </c>
      <c r="F73" s="10">
        <v>45001</v>
      </c>
      <c r="G73" s="10">
        <f t="shared" ca="1" si="1"/>
        <v>45241</v>
      </c>
      <c r="H73" s="10">
        <f ca="1">+Totale__2__2[[#This Row],[Data emissione]]+60</f>
        <v>45301</v>
      </c>
      <c r="I73" s="35">
        <f ca="1">+TODAY()-Totale__2__2[[#This Row],[Data scadenza2]]</f>
        <v>-23</v>
      </c>
      <c r="J73" t="str">
        <f ca="1">+IF(Totale__2__2[[#This Row],[Data scadenza3]]&lt;0,_xlfn.CONCAT("mancano ",ABS(Totale__2__2[[#This Row],[Data scadenza3]]), " giorni al pagamento"),"PAGATO")</f>
        <v>mancano 23 giorni al pagamento</v>
      </c>
      <c r="K73">
        <v>1205.5999999999999</v>
      </c>
      <c r="L73">
        <v>6685.6</v>
      </c>
      <c r="M73" t="s">
        <v>54</v>
      </c>
      <c r="N73" t="s">
        <v>55</v>
      </c>
      <c r="O73" t="s">
        <v>56</v>
      </c>
    </row>
    <row r="74" spans="1:15" x14ac:dyDescent="0.3">
      <c r="A74">
        <v>448</v>
      </c>
      <c r="B74" s="10">
        <v>44941</v>
      </c>
      <c r="C74">
        <v>7150</v>
      </c>
      <c r="D74" t="s">
        <v>12</v>
      </c>
      <c r="E74" t="s">
        <v>8</v>
      </c>
      <c r="F74" s="10">
        <v>45001</v>
      </c>
      <c r="G74" s="10">
        <f t="shared" ca="1" si="1"/>
        <v>45250</v>
      </c>
      <c r="H74" s="10">
        <f ca="1">+Totale__2__2[[#This Row],[Data emissione]]+60</f>
        <v>45310</v>
      </c>
      <c r="I74" s="35">
        <f ca="1">+TODAY()-Totale__2__2[[#This Row],[Data scadenza2]]</f>
        <v>-32</v>
      </c>
      <c r="J74" t="str">
        <f ca="1">+IF(Totale__2__2[[#This Row],[Data scadenza3]]&lt;0,_xlfn.CONCAT("mancano ",ABS(Totale__2__2[[#This Row],[Data scadenza3]]), " giorni al pagamento"),"PAGATO")</f>
        <v>mancano 32 giorni al pagamento</v>
      </c>
      <c r="K74">
        <v>1573</v>
      </c>
      <c r="L74">
        <v>8723</v>
      </c>
      <c r="M74" t="s">
        <v>57</v>
      </c>
      <c r="N74" t="s">
        <v>58</v>
      </c>
      <c r="O74" t="s">
        <v>59</v>
      </c>
    </row>
    <row r="75" spans="1:15" x14ac:dyDescent="0.3">
      <c r="A75">
        <v>9</v>
      </c>
      <c r="B75" s="10">
        <v>44941</v>
      </c>
      <c r="C75">
        <v>260</v>
      </c>
      <c r="D75" t="s">
        <v>7</v>
      </c>
      <c r="E75" t="s">
        <v>6</v>
      </c>
      <c r="F75" s="10">
        <v>45001</v>
      </c>
      <c r="G75" s="10">
        <f t="shared" ca="1" si="1"/>
        <v>45240</v>
      </c>
      <c r="H75" s="10">
        <f ca="1">+Totale__2__2[[#This Row],[Data emissione]]+60</f>
        <v>45300</v>
      </c>
      <c r="I75" s="35">
        <f ca="1">+TODAY()-Totale__2__2[[#This Row],[Data scadenza2]]</f>
        <v>-22</v>
      </c>
      <c r="J75" t="str">
        <f ca="1">+IF(Totale__2__2[[#This Row],[Data scadenza3]]&lt;0,_xlfn.CONCAT("mancano ",ABS(Totale__2__2[[#This Row],[Data scadenza3]]), " giorni al pagamento"),"PAGATO")</f>
        <v>mancano 22 giorni al pagamento</v>
      </c>
      <c r="K75">
        <v>57.2</v>
      </c>
      <c r="L75">
        <v>317.2</v>
      </c>
      <c r="M75" t="s">
        <v>54</v>
      </c>
      <c r="N75" t="s">
        <v>55</v>
      </c>
      <c r="O75" t="s">
        <v>56</v>
      </c>
    </row>
    <row r="76" spans="1:15" x14ac:dyDescent="0.3">
      <c r="A76">
        <v>484</v>
      </c>
      <c r="B76" s="10">
        <v>44941</v>
      </c>
      <c r="C76">
        <v>5600</v>
      </c>
      <c r="D76" t="s">
        <v>9</v>
      </c>
      <c r="E76" t="s">
        <v>15</v>
      </c>
      <c r="F76" s="10">
        <v>45001</v>
      </c>
      <c r="G76" s="10">
        <f t="shared" ca="1" si="1"/>
        <v>45227</v>
      </c>
      <c r="H76" s="10">
        <f ca="1">+Totale__2__2[[#This Row],[Data emissione]]+60</f>
        <v>45287</v>
      </c>
      <c r="I76" s="35">
        <f ca="1">+TODAY()-Totale__2__2[[#This Row],[Data scadenza2]]</f>
        <v>-9</v>
      </c>
      <c r="J76" t="str">
        <f ca="1">+IF(Totale__2__2[[#This Row],[Data scadenza3]]&lt;0,_xlfn.CONCAT("mancano ",ABS(Totale__2__2[[#This Row],[Data scadenza3]]), " giorni al pagamento"),"PAGATO")</f>
        <v>mancano 9 giorni al pagamento</v>
      </c>
      <c r="K76">
        <v>1232</v>
      </c>
      <c r="L76">
        <v>6832</v>
      </c>
      <c r="M76" t="s">
        <v>40</v>
      </c>
      <c r="N76" t="s">
        <v>41</v>
      </c>
      <c r="O76" t="s">
        <v>42</v>
      </c>
    </row>
    <row r="77" spans="1:15" x14ac:dyDescent="0.3">
      <c r="A77">
        <v>374</v>
      </c>
      <c r="B77" s="10">
        <v>44941</v>
      </c>
      <c r="C77">
        <v>3450</v>
      </c>
      <c r="D77" t="s">
        <v>13</v>
      </c>
      <c r="E77" t="s">
        <v>6</v>
      </c>
      <c r="F77" s="10">
        <v>45001</v>
      </c>
      <c r="G77" s="10">
        <f t="shared" ca="1" si="1"/>
        <v>45263</v>
      </c>
      <c r="H77" s="10">
        <f ca="1">+Totale__2__2[[#This Row],[Data emissione]]+60</f>
        <v>45323</v>
      </c>
      <c r="I77" s="35">
        <f ca="1">+TODAY()-Totale__2__2[[#This Row],[Data scadenza2]]</f>
        <v>-45</v>
      </c>
      <c r="J77" t="str">
        <f ca="1">+IF(Totale__2__2[[#This Row],[Data scadenza3]]&lt;0,_xlfn.CONCAT("mancano ",ABS(Totale__2__2[[#This Row],[Data scadenza3]]), " giorni al pagamento"),"PAGATO")</f>
        <v>mancano 45 giorni al pagamento</v>
      </c>
      <c r="K77">
        <v>759</v>
      </c>
      <c r="L77">
        <v>4209</v>
      </c>
      <c r="M77" t="s">
        <v>48</v>
      </c>
      <c r="N77" t="s">
        <v>49</v>
      </c>
      <c r="O77" t="s">
        <v>50</v>
      </c>
    </row>
    <row r="78" spans="1:15" x14ac:dyDescent="0.3">
      <c r="A78">
        <v>285</v>
      </c>
      <c r="B78" s="10">
        <v>44940</v>
      </c>
      <c r="C78">
        <v>5780</v>
      </c>
      <c r="D78" t="s">
        <v>10</v>
      </c>
      <c r="E78" t="s">
        <v>8</v>
      </c>
      <c r="F78" s="10">
        <v>45000</v>
      </c>
      <c r="G78" s="10">
        <f t="shared" ca="1" si="1"/>
        <v>45260</v>
      </c>
      <c r="H78" s="10">
        <f ca="1">+Totale__2__2[[#This Row],[Data emissione]]+60</f>
        <v>45320</v>
      </c>
      <c r="I78" s="35">
        <f ca="1">+TODAY()-Totale__2__2[[#This Row],[Data scadenza2]]</f>
        <v>-42</v>
      </c>
      <c r="J78" t="str">
        <f ca="1">+IF(Totale__2__2[[#This Row],[Data scadenza3]]&lt;0,_xlfn.CONCAT("mancano ",ABS(Totale__2__2[[#This Row],[Data scadenza3]]), " giorni al pagamento"),"PAGATO")</f>
        <v>mancano 42 giorni al pagamento</v>
      </c>
      <c r="K78">
        <v>1271.5999999999999</v>
      </c>
      <c r="L78">
        <v>7051.6</v>
      </c>
      <c r="M78" t="s">
        <v>40</v>
      </c>
      <c r="N78" t="s">
        <v>43</v>
      </c>
      <c r="O78" t="s">
        <v>44</v>
      </c>
    </row>
    <row r="79" spans="1:15" x14ac:dyDescent="0.3">
      <c r="A79">
        <v>231</v>
      </c>
      <c r="B79" s="10">
        <v>44940</v>
      </c>
      <c r="C79">
        <v>4700</v>
      </c>
      <c r="D79" t="s">
        <v>27</v>
      </c>
      <c r="E79" t="s">
        <v>11</v>
      </c>
      <c r="F79" s="10">
        <v>45000</v>
      </c>
      <c r="G79" s="10">
        <f t="shared" ca="1" si="1"/>
        <v>45192</v>
      </c>
      <c r="H79" s="10">
        <f ca="1">+Totale__2__2[[#This Row],[Data emissione]]+60</f>
        <v>45252</v>
      </c>
      <c r="I79" s="35">
        <f ca="1">+TODAY()-Totale__2__2[[#This Row],[Data scadenza2]]</f>
        <v>26</v>
      </c>
      <c r="J79" t="str">
        <f ca="1">+IF(Totale__2__2[[#This Row],[Data scadenza3]]&lt;0,_xlfn.CONCAT("mancano ",ABS(Totale__2__2[[#This Row],[Data scadenza3]]), " giorni al pagamento"),"PAGATO")</f>
        <v>PAGATO</v>
      </c>
      <c r="K79">
        <v>1034</v>
      </c>
      <c r="L79">
        <v>5734</v>
      </c>
      <c r="M79" t="s">
        <v>51</v>
      </c>
      <c r="N79" t="s">
        <v>52</v>
      </c>
      <c r="O79" t="s">
        <v>53</v>
      </c>
    </row>
    <row r="80" spans="1:15" x14ac:dyDescent="0.3">
      <c r="A80">
        <v>119</v>
      </c>
      <c r="B80" s="10">
        <v>44940</v>
      </c>
      <c r="C80">
        <v>2460</v>
      </c>
      <c r="D80" t="s">
        <v>13</v>
      </c>
      <c r="E80" t="s">
        <v>11</v>
      </c>
      <c r="F80" s="10">
        <v>45000</v>
      </c>
      <c r="G80" s="10">
        <f t="shared" ca="1" si="1"/>
        <v>45208</v>
      </c>
      <c r="H80" s="10">
        <f ca="1">+Totale__2__2[[#This Row],[Data emissione]]+60</f>
        <v>45268</v>
      </c>
      <c r="I80" s="35">
        <f ca="1">+TODAY()-Totale__2__2[[#This Row],[Data scadenza2]]</f>
        <v>10</v>
      </c>
      <c r="J80" t="str">
        <f ca="1">+IF(Totale__2__2[[#This Row],[Data scadenza3]]&lt;0,_xlfn.CONCAT("mancano ",ABS(Totale__2__2[[#This Row],[Data scadenza3]]), " giorni al pagamento"),"PAGATO")</f>
        <v>PAGATO</v>
      </c>
      <c r="K80">
        <v>541.20000000000005</v>
      </c>
      <c r="L80">
        <v>3001.2</v>
      </c>
      <c r="M80" t="s">
        <v>48</v>
      </c>
      <c r="N80" t="s">
        <v>49</v>
      </c>
      <c r="O80" t="s">
        <v>50</v>
      </c>
    </row>
    <row r="81" spans="1:15" x14ac:dyDescent="0.3">
      <c r="A81">
        <v>233</v>
      </c>
      <c r="B81" s="10">
        <v>44940</v>
      </c>
      <c r="C81">
        <v>4740</v>
      </c>
      <c r="D81" t="s">
        <v>7</v>
      </c>
      <c r="E81" t="s">
        <v>6</v>
      </c>
      <c r="F81" s="10">
        <v>45000</v>
      </c>
      <c r="G81" s="10">
        <f t="shared" ca="1" si="1"/>
        <v>45224</v>
      </c>
      <c r="H81" s="10">
        <f ca="1">+Totale__2__2[[#This Row],[Data emissione]]+60</f>
        <v>45284</v>
      </c>
      <c r="I81" s="35">
        <f ca="1">+TODAY()-Totale__2__2[[#This Row],[Data scadenza2]]</f>
        <v>-6</v>
      </c>
      <c r="J81" t="str">
        <f ca="1">+IF(Totale__2__2[[#This Row],[Data scadenza3]]&lt;0,_xlfn.CONCAT("mancano ",ABS(Totale__2__2[[#This Row],[Data scadenza3]]), " giorni al pagamento"),"PAGATO")</f>
        <v>mancano 6 giorni al pagamento</v>
      </c>
      <c r="K81">
        <v>1042.8</v>
      </c>
      <c r="L81">
        <v>5782.8</v>
      </c>
      <c r="M81" t="s">
        <v>54</v>
      </c>
      <c r="N81" t="s">
        <v>55</v>
      </c>
      <c r="O81" t="s">
        <v>56</v>
      </c>
    </row>
    <row r="82" spans="1:15" x14ac:dyDescent="0.3">
      <c r="A82">
        <v>110</v>
      </c>
      <c r="B82" s="10">
        <v>44940</v>
      </c>
      <c r="C82">
        <v>2280</v>
      </c>
      <c r="D82" t="s">
        <v>9</v>
      </c>
      <c r="E82" t="s">
        <v>15</v>
      </c>
      <c r="F82" s="10">
        <v>45000</v>
      </c>
      <c r="G82" s="10">
        <f t="shared" ca="1" si="1"/>
        <v>45243</v>
      </c>
      <c r="H82" s="10">
        <f ca="1">+Totale__2__2[[#This Row],[Data emissione]]+60</f>
        <v>45303</v>
      </c>
      <c r="I82" s="35">
        <f ca="1">+TODAY()-Totale__2__2[[#This Row],[Data scadenza2]]</f>
        <v>-25</v>
      </c>
      <c r="J82" t="str">
        <f ca="1">+IF(Totale__2__2[[#This Row],[Data scadenza3]]&lt;0,_xlfn.CONCAT("mancano ",ABS(Totale__2__2[[#This Row],[Data scadenza3]]), " giorni al pagamento"),"PAGATO")</f>
        <v>mancano 25 giorni al pagamento</v>
      </c>
      <c r="K82">
        <v>501.6</v>
      </c>
      <c r="L82">
        <v>2781.6</v>
      </c>
      <c r="M82" t="s">
        <v>40</v>
      </c>
      <c r="N82" t="s">
        <v>41</v>
      </c>
      <c r="O82" t="s">
        <v>42</v>
      </c>
    </row>
    <row r="83" spans="1:15" x14ac:dyDescent="0.3">
      <c r="A83">
        <v>361</v>
      </c>
      <c r="B83" s="10">
        <v>44940</v>
      </c>
      <c r="C83">
        <v>2800</v>
      </c>
      <c r="D83" t="s">
        <v>9</v>
      </c>
      <c r="E83" t="s">
        <v>6</v>
      </c>
      <c r="F83" s="10">
        <v>45000</v>
      </c>
      <c r="G83" s="10">
        <f t="shared" ca="1" si="1"/>
        <v>45192</v>
      </c>
      <c r="H83" s="10">
        <f ca="1">+Totale__2__2[[#This Row],[Data emissione]]+60</f>
        <v>45252</v>
      </c>
      <c r="I83" s="35">
        <f ca="1">+TODAY()-Totale__2__2[[#This Row],[Data scadenza2]]</f>
        <v>26</v>
      </c>
      <c r="J83" t="str">
        <f ca="1">+IF(Totale__2__2[[#This Row],[Data scadenza3]]&lt;0,_xlfn.CONCAT("mancano ",ABS(Totale__2__2[[#This Row],[Data scadenza3]]), " giorni al pagamento"),"PAGATO")</f>
        <v>PAGATO</v>
      </c>
      <c r="K83">
        <v>616</v>
      </c>
      <c r="L83">
        <v>3416</v>
      </c>
      <c r="M83" t="s">
        <v>40</v>
      </c>
      <c r="N83" t="s">
        <v>41</v>
      </c>
      <c r="O83" t="s">
        <v>42</v>
      </c>
    </row>
    <row r="84" spans="1:15" x14ac:dyDescent="0.3">
      <c r="A84">
        <v>222</v>
      </c>
      <c r="B84" s="10">
        <v>44940</v>
      </c>
      <c r="C84">
        <v>4520</v>
      </c>
      <c r="D84" t="s">
        <v>5</v>
      </c>
      <c r="E84" t="s">
        <v>15</v>
      </c>
      <c r="F84" s="10">
        <v>45000</v>
      </c>
      <c r="G84" s="10">
        <f t="shared" ca="1" si="1"/>
        <v>45234</v>
      </c>
      <c r="H84" s="10">
        <f ca="1">+Totale__2__2[[#This Row],[Data emissione]]+60</f>
        <v>45294</v>
      </c>
      <c r="I84" s="35">
        <f ca="1">+TODAY()-Totale__2__2[[#This Row],[Data scadenza2]]</f>
        <v>-16</v>
      </c>
      <c r="J84" t="str">
        <f ca="1">+IF(Totale__2__2[[#This Row],[Data scadenza3]]&lt;0,_xlfn.CONCAT("mancano ",ABS(Totale__2__2[[#This Row],[Data scadenza3]]), " giorni al pagamento"),"PAGATO")</f>
        <v>mancano 16 giorni al pagamento</v>
      </c>
      <c r="K84">
        <v>994.4</v>
      </c>
      <c r="L84">
        <v>5514.4</v>
      </c>
      <c r="M84" t="s">
        <v>37</v>
      </c>
      <c r="N84" t="s">
        <v>38</v>
      </c>
      <c r="O84" t="s">
        <v>39</v>
      </c>
    </row>
    <row r="85" spans="1:15" x14ac:dyDescent="0.3">
      <c r="A85">
        <v>240</v>
      </c>
      <c r="B85" s="10">
        <v>44940</v>
      </c>
      <c r="C85">
        <v>4880</v>
      </c>
      <c r="D85" t="s">
        <v>10</v>
      </c>
      <c r="E85" t="s">
        <v>8</v>
      </c>
      <c r="F85" s="10">
        <v>45000</v>
      </c>
      <c r="G85" s="10">
        <f t="shared" ca="1" si="1"/>
        <v>45221</v>
      </c>
      <c r="H85" s="10">
        <f ca="1">+Totale__2__2[[#This Row],[Data emissione]]+60</f>
        <v>45281</v>
      </c>
      <c r="I85" s="35">
        <f ca="1">+TODAY()-Totale__2__2[[#This Row],[Data scadenza2]]</f>
        <v>-3</v>
      </c>
      <c r="J85" t="str">
        <f ca="1">+IF(Totale__2__2[[#This Row],[Data scadenza3]]&lt;0,_xlfn.CONCAT("mancano ",ABS(Totale__2__2[[#This Row],[Data scadenza3]]), " giorni al pagamento"),"PAGATO")</f>
        <v>mancano 3 giorni al pagamento</v>
      </c>
      <c r="K85">
        <v>1073.5999999999999</v>
      </c>
      <c r="L85">
        <v>5953.6</v>
      </c>
      <c r="M85" t="s">
        <v>40</v>
      </c>
      <c r="N85" t="s">
        <v>43</v>
      </c>
      <c r="O85" t="s">
        <v>44</v>
      </c>
    </row>
    <row r="86" spans="1:15" x14ac:dyDescent="0.3">
      <c r="A86">
        <v>238</v>
      </c>
      <c r="B86" s="10">
        <v>44940</v>
      </c>
      <c r="C86">
        <v>4840</v>
      </c>
      <c r="D86" t="s">
        <v>13</v>
      </c>
      <c r="E86" t="s">
        <v>8</v>
      </c>
      <c r="F86" s="10">
        <v>45000</v>
      </c>
      <c r="G86" s="10">
        <f t="shared" ca="1" si="1"/>
        <v>45266</v>
      </c>
      <c r="H86" s="10">
        <f ca="1">+Totale__2__2[[#This Row],[Data emissione]]+60</f>
        <v>45326</v>
      </c>
      <c r="I86" s="35">
        <f ca="1">+TODAY()-Totale__2__2[[#This Row],[Data scadenza2]]</f>
        <v>-48</v>
      </c>
      <c r="J86" t="str">
        <f ca="1">+IF(Totale__2__2[[#This Row],[Data scadenza3]]&lt;0,_xlfn.CONCAT("mancano ",ABS(Totale__2__2[[#This Row],[Data scadenza3]]), " giorni al pagamento"),"PAGATO")</f>
        <v>mancano 48 giorni al pagamento</v>
      </c>
      <c r="K86">
        <v>1064.8</v>
      </c>
      <c r="L86">
        <v>5904.8</v>
      </c>
      <c r="M86" t="s">
        <v>48</v>
      </c>
      <c r="N86" t="s">
        <v>49</v>
      </c>
      <c r="O86" t="s">
        <v>50</v>
      </c>
    </row>
    <row r="87" spans="1:15" x14ac:dyDescent="0.3">
      <c r="A87">
        <v>162</v>
      </c>
      <c r="B87" s="10">
        <v>44940</v>
      </c>
      <c r="C87">
        <v>3320</v>
      </c>
      <c r="D87" t="s">
        <v>7</v>
      </c>
      <c r="E87" t="s">
        <v>15</v>
      </c>
      <c r="F87" s="10">
        <v>45000</v>
      </c>
      <c r="G87" s="10">
        <f t="shared" ca="1" si="1"/>
        <v>45194</v>
      </c>
      <c r="H87" s="10">
        <f ca="1">+Totale__2__2[[#This Row],[Data emissione]]+60</f>
        <v>45254</v>
      </c>
      <c r="I87" s="35">
        <f ca="1">+TODAY()-Totale__2__2[[#This Row],[Data scadenza2]]</f>
        <v>24</v>
      </c>
      <c r="J87" t="str">
        <f ca="1">+IF(Totale__2__2[[#This Row],[Data scadenza3]]&lt;0,_xlfn.CONCAT("mancano ",ABS(Totale__2__2[[#This Row],[Data scadenza3]]), " giorni al pagamento"),"PAGATO")</f>
        <v>PAGATO</v>
      </c>
      <c r="K87">
        <v>730.4</v>
      </c>
      <c r="L87">
        <v>4050.4</v>
      </c>
      <c r="M87" t="s">
        <v>54</v>
      </c>
      <c r="N87" t="s">
        <v>55</v>
      </c>
      <c r="O87" t="s">
        <v>56</v>
      </c>
    </row>
    <row r="88" spans="1:15" x14ac:dyDescent="0.3">
      <c r="A88">
        <v>257</v>
      </c>
      <c r="B88" s="10">
        <v>44940</v>
      </c>
      <c r="C88">
        <v>5220</v>
      </c>
      <c r="D88" t="s">
        <v>10</v>
      </c>
      <c r="E88" t="s">
        <v>8</v>
      </c>
      <c r="F88" s="10">
        <v>45000</v>
      </c>
      <c r="G88" s="10">
        <f t="shared" ca="1" si="1"/>
        <v>45213</v>
      </c>
      <c r="H88" s="10">
        <f ca="1">+Totale__2__2[[#This Row],[Data emissione]]+60</f>
        <v>45273</v>
      </c>
      <c r="I88" s="35">
        <f ca="1">+TODAY()-Totale__2__2[[#This Row],[Data scadenza2]]</f>
        <v>5</v>
      </c>
      <c r="J88" t="str">
        <f ca="1">+IF(Totale__2__2[[#This Row],[Data scadenza3]]&lt;0,_xlfn.CONCAT("mancano ",ABS(Totale__2__2[[#This Row],[Data scadenza3]]), " giorni al pagamento"),"PAGATO")</f>
        <v>PAGATO</v>
      </c>
      <c r="K88">
        <v>1148.4000000000001</v>
      </c>
      <c r="L88">
        <v>6368.4</v>
      </c>
      <c r="M88" t="s">
        <v>40</v>
      </c>
      <c r="N88" t="s">
        <v>43</v>
      </c>
      <c r="O88" t="s">
        <v>44</v>
      </c>
    </row>
    <row r="89" spans="1:15" x14ac:dyDescent="0.3">
      <c r="A89">
        <v>160</v>
      </c>
      <c r="B89" s="10">
        <v>44940</v>
      </c>
      <c r="C89">
        <v>3280</v>
      </c>
      <c r="D89" t="s">
        <v>5</v>
      </c>
      <c r="E89" t="s">
        <v>8</v>
      </c>
      <c r="F89" s="10">
        <v>45000</v>
      </c>
      <c r="G89" s="10">
        <f t="shared" ca="1" si="1"/>
        <v>45240</v>
      </c>
      <c r="H89" s="10">
        <f ca="1">+Totale__2__2[[#This Row],[Data emissione]]+60</f>
        <v>45300</v>
      </c>
      <c r="I89" s="35">
        <f ca="1">+TODAY()-Totale__2__2[[#This Row],[Data scadenza2]]</f>
        <v>-22</v>
      </c>
      <c r="J89" t="str">
        <f ca="1">+IF(Totale__2__2[[#This Row],[Data scadenza3]]&lt;0,_xlfn.CONCAT("mancano ",ABS(Totale__2__2[[#This Row],[Data scadenza3]]), " giorni al pagamento"),"PAGATO")</f>
        <v>mancano 22 giorni al pagamento</v>
      </c>
      <c r="K89">
        <v>721.6</v>
      </c>
      <c r="L89">
        <v>4001.6</v>
      </c>
      <c r="M89" t="s">
        <v>37</v>
      </c>
      <c r="N89" t="s">
        <v>38</v>
      </c>
      <c r="O89" t="s">
        <v>39</v>
      </c>
    </row>
    <row r="90" spans="1:15" x14ac:dyDescent="0.3">
      <c r="A90">
        <v>301</v>
      </c>
      <c r="B90" s="10">
        <v>44940</v>
      </c>
      <c r="C90">
        <v>1500</v>
      </c>
      <c r="D90" t="s">
        <v>7</v>
      </c>
      <c r="E90" t="s">
        <v>11</v>
      </c>
      <c r="F90" s="10">
        <v>45000</v>
      </c>
      <c r="G90" s="10">
        <f t="shared" ca="1" si="1"/>
        <v>45230</v>
      </c>
      <c r="H90" s="10">
        <f ca="1">+Totale__2__2[[#This Row],[Data emissione]]+60</f>
        <v>45290</v>
      </c>
      <c r="I90" s="35">
        <f ca="1">+TODAY()-Totale__2__2[[#This Row],[Data scadenza2]]</f>
        <v>-12</v>
      </c>
      <c r="J90" t="str">
        <f ca="1">+IF(Totale__2__2[[#This Row],[Data scadenza3]]&lt;0,_xlfn.CONCAT("mancano ",ABS(Totale__2__2[[#This Row],[Data scadenza3]]), " giorni al pagamento"),"PAGATO")</f>
        <v>mancano 12 giorni al pagamento</v>
      </c>
      <c r="K90">
        <v>330</v>
      </c>
      <c r="L90">
        <v>1830</v>
      </c>
      <c r="M90" t="s">
        <v>54</v>
      </c>
      <c r="N90" t="s">
        <v>55</v>
      </c>
      <c r="O90" t="s">
        <v>56</v>
      </c>
    </row>
    <row r="91" spans="1:15" x14ac:dyDescent="0.3">
      <c r="A91">
        <v>256</v>
      </c>
      <c r="B91" s="10">
        <v>44940</v>
      </c>
      <c r="C91">
        <v>5200</v>
      </c>
      <c r="D91" t="s">
        <v>5</v>
      </c>
      <c r="E91" t="s">
        <v>11</v>
      </c>
      <c r="F91" s="10">
        <v>45000</v>
      </c>
      <c r="G91" s="10">
        <f t="shared" ca="1" si="1"/>
        <v>45224</v>
      </c>
      <c r="H91" s="10">
        <f ca="1">+Totale__2__2[[#This Row],[Data emissione]]+60</f>
        <v>45284</v>
      </c>
      <c r="I91" s="35">
        <f ca="1">+TODAY()-Totale__2__2[[#This Row],[Data scadenza2]]</f>
        <v>-6</v>
      </c>
      <c r="J91" t="str">
        <f ca="1">+IF(Totale__2__2[[#This Row],[Data scadenza3]]&lt;0,_xlfn.CONCAT("mancano ",ABS(Totale__2__2[[#This Row],[Data scadenza3]]), " giorni al pagamento"),"PAGATO")</f>
        <v>mancano 6 giorni al pagamento</v>
      </c>
      <c r="K91">
        <v>1144</v>
      </c>
      <c r="L91">
        <v>6344</v>
      </c>
      <c r="M91" t="s">
        <v>37</v>
      </c>
      <c r="N91" t="s">
        <v>38</v>
      </c>
      <c r="O91" t="s">
        <v>39</v>
      </c>
    </row>
    <row r="92" spans="1:15" x14ac:dyDescent="0.3">
      <c r="A92">
        <v>192</v>
      </c>
      <c r="B92" s="10">
        <v>44940</v>
      </c>
      <c r="C92">
        <v>3920</v>
      </c>
      <c r="D92" t="s">
        <v>5</v>
      </c>
      <c r="E92" t="s">
        <v>6</v>
      </c>
      <c r="F92" s="10">
        <v>45000</v>
      </c>
      <c r="G92" s="10">
        <f t="shared" ca="1" si="1"/>
        <v>45258</v>
      </c>
      <c r="H92" s="10">
        <f ca="1">+Totale__2__2[[#This Row],[Data emissione]]+60</f>
        <v>45318</v>
      </c>
      <c r="I92" s="35">
        <f ca="1">+TODAY()-Totale__2__2[[#This Row],[Data scadenza2]]</f>
        <v>-40</v>
      </c>
      <c r="J92" t="str">
        <f ca="1">+IF(Totale__2__2[[#This Row],[Data scadenza3]]&lt;0,_xlfn.CONCAT("mancano ",ABS(Totale__2__2[[#This Row],[Data scadenza3]]), " giorni al pagamento"),"PAGATO")</f>
        <v>mancano 40 giorni al pagamento</v>
      </c>
      <c r="K92">
        <v>862.4</v>
      </c>
      <c r="L92">
        <v>4782.3999999999996</v>
      </c>
      <c r="M92" t="s">
        <v>37</v>
      </c>
      <c r="N92" t="s">
        <v>38</v>
      </c>
      <c r="O92" t="s">
        <v>39</v>
      </c>
    </row>
    <row r="93" spans="1:15" x14ac:dyDescent="0.3">
      <c r="A93">
        <v>177</v>
      </c>
      <c r="B93" s="10">
        <v>44940</v>
      </c>
      <c r="C93">
        <v>3620</v>
      </c>
      <c r="D93" t="s">
        <v>5</v>
      </c>
      <c r="E93" t="s">
        <v>6</v>
      </c>
      <c r="F93" s="10">
        <v>45000</v>
      </c>
      <c r="G93" s="10">
        <f t="shared" ca="1" si="1"/>
        <v>45268</v>
      </c>
      <c r="H93" s="10">
        <f ca="1">+Totale__2__2[[#This Row],[Data emissione]]+60</f>
        <v>45328</v>
      </c>
      <c r="I93" s="35">
        <f ca="1">+TODAY()-Totale__2__2[[#This Row],[Data scadenza2]]</f>
        <v>-50</v>
      </c>
      <c r="J93" t="str">
        <f ca="1">+IF(Totale__2__2[[#This Row],[Data scadenza3]]&lt;0,_xlfn.CONCAT("mancano ",ABS(Totale__2__2[[#This Row],[Data scadenza3]]), " giorni al pagamento"),"PAGATO")</f>
        <v>mancano 50 giorni al pagamento</v>
      </c>
      <c r="K93">
        <v>796.4</v>
      </c>
      <c r="L93">
        <v>4416.3999999999996</v>
      </c>
      <c r="M93" t="s">
        <v>37</v>
      </c>
      <c r="N93" t="s">
        <v>38</v>
      </c>
      <c r="O93" t="s">
        <v>39</v>
      </c>
    </row>
    <row r="94" spans="1:15" x14ac:dyDescent="0.3">
      <c r="A94">
        <v>199</v>
      </c>
      <c r="B94" s="10">
        <v>44940</v>
      </c>
      <c r="C94">
        <v>4060</v>
      </c>
      <c r="D94" t="s">
        <v>7</v>
      </c>
      <c r="E94" t="s">
        <v>6</v>
      </c>
      <c r="F94" s="10">
        <v>45000</v>
      </c>
      <c r="G94" s="10">
        <f t="shared" ca="1" si="1"/>
        <v>45258</v>
      </c>
      <c r="H94" s="10">
        <f ca="1">+Totale__2__2[[#This Row],[Data emissione]]+60</f>
        <v>45318</v>
      </c>
      <c r="I94" s="35">
        <f ca="1">+TODAY()-Totale__2__2[[#This Row],[Data scadenza2]]</f>
        <v>-40</v>
      </c>
      <c r="J94" t="str">
        <f ca="1">+IF(Totale__2__2[[#This Row],[Data scadenza3]]&lt;0,_xlfn.CONCAT("mancano ",ABS(Totale__2__2[[#This Row],[Data scadenza3]]), " giorni al pagamento"),"PAGATO")</f>
        <v>mancano 40 giorni al pagamento</v>
      </c>
      <c r="K94">
        <v>893.2</v>
      </c>
      <c r="L94">
        <v>4953.2</v>
      </c>
      <c r="M94" t="s">
        <v>54</v>
      </c>
      <c r="N94" t="s">
        <v>55</v>
      </c>
      <c r="O94" t="s">
        <v>56</v>
      </c>
    </row>
    <row r="95" spans="1:15" x14ac:dyDescent="0.3">
      <c r="A95">
        <v>258</v>
      </c>
      <c r="B95" s="10">
        <v>44940</v>
      </c>
      <c r="C95">
        <v>5240</v>
      </c>
      <c r="D95" t="s">
        <v>16</v>
      </c>
      <c r="E95" t="s">
        <v>8</v>
      </c>
      <c r="F95" s="10">
        <v>45000</v>
      </c>
      <c r="G95" s="10">
        <f t="shared" ca="1" si="1"/>
        <v>45272</v>
      </c>
      <c r="H95" s="10">
        <f ca="1">+Totale__2__2[[#This Row],[Data emissione]]+60</f>
        <v>45332</v>
      </c>
      <c r="I95" s="35">
        <f ca="1">+TODAY()-Totale__2__2[[#This Row],[Data scadenza2]]</f>
        <v>-54</v>
      </c>
      <c r="J95" t="str">
        <f ca="1">+IF(Totale__2__2[[#This Row],[Data scadenza3]]&lt;0,_xlfn.CONCAT("mancano ",ABS(Totale__2__2[[#This Row],[Data scadenza3]]), " giorni al pagamento"),"PAGATO")</f>
        <v>mancano 54 giorni al pagamento</v>
      </c>
      <c r="K95">
        <v>1152.8</v>
      </c>
      <c r="L95">
        <v>6392.8</v>
      </c>
      <c r="M95" t="s">
        <v>45</v>
      </c>
      <c r="N95" t="s">
        <v>46</v>
      </c>
      <c r="O95" t="s">
        <v>47</v>
      </c>
    </row>
    <row r="96" spans="1:15" x14ac:dyDescent="0.3">
      <c r="A96">
        <v>293</v>
      </c>
      <c r="B96" s="10">
        <v>44940</v>
      </c>
      <c r="C96">
        <v>5940</v>
      </c>
      <c r="D96" t="s">
        <v>9</v>
      </c>
      <c r="E96" t="s">
        <v>8</v>
      </c>
      <c r="F96" s="10">
        <v>45000</v>
      </c>
      <c r="G96" s="10">
        <f t="shared" ca="1" si="1"/>
        <v>45187</v>
      </c>
      <c r="H96" s="10">
        <f ca="1">+Totale__2__2[[#This Row],[Data emissione]]+60</f>
        <v>45247</v>
      </c>
      <c r="I96" s="35">
        <f ca="1">+TODAY()-Totale__2__2[[#This Row],[Data scadenza2]]</f>
        <v>31</v>
      </c>
      <c r="J96" t="str">
        <f ca="1">+IF(Totale__2__2[[#This Row],[Data scadenza3]]&lt;0,_xlfn.CONCAT("mancano ",ABS(Totale__2__2[[#This Row],[Data scadenza3]]), " giorni al pagamento"),"PAGATO")</f>
        <v>PAGATO</v>
      </c>
      <c r="K96">
        <v>1306.8</v>
      </c>
      <c r="L96">
        <v>7246.8</v>
      </c>
      <c r="M96" t="s">
        <v>40</v>
      </c>
      <c r="N96" t="s">
        <v>41</v>
      </c>
      <c r="O96" t="s">
        <v>42</v>
      </c>
    </row>
    <row r="97" spans="1:15" x14ac:dyDescent="0.3">
      <c r="A97">
        <v>139</v>
      </c>
      <c r="B97" s="10">
        <v>44940</v>
      </c>
      <c r="C97">
        <v>2860</v>
      </c>
      <c r="D97" t="s">
        <v>16</v>
      </c>
      <c r="E97" t="s">
        <v>8</v>
      </c>
      <c r="F97" s="10">
        <v>45000</v>
      </c>
      <c r="G97" s="10">
        <f t="shared" ca="1" si="1"/>
        <v>45203</v>
      </c>
      <c r="H97" s="10">
        <f ca="1">+Totale__2__2[[#This Row],[Data emissione]]+60</f>
        <v>45263</v>
      </c>
      <c r="I97" s="35">
        <f ca="1">+TODAY()-Totale__2__2[[#This Row],[Data scadenza2]]</f>
        <v>15</v>
      </c>
      <c r="J97" t="str">
        <f ca="1">+IF(Totale__2__2[[#This Row],[Data scadenza3]]&lt;0,_xlfn.CONCAT("mancano ",ABS(Totale__2__2[[#This Row],[Data scadenza3]]), " giorni al pagamento"),"PAGATO")</f>
        <v>PAGATO</v>
      </c>
      <c r="K97">
        <v>629.20000000000005</v>
      </c>
      <c r="L97">
        <v>3489.2</v>
      </c>
      <c r="M97" t="s">
        <v>45</v>
      </c>
      <c r="N97" t="s">
        <v>46</v>
      </c>
      <c r="O97" t="s">
        <v>47</v>
      </c>
    </row>
    <row r="98" spans="1:15" x14ac:dyDescent="0.3">
      <c r="A98">
        <v>324</v>
      </c>
      <c r="B98" s="10">
        <v>44940</v>
      </c>
      <c r="C98">
        <v>950</v>
      </c>
      <c r="D98" t="s">
        <v>5</v>
      </c>
      <c r="E98" t="s">
        <v>8</v>
      </c>
      <c r="F98" s="10">
        <v>45000</v>
      </c>
      <c r="G98" s="10">
        <f t="shared" ca="1" si="1"/>
        <v>45271</v>
      </c>
      <c r="H98" s="10">
        <f ca="1">+Totale__2__2[[#This Row],[Data emissione]]+60</f>
        <v>45331</v>
      </c>
      <c r="I98" s="35">
        <f ca="1">+TODAY()-Totale__2__2[[#This Row],[Data scadenza2]]</f>
        <v>-53</v>
      </c>
      <c r="J98" t="str">
        <f ca="1">+IF(Totale__2__2[[#This Row],[Data scadenza3]]&lt;0,_xlfn.CONCAT("mancano ",ABS(Totale__2__2[[#This Row],[Data scadenza3]]), " giorni al pagamento"),"PAGATO")</f>
        <v>mancano 53 giorni al pagamento</v>
      </c>
      <c r="K98">
        <v>209</v>
      </c>
      <c r="L98">
        <v>1159</v>
      </c>
      <c r="M98" t="s">
        <v>37</v>
      </c>
      <c r="N98" t="s">
        <v>38</v>
      </c>
      <c r="O98" t="s">
        <v>39</v>
      </c>
    </row>
    <row r="99" spans="1:15" x14ac:dyDescent="0.3">
      <c r="A99">
        <v>249</v>
      </c>
      <c r="B99" s="10">
        <v>44940</v>
      </c>
      <c r="C99">
        <v>5060</v>
      </c>
      <c r="D99" t="s">
        <v>27</v>
      </c>
      <c r="E99" t="s">
        <v>6</v>
      </c>
      <c r="F99" s="10">
        <v>45000</v>
      </c>
      <c r="G99" s="10">
        <f t="shared" ca="1" si="1"/>
        <v>45272</v>
      </c>
      <c r="H99" s="10">
        <f ca="1">+Totale__2__2[[#This Row],[Data emissione]]+60</f>
        <v>45332</v>
      </c>
      <c r="I99" s="35">
        <f ca="1">+TODAY()-Totale__2__2[[#This Row],[Data scadenza2]]</f>
        <v>-54</v>
      </c>
      <c r="J99" t="str">
        <f ca="1">+IF(Totale__2__2[[#This Row],[Data scadenza3]]&lt;0,_xlfn.CONCAT("mancano ",ABS(Totale__2__2[[#This Row],[Data scadenza3]]), " giorni al pagamento"),"PAGATO")</f>
        <v>mancano 54 giorni al pagamento</v>
      </c>
      <c r="K99">
        <v>1113.2</v>
      </c>
      <c r="L99">
        <v>6173.2</v>
      </c>
      <c r="M99" t="s">
        <v>51</v>
      </c>
      <c r="N99" t="s">
        <v>52</v>
      </c>
      <c r="O99" t="s">
        <v>53</v>
      </c>
    </row>
    <row r="100" spans="1:15" x14ac:dyDescent="0.3">
      <c r="A100">
        <v>347</v>
      </c>
      <c r="B100" s="10">
        <v>44940</v>
      </c>
      <c r="C100">
        <v>2100</v>
      </c>
      <c r="D100" t="s">
        <v>5</v>
      </c>
      <c r="E100" t="s">
        <v>6</v>
      </c>
      <c r="F100" s="10">
        <v>45000</v>
      </c>
      <c r="G100" s="10">
        <f t="shared" ca="1" si="1"/>
        <v>45229</v>
      </c>
      <c r="H100" s="10">
        <f ca="1">+Totale__2__2[[#This Row],[Data emissione]]+60</f>
        <v>45289</v>
      </c>
      <c r="I100" s="35">
        <f ca="1">+TODAY()-Totale__2__2[[#This Row],[Data scadenza2]]</f>
        <v>-11</v>
      </c>
      <c r="J100" t="str">
        <f ca="1">+IF(Totale__2__2[[#This Row],[Data scadenza3]]&lt;0,_xlfn.CONCAT("mancano ",ABS(Totale__2__2[[#This Row],[Data scadenza3]]), " giorni al pagamento"),"PAGATO")</f>
        <v>mancano 11 giorni al pagamento</v>
      </c>
      <c r="K100">
        <v>462</v>
      </c>
      <c r="L100">
        <v>2562</v>
      </c>
      <c r="M100" t="s">
        <v>37</v>
      </c>
      <c r="N100" t="s">
        <v>38</v>
      </c>
      <c r="O100" t="s">
        <v>39</v>
      </c>
    </row>
    <row r="101" spans="1:15" x14ac:dyDescent="0.3">
      <c r="A101">
        <v>248</v>
      </c>
      <c r="B101" s="10">
        <v>44940</v>
      </c>
      <c r="C101">
        <v>5040</v>
      </c>
      <c r="D101" t="s">
        <v>27</v>
      </c>
      <c r="E101" t="s">
        <v>6</v>
      </c>
      <c r="F101" s="10">
        <v>45000</v>
      </c>
      <c r="G101" s="10">
        <f t="shared" ca="1" si="1"/>
        <v>45230</v>
      </c>
      <c r="H101" s="10">
        <f ca="1">+Totale__2__2[[#This Row],[Data emissione]]+60</f>
        <v>45290</v>
      </c>
      <c r="I101" s="35">
        <f ca="1">+TODAY()-Totale__2__2[[#This Row],[Data scadenza2]]</f>
        <v>-12</v>
      </c>
      <c r="J101" t="str">
        <f ca="1">+IF(Totale__2__2[[#This Row],[Data scadenza3]]&lt;0,_xlfn.CONCAT("mancano ",ABS(Totale__2__2[[#This Row],[Data scadenza3]]), " giorni al pagamento"),"PAGATO")</f>
        <v>mancano 12 giorni al pagamento</v>
      </c>
      <c r="K101">
        <v>1108.8</v>
      </c>
      <c r="L101">
        <v>6148.8</v>
      </c>
      <c r="M101" t="s">
        <v>51</v>
      </c>
      <c r="N101" t="s">
        <v>52</v>
      </c>
      <c r="O101" t="s">
        <v>53</v>
      </c>
    </row>
    <row r="102" spans="1:15" x14ac:dyDescent="0.3">
      <c r="A102">
        <v>205</v>
      </c>
      <c r="B102" s="10">
        <v>44940</v>
      </c>
      <c r="C102">
        <v>4180</v>
      </c>
      <c r="D102" t="s">
        <v>5</v>
      </c>
      <c r="E102" t="s">
        <v>6</v>
      </c>
      <c r="F102" s="10">
        <v>45000</v>
      </c>
      <c r="G102" s="10">
        <f t="shared" ca="1" si="1"/>
        <v>45209</v>
      </c>
      <c r="H102" s="10">
        <f ca="1">+Totale__2__2[[#This Row],[Data emissione]]+60</f>
        <v>45269</v>
      </c>
      <c r="I102" s="35">
        <f ca="1">+TODAY()-Totale__2__2[[#This Row],[Data scadenza2]]</f>
        <v>9</v>
      </c>
      <c r="J102" t="str">
        <f ca="1">+IF(Totale__2__2[[#This Row],[Data scadenza3]]&lt;0,_xlfn.CONCAT("mancano ",ABS(Totale__2__2[[#This Row],[Data scadenza3]]), " giorni al pagamento"),"PAGATO")</f>
        <v>PAGATO</v>
      </c>
      <c r="K102">
        <v>919.6</v>
      </c>
      <c r="L102">
        <v>5099.6000000000004</v>
      </c>
      <c r="M102" t="s">
        <v>37</v>
      </c>
      <c r="N102" t="s">
        <v>38</v>
      </c>
      <c r="O102" t="s">
        <v>39</v>
      </c>
    </row>
    <row r="103" spans="1:15" x14ac:dyDescent="0.3">
      <c r="A103">
        <v>309</v>
      </c>
      <c r="B103" s="10">
        <v>44940</v>
      </c>
      <c r="C103">
        <v>200</v>
      </c>
      <c r="D103" t="s">
        <v>16</v>
      </c>
      <c r="E103" t="s">
        <v>15</v>
      </c>
      <c r="F103" s="10">
        <v>45000</v>
      </c>
      <c r="G103" s="10">
        <f t="shared" ca="1" si="1"/>
        <v>45222</v>
      </c>
      <c r="H103" s="10">
        <f ca="1">+Totale__2__2[[#This Row],[Data emissione]]+60</f>
        <v>45282</v>
      </c>
      <c r="I103" s="35">
        <f ca="1">+TODAY()-Totale__2__2[[#This Row],[Data scadenza2]]</f>
        <v>-4</v>
      </c>
      <c r="J103" t="str">
        <f ca="1">+IF(Totale__2__2[[#This Row],[Data scadenza3]]&lt;0,_xlfn.CONCAT("mancano ",ABS(Totale__2__2[[#This Row],[Data scadenza3]]), " giorni al pagamento"),"PAGATO")</f>
        <v>mancano 4 giorni al pagamento</v>
      </c>
      <c r="K103">
        <v>44</v>
      </c>
      <c r="L103">
        <v>244</v>
      </c>
      <c r="M103" t="s">
        <v>45</v>
      </c>
      <c r="N103" t="s">
        <v>46</v>
      </c>
      <c r="O103" t="s">
        <v>47</v>
      </c>
    </row>
    <row r="104" spans="1:15" x14ac:dyDescent="0.3">
      <c r="A104">
        <v>206</v>
      </c>
      <c r="B104" s="10">
        <v>44940</v>
      </c>
      <c r="C104">
        <v>4200</v>
      </c>
      <c r="D104" t="s">
        <v>10</v>
      </c>
      <c r="E104" t="s">
        <v>6</v>
      </c>
      <c r="F104" s="10">
        <v>45000</v>
      </c>
      <c r="G104" s="10">
        <f t="shared" ca="1" si="1"/>
        <v>45222</v>
      </c>
      <c r="H104" s="10">
        <f ca="1">+Totale__2__2[[#This Row],[Data emissione]]+60</f>
        <v>45282</v>
      </c>
      <c r="I104" s="35">
        <f ca="1">+TODAY()-Totale__2__2[[#This Row],[Data scadenza2]]</f>
        <v>-4</v>
      </c>
      <c r="J104" t="str">
        <f ca="1">+IF(Totale__2__2[[#This Row],[Data scadenza3]]&lt;0,_xlfn.CONCAT("mancano ",ABS(Totale__2__2[[#This Row],[Data scadenza3]]), " giorni al pagamento"),"PAGATO")</f>
        <v>mancano 4 giorni al pagamento</v>
      </c>
      <c r="K104">
        <v>924</v>
      </c>
      <c r="L104">
        <v>5124</v>
      </c>
      <c r="M104" t="s">
        <v>40</v>
      </c>
      <c r="N104" t="s">
        <v>43</v>
      </c>
      <c r="O104" t="s">
        <v>44</v>
      </c>
    </row>
    <row r="105" spans="1:15" x14ac:dyDescent="0.3">
      <c r="A105">
        <v>318</v>
      </c>
      <c r="B105" s="10">
        <v>44940</v>
      </c>
      <c r="C105">
        <v>650</v>
      </c>
      <c r="D105" t="s">
        <v>7</v>
      </c>
      <c r="E105" t="s">
        <v>6</v>
      </c>
      <c r="F105" s="10">
        <v>45000</v>
      </c>
      <c r="G105" s="10">
        <f t="shared" ca="1" si="1"/>
        <v>45251</v>
      </c>
      <c r="H105" s="10">
        <f ca="1">+Totale__2__2[[#This Row],[Data emissione]]+60</f>
        <v>45311</v>
      </c>
      <c r="I105" s="35">
        <f ca="1">+TODAY()-Totale__2__2[[#This Row],[Data scadenza2]]</f>
        <v>-33</v>
      </c>
      <c r="J105" t="str">
        <f ca="1">+IF(Totale__2__2[[#This Row],[Data scadenza3]]&lt;0,_xlfn.CONCAT("mancano ",ABS(Totale__2__2[[#This Row],[Data scadenza3]]), " giorni al pagamento"),"PAGATO")</f>
        <v>mancano 33 giorni al pagamento</v>
      </c>
      <c r="K105">
        <v>143</v>
      </c>
      <c r="L105">
        <v>793</v>
      </c>
      <c r="M105" t="s">
        <v>54</v>
      </c>
      <c r="N105" t="s">
        <v>55</v>
      </c>
      <c r="O105" t="s">
        <v>56</v>
      </c>
    </row>
    <row r="106" spans="1:15" x14ac:dyDescent="0.3">
      <c r="A106">
        <v>254</v>
      </c>
      <c r="B106" s="10">
        <v>44940</v>
      </c>
      <c r="C106">
        <v>5160</v>
      </c>
      <c r="D106" t="s">
        <v>27</v>
      </c>
      <c r="E106" t="s">
        <v>8</v>
      </c>
      <c r="F106" s="10">
        <v>45000</v>
      </c>
      <c r="G106" s="10">
        <f t="shared" ca="1" si="1"/>
        <v>45185</v>
      </c>
      <c r="H106" s="10">
        <f ca="1">+Totale__2__2[[#This Row],[Data emissione]]+60</f>
        <v>45245</v>
      </c>
      <c r="I106" s="35">
        <f ca="1">+TODAY()-Totale__2__2[[#This Row],[Data scadenza2]]</f>
        <v>33</v>
      </c>
      <c r="J106" t="str">
        <f ca="1">+IF(Totale__2__2[[#This Row],[Data scadenza3]]&lt;0,_xlfn.CONCAT("mancano ",ABS(Totale__2__2[[#This Row],[Data scadenza3]]), " giorni al pagamento"),"PAGATO")</f>
        <v>PAGATO</v>
      </c>
      <c r="K106">
        <v>1135.2</v>
      </c>
      <c r="L106">
        <v>6295.2</v>
      </c>
      <c r="M106" t="s">
        <v>51</v>
      </c>
      <c r="N106" t="s">
        <v>52</v>
      </c>
      <c r="O106" t="s">
        <v>53</v>
      </c>
    </row>
    <row r="107" spans="1:15" x14ac:dyDescent="0.3">
      <c r="A107">
        <v>379</v>
      </c>
      <c r="B107" s="10">
        <v>44940</v>
      </c>
      <c r="C107">
        <v>3700</v>
      </c>
      <c r="D107" t="s">
        <v>5</v>
      </c>
      <c r="E107" t="s">
        <v>15</v>
      </c>
      <c r="F107" s="10">
        <v>45000</v>
      </c>
      <c r="G107" s="10">
        <f t="shared" ca="1" si="1"/>
        <v>45215</v>
      </c>
      <c r="H107" s="10">
        <f ca="1">+Totale__2__2[[#This Row],[Data emissione]]+60</f>
        <v>45275</v>
      </c>
      <c r="I107" s="35">
        <f ca="1">+TODAY()-Totale__2__2[[#This Row],[Data scadenza2]]</f>
        <v>3</v>
      </c>
      <c r="J107" t="str">
        <f ca="1">+IF(Totale__2__2[[#This Row],[Data scadenza3]]&lt;0,_xlfn.CONCAT("mancano ",ABS(Totale__2__2[[#This Row],[Data scadenza3]]), " giorni al pagamento"),"PAGATO")</f>
        <v>PAGATO</v>
      </c>
      <c r="K107">
        <v>814</v>
      </c>
      <c r="L107">
        <v>4514</v>
      </c>
      <c r="M107" t="s">
        <v>37</v>
      </c>
      <c r="N107" t="s">
        <v>38</v>
      </c>
      <c r="O107" t="s">
        <v>39</v>
      </c>
    </row>
    <row r="108" spans="1:15" x14ac:dyDescent="0.3">
      <c r="A108">
        <v>72</v>
      </c>
      <c r="B108" s="10">
        <v>44940</v>
      </c>
      <c r="C108">
        <v>1520</v>
      </c>
      <c r="D108" t="s">
        <v>9</v>
      </c>
      <c r="E108" t="s">
        <v>8</v>
      </c>
      <c r="F108" s="10">
        <v>45000</v>
      </c>
      <c r="G108" s="10">
        <f t="shared" ca="1" si="1"/>
        <v>45259</v>
      </c>
      <c r="H108" s="10">
        <f ca="1">+Totale__2__2[[#This Row],[Data emissione]]+60</f>
        <v>45319</v>
      </c>
      <c r="I108" s="35">
        <f ca="1">+TODAY()-Totale__2__2[[#This Row],[Data scadenza2]]</f>
        <v>-41</v>
      </c>
      <c r="J108" t="str">
        <f ca="1">+IF(Totale__2__2[[#This Row],[Data scadenza3]]&lt;0,_xlfn.CONCAT("mancano ",ABS(Totale__2__2[[#This Row],[Data scadenza3]]), " giorni al pagamento"),"PAGATO")</f>
        <v>mancano 41 giorni al pagamento</v>
      </c>
      <c r="K108">
        <v>334.4</v>
      </c>
      <c r="L108">
        <v>1854.4</v>
      </c>
      <c r="M108" t="s">
        <v>40</v>
      </c>
      <c r="N108" t="s">
        <v>41</v>
      </c>
      <c r="O108" t="s">
        <v>42</v>
      </c>
    </row>
    <row r="109" spans="1:15" x14ac:dyDescent="0.3">
      <c r="A109">
        <v>406</v>
      </c>
      <c r="B109" s="10">
        <v>44940</v>
      </c>
      <c r="C109">
        <v>5050</v>
      </c>
      <c r="D109" t="s">
        <v>7</v>
      </c>
      <c r="E109" t="s">
        <v>8</v>
      </c>
      <c r="F109" s="10">
        <v>45000</v>
      </c>
      <c r="G109" s="10">
        <f t="shared" ca="1" si="1"/>
        <v>45188</v>
      </c>
      <c r="H109" s="10">
        <f ca="1">+Totale__2__2[[#This Row],[Data emissione]]+60</f>
        <v>45248</v>
      </c>
      <c r="I109" s="35">
        <f ca="1">+TODAY()-Totale__2__2[[#This Row],[Data scadenza2]]</f>
        <v>30</v>
      </c>
      <c r="J109" t="str">
        <f ca="1">+IF(Totale__2__2[[#This Row],[Data scadenza3]]&lt;0,_xlfn.CONCAT("mancano ",ABS(Totale__2__2[[#This Row],[Data scadenza3]]), " giorni al pagamento"),"PAGATO")</f>
        <v>PAGATO</v>
      </c>
      <c r="K109">
        <v>1111</v>
      </c>
      <c r="L109">
        <v>6161</v>
      </c>
      <c r="M109" t="s">
        <v>54</v>
      </c>
      <c r="N109" t="s">
        <v>55</v>
      </c>
      <c r="O109" t="s">
        <v>56</v>
      </c>
    </row>
    <row r="110" spans="1:15" x14ac:dyDescent="0.3">
      <c r="A110">
        <v>393</v>
      </c>
      <c r="B110" s="10">
        <v>44940</v>
      </c>
      <c r="C110">
        <v>4400</v>
      </c>
      <c r="D110" t="s">
        <v>10</v>
      </c>
      <c r="E110" t="s">
        <v>15</v>
      </c>
      <c r="F110" s="10">
        <v>45000</v>
      </c>
      <c r="G110" s="10">
        <f t="shared" ca="1" si="1"/>
        <v>45266</v>
      </c>
      <c r="H110" s="10">
        <f ca="1">+Totale__2__2[[#This Row],[Data emissione]]+60</f>
        <v>45326</v>
      </c>
      <c r="I110" s="35">
        <f ca="1">+TODAY()-Totale__2__2[[#This Row],[Data scadenza2]]</f>
        <v>-48</v>
      </c>
      <c r="J110" t="str">
        <f ca="1">+IF(Totale__2__2[[#This Row],[Data scadenza3]]&lt;0,_xlfn.CONCAT("mancano ",ABS(Totale__2__2[[#This Row],[Data scadenza3]]), " giorni al pagamento"),"PAGATO")</f>
        <v>mancano 48 giorni al pagamento</v>
      </c>
      <c r="K110">
        <v>968</v>
      </c>
      <c r="L110">
        <v>5368</v>
      </c>
      <c r="M110" t="s">
        <v>40</v>
      </c>
      <c r="N110" t="s">
        <v>43</v>
      </c>
      <c r="O110" t="s">
        <v>44</v>
      </c>
    </row>
    <row r="111" spans="1:15" x14ac:dyDescent="0.3">
      <c r="A111">
        <v>23</v>
      </c>
      <c r="B111" s="10">
        <v>44940</v>
      </c>
      <c r="C111">
        <v>540</v>
      </c>
      <c r="D111" t="s">
        <v>12</v>
      </c>
      <c r="E111" t="s">
        <v>6</v>
      </c>
      <c r="F111" s="10">
        <v>45000</v>
      </c>
      <c r="G111" s="10">
        <f t="shared" ca="1" si="1"/>
        <v>45249</v>
      </c>
      <c r="H111" s="10">
        <f ca="1">+Totale__2__2[[#This Row],[Data emissione]]+60</f>
        <v>45309</v>
      </c>
      <c r="I111" s="35">
        <f ca="1">+TODAY()-Totale__2__2[[#This Row],[Data scadenza2]]</f>
        <v>-31</v>
      </c>
      <c r="J111" t="str">
        <f ca="1">+IF(Totale__2__2[[#This Row],[Data scadenza3]]&lt;0,_xlfn.CONCAT("mancano ",ABS(Totale__2__2[[#This Row],[Data scadenza3]]), " giorni al pagamento"),"PAGATO")</f>
        <v>mancano 31 giorni al pagamento</v>
      </c>
      <c r="K111">
        <v>118.8</v>
      </c>
      <c r="L111">
        <v>658.8</v>
      </c>
      <c r="M111" t="s">
        <v>57</v>
      </c>
      <c r="N111" t="s">
        <v>58</v>
      </c>
      <c r="O111" t="s">
        <v>59</v>
      </c>
    </row>
    <row r="112" spans="1:15" x14ac:dyDescent="0.3">
      <c r="A112">
        <v>401</v>
      </c>
      <c r="B112" s="10">
        <v>44940</v>
      </c>
      <c r="C112">
        <v>4800</v>
      </c>
      <c r="D112" t="s">
        <v>27</v>
      </c>
      <c r="E112" t="s">
        <v>6</v>
      </c>
      <c r="F112" s="10">
        <v>45000</v>
      </c>
      <c r="G112" s="10">
        <f t="shared" ca="1" si="1"/>
        <v>45187</v>
      </c>
      <c r="H112" s="10">
        <f ca="1">+Totale__2__2[[#This Row],[Data emissione]]+60</f>
        <v>45247</v>
      </c>
      <c r="I112" s="35">
        <f ca="1">+TODAY()-Totale__2__2[[#This Row],[Data scadenza2]]</f>
        <v>31</v>
      </c>
      <c r="J112" t="str">
        <f ca="1">+IF(Totale__2__2[[#This Row],[Data scadenza3]]&lt;0,_xlfn.CONCAT("mancano ",ABS(Totale__2__2[[#This Row],[Data scadenza3]]), " giorni al pagamento"),"PAGATO")</f>
        <v>PAGATO</v>
      </c>
      <c r="K112">
        <v>1056</v>
      </c>
      <c r="L112">
        <v>5856</v>
      </c>
      <c r="M112" t="s">
        <v>51</v>
      </c>
      <c r="N112" t="s">
        <v>52</v>
      </c>
      <c r="O112" t="s">
        <v>53</v>
      </c>
    </row>
    <row r="113" spans="1:15" x14ac:dyDescent="0.3">
      <c r="A113">
        <v>30</v>
      </c>
      <c r="B113" s="10">
        <v>44940</v>
      </c>
      <c r="C113">
        <v>680</v>
      </c>
      <c r="D113" t="s">
        <v>10</v>
      </c>
      <c r="E113" t="s">
        <v>8</v>
      </c>
      <c r="F113" s="10">
        <v>45000</v>
      </c>
      <c r="G113" s="10">
        <f t="shared" ca="1" si="1"/>
        <v>45192</v>
      </c>
      <c r="H113" s="10">
        <f ca="1">+Totale__2__2[[#This Row],[Data emissione]]+60</f>
        <v>45252</v>
      </c>
      <c r="I113" s="35">
        <f ca="1">+TODAY()-Totale__2__2[[#This Row],[Data scadenza2]]</f>
        <v>26</v>
      </c>
      <c r="J113" t="str">
        <f ca="1">+IF(Totale__2__2[[#This Row],[Data scadenza3]]&lt;0,_xlfn.CONCAT("mancano ",ABS(Totale__2__2[[#This Row],[Data scadenza3]]), " giorni al pagamento"),"PAGATO")</f>
        <v>PAGATO</v>
      </c>
      <c r="K113">
        <v>149.6</v>
      </c>
      <c r="L113">
        <v>829.6</v>
      </c>
      <c r="M113" t="s">
        <v>40</v>
      </c>
      <c r="N113" t="s">
        <v>43</v>
      </c>
      <c r="O113" t="s">
        <v>44</v>
      </c>
    </row>
    <row r="114" spans="1:15" x14ac:dyDescent="0.3">
      <c r="A114">
        <v>385</v>
      </c>
      <c r="B114" s="10">
        <v>44940</v>
      </c>
      <c r="C114">
        <v>4000</v>
      </c>
      <c r="D114" t="s">
        <v>27</v>
      </c>
      <c r="E114" t="s">
        <v>11</v>
      </c>
      <c r="F114" s="10">
        <v>45000</v>
      </c>
      <c r="G114" s="10">
        <f t="shared" ca="1" si="1"/>
        <v>45277</v>
      </c>
      <c r="H114" s="10">
        <f ca="1">+Totale__2__2[[#This Row],[Data emissione]]+60</f>
        <v>45337</v>
      </c>
      <c r="I114" s="35">
        <f ca="1">+TODAY()-Totale__2__2[[#This Row],[Data scadenza2]]</f>
        <v>-59</v>
      </c>
      <c r="J114" t="str">
        <f ca="1">+IF(Totale__2__2[[#This Row],[Data scadenza3]]&lt;0,_xlfn.CONCAT("mancano ",ABS(Totale__2__2[[#This Row],[Data scadenza3]]), " giorni al pagamento"),"PAGATO")</f>
        <v>mancano 59 giorni al pagamento</v>
      </c>
      <c r="K114">
        <v>880</v>
      </c>
      <c r="L114">
        <v>4880</v>
      </c>
      <c r="M114" t="s">
        <v>51</v>
      </c>
      <c r="N114" t="s">
        <v>52</v>
      </c>
      <c r="O114" t="s">
        <v>53</v>
      </c>
    </row>
    <row r="115" spans="1:15" x14ac:dyDescent="0.3">
      <c r="A115">
        <v>51</v>
      </c>
      <c r="B115" s="10">
        <v>44940</v>
      </c>
      <c r="C115">
        <v>1100</v>
      </c>
      <c r="D115" t="s">
        <v>13</v>
      </c>
      <c r="E115" t="s">
        <v>6</v>
      </c>
      <c r="F115" s="10">
        <v>45000</v>
      </c>
      <c r="G115" s="10">
        <f t="shared" ca="1" si="1"/>
        <v>45218</v>
      </c>
      <c r="H115" s="10">
        <f ca="1">+Totale__2__2[[#This Row],[Data emissione]]+60</f>
        <v>45278</v>
      </c>
      <c r="I115" s="35">
        <f ca="1">+TODAY()-Totale__2__2[[#This Row],[Data scadenza2]]</f>
        <v>0</v>
      </c>
      <c r="J115" t="str">
        <f ca="1">+IF(Totale__2__2[[#This Row],[Data scadenza3]]&lt;0,_xlfn.CONCAT("mancano ",ABS(Totale__2__2[[#This Row],[Data scadenza3]]), " giorni al pagamento"),"PAGATO")</f>
        <v>PAGATO</v>
      </c>
      <c r="K115">
        <v>242</v>
      </c>
      <c r="L115">
        <v>1342</v>
      </c>
      <c r="M115" t="s">
        <v>48</v>
      </c>
      <c r="N115" t="s">
        <v>49</v>
      </c>
      <c r="O115" t="s">
        <v>50</v>
      </c>
    </row>
    <row r="116" spans="1:15" x14ac:dyDescent="0.3">
      <c r="A116">
        <v>95</v>
      </c>
      <c r="B116" s="10">
        <v>44940</v>
      </c>
      <c r="C116">
        <v>1980</v>
      </c>
      <c r="D116" t="s">
        <v>27</v>
      </c>
      <c r="E116" t="s">
        <v>6</v>
      </c>
      <c r="F116" s="10">
        <v>45000</v>
      </c>
      <c r="G116" s="10">
        <f t="shared" ca="1" si="1"/>
        <v>45209</v>
      </c>
      <c r="H116" s="10">
        <f ca="1">+Totale__2__2[[#This Row],[Data emissione]]+60</f>
        <v>45269</v>
      </c>
      <c r="I116" s="35">
        <f ca="1">+TODAY()-Totale__2__2[[#This Row],[Data scadenza2]]</f>
        <v>9</v>
      </c>
      <c r="J116" t="str">
        <f ca="1">+IF(Totale__2__2[[#This Row],[Data scadenza3]]&lt;0,_xlfn.CONCAT("mancano ",ABS(Totale__2__2[[#This Row],[Data scadenza3]]), " giorni al pagamento"),"PAGATO")</f>
        <v>PAGATO</v>
      </c>
      <c r="K116">
        <v>435.6</v>
      </c>
      <c r="L116">
        <v>2415.6</v>
      </c>
      <c r="M116" t="s">
        <v>51</v>
      </c>
      <c r="N116" t="s">
        <v>52</v>
      </c>
      <c r="O116" t="s">
        <v>53</v>
      </c>
    </row>
    <row r="117" spans="1:15" x14ac:dyDescent="0.3">
      <c r="A117">
        <v>495</v>
      </c>
      <c r="B117" s="10">
        <v>44940</v>
      </c>
      <c r="C117">
        <v>4500</v>
      </c>
      <c r="D117" t="s">
        <v>10</v>
      </c>
      <c r="E117" t="s">
        <v>8</v>
      </c>
      <c r="F117" s="10">
        <v>45000</v>
      </c>
      <c r="G117" s="10">
        <f t="shared" ca="1" si="1"/>
        <v>45208</v>
      </c>
      <c r="H117" s="10">
        <f ca="1">+Totale__2__2[[#This Row],[Data emissione]]+60</f>
        <v>45268</v>
      </c>
      <c r="I117" s="35">
        <f ca="1">+TODAY()-Totale__2__2[[#This Row],[Data scadenza2]]</f>
        <v>10</v>
      </c>
      <c r="J117" t="str">
        <f ca="1">+IF(Totale__2__2[[#This Row],[Data scadenza3]]&lt;0,_xlfn.CONCAT("mancano ",ABS(Totale__2__2[[#This Row],[Data scadenza3]]), " giorni al pagamento"),"PAGATO")</f>
        <v>PAGATO</v>
      </c>
      <c r="K117">
        <v>990</v>
      </c>
      <c r="L117">
        <v>5490</v>
      </c>
      <c r="M117" t="s">
        <v>40</v>
      </c>
      <c r="N117" t="s">
        <v>43</v>
      </c>
      <c r="O117" t="s">
        <v>44</v>
      </c>
    </row>
    <row r="118" spans="1:15" x14ac:dyDescent="0.3">
      <c r="A118">
        <v>101</v>
      </c>
      <c r="B118" s="10">
        <v>44940</v>
      </c>
      <c r="C118">
        <v>2100</v>
      </c>
      <c r="D118" t="s">
        <v>27</v>
      </c>
      <c r="E118" t="s">
        <v>6</v>
      </c>
      <c r="F118" s="10">
        <v>45000</v>
      </c>
      <c r="G118" s="10">
        <f t="shared" ca="1" si="1"/>
        <v>45192</v>
      </c>
      <c r="H118" s="10">
        <f ca="1">+Totale__2__2[[#This Row],[Data emissione]]+60</f>
        <v>45252</v>
      </c>
      <c r="I118" s="35">
        <f ca="1">+TODAY()-Totale__2__2[[#This Row],[Data scadenza2]]</f>
        <v>26</v>
      </c>
      <c r="J118" t="str">
        <f ca="1">+IF(Totale__2__2[[#This Row],[Data scadenza3]]&lt;0,_xlfn.CONCAT("mancano ",ABS(Totale__2__2[[#This Row],[Data scadenza3]]), " giorni al pagamento"),"PAGATO")</f>
        <v>PAGATO</v>
      </c>
      <c r="K118">
        <v>462</v>
      </c>
      <c r="L118">
        <v>2562</v>
      </c>
      <c r="M118" t="s">
        <v>51</v>
      </c>
      <c r="N118" t="s">
        <v>52</v>
      </c>
      <c r="O118" t="s">
        <v>53</v>
      </c>
    </row>
    <row r="119" spans="1:15" x14ac:dyDescent="0.3">
      <c r="A119">
        <v>15</v>
      </c>
      <c r="B119" s="10">
        <v>44940</v>
      </c>
      <c r="C119">
        <v>380</v>
      </c>
      <c r="D119" t="s">
        <v>7</v>
      </c>
      <c r="E119" t="s">
        <v>15</v>
      </c>
      <c r="F119" s="10">
        <v>45000</v>
      </c>
      <c r="G119" s="10">
        <f t="shared" ca="1" si="1"/>
        <v>45229</v>
      </c>
      <c r="H119" s="10">
        <f ca="1">+Totale__2__2[[#This Row],[Data emissione]]+60</f>
        <v>45289</v>
      </c>
      <c r="I119" s="35">
        <f ca="1">+TODAY()-Totale__2__2[[#This Row],[Data scadenza2]]</f>
        <v>-11</v>
      </c>
      <c r="J119" t="str">
        <f ca="1">+IF(Totale__2__2[[#This Row],[Data scadenza3]]&lt;0,_xlfn.CONCAT("mancano ",ABS(Totale__2__2[[#This Row],[Data scadenza3]]), " giorni al pagamento"),"PAGATO")</f>
        <v>mancano 11 giorni al pagamento</v>
      </c>
      <c r="K119">
        <v>83.6</v>
      </c>
      <c r="L119">
        <v>463.6</v>
      </c>
      <c r="M119" t="s">
        <v>54</v>
      </c>
      <c r="N119" t="s">
        <v>55</v>
      </c>
      <c r="O119" t="s">
        <v>56</v>
      </c>
    </row>
    <row r="120" spans="1:15" x14ac:dyDescent="0.3">
      <c r="A120">
        <v>3</v>
      </c>
      <c r="B120" s="10">
        <v>44940</v>
      </c>
      <c r="C120">
        <v>140</v>
      </c>
      <c r="D120" t="s">
        <v>16</v>
      </c>
      <c r="E120" t="s">
        <v>6</v>
      </c>
      <c r="F120" s="10">
        <v>45000</v>
      </c>
      <c r="G120" s="10">
        <f t="shared" ca="1" si="1"/>
        <v>45234</v>
      </c>
      <c r="H120" s="10">
        <f ca="1">+Totale__2__2[[#This Row],[Data emissione]]+60</f>
        <v>45294</v>
      </c>
      <c r="I120" s="35">
        <f ca="1">+TODAY()-Totale__2__2[[#This Row],[Data scadenza2]]</f>
        <v>-16</v>
      </c>
      <c r="J120" t="str">
        <f ca="1">+IF(Totale__2__2[[#This Row],[Data scadenza3]]&lt;0,_xlfn.CONCAT("mancano ",ABS(Totale__2__2[[#This Row],[Data scadenza3]]), " giorni al pagamento"),"PAGATO")</f>
        <v>mancano 16 giorni al pagamento</v>
      </c>
      <c r="K120">
        <v>30.8</v>
      </c>
      <c r="L120">
        <v>170.8</v>
      </c>
      <c r="M120" t="s">
        <v>45</v>
      </c>
      <c r="N120" t="s">
        <v>46</v>
      </c>
      <c r="O120" t="s">
        <v>47</v>
      </c>
    </row>
    <row r="121" spans="1:15" x14ac:dyDescent="0.3">
      <c r="A121">
        <v>424</v>
      </c>
      <c r="B121" s="10">
        <v>44940</v>
      </c>
      <c r="C121">
        <v>5950</v>
      </c>
      <c r="D121" t="s">
        <v>27</v>
      </c>
      <c r="E121" t="s">
        <v>11</v>
      </c>
      <c r="F121" s="10">
        <v>45000</v>
      </c>
      <c r="G121" s="10">
        <f t="shared" ca="1" si="1"/>
        <v>45232</v>
      </c>
      <c r="H121" s="10">
        <f ca="1">+Totale__2__2[[#This Row],[Data emissione]]+60</f>
        <v>45292</v>
      </c>
      <c r="I121" s="35">
        <f ca="1">+TODAY()-Totale__2__2[[#This Row],[Data scadenza2]]</f>
        <v>-14</v>
      </c>
      <c r="J121" t="str">
        <f ca="1">+IF(Totale__2__2[[#This Row],[Data scadenza3]]&lt;0,_xlfn.CONCAT("mancano ",ABS(Totale__2__2[[#This Row],[Data scadenza3]]), " giorni al pagamento"),"PAGATO")</f>
        <v>mancano 14 giorni al pagamento</v>
      </c>
      <c r="K121">
        <v>1309</v>
      </c>
      <c r="L121">
        <v>7259</v>
      </c>
      <c r="M121" t="s">
        <v>51</v>
      </c>
      <c r="N121" t="s">
        <v>52</v>
      </c>
      <c r="O121" t="s">
        <v>53</v>
      </c>
    </row>
    <row r="122" spans="1:15" x14ac:dyDescent="0.3">
      <c r="A122">
        <v>43</v>
      </c>
      <c r="B122" s="10">
        <v>44940</v>
      </c>
      <c r="C122">
        <v>940</v>
      </c>
      <c r="D122" t="s">
        <v>7</v>
      </c>
      <c r="E122" t="s">
        <v>15</v>
      </c>
      <c r="F122" s="10">
        <v>45000</v>
      </c>
      <c r="G122" s="10">
        <f t="shared" ca="1" si="1"/>
        <v>45225</v>
      </c>
      <c r="H122" s="10">
        <f ca="1">+Totale__2__2[[#This Row],[Data emissione]]+60</f>
        <v>45285</v>
      </c>
      <c r="I122" s="35">
        <f ca="1">+TODAY()-Totale__2__2[[#This Row],[Data scadenza2]]</f>
        <v>-7</v>
      </c>
      <c r="J122" t="str">
        <f ca="1">+IF(Totale__2__2[[#This Row],[Data scadenza3]]&lt;0,_xlfn.CONCAT("mancano ",ABS(Totale__2__2[[#This Row],[Data scadenza3]]), " giorni al pagamento"),"PAGATO")</f>
        <v>mancano 7 giorni al pagamento</v>
      </c>
      <c r="K122">
        <v>206.8</v>
      </c>
      <c r="L122">
        <v>1146.8</v>
      </c>
      <c r="M122" t="s">
        <v>54</v>
      </c>
      <c r="N122" t="s">
        <v>55</v>
      </c>
      <c r="O122" t="s">
        <v>56</v>
      </c>
    </row>
    <row r="123" spans="1:15" x14ac:dyDescent="0.3">
      <c r="A123">
        <v>376</v>
      </c>
      <c r="B123" s="10">
        <v>44940</v>
      </c>
      <c r="C123">
        <v>3550</v>
      </c>
      <c r="D123" t="s">
        <v>10</v>
      </c>
      <c r="E123" t="s">
        <v>15</v>
      </c>
      <c r="F123" s="10">
        <v>45000</v>
      </c>
      <c r="G123" s="10">
        <f t="shared" ca="1" si="1"/>
        <v>45236</v>
      </c>
      <c r="H123" s="10">
        <f ca="1">+Totale__2__2[[#This Row],[Data emissione]]+60</f>
        <v>45296</v>
      </c>
      <c r="I123" s="35">
        <f ca="1">+TODAY()-Totale__2__2[[#This Row],[Data scadenza2]]</f>
        <v>-18</v>
      </c>
      <c r="J123" t="str">
        <f ca="1">+IF(Totale__2__2[[#This Row],[Data scadenza3]]&lt;0,_xlfn.CONCAT("mancano ",ABS(Totale__2__2[[#This Row],[Data scadenza3]]), " giorni al pagamento"),"PAGATO")</f>
        <v>mancano 18 giorni al pagamento</v>
      </c>
      <c r="K123">
        <v>781</v>
      </c>
      <c r="L123">
        <v>4331</v>
      </c>
      <c r="M123" t="s">
        <v>40</v>
      </c>
      <c r="N123" t="s">
        <v>43</v>
      </c>
      <c r="O123" t="s">
        <v>44</v>
      </c>
    </row>
    <row r="124" spans="1:15" x14ac:dyDescent="0.3">
      <c r="A124">
        <v>329</v>
      </c>
      <c r="B124" s="10">
        <v>44939</v>
      </c>
      <c r="C124">
        <v>1200</v>
      </c>
      <c r="D124" t="s">
        <v>12</v>
      </c>
      <c r="E124" t="s">
        <v>11</v>
      </c>
      <c r="F124" s="10">
        <v>44999</v>
      </c>
      <c r="G124" s="10">
        <f t="shared" ca="1" si="1"/>
        <v>45179</v>
      </c>
      <c r="H124" s="10">
        <f ca="1">+Totale__2__2[[#This Row],[Data emissione]]+60</f>
        <v>45239</v>
      </c>
      <c r="I124" s="35">
        <f ca="1">+TODAY()-Totale__2__2[[#This Row],[Data scadenza2]]</f>
        <v>39</v>
      </c>
      <c r="J124" t="str">
        <f ca="1">+IF(Totale__2__2[[#This Row],[Data scadenza3]]&lt;0,_xlfn.CONCAT("mancano ",ABS(Totale__2__2[[#This Row],[Data scadenza3]]), " giorni al pagamento"),"PAGATO")</f>
        <v>PAGATO</v>
      </c>
      <c r="K124">
        <v>264</v>
      </c>
      <c r="L124">
        <v>1464</v>
      </c>
      <c r="M124" t="s">
        <v>57</v>
      </c>
      <c r="N124" t="s">
        <v>58</v>
      </c>
      <c r="O124" t="s">
        <v>59</v>
      </c>
    </row>
    <row r="125" spans="1:15" x14ac:dyDescent="0.3">
      <c r="A125">
        <v>84</v>
      </c>
      <c r="B125" s="10">
        <v>44939</v>
      </c>
      <c r="C125">
        <v>1760</v>
      </c>
      <c r="D125" t="s">
        <v>27</v>
      </c>
      <c r="E125" t="s">
        <v>8</v>
      </c>
      <c r="F125" s="10">
        <v>44999</v>
      </c>
      <c r="G125" s="10">
        <f t="shared" ca="1" si="1"/>
        <v>45183</v>
      </c>
      <c r="H125" s="10">
        <f ca="1">+Totale__2__2[[#This Row],[Data emissione]]+60</f>
        <v>45243</v>
      </c>
      <c r="I125" s="35">
        <f ca="1">+TODAY()-Totale__2__2[[#This Row],[Data scadenza2]]</f>
        <v>35</v>
      </c>
      <c r="J125" t="str">
        <f ca="1">+IF(Totale__2__2[[#This Row],[Data scadenza3]]&lt;0,_xlfn.CONCAT("mancano ",ABS(Totale__2__2[[#This Row],[Data scadenza3]]), " giorni al pagamento"),"PAGATO")</f>
        <v>PAGATO</v>
      </c>
      <c r="K125">
        <v>387.2</v>
      </c>
      <c r="L125">
        <v>2147.1999999999998</v>
      </c>
      <c r="M125" t="s">
        <v>51</v>
      </c>
      <c r="N125" t="s">
        <v>52</v>
      </c>
      <c r="O125" t="s">
        <v>53</v>
      </c>
    </row>
    <row r="126" spans="1:15" x14ac:dyDescent="0.3">
      <c r="A126">
        <v>330</v>
      </c>
      <c r="B126" s="10">
        <v>44939</v>
      </c>
      <c r="C126">
        <v>1250</v>
      </c>
      <c r="D126" t="s">
        <v>5</v>
      </c>
      <c r="E126" t="s">
        <v>15</v>
      </c>
      <c r="F126" s="10">
        <v>44999</v>
      </c>
      <c r="G126" s="10">
        <f t="shared" ca="1" si="1"/>
        <v>45209</v>
      </c>
      <c r="H126" s="10">
        <f ca="1">+Totale__2__2[[#This Row],[Data emissione]]+60</f>
        <v>45269</v>
      </c>
      <c r="I126" s="35">
        <f ca="1">+TODAY()-Totale__2__2[[#This Row],[Data scadenza2]]</f>
        <v>9</v>
      </c>
      <c r="J126" t="str">
        <f ca="1">+IF(Totale__2__2[[#This Row],[Data scadenza3]]&lt;0,_xlfn.CONCAT("mancano ",ABS(Totale__2__2[[#This Row],[Data scadenza3]]), " giorni al pagamento"),"PAGATO")</f>
        <v>PAGATO</v>
      </c>
      <c r="K126">
        <v>275</v>
      </c>
      <c r="L126">
        <v>1525</v>
      </c>
      <c r="M126" t="s">
        <v>37</v>
      </c>
      <c r="N126" t="s">
        <v>38</v>
      </c>
      <c r="O126" t="s">
        <v>39</v>
      </c>
    </row>
    <row r="127" spans="1:15" x14ac:dyDescent="0.3">
      <c r="A127">
        <v>140</v>
      </c>
      <c r="B127" s="10">
        <v>44939</v>
      </c>
      <c r="C127">
        <v>2880</v>
      </c>
      <c r="D127" t="s">
        <v>9</v>
      </c>
      <c r="E127" t="s">
        <v>8</v>
      </c>
      <c r="F127" s="10">
        <v>44999</v>
      </c>
      <c r="G127" s="10">
        <f t="shared" ca="1" si="1"/>
        <v>45220</v>
      </c>
      <c r="H127" s="10">
        <f ca="1">+Totale__2__2[[#This Row],[Data emissione]]+60</f>
        <v>45280</v>
      </c>
      <c r="I127" s="35">
        <f ca="1">+TODAY()-Totale__2__2[[#This Row],[Data scadenza2]]</f>
        <v>-2</v>
      </c>
      <c r="J127" t="str">
        <f ca="1">+IF(Totale__2__2[[#This Row],[Data scadenza3]]&lt;0,_xlfn.CONCAT("mancano ",ABS(Totale__2__2[[#This Row],[Data scadenza3]]), " giorni al pagamento"),"PAGATO")</f>
        <v>mancano 2 giorni al pagamento</v>
      </c>
      <c r="K127">
        <v>633.6</v>
      </c>
      <c r="L127">
        <v>3513.6</v>
      </c>
      <c r="M127" t="s">
        <v>40</v>
      </c>
      <c r="N127" t="s">
        <v>41</v>
      </c>
      <c r="O127" t="s">
        <v>42</v>
      </c>
    </row>
    <row r="128" spans="1:15" x14ac:dyDescent="0.3">
      <c r="A128">
        <v>78</v>
      </c>
      <c r="B128" s="10">
        <v>44939</v>
      </c>
      <c r="C128">
        <v>1640</v>
      </c>
      <c r="D128" t="s">
        <v>27</v>
      </c>
      <c r="E128" t="s">
        <v>15</v>
      </c>
      <c r="F128" s="10">
        <v>44999</v>
      </c>
      <c r="G128" s="10">
        <f t="shared" ca="1" si="1"/>
        <v>45242</v>
      </c>
      <c r="H128" s="10">
        <f ca="1">+Totale__2__2[[#This Row],[Data emissione]]+60</f>
        <v>45302</v>
      </c>
      <c r="I128" s="35">
        <f ca="1">+TODAY()-Totale__2__2[[#This Row],[Data scadenza2]]</f>
        <v>-24</v>
      </c>
      <c r="J128" t="str">
        <f ca="1">+IF(Totale__2__2[[#This Row],[Data scadenza3]]&lt;0,_xlfn.CONCAT("mancano ",ABS(Totale__2__2[[#This Row],[Data scadenza3]]), " giorni al pagamento"),"PAGATO")</f>
        <v>mancano 24 giorni al pagamento</v>
      </c>
      <c r="K128">
        <v>360.8</v>
      </c>
      <c r="L128">
        <v>2000.8</v>
      </c>
      <c r="M128" t="s">
        <v>51</v>
      </c>
      <c r="N128" t="s">
        <v>52</v>
      </c>
      <c r="O128" t="s">
        <v>53</v>
      </c>
    </row>
    <row r="129" spans="1:15" x14ac:dyDescent="0.3">
      <c r="A129">
        <v>331</v>
      </c>
      <c r="B129" s="10">
        <v>44939</v>
      </c>
      <c r="C129">
        <v>1300</v>
      </c>
      <c r="D129" t="s">
        <v>9</v>
      </c>
      <c r="E129" t="s">
        <v>6</v>
      </c>
      <c r="F129" s="10">
        <v>44999</v>
      </c>
      <c r="G129" s="10">
        <f t="shared" ca="1" si="1"/>
        <v>45263</v>
      </c>
      <c r="H129" s="10">
        <f ca="1">+Totale__2__2[[#This Row],[Data emissione]]+60</f>
        <v>45323</v>
      </c>
      <c r="I129" s="35">
        <f ca="1">+TODAY()-Totale__2__2[[#This Row],[Data scadenza2]]</f>
        <v>-45</v>
      </c>
      <c r="J129" t="str">
        <f ca="1">+IF(Totale__2__2[[#This Row],[Data scadenza3]]&lt;0,_xlfn.CONCAT("mancano ",ABS(Totale__2__2[[#This Row],[Data scadenza3]]), " giorni al pagamento"),"PAGATO")</f>
        <v>mancano 45 giorni al pagamento</v>
      </c>
      <c r="K129">
        <v>286</v>
      </c>
      <c r="L129">
        <v>1586</v>
      </c>
      <c r="M129" t="s">
        <v>40</v>
      </c>
      <c r="N129" t="s">
        <v>41</v>
      </c>
      <c r="O129" t="s">
        <v>42</v>
      </c>
    </row>
    <row r="130" spans="1:15" x14ac:dyDescent="0.3">
      <c r="A130">
        <v>288</v>
      </c>
      <c r="B130" s="10">
        <v>44939</v>
      </c>
      <c r="C130">
        <v>5840</v>
      </c>
      <c r="D130" t="s">
        <v>27</v>
      </c>
      <c r="E130" t="s">
        <v>15</v>
      </c>
      <c r="F130" s="10">
        <v>44999</v>
      </c>
      <c r="G130" s="10">
        <f t="shared" ref="G130:G193" ca="1" si="2">+TODAY()+RANDBETWEEN(-100,0)</f>
        <v>45264</v>
      </c>
      <c r="H130" s="10">
        <f ca="1">+Totale__2__2[[#This Row],[Data emissione]]+60</f>
        <v>45324</v>
      </c>
      <c r="I130" s="35">
        <f ca="1">+TODAY()-Totale__2__2[[#This Row],[Data scadenza2]]</f>
        <v>-46</v>
      </c>
      <c r="J130" t="str">
        <f ca="1">+IF(Totale__2__2[[#This Row],[Data scadenza3]]&lt;0,_xlfn.CONCAT("mancano ",ABS(Totale__2__2[[#This Row],[Data scadenza3]]), " giorni al pagamento"),"PAGATO")</f>
        <v>mancano 46 giorni al pagamento</v>
      </c>
      <c r="K130">
        <v>1284.8</v>
      </c>
      <c r="L130">
        <v>7124.8</v>
      </c>
      <c r="M130" t="s">
        <v>51</v>
      </c>
      <c r="N130" t="s">
        <v>52</v>
      </c>
      <c r="O130" t="s">
        <v>53</v>
      </c>
    </row>
    <row r="131" spans="1:15" x14ac:dyDescent="0.3">
      <c r="A131">
        <v>287</v>
      </c>
      <c r="B131" s="10">
        <v>44939</v>
      </c>
      <c r="C131">
        <v>5820</v>
      </c>
      <c r="D131" t="s">
        <v>7</v>
      </c>
      <c r="E131" t="s">
        <v>11</v>
      </c>
      <c r="F131" s="10">
        <v>44999</v>
      </c>
      <c r="G131" s="10">
        <f t="shared" ca="1" si="2"/>
        <v>45255</v>
      </c>
      <c r="H131" s="10">
        <f ca="1">+Totale__2__2[[#This Row],[Data emissione]]+60</f>
        <v>45315</v>
      </c>
      <c r="I131" s="35">
        <f ca="1">+TODAY()-Totale__2__2[[#This Row],[Data scadenza2]]</f>
        <v>-37</v>
      </c>
      <c r="J131" t="str">
        <f ca="1">+IF(Totale__2__2[[#This Row],[Data scadenza3]]&lt;0,_xlfn.CONCAT("mancano ",ABS(Totale__2__2[[#This Row],[Data scadenza3]]), " giorni al pagamento"),"PAGATO")</f>
        <v>mancano 37 giorni al pagamento</v>
      </c>
      <c r="K131">
        <v>1280.4000000000001</v>
      </c>
      <c r="L131">
        <v>7100.4</v>
      </c>
      <c r="M131" t="s">
        <v>54</v>
      </c>
      <c r="N131" t="s">
        <v>55</v>
      </c>
      <c r="O131" t="s">
        <v>56</v>
      </c>
    </row>
    <row r="132" spans="1:15" x14ac:dyDescent="0.3">
      <c r="A132">
        <v>60</v>
      </c>
      <c r="B132" s="10">
        <v>44939</v>
      </c>
      <c r="C132">
        <v>1280</v>
      </c>
      <c r="D132" t="s">
        <v>7</v>
      </c>
      <c r="E132" t="s">
        <v>11</v>
      </c>
      <c r="F132" s="10">
        <v>44999</v>
      </c>
      <c r="G132" s="10">
        <f t="shared" ca="1" si="2"/>
        <v>45193</v>
      </c>
      <c r="H132" s="10">
        <f ca="1">+Totale__2__2[[#This Row],[Data emissione]]+60</f>
        <v>45253</v>
      </c>
      <c r="I132" s="35">
        <f ca="1">+TODAY()-Totale__2__2[[#This Row],[Data scadenza2]]</f>
        <v>25</v>
      </c>
      <c r="J132" t="str">
        <f ca="1">+IF(Totale__2__2[[#This Row],[Data scadenza3]]&lt;0,_xlfn.CONCAT("mancano ",ABS(Totale__2__2[[#This Row],[Data scadenza3]]), " giorni al pagamento"),"PAGATO")</f>
        <v>PAGATO</v>
      </c>
      <c r="K132">
        <v>281.60000000000002</v>
      </c>
      <c r="L132">
        <v>1561.6</v>
      </c>
      <c r="M132" t="s">
        <v>54</v>
      </c>
      <c r="N132" t="s">
        <v>55</v>
      </c>
      <c r="O132" t="s">
        <v>56</v>
      </c>
    </row>
    <row r="133" spans="1:15" x14ac:dyDescent="0.3">
      <c r="A133">
        <v>418</v>
      </c>
      <c r="B133" s="10">
        <v>44939</v>
      </c>
      <c r="C133">
        <v>5650</v>
      </c>
      <c r="D133" t="s">
        <v>27</v>
      </c>
      <c r="E133" t="s">
        <v>15</v>
      </c>
      <c r="F133" s="10">
        <v>44999</v>
      </c>
      <c r="G133" s="10">
        <f t="shared" ca="1" si="2"/>
        <v>45212</v>
      </c>
      <c r="H133" s="10">
        <f ca="1">+Totale__2__2[[#This Row],[Data emissione]]+60</f>
        <v>45272</v>
      </c>
      <c r="I133" s="35">
        <f ca="1">+TODAY()-Totale__2__2[[#This Row],[Data scadenza2]]</f>
        <v>6</v>
      </c>
      <c r="J133" t="str">
        <f ca="1">+IF(Totale__2__2[[#This Row],[Data scadenza3]]&lt;0,_xlfn.CONCAT("mancano ",ABS(Totale__2__2[[#This Row],[Data scadenza3]]), " giorni al pagamento"),"PAGATO")</f>
        <v>PAGATO</v>
      </c>
      <c r="K133">
        <v>1243</v>
      </c>
      <c r="L133">
        <v>6893</v>
      </c>
      <c r="M133" t="s">
        <v>51</v>
      </c>
      <c r="N133" t="s">
        <v>52</v>
      </c>
      <c r="O133" t="s">
        <v>53</v>
      </c>
    </row>
    <row r="134" spans="1:15" x14ac:dyDescent="0.3">
      <c r="A134">
        <v>439</v>
      </c>
      <c r="B134" s="10">
        <v>44939</v>
      </c>
      <c r="C134">
        <v>6700</v>
      </c>
      <c r="D134" t="s">
        <v>16</v>
      </c>
      <c r="E134" t="s">
        <v>8</v>
      </c>
      <c r="F134" s="10">
        <v>44999</v>
      </c>
      <c r="G134" s="10">
        <f t="shared" ca="1" si="2"/>
        <v>45253</v>
      </c>
      <c r="H134" s="10">
        <f ca="1">+Totale__2__2[[#This Row],[Data emissione]]+60</f>
        <v>45313</v>
      </c>
      <c r="I134" s="35">
        <f ca="1">+TODAY()-Totale__2__2[[#This Row],[Data scadenza2]]</f>
        <v>-35</v>
      </c>
      <c r="J134" t="str">
        <f ca="1">+IF(Totale__2__2[[#This Row],[Data scadenza3]]&lt;0,_xlfn.CONCAT("mancano ",ABS(Totale__2__2[[#This Row],[Data scadenza3]]), " giorni al pagamento"),"PAGATO")</f>
        <v>mancano 35 giorni al pagamento</v>
      </c>
      <c r="K134">
        <v>1474</v>
      </c>
      <c r="L134">
        <v>8174</v>
      </c>
      <c r="M134" t="s">
        <v>45</v>
      </c>
      <c r="N134" t="s">
        <v>46</v>
      </c>
      <c r="O134" t="s">
        <v>47</v>
      </c>
    </row>
    <row r="135" spans="1:15" x14ac:dyDescent="0.3">
      <c r="A135">
        <v>277</v>
      </c>
      <c r="B135" s="10">
        <v>44939</v>
      </c>
      <c r="C135">
        <v>5620</v>
      </c>
      <c r="D135" t="s">
        <v>5</v>
      </c>
      <c r="E135" t="s">
        <v>6</v>
      </c>
      <c r="F135" s="10">
        <v>44999</v>
      </c>
      <c r="G135" s="10">
        <f t="shared" ca="1" si="2"/>
        <v>45237</v>
      </c>
      <c r="H135" s="10">
        <f ca="1">+Totale__2__2[[#This Row],[Data emissione]]+60</f>
        <v>45297</v>
      </c>
      <c r="I135" s="35">
        <f ca="1">+TODAY()-Totale__2__2[[#This Row],[Data scadenza2]]</f>
        <v>-19</v>
      </c>
      <c r="J135" t="str">
        <f ca="1">+IF(Totale__2__2[[#This Row],[Data scadenza3]]&lt;0,_xlfn.CONCAT("mancano ",ABS(Totale__2__2[[#This Row],[Data scadenza3]]), " giorni al pagamento"),"PAGATO")</f>
        <v>mancano 19 giorni al pagamento</v>
      </c>
      <c r="K135">
        <v>1236.4000000000001</v>
      </c>
      <c r="L135">
        <v>6856.4</v>
      </c>
      <c r="M135" t="s">
        <v>37</v>
      </c>
      <c r="N135" t="s">
        <v>38</v>
      </c>
      <c r="O135" t="s">
        <v>39</v>
      </c>
    </row>
    <row r="136" spans="1:15" x14ac:dyDescent="0.3">
      <c r="A136">
        <v>283</v>
      </c>
      <c r="B136" s="10">
        <v>44939</v>
      </c>
      <c r="C136">
        <v>5740</v>
      </c>
      <c r="D136" t="s">
        <v>27</v>
      </c>
      <c r="E136" t="s">
        <v>6</v>
      </c>
      <c r="F136" s="10">
        <v>44999</v>
      </c>
      <c r="G136" s="10">
        <f t="shared" ca="1" si="2"/>
        <v>45193</v>
      </c>
      <c r="H136" s="10">
        <f ca="1">+Totale__2__2[[#This Row],[Data emissione]]+60</f>
        <v>45253</v>
      </c>
      <c r="I136" s="35">
        <f ca="1">+TODAY()-Totale__2__2[[#This Row],[Data scadenza2]]</f>
        <v>25</v>
      </c>
      <c r="J136" t="str">
        <f ca="1">+IF(Totale__2__2[[#This Row],[Data scadenza3]]&lt;0,_xlfn.CONCAT("mancano ",ABS(Totale__2__2[[#This Row],[Data scadenza3]]), " giorni al pagamento"),"PAGATO")</f>
        <v>PAGATO</v>
      </c>
      <c r="K136">
        <v>1262.8</v>
      </c>
      <c r="L136">
        <v>7002.8</v>
      </c>
      <c r="M136" t="s">
        <v>51</v>
      </c>
      <c r="N136" t="s">
        <v>52</v>
      </c>
      <c r="O136" t="s">
        <v>53</v>
      </c>
    </row>
    <row r="137" spans="1:15" x14ac:dyDescent="0.3">
      <c r="A137">
        <v>151</v>
      </c>
      <c r="B137" s="10">
        <v>44939</v>
      </c>
      <c r="C137">
        <v>3100</v>
      </c>
      <c r="D137" t="s">
        <v>7</v>
      </c>
      <c r="E137" t="s">
        <v>6</v>
      </c>
      <c r="F137" s="10">
        <v>44999</v>
      </c>
      <c r="G137" s="10">
        <f t="shared" ca="1" si="2"/>
        <v>45249</v>
      </c>
      <c r="H137" s="10">
        <f ca="1">+Totale__2__2[[#This Row],[Data emissione]]+60</f>
        <v>45309</v>
      </c>
      <c r="I137" s="35">
        <f ca="1">+TODAY()-Totale__2__2[[#This Row],[Data scadenza2]]</f>
        <v>-31</v>
      </c>
      <c r="J137" t="str">
        <f ca="1">+IF(Totale__2__2[[#This Row],[Data scadenza3]]&lt;0,_xlfn.CONCAT("mancano ",ABS(Totale__2__2[[#This Row],[Data scadenza3]]), " giorni al pagamento"),"PAGATO")</f>
        <v>mancano 31 giorni al pagamento</v>
      </c>
      <c r="K137">
        <v>682</v>
      </c>
      <c r="L137">
        <v>3782</v>
      </c>
      <c r="M137" t="s">
        <v>54</v>
      </c>
      <c r="N137" t="s">
        <v>55</v>
      </c>
      <c r="O137" t="s">
        <v>56</v>
      </c>
    </row>
    <row r="138" spans="1:15" x14ac:dyDescent="0.3">
      <c r="A138">
        <v>123</v>
      </c>
      <c r="B138" s="10">
        <v>44939</v>
      </c>
      <c r="C138">
        <v>2540</v>
      </c>
      <c r="D138" t="s">
        <v>9</v>
      </c>
      <c r="E138" t="s">
        <v>6</v>
      </c>
      <c r="F138" s="10">
        <v>44999</v>
      </c>
      <c r="G138" s="10">
        <f t="shared" ca="1" si="2"/>
        <v>45226</v>
      </c>
      <c r="H138" s="10">
        <f ca="1">+Totale__2__2[[#This Row],[Data emissione]]+60</f>
        <v>45286</v>
      </c>
      <c r="I138" s="35">
        <f ca="1">+TODAY()-Totale__2__2[[#This Row],[Data scadenza2]]</f>
        <v>-8</v>
      </c>
      <c r="J138" t="str">
        <f ca="1">+IF(Totale__2__2[[#This Row],[Data scadenza3]]&lt;0,_xlfn.CONCAT("mancano ",ABS(Totale__2__2[[#This Row],[Data scadenza3]]), " giorni al pagamento"),"PAGATO")</f>
        <v>mancano 8 giorni al pagamento</v>
      </c>
      <c r="K138">
        <v>558.79999999999995</v>
      </c>
      <c r="L138">
        <v>3098.8</v>
      </c>
      <c r="M138" t="s">
        <v>40</v>
      </c>
      <c r="N138" t="s">
        <v>41</v>
      </c>
      <c r="O138" t="s">
        <v>42</v>
      </c>
    </row>
    <row r="139" spans="1:15" x14ac:dyDescent="0.3">
      <c r="A139">
        <v>88</v>
      </c>
      <c r="B139" s="10">
        <v>44939</v>
      </c>
      <c r="C139">
        <v>1840</v>
      </c>
      <c r="D139" t="s">
        <v>16</v>
      </c>
      <c r="E139" t="s">
        <v>11</v>
      </c>
      <c r="F139" s="10">
        <v>44999</v>
      </c>
      <c r="G139" s="10">
        <f t="shared" ca="1" si="2"/>
        <v>45261</v>
      </c>
      <c r="H139" s="10">
        <f ca="1">+Totale__2__2[[#This Row],[Data emissione]]+60</f>
        <v>45321</v>
      </c>
      <c r="I139" s="35">
        <f ca="1">+TODAY()-Totale__2__2[[#This Row],[Data scadenza2]]</f>
        <v>-43</v>
      </c>
      <c r="J139" t="str">
        <f ca="1">+IF(Totale__2__2[[#This Row],[Data scadenza3]]&lt;0,_xlfn.CONCAT("mancano ",ABS(Totale__2__2[[#This Row],[Data scadenza3]]), " giorni al pagamento"),"PAGATO")</f>
        <v>mancano 43 giorni al pagamento</v>
      </c>
      <c r="K139">
        <v>404.8</v>
      </c>
      <c r="L139">
        <v>2244.8000000000002</v>
      </c>
      <c r="M139" t="s">
        <v>45</v>
      </c>
      <c r="N139" t="s">
        <v>46</v>
      </c>
      <c r="O139" t="s">
        <v>47</v>
      </c>
    </row>
    <row r="140" spans="1:15" x14ac:dyDescent="0.3">
      <c r="A140">
        <v>349</v>
      </c>
      <c r="B140" s="10">
        <v>44939</v>
      </c>
      <c r="C140">
        <v>2200</v>
      </c>
      <c r="D140" t="s">
        <v>7</v>
      </c>
      <c r="E140" t="s">
        <v>8</v>
      </c>
      <c r="F140" s="10">
        <v>44999</v>
      </c>
      <c r="G140" s="10">
        <f t="shared" ca="1" si="2"/>
        <v>45193</v>
      </c>
      <c r="H140" s="10">
        <f ca="1">+Totale__2__2[[#This Row],[Data emissione]]+60</f>
        <v>45253</v>
      </c>
      <c r="I140" s="35">
        <f ca="1">+TODAY()-Totale__2__2[[#This Row],[Data scadenza2]]</f>
        <v>25</v>
      </c>
      <c r="J140" t="str">
        <f ca="1">+IF(Totale__2__2[[#This Row],[Data scadenza3]]&lt;0,_xlfn.CONCAT("mancano ",ABS(Totale__2__2[[#This Row],[Data scadenza3]]), " giorni al pagamento"),"PAGATO")</f>
        <v>PAGATO</v>
      </c>
      <c r="K140">
        <v>484</v>
      </c>
      <c r="L140">
        <v>2684</v>
      </c>
      <c r="M140" t="s">
        <v>54</v>
      </c>
      <c r="N140" t="s">
        <v>55</v>
      </c>
      <c r="O140" t="s">
        <v>56</v>
      </c>
    </row>
    <row r="141" spans="1:15" x14ac:dyDescent="0.3">
      <c r="A141">
        <v>458</v>
      </c>
      <c r="B141" s="10">
        <v>44939</v>
      </c>
      <c r="C141">
        <v>190</v>
      </c>
      <c r="D141" t="s">
        <v>27</v>
      </c>
      <c r="E141" t="s">
        <v>6</v>
      </c>
      <c r="F141" s="10">
        <v>44999</v>
      </c>
      <c r="G141" s="10">
        <f t="shared" ca="1" si="2"/>
        <v>45230</v>
      </c>
      <c r="H141" s="10">
        <f ca="1">+Totale__2__2[[#This Row],[Data emissione]]+60</f>
        <v>45290</v>
      </c>
      <c r="I141" s="35">
        <f ca="1">+TODAY()-Totale__2__2[[#This Row],[Data scadenza2]]</f>
        <v>-12</v>
      </c>
      <c r="J141" t="str">
        <f ca="1">+IF(Totale__2__2[[#This Row],[Data scadenza3]]&lt;0,_xlfn.CONCAT("mancano ",ABS(Totale__2__2[[#This Row],[Data scadenza3]]), " giorni al pagamento"),"PAGATO")</f>
        <v>mancano 12 giorni al pagamento</v>
      </c>
      <c r="K141">
        <v>41.8</v>
      </c>
      <c r="L141">
        <v>231.8</v>
      </c>
      <c r="M141" t="s">
        <v>51</v>
      </c>
      <c r="N141" t="s">
        <v>52</v>
      </c>
      <c r="O141" t="s">
        <v>53</v>
      </c>
    </row>
    <row r="142" spans="1:15" x14ac:dyDescent="0.3">
      <c r="A142">
        <v>14</v>
      </c>
      <c r="B142" s="10">
        <v>44939</v>
      </c>
      <c r="C142">
        <v>360</v>
      </c>
      <c r="D142" t="s">
        <v>16</v>
      </c>
      <c r="E142" t="s">
        <v>8</v>
      </c>
      <c r="F142" s="10">
        <v>44999</v>
      </c>
      <c r="G142" s="10">
        <f t="shared" ca="1" si="2"/>
        <v>45190</v>
      </c>
      <c r="H142" s="10">
        <f ca="1">+Totale__2__2[[#This Row],[Data emissione]]+60</f>
        <v>45250</v>
      </c>
      <c r="I142" s="35">
        <f ca="1">+TODAY()-Totale__2__2[[#This Row],[Data scadenza2]]</f>
        <v>28</v>
      </c>
      <c r="J142" t="str">
        <f ca="1">+IF(Totale__2__2[[#This Row],[Data scadenza3]]&lt;0,_xlfn.CONCAT("mancano ",ABS(Totale__2__2[[#This Row],[Data scadenza3]]), " giorni al pagamento"),"PAGATO")</f>
        <v>PAGATO</v>
      </c>
      <c r="K142">
        <v>79.2</v>
      </c>
      <c r="L142">
        <v>439.2</v>
      </c>
      <c r="M142" t="s">
        <v>45</v>
      </c>
      <c r="N142" t="s">
        <v>46</v>
      </c>
      <c r="O142" t="s">
        <v>47</v>
      </c>
    </row>
    <row r="143" spans="1:15" x14ac:dyDescent="0.3">
      <c r="A143">
        <v>370</v>
      </c>
      <c r="B143" s="10">
        <v>44939</v>
      </c>
      <c r="C143">
        <v>3250</v>
      </c>
      <c r="D143" t="s">
        <v>10</v>
      </c>
      <c r="E143" t="s">
        <v>8</v>
      </c>
      <c r="F143" s="10">
        <v>44999</v>
      </c>
      <c r="G143" s="10">
        <f t="shared" ca="1" si="2"/>
        <v>45200</v>
      </c>
      <c r="H143" s="10">
        <f ca="1">+Totale__2__2[[#This Row],[Data emissione]]+60</f>
        <v>45260</v>
      </c>
      <c r="I143" s="35">
        <f ca="1">+TODAY()-Totale__2__2[[#This Row],[Data scadenza2]]</f>
        <v>18</v>
      </c>
      <c r="J143" t="str">
        <f ca="1">+IF(Totale__2__2[[#This Row],[Data scadenza3]]&lt;0,_xlfn.CONCAT("mancano ",ABS(Totale__2__2[[#This Row],[Data scadenza3]]), " giorni al pagamento"),"PAGATO")</f>
        <v>PAGATO</v>
      </c>
      <c r="K143">
        <v>715</v>
      </c>
      <c r="L143">
        <v>3965</v>
      </c>
      <c r="M143" t="s">
        <v>40</v>
      </c>
      <c r="N143" t="s">
        <v>43</v>
      </c>
      <c r="O143" t="s">
        <v>44</v>
      </c>
    </row>
    <row r="144" spans="1:15" x14ac:dyDescent="0.3">
      <c r="A144">
        <v>167</v>
      </c>
      <c r="B144" s="10">
        <v>44939</v>
      </c>
      <c r="C144">
        <v>3420</v>
      </c>
      <c r="D144" t="s">
        <v>16</v>
      </c>
      <c r="E144" t="s">
        <v>8</v>
      </c>
      <c r="F144" s="10">
        <v>44999</v>
      </c>
      <c r="G144" s="10">
        <f t="shared" ca="1" si="2"/>
        <v>45197</v>
      </c>
      <c r="H144" s="10">
        <f ca="1">+Totale__2__2[[#This Row],[Data emissione]]+60</f>
        <v>45257</v>
      </c>
      <c r="I144" s="35">
        <f ca="1">+TODAY()-Totale__2__2[[#This Row],[Data scadenza2]]</f>
        <v>21</v>
      </c>
      <c r="J144" t="str">
        <f ca="1">+IF(Totale__2__2[[#This Row],[Data scadenza3]]&lt;0,_xlfn.CONCAT("mancano ",ABS(Totale__2__2[[#This Row],[Data scadenza3]]), " giorni al pagamento"),"PAGATO")</f>
        <v>PAGATO</v>
      </c>
      <c r="K144">
        <v>752.4</v>
      </c>
      <c r="L144">
        <v>4172.3999999999996</v>
      </c>
      <c r="M144" t="s">
        <v>45</v>
      </c>
      <c r="N144" t="s">
        <v>46</v>
      </c>
      <c r="O144" t="s">
        <v>47</v>
      </c>
    </row>
    <row r="145" spans="1:15" x14ac:dyDescent="0.3">
      <c r="A145">
        <v>97</v>
      </c>
      <c r="B145" s="10">
        <v>44939</v>
      </c>
      <c r="C145">
        <v>2020</v>
      </c>
      <c r="D145" t="s">
        <v>7</v>
      </c>
      <c r="E145" t="s">
        <v>8</v>
      </c>
      <c r="F145" s="10">
        <v>44999</v>
      </c>
      <c r="G145" s="10">
        <f t="shared" ca="1" si="2"/>
        <v>45278</v>
      </c>
      <c r="H145" s="10">
        <f ca="1">+Totale__2__2[[#This Row],[Data emissione]]+60</f>
        <v>45338</v>
      </c>
      <c r="I145" s="35">
        <f ca="1">+TODAY()-Totale__2__2[[#This Row],[Data scadenza2]]</f>
        <v>-60</v>
      </c>
      <c r="J145" t="str">
        <f ca="1">+IF(Totale__2__2[[#This Row],[Data scadenza3]]&lt;0,_xlfn.CONCAT("mancano ",ABS(Totale__2__2[[#This Row],[Data scadenza3]]), " giorni al pagamento"),"PAGATO")</f>
        <v>mancano 60 giorni al pagamento</v>
      </c>
      <c r="K145">
        <v>444.4</v>
      </c>
      <c r="L145">
        <v>2464.4</v>
      </c>
      <c r="M145" t="s">
        <v>54</v>
      </c>
      <c r="N145" t="s">
        <v>55</v>
      </c>
      <c r="O145" t="s">
        <v>56</v>
      </c>
    </row>
    <row r="146" spans="1:15" x14ac:dyDescent="0.3">
      <c r="A146">
        <v>10</v>
      </c>
      <c r="B146" s="10">
        <v>44939</v>
      </c>
      <c r="C146">
        <v>280</v>
      </c>
      <c r="D146" t="s">
        <v>27</v>
      </c>
      <c r="E146" t="s">
        <v>6</v>
      </c>
      <c r="F146" s="10">
        <v>44999</v>
      </c>
      <c r="G146" s="10">
        <f t="shared" ca="1" si="2"/>
        <v>45207</v>
      </c>
      <c r="H146" s="10">
        <f ca="1">+Totale__2__2[[#This Row],[Data emissione]]+60</f>
        <v>45267</v>
      </c>
      <c r="I146" s="35">
        <f ca="1">+TODAY()-Totale__2__2[[#This Row],[Data scadenza2]]</f>
        <v>11</v>
      </c>
      <c r="J146" t="str">
        <f ca="1">+IF(Totale__2__2[[#This Row],[Data scadenza3]]&lt;0,_xlfn.CONCAT("mancano ",ABS(Totale__2__2[[#This Row],[Data scadenza3]]), " giorni al pagamento"),"PAGATO")</f>
        <v>PAGATO</v>
      </c>
      <c r="K146">
        <v>61.6</v>
      </c>
      <c r="L146">
        <v>341.6</v>
      </c>
      <c r="M146" t="s">
        <v>51</v>
      </c>
      <c r="N146" t="s">
        <v>52</v>
      </c>
      <c r="O146" t="s">
        <v>53</v>
      </c>
    </row>
    <row r="147" spans="1:15" x14ac:dyDescent="0.3">
      <c r="A147">
        <v>194</v>
      </c>
      <c r="B147" s="10">
        <v>44939</v>
      </c>
      <c r="C147">
        <v>3960</v>
      </c>
      <c r="D147" t="s">
        <v>5</v>
      </c>
      <c r="E147" t="s">
        <v>15</v>
      </c>
      <c r="F147" s="10">
        <v>44999</v>
      </c>
      <c r="G147" s="10">
        <f t="shared" ca="1" si="2"/>
        <v>45209</v>
      </c>
      <c r="H147" s="10">
        <f ca="1">+Totale__2__2[[#This Row],[Data emissione]]+60</f>
        <v>45269</v>
      </c>
      <c r="I147" s="35">
        <f ca="1">+TODAY()-Totale__2__2[[#This Row],[Data scadenza2]]</f>
        <v>9</v>
      </c>
      <c r="J147" t="str">
        <f ca="1">+IF(Totale__2__2[[#This Row],[Data scadenza3]]&lt;0,_xlfn.CONCAT("mancano ",ABS(Totale__2__2[[#This Row],[Data scadenza3]]), " giorni al pagamento"),"PAGATO")</f>
        <v>PAGATO</v>
      </c>
      <c r="K147">
        <v>871.2</v>
      </c>
      <c r="L147">
        <v>4831.2</v>
      </c>
      <c r="M147" t="s">
        <v>37</v>
      </c>
      <c r="N147" t="s">
        <v>38</v>
      </c>
      <c r="O147" t="s">
        <v>39</v>
      </c>
    </row>
    <row r="148" spans="1:15" x14ac:dyDescent="0.3">
      <c r="A148">
        <v>34</v>
      </c>
      <c r="B148" s="10">
        <v>44939</v>
      </c>
      <c r="C148">
        <v>760</v>
      </c>
      <c r="D148" t="s">
        <v>13</v>
      </c>
      <c r="E148" t="s">
        <v>8</v>
      </c>
      <c r="F148" s="10">
        <v>44999</v>
      </c>
      <c r="G148" s="10">
        <f t="shared" ca="1" si="2"/>
        <v>45179</v>
      </c>
      <c r="H148" s="10">
        <f ca="1">+Totale__2__2[[#This Row],[Data emissione]]+60</f>
        <v>45239</v>
      </c>
      <c r="I148" s="35">
        <f ca="1">+TODAY()-Totale__2__2[[#This Row],[Data scadenza2]]</f>
        <v>39</v>
      </c>
      <c r="J148" t="str">
        <f ca="1">+IF(Totale__2__2[[#This Row],[Data scadenza3]]&lt;0,_xlfn.CONCAT("mancano ",ABS(Totale__2__2[[#This Row],[Data scadenza3]]), " giorni al pagamento"),"PAGATO")</f>
        <v>PAGATO</v>
      </c>
      <c r="K148">
        <v>167.2</v>
      </c>
      <c r="L148">
        <v>927.2</v>
      </c>
      <c r="M148" t="s">
        <v>48</v>
      </c>
      <c r="N148" t="s">
        <v>49</v>
      </c>
      <c r="O148" t="s">
        <v>50</v>
      </c>
    </row>
    <row r="149" spans="1:15" x14ac:dyDescent="0.3">
      <c r="A149">
        <v>36</v>
      </c>
      <c r="B149" s="10">
        <v>44939</v>
      </c>
      <c r="C149">
        <v>800</v>
      </c>
      <c r="D149" t="s">
        <v>10</v>
      </c>
      <c r="E149" t="s">
        <v>15</v>
      </c>
      <c r="F149" s="10">
        <v>44999</v>
      </c>
      <c r="G149" s="10">
        <f t="shared" ca="1" si="2"/>
        <v>45247</v>
      </c>
      <c r="H149" s="10">
        <f ca="1">+Totale__2__2[[#This Row],[Data emissione]]+60</f>
        <v>45307</v>
      </c>
      <c r="I149" s="35">
        <f ca="1">+TODAY()-Totale__2__2[[#This Row],[Data scadenza2]]</f>
        <v>-29</v>
      </c>
      <c r="J149" t="str">
        <f ca="1">+IF(Totale__2__2[[#This Row],[Data scadenza3]]&lt;0,_xlfn.CONCAT("mancano ",ABS(Totale__2__2[[#This Row],[Data scadenza3]]), " giorni al pagamento"),"PAGATO")</f>
        <v>mancano 29 giorni al pagamento</v>
      </c>
      <c r="K149">
        <v>176</v>
      </c>
      <c r="L149">
        <v>976</v>
      </c>
      <c r="M149" t="s">
        <v>40</v>
      </c>
      <c r="N149" t="s">
        <v>43</v>
      </c>
      <c r="O149" t="s">
        <v>44</v>
      </c>
    </row>
    <row r="150" spans="1:15" x14ac:dyDescent="0.3">
      <c r="A150">
        <v>35</v>
      </c>
      <c r="B150" s="10">
        <v>44939</v>
      </c>
      <c r="C150">
        <v>780</v>
      </c>
      <c r="D150" t="s">
        <v>5</v>
      </c>
      <c r="E150" t="s">
        <v>11</v>
      </c>
      <c r="F150" s="10">
        <v>44999</v>
      </c>
      <c r="G150" s="10">
        <f t="shared" ca="1" si="2"/>
        <v>45275</v>
      </c>
      <c r="H150" s="10">
        <f ca="1">+Totale__2__2[[#This Row],[Data emissione]]+60</f>
        <v>45335</v>
      </c>
      <c r="I150" s="35">
        <f ca="1">+TODAY()-Totale__2__2[[#This Row],[Data scadenza2]]</f>
        <v>-57</v>
      </c>
      <c r="J150" t="str">
        <f ca="1">+IF(Totale__2__2[[#This Row],[Data scadenza3]]&lt;0,_xlfn.CONCAT("mancano ",ABS(Totale__2__2[[#This Row],[Data scadenza3]]), " giorni al pagamento"),"PAGATO")</f>
        <v>mancano 57 giorni al pagamento</v>
      </c>
      <c r="K150">
        <v>171.6</v>
      </c>
      <c r="L150">
        <v>951.6</v>
      </c>
      <c r="M150" t="s">
        <v>37</v>
      </c>
      <c r="N150" t="s">
        <v>38</v>
      </c>
      <c r="O150" t="s">
        <v>39</v>
      </c>
    </row>
    <row r="151" spans="1:15" x14ac:dyDescent="0.3">
      <c r="A151">
        <v>32</v>
      </c>
      <c r="B151" s="10">
        <v>44939</v>
      </c>
      <c r="C151">
        <v>720</v>
      </c>
      <c r="D151" t="s">
        <v>7</v>
      </c>
      <c r="E151" t="s">
        <v>11</v>
      </c>
      <c r="F151" s="10">
        <v>44999</v>
      </c>
      <c r="G151" s="10">
        <f t="shared" ca="1" si="2"/>
        <v>45195</v>
      </c>
      <c r="H151" s="10">
        <f ca="1">+Totale__2__2[[#This Row],[Data emissione]]+60</f>
        <v>45255</v>
      </c>
      <c r="I151" s="35">
        <f ca="1">+TODAY()-Totale__2__2[[#This Row],[Data scadenza2]]</f>
        <v>23</v>
      </c>
      <c r="J151" t="str">
        <f ca="1">+IF(Totale__2__2[[#This Row],[Data scadenza3]]&lt;0,_xlfn.CONCAT("mancano ",ABS(Totale__2__2[[#This Row],[Data scadenza3]]), " giorni al pagamento"),"PAGATO")</f>
        <v>PAGATO</v>
      </c>
      <c r="K151">
        <v>158.4</v>
      </c>
      <c r="L151">
        <v>878.4</v>
      </c>
      <c r="M151" t="s">
        <v>54</v>
      </c>
      <c r="N151" t="s">
        <v>55</v>
      </c>
      <c r="O151" t="s">
        <v>56</v>
      </c>
    </row>
    <row r="152" spans="1:15" x14ac:dyDescent="0.3">
      <c r="A152">
        <v>197</v>
      </c>
      <c r="B152" s="10">
        <v>44939</v>
      </c>
      <c r="C152">
        <v>4020</v>
      </c>
      <c r="D152" t="s">
        <v>27</v>
      </c>
      <c r="E152" t="s">
        <v>15</v>
      </c>
      <c r="F152" s="10">
        <v>44999</v>
      </c>
      <c r="G152" s="10">
        <f t="shared" ca="1" si="2"/>
        <v>45230</v>
      </c>
      <c r="H152" s="10">
        <f ca="1">+Totale__2__2[[#This Row],[Data emissione]]+60</f>
        <v>45290</v>
      </c>
      <c r="I152" s="35">
        <f ca="1">+TODAY()-Totale__2__2[[#This Row],[Data scadenza2]]</f>
        <v>-12</v>
      </c>
      <c r="J152" t="str">
        <f ca="1">+IF(Totale__2__2[[#This Row],[Data scadenza3]]&lt;0,_xlfn.CONCAT("mancano ",ABS(Totale__2__2[[#This Row],[Data scadenza3]]), " giorni al pagamento"),"PAGATO")</f>
        <v>mancano 12 giorni al pagamento</v>
      </c>
      <c r="K152">
        <v>884.4</v>
      </c>
      <c r="L152">
        <v>4904.3999999999996</v>
      </c>
      <c r="M152" t="s">
        <v>51</v>
      </c>
      <c r="N152" t="s">
        <v>52</v>
      </c>
      <c r="O152" t="s">
        <v>53</v>
      </c>
    </row>
    <row r="153" spans="1:15" x14ac:dyDescent="0.3">
      <c r="A153">
        <v>55</v>
      </c>
      <c r="B153" s="10">
        <v>44938</v>
      </c>
      <c r="C153">
        <v>1180</v>
      </c>
      <c r="D153" t="s">
        <v>9</v>
      </c>
      <c r="E153" t="s">
        <v>8</v>
      </c>
      <c r="F153" s="10">
        <v>44998</v>
      </c>
      <c r="G153" s="10">
        <f t="shared" ca="1" si="2"/>
        <v>45276</v>
      </c>
      <c r="H153" s="10">
        <f ca="1">+Totale__2__2[[#This Row],[Data emissione]]+60</f>
        <v>45336</v>
      </c>
      <c r="I153" s="35">
        <f ca="1">+TODAY()-Totale__2__2[[#This Row],[Data scadenza2]]</f>
        <v>-58</v>
      </c>
      <c r="J153" t="str">
        <f ca="1">+IF(Totale__2__2[[#This Row],[Data scadenza3]]&lt;0,_xlfn.CONCAT("mancano ",ABS(Totale__2__2[[#This Row],[Data scadenza3]]), " giorni al pagamento"),"PAGATO")</f>
        <v>mancano 58 giorni al pagamento</v>
      </c>
      <c r="K153">
        <v>259.60000000000002</v>
      </c>
      <c r="L153">
        <v>1439.6</v>
      </c>
      <c r="M153" t="s">
        <v>40</v>
      </c>
      <c r="N153" t="s">
        <v>41</v>
      </c>
      <c r="O153" t="s">
        <v>42</v>
      </c>
    </row>
    <row r="154" spans="1:15" x14ac:dyDescent="0.3">
      <c r="A154">
        <v>221</v>
      </c>
      <c r="B154" s="10">
        <v>44938</v>
      </c>
      <c r="C154">
        <v>4500</v>
      </c>
      <c r="D154" t="s">
        <v>13</v>
      </c>
      <c r="E154" t="s">
        <v>6</v>
      </c>
      <c r="F154" s="10">
        <v>44998</v>
      </c>
      <c r="G154" s="10">
        <f t="shared" ca="1" si="2"/>
        <v>45245</v>
      </c>
      <c r="H154" s="10">
        <f ca="1">+Totale__2__2[[#This Row],[Data emissione]]+60</f>
        <v>45305</v>
      </c>
      <c r="I154" s="35">
        <f ca="1">+TODAY()-Totale__2__2[[#This Row],[Data scadenza2]]</f>
        <v>-27</v>
      </c>
      <c r="J154" t="str">
        <f ca="1">+IF(Totale__2__2[[#This Row],[Data scadenza3]]&lt;0,_xlfn.CONCAT("mancano ",ABS(Totale__2__2[[#This Row],[Data scadenza3]]), " giorni al pagamento"),"PAGATO")</f>
        <v>mancano 27 giorni al pagamento</v>
      </c>
      <c r="K154">
        <v>990</v>
      </c>
      <c r="L154">
        <v>5490</v>
      </c>
      <c r="M154" t="s">
        <v>48</v>
      </c>
      <c r="N154" t="s">
        <v>49</v>
      </c>
      <c r="O154" t="s">
        <v>50</v>
      </c>
    </row>
    <row r="155" spans="1:15" x14ac:dyDescent="0.3">
      <c r="A155">
        <v>173</v>
      </c>
      <c r="B155" s="10">
        <v>44938</v>
      </c>
      <c r="C155">
        <v>3540</v>
      </c>
      <c r="D155" t="s">
        <v>16</v>
      </c>
      <c r="E155" t="s">
        <v>8</v>
      </c>
      <c r="F155" s="10">
        <v>44998</v>
      </c>
      <c r="G155" s="10">
        <f t="shared" ca="1" si="2"/>
        <v>45251</v>
      </c>
      <c r="H155" s="10">
        <f ca="1">+Totale__2__2[[#This Row],[Data emissione]]+60</f>
        <v>45311</v>
      </c>
      <c r="I155" s="35">
        <f ca="1">+TODAY()-Totale__2__2[[#This Row],[Data scadenza2]]</f>
        <v>-33</v>
      </c>
      <c r="J155" t="str">
        <f ca="1">+IF(Totale__2__2[[#This Row],[Data scadenza3]]&lt;0,_xlfn.CONCAT("mancano ",ABS(Totale__2__2[[#This Row],[Data scadenza3]]), " giorni al pagamento"),"PAGATO")</f>
        <v>mancano 33 giorni al pagamento</v>
      </c>
      <c r="K155">
        <v>778.8</v>
      </c>
      <c r="L155">
        <v>4318.8</v>
      </c>
      <c r="M155" t="s">
        <v>45</v>
      </c>
      <c r="N155" t="s">
        <v>46</v>
      </c>
      <c r="O155" t="s">
        <v>47</v>
      </c>
    </row>
    <row r="156" spans="1:15" x14ac:dyDescent="0.3">
      <c r="A156">
        <v>273</v>
      </c>
      <c r="B156" s="10">
        <v>44938</v>
      </c>
      <c r="C156">
        <v>5540</v>
      </c>
      <c r="D156" t="s">
        <v>5</v>
      </c>
      <c r="E156" t="s">
        <v>11</v>
      </c>
      <c r="F156" s="10">
        <v>44998</v>
      </c>
      <c r="G156" s="10">
        <f t="shared" ca="1" si="2"/>
        <v>45266</v>
      </c>
      <c r="H156" s="10">
        <f ca="1">+Totale__2__2[[#This Row],[Data emissione]]+60</f>
        <v>45326</v>
      </c>
      <c r="I156" s="35">
        <f ca="1">+TODAY()-Totale__2__2[[#This Row],[Data scadenza2]]</f>
        <v>-48</v>
      </c>
      <c r="J156" t="str">
        <f ca="1">+IF(Totale__2__2[[#This Row],[Data scadenza3]]&lt;0,_xlfn.CONCAT("mancano ",ABS(Totale__2__2[[#This Row],[Data scadenza3]]), " giorni al pagamento"),"PAGATO")</f>
        <v>mancano 48 giorni al pagamento</v>
      </c>
      <c r="K156">
        <v>1218.8</v>
      </c>
      <c r="L156">
        <v>6758.8</v>
      </c>
      <c r="M156" t="s">
        <v>37</v>
      </c>
      <c r="N156" t="s">
        <v>38</v>
      </c>
      <c r="O156" t="s">
        <v>39</v>
      </c>
    </row>
    <row r="157" spans="1:15" x14ac:dyDescent="0.3">
      <c r="A157">
        <v>46</v>
      </c>
      <c r="B157" s="10">
        <v>44938</v>
      </c>
      <c r="C157">
        <v>1000</v>
      </c>
      <c r="D157" t="s">
        <v>7</v>
      </c>
      <c r="E157" t="s">
        <v>11</v>
      </c>
      <c r="F157" s="10">
        <v>44998</v>
      </c>
      <c r="G157" s="10">
        <f t="shared" ca="1" si="2"/>
        <v>45271</v>
      </c>
      <c r="H157" s="10">
        <f ca="1">+Totale__2__2[[#This Row],[Data emissione]]+60</f>
        <v>45331</v>
      </c>
      <c r="I157" s="35">
        <f ca="1">+TODAY()-Totale__2__2[[#This Row],[Data scadenza2]]</f>
        <v>-53</v>
      </c>
      <c r="J157" t="str">
        <f ca="1">+IF(Totale__2__2[[#This Row],[Data scadenza3]]&lt;0,_xlfn.CONCAT("mancano ",ABS(Totale__2__2[[#This Row],[Data scadenza3]]), " giorni al pagamento"),"PAGATO")</f>
        <v>mancano 53 giorni al pagamento</v>
      </c>
      <c r="K157">
        <v>220</v>
      </c>
      <c r="L157">
        <v>1220</v>
      </c>
      <c r="M157" t="s">
        <v>54</v>
      </c>
      <c r="N157" t="s">
        <v>55</v>
      </c>
      <c r="O157" t="s">
        <v>56</v>
      </c>
    </row>
    <row r="158" spans="1:15" x14ac:dyDescent="0.3">
      <c r="A158">
        <v>171</v>
      </c>
      <c r="B158" s="10">
        <v>44938</v>
      </c>
      <c r="C158">
        <v>3500</v>
      </c>
      <c r="D158" t="s">
        <v>5</v>
      </c>
      <c r="E158" t="s">
        <v>6</v>
      </c>
      <c r="F158" s="10">
        <v>44998</v>
      </c>
      <c r="G158" s="10">
        <f t="shared" ca="1" si="2"/>
        <v>45209</v>
      </c>
      <c r="H158" s="10">
        <f ca="1">+Totale__2__2[[#This Row],[Data emissione]]+60</f>
        <v>45269</v>
      </c>
      <c r="I158" s="35">
        <f ca="1">+TODAY()-Totale__2__2[[#This Row],[Data scadenza2]]</f>
        <v>9</v>
      </c>
      <c r="J158" t="str">
        <f ca="1">+IF(Totale__2__2[[#This Row],[Data scadenza3]]&lt;0,_xlfn.CONCAT("mancano ",ABS(Totale__2__2[[#This Row],[Data scadenza3]]), " giorni al pagamento"),"PAGATO")</f>
        <v>PAGATO</v>
      </c>
      <c r="K158">
        <v>770</v>
      </c>
      <c r="L158">
        <v>4270</v>
      </c>
      <c r="M158" t="s">
        <v>37</v>
      </c>
      <c r="N158" t="s">
        <v>38</v>
      </c>
      <c r="O158" t="s">
        <v>39</v>
      </c>
    </row>
    <row r="159" spans="1:15" x14ac:dyDescent="0.3">
      <c r="A159">
        <v>169</v>
      </c>
      <c r="B159" s="10">
        <v>44938</v>
      </c>
      <c r="C159">
        <v>3460</v>
      </c>
      <c r="D159" t="s">
        <v>27</v>
      </c>
      <c r="E159" t="s">
        <v>15</v>
      </c>
      <c r="F159" s="10">
        <v>44998</v>
      </c>
      <c r="G159" s="10">
        <f t="shared" ca="1" si="2"/>
        <v>45204</v>
      </c>
      <c r="H159" s="10">
        <f ca="1">+Totale__2__2[[#This Row],[Data emissione]]+60</f>
        <v>45264</v>
      </c>
      <c r="I159" s="35">
        <f ca="1">+TODAY()-Totale__2__2[[#This Row],[Data scadenza2]]</f>
        <v>14</v>
      </c>
      <c r="J159" t="str">
        <f ca="1">+IF(Totale__2__2[[#This Row],[Data scadenza3]]&lt;0,_xlfn.CONCAT("mancano ",ABS(Totale__2__2[[#This Row],[Data scadenza3]]), " giorni al pagamento"),"PAGATO")</f>
        <v>PAGATO</v>
      </c>
      <c r="K159">
        <v>761.2</v>
      </c>
      <c r="L159">
        <v>4221.2</v>
      </c>
      <c r="M159" t="s">
        <v>51</v>
      </c>
      <c r="N159" t="s">
        <v>52</v>
      </c>
      <c r="O159" t="s">
        <v>53</v>
      </c>
    </row>
    <row r="160" spans="1:15" x14ac:dyDescent="0.3">
      <c r="A160">
        <v>198</v>
      </c>
      <c r="B160" s="10">
        <v>44938</v>
      </c>
      <c r="C160">
        <v>4040</v>
      </c>
      <c r="D160" t="s">
        <v>27</v>
      </c>
      <c r="E160" t="s">
        <v>8</v>
      </c>
      <c r="F160" s="10">
        <v>44998</v>
      </c>
      <c r="G160" s="10">
        <f t="shared" ca="1" si="2"/>
        <v>45265</v>
      </c>
      <c r="H160" s="10">
        <f ca="1">+Totale__2__2[[#This Row],[Data emissione]]+60</f>
        <v>45325</v>
      </c>
      <c r="I160" s="35">
        <f ca="1">+TODAY()-Totale__2__2[[#This Row],[Data scadenza2]]</f>
        <v>-47</v>
      </c>
      <c r="J160" t="str">
        <f ca="1">+IF(Totale__2__2[[#This Row],[Data scadenza3]]&lt;0,_xlfn.CONCAT("mancano ",ABS(Totale__2__2[[#This Row],[Data scadenza3]]), " giorni al pagamento"),"PAGATO")</f>
        <v>mancano 47 giorni al pagamento</v>
      </c>
      <c r="K160">
        <v>888.8</v>
      </c>
      <c r="L160">
        <v>4928.8</v>
      </c>
      <c r="M160" t="s">
        <v>51</v>
      </c>
      <c r="N160" t="s">
        <v>52</v>
      </c>
      <c r="O160" t="s">
        <v>53</v>
      </c>
    </row>
    <row r="161" spans="1:15" x14ac:dyDescent="0.3">
      <c r="A161">
        <v>210</v>
      </c>
      <c r="B161" s="10">
        <v>44938</v>
      </c>
      <c r="C161">
        <v>4280</v>
      </c>
      <c r="D161" t="s">
        <v>12</v>
      </c>
      <c r="E161" t="s">
        <v>8</v>
      </c>
      <c r="F161" s="10">
        <v>44998</v>
      </c>
      <c r="G161" s="10">
        <f t="shared" ca="1" si="2"/>
        <v>45191</v>
      </c>
      <c r="H161" s="10">
        <f ca="1">+Totale__2__2[[#This Row],[Data emissione]]+60</f>
        <v>45251</v>
      </c>
      <c r="I161" s="35">
        <f ca="1">+TODAY()-Totale__2__2[[#This Row],[Data scadenza2]]</f>
        <v>27</v>
      </c>
      <c r="J161" t="str">
        <f ca="1">+IF(Totale__2__2[[#This Row],[Data scadenza3]]&lt;0,_xlfn.CONCAT("mancano ",ABS(Totale__2__2[[#This Row],[Data scadenza3]]), " giorni al pagamento"),"PAGATO")</f>
        <v>PAGATO</v>
      </c>
      <c r="K161">
        <v>941.6</v>
      </c>
      <c r="L161">
        <v>5221.6000000000004</v>
      </c>
      <c r="M161" t="s">
        <v>57</v>
      </c>
      <c r="N161" t="s">
        <v>58</v>
      </c>
      <c r="O161" t="s">
        <v>59</v>
      </c>
    </row>
    <row r="162" spans="1:15" x14ac:dyDescent="0.3">
      <c r="A162">
        <v>27</v>
      </c>
      <c r="B162" s="10">
        <v>44938</v>
      </c>
      <c r="C162">
        <v>620</v>
      </c>
      <c r="D162" t="s">
        <v>27</v>
      </c>
      <c r="E162" t="s">
        <v>8</v>
      </c>
      <c r="F162" s="10">
        <v>44998</v>
      </c>
      <c r="G162" s="10">
        <f t="shared" ca="1" si="2"/>
        <v>45263</v>
      </c>
      <c r="H162" s="10">
        <f ca="1">+Totale__2__2[[#This Row],[Data emissione]]+60</f>
        <v>45323</v>
      </c>
      <c r="I162" s="35">
        <f ca="1">+TODAY()-Totale__2__2[[#This Row],[Data scadenza2]]</f>
        <v>-45</v>
      </c>
      <c r="J162" t="str">
        <f ca="1">+IF(Totale__2__2[[#This Row],[Data scadenza3]]&lt;0,_xlfn.CONCAT("mancano ",ABS(Totale__2__2[[#This Row],[Data scadenza3]]), " giorni al pagamento"),"PAGATO")</f>
        <v>mancano 45 giorni al pagamento</v>
      </c>
      <c r="K162">
        <v>136.4</v>
      </c>
      <c r="L162">
        <v>756.4</v>
      </c>
      <c r="M162" t="s">
        <v>51</v>
      </c>
      <c r="N162" t="s">
        <v>52</v>
      </c>
      <c r="O162" t="s">
        <v>53</v>
      </c>
    </row>
    <row r="163" spans="1:15" x14ac:dyDescent="0.3">
      <c r="A163">
        <v>262</v>
      </c>
      <c r="B163" s="10">
        <v>44938</v>
      </c>
      <c r="C163">
        <v>5320</v>
      </c>
      <c r="D163" t="s">
        <v>5</v>
      </c>
      <c r="E163" t="s">
        <v>6</v>
      </c>
      <c r="F163" s="10">
        <v>44998</v>
      </c>
      <c r="G163" s="10">
        <f t="shared" ca="1" si="2"/>
        <v>45254</v>
      </c>
      <c r="H163" s="10">
        <f ca="1">+Totale__2__2[[#This Row],[Data emissione]]+60</f>
        <v>45314</v>
      </c>
      <c r="I163" s="35">
        <f ca="1">+TODAY()-Totale__2__2[[#This Row],[Data scadenza2]]</f>
        <v>-36</v>
      </c>
      <c r="J163" t="str">
        <f ca="1">+IF(Totale__2__2[[#This Row],[Data scadenza3]]&lt;0,_xlfn.CONCAT("mancano ",ABS(Totale__2__2[[#This Row],[Data scadenza3]]), " giorni al pagamento"),"PAGATO")</f>
        <v>mancano 36 giorni al pagamento</v>
      </c>
      <c r="K163">
        <v>1170.4000000000001</v>
      </c>
      <c r="L163">
        <v>6490.4</v>
      </c>
      <c r="M163" t="s">
        <v>37</v>
      </c>
      <c r="N163" t="s">
        <v>38</v>
      </c>
      <c r="O163" t="s">
        <v>39</v>
      </c>
    </row>
    <row r="164" spans="1:15" x14ac:dyDescent="0.3">
      <c r="A164">
        <v>443</v>
      </c>
      <c r="B164" s="10">
        <v>44938</v>
      </c>
      <c r="C164">
        <v>6900</v>
      </c>
      <c r="D164" t="s">
        <v>5</v>
      </c>
      <c r="E164" t="s">
        <v>6</v>
      </c>
      <c r="F164" s="10">
        <v>44998</v>
      </c>
      <c r="G164" s="10">
        <f t="shared" ca="1" si="2"/>
        <v>45271</v>
      </c>
      <c r="H164" s="10">
        <f ca="1">+Totale__2__2[[#This Row],[Data emissione]]+60</f>
        <v>45331</v>
      </c>
      <c r="I164" s="35">
        <f ca="1">+TODAY()-Totale__2__2[[#This Row],[Data scadenza2]]</f>
        <v>-53</v>
      </c>
      <c r="J164" t="str">
        <f ca="1">+IF(Totale__2__2[[#This Row],[Data scadenza3]]&lt;0,_xlfn.CONCAT("mancano ",ABS(Totale__2__2[[#This Row],[Data scadenza3]]), " giorni al pagamento"),"PAGATO")</f>
        <v>mancano 53 giorni al pagamento</v>
      </c>
      <c r="K164">
        <v>1518</v>
      </c>
      <c r="L164">
        <v>8418</v>
      </c>
      <c r="M164" t="s">
        <v>37</v>
      </c>
      <c r="N164" t="s">
        <v>38</v>
      </c>
      <c r="O164" t="s">
        <v>39</v>
      </c>
    </row>
    <row r="165" spans="1:15" x14ac:dyDescent="0.3">
      <c r="A165">
        <v>433</v>
      </c>
      <c r="B165" s="10">
        <v>44938</v>
      </c>
      <c r="C165">
        <v>6400</v>
      </c>
      <c r="D165" t="s">
        <v>9</v>
      </c>
      <c r="E165" t="s">
        <v>8</v>
      </c>
      <c r="F165" s="10">
        <v>44998</v>
      </c>
      <c r="G165" s="10">
        <f t="shared" ca="1" si="2"/>
        <v>45232</v>
      </c>
      <c r="H165" s="10">
        <f ca="1">+Totale__2__2[[#This Row],[Data emissione]]+60</f>
        <v>45292</v>
      </c>
      <c r="I165" s="35">
        <f ca="1">+TODAY()-Totale__2__2[[#This Row],[Data scadenza2]]</f>
        <v>-14</v>
      </c>
      <c r="J165" t="str">
        <f ca="1">+IF(Totale__2__2[[#This Row],[Data scadenza3]]&lt;0,_xlfn.CONCAT("mancano ",ABS(Totale__2__2[[#This Row],[Data scadenza3]]), " giorni al pagamento"),"PAGATO")</f>
        <v>mancano 14 giorni al pagamento</v>
      </c>
      <c r="K165">
        <v>1408</v>
      </c>
      <c r="L165">
        <v>7808</v>
      </c>
      <c r="M165" t="s">
        <v>40</v>
      </c>
      <c r="N165" t="s">
        <v>41</v>
      </c>
      <c r="O165" t="s">
        <v>42</v>
      </c>
    </row>
    <row r="166" spans="1:15" x14ac:dyDescent="0.3">
      <c r="A166">
        <v>19</v>
      </c>
      <c r="B166" s="10">
        <v>44938</v>
      </c>
      <c r="C166">
        <v>460</v>
      </c>
      <c r="D166" t="s">
        <v>10</v>
      </c>
      <c r="E166" t="s">
        <v>8</v>
      </c>
      <c r="F166" s="10">
        <v>44998</v>
      </c>
      <c r="G166" s="10">
        <f t="shared" ca="1" si="2"/>
        <v>45232</v>
      </c>
      <c r="H166" s="10">
        <f ca="1">+Totale__2__2[[#This Row],[Data emissione]]+60</f>
        <v>45292</v>
      </c>
      <c r="I166" s="35">
        <f ca="1">+TODAY()-Totale__2__2[[#This Row],[Data scadenza2]]</f>
        <v>-14</v>
      </c>
      <c r="J166" t="str">
        <f ca="1">+IF(Totale__2__2[[#This Row],[Data scadenza3]]&lt;0,_xlfn.CONCAT("mancano ",ABS(Totale__2__2[[#This Row],[Data scadenza3]]), " giorni al pagamento"),"PAGATO")</f>
        <v>mancano 14 giorni al pagamento</v>
      </c>
      <c r="K166">
        <v>101.2</v>
      </c>
      <c r="L166">
        <v>561.20000000000005</v>
      </c>
      <c r="M166" t="s">
        <v>40</v>
      </c>
      <c r="N166" t="s">
        <v>43</v>
      </c>
      <c r="O166" t="s">
        <v>44</v>
      </c>
    </row>
    <row r="167" spans="1:15" x14ac:dyDescent="0.3">
      <c r="A167">
        <v>53</v>
      </c>
      <c r="B167" s="10">
        <v>44938</v>
      </c>
      <c r="C167">
        <v>1140</v>
      </c>
      <c r="D167" t="s">
        <v>10</v>
      </c>
      <c r="E167" t="s">
        <v>6</v>
      </c>
      <c r="F167" s="10">
        <v>44998</v>
      </c>
      <c r="G167" s="10">
        <f t="shared" ca="1" si="2"/>
        <v>45218</v>
      </c>
      <c r="H167" s="10">
        <f ca="1">+Totale__2__2[[#This Row],[Data emissione]]+60</f>
        <v>45278</v>
      </c>
      <c r="I167" s="35">
        <f ca="1">+TODAY()-Totale__2__2[[#This Row],[Data scadenza2]]</f>
        <v>0</v>
      </c>
      <c r="J167" t="str">
        <f ca="1">+IF(Totale__2__2[[#This Row],[Data scadenza3]]&lt;0,_xlfn.CONCAT("mancano ",ABS(Totale__2__2[[#This Row],[Data scadenza3]]), " giorni al pagamento"),"PAGATO")</f>
        <v>PAGATO</v>
      </c>
      <c r="K167">
        <v>250.8</v>
      </c>
      <c r="L167">
        <v>1390.8</v>
      </c>
      <c r="M167" t="s">
        <v>40</v>
      </c>
      <c r="N167" t="s">
        <v>43</v>
      </c>
      <c r="O167" t="s">
        <v>44</v>
      </c>
    </row>
    <row r="168" spans="1:15" x14ac:dyDescent="0.3">
      <c r="A168">
        <v>115</v>
      </c>
      <c r="B168" s="10">
        <v>44938</v>
      </c>
      <c r="C168">
        <v>2380</v>
      </c>
      <c r="D168" t="s">
        <v>10</v>
      </c>
      <c r="E168" t="s">
        <v>6</v>
      </c>
      <c r="F168" s="10">
        <v>44998</v>
      </c>
      <c r="G168" s="10">
        <f t="shared" ca="1" si="2"/>
        <v>45182</v>
      </c>
      <c r="H168" s="10">
        <f ca="1">+Totale__2__2[[#This Row],[Data emissione]]+60</f>
        <v>45242</v>
      </c>
      <c r="I168" s="35">
        <f ca="1">+TODAY()-Totale__2__2[[#This Row],[Data scadenza2]]</f>
        <v>36</v>
      </c>
      <c r="J168" t="str">
        <f ca="1">+IF(Totale__2__2[[#This Row],[Data scadenza3]]&lt;0,_xlfn.CONCAT("mancano ",ABS(Totale__2__2[[#This Row],[Data scadenza3]]), " giorni al pagamento"),"PAGATO")</f>
        <v>PAGATO</v>
      </c>
      <c r="K168">
        <v>523.6</v>
      </c>
      <c r="L168">
        <v>2903.6</v>
      </c>
      <c r="M168" t="s">
        <v>40</v>
      </c>
      <c r="N168" t="s">
        <v>43</v>
      </c>
      <c r="O168" t="s">
        <v>44</v>
      </c>
    </row>
    <row r="169" spans="1:15" x14ac:dyDescent="0.3">
      <c r="A169">
        <v>147</v>
      </c>
      <c r="B169" s="10">
        <v>44938</v>
      </c>
      <c r="C169">
        <v>3020</v>
      </c>
      <c r="D169" t="s">
        <v>27</v>
      </c>
      <c r="E169" t="s">
        <v>11</v>
      </c>
      <c r="F169" s="10">
        <v>44998</v>
      </c>
      <c r="G169" s="10">
        <f t="shared" ca="1" si="2"/>
        <v>45223</v>
      </c>
      <c r="H169" s="10">
        <f ca="1">+Totale__2__2[[#This Row],[Data emissione]]+60</f>
        <v>45283</v>
      </c>
      <c r="I169" s="35">
        <f ca="1">+TODAY()-Totale__2__2[[#This Row],[Data scadenza2]]</f>
        <v>-5</v>
      </c>
      <c r="J169" t="str">
        <f ca="1">+IF(Totale__2__2[[#This Row],[Data scadenza3]]&lt;0,_xlfn.CONCAT("mancano ",ABS(Totale__2__2[[#This Row],[Data scadenza3]]), " giorni al pagamento"),"PAGATO")</f>
        <v>mancano 5 giorni al pagamento</v>
      </c>
      <c r="K169">
        <v>664.4</v>
      </c>
      <c r="L169">
        <v>3684.4</v>
      </c>
      <c r="M169" t="s">
        <v>51</v>
      </c>
      <c r="N169" t="s">
        <v>52</v>
      </c>
      <c r="O169" t="s">
        <v>53</v>
      </c>
    </row>
    <row r="170" spans="1:15" x14ac:dyDescent="0.3">
      <c r="A170">
        <v>351</v>
      </c>
      <c r="B170" s="10">
        <v>44938</v>
      </c>
      <c r="C170">
        <v>2300</v>
      </c>
      <c r="D170" t="s">
        <v>27</v>
      </c>
      <c r="E170" t="s">
        <v>15</v>
      </c>
      <c r="F170" s="10">
        <v>44998</v>
      </c>
      <c r="G170" s="10">
        <f t="shared" ca="1" si="2"/>
        <v>45207</v>
      </c>
      <c r="H170" s="10">
        <f ca="1">+Totale__2__2[[#This Row],[Data emissione]]+60</f>
        <v>45267</v>
      </c>
      <c r="I170" s="35">
        <f ca="1">+TODAY()-Totale__2__2[[#This Row],[Data scadenza2]]</f>
        <v>11</v>
      </c>
      <c r="J170" t="str">
        <f ca="1">+IF(Totale__2__2[[#This Row],[Data scadenza3]]&lt;0,_xlfn.CONCAT("mancano ",ABS(Totale__2__2[[#This Row],[Data scadenza3]]), " giorni al pagamento"),"PAGATO")</f>
        <v>PAGATO</v>
      </c>
      <c r="K170">
        <v>506</v>
      </c>
      <c r="L170">
        <v>2806</v>
      </c>
      <c r="M170" t="s">
        <v>51</v>
      </c>
      <c r="N170" t="s">
        <v>52</v>
      </c>
      <c r="O170" t="s">
        <v>53</v>
      </c>
    </row>
    <row r="171" spans="1:15" x14ac:dyDescent="0.3">
      <c r="A171">
        <v>380</v>
      </c>
      <c r="B171" s="10">
        <v>44938</v>
      </c>
      <c r="C171">
        <v>3750</v>
      </c>
      <c r="D171" t="s">
        <v>12</v>
      </c>
      <c r="E171" t="s">
        <v>8</v>
      </c>
      <c r="F171" s="10">
        <v>44998</v>
      </c>
      <c r="G171" s="10">
        <f t="shared" ca="1" si="2"/>
        <v>45222</v>
      </c>
      <c r="H171" s="10">
        <f ca="1">+Totale__2__2[[#This Row],[Data emissione]]+60</f>
        <v>45282</v>
      </c>
      <c r="I171" s="35">
        <f ca="1">+TODAY()-Totale__2__2[[#This Row],[Data scadenza2]]</f>
        <v>-4</v>
      </c>
      <c r="J171" t="str">
        <f ca="1">+IF(Totale__2__2[[#This Row],[Data scadenza3]]&lt;0,_xlfn.CONCAT("mancano ",ABS(Totale__2__2[[#This Row],[Data scadenza3]]), " giorni al pagamento"),"PAGATO")</f>
        <v>mancano 4 giorni al pagamento</v>
      </c>
      <c r="K171">
        <v>825</v>
      </c>
      <c r="L171">
        <v>4575</v>
      </c>
      <c r="M171" t="s">
        <v>57</v>
      </c>
      <c r="N171" t="s">
        <v>58</v>
      </c>
      <c r="O171" t="s">
        <v>59</v>
      </c>
    </row>
    <row r="172" spans="1:15" x14ac:dyDescent="0.3">
      <c r="A172">
        <v>402</v>
      </c>
      <c r="B172" s="10">
        <v>44938</v>
      </c>
      <c r="C172">
        <v>4850</v>
      </c>
      <c r="D172" t="s">
        <v>27</v>
      </c>
      <c r="E172" t="s">
        <v>6</v>
      </c>
      <c r="F172" s="10">
        <v>44998</v>
      </c>
      <c r="G172" s="10">
        <f t="shared" ca="1" si="2"/>
        <v>45234</v>
      </c>
      <c r="H172" s="10">
        <f ca="1">+Totale__2__2[[#This Row],[Data emissione]]+60</f>
        <v>45294</v>
      </c>
      <c r="I172" s="35">
        <f ca="1">+TODAY()-Totale__2__2[[#This Row],[Data scadenza2]]</f>
        <v>-16</v>
      </c>
      <c r="J172" t="str">
        <f ca="1">+IF(Totale__2__2[[#This Row],[Data scadenza3]]&lt;0,_xlfn.CONCAT("mancano ",ABS(Totale__2__2[[#This Row],[Data scadenza3]]), " giorni al pagamento"),"PAGATO")</f>
        <v>mancano 16 giorni al pagamento</v>
      </c>
      <c r="K172">
        <v>1067</v>
      </c>
      <c r="L172">
        <v>5917</v>
      </c>
      <c r="M172" t="s">
        <v>51</v>
      </c>
      <c r="N172" t="s">
        <v>52</v>
      </c>
      <c r="O172" t="s">
        <v>53</v>
      </c>
    </row>
    <row r="173" spans="1:15" x14ac:dyDescent="0.3">
      <c r="A173">
        <v>383</v>
      </c>
      <c r="B173" s="10">
        <v>44938</v>
      </c>
      <c r="C173">
        <v>3900</v>
      </c>
      <c r="D173" t="s">
        <v>7</v>
      </c>
      <c r="E173" t="s">
        <v>8</v>
      </c>
      <c r="F173" s="10">
        <v>44998</v>
      </c>
      <c r="G173" s="10">
        <f t="shared" ca="1" si="2"/>
        <v>45186</v>
      </c>
      <c r="H173" s="10">
        <f ca="1">+Totale__2__2[[#This Row],[Data emissione]]+60</f>
        <v>45246</v>
      </c>
      <c r="I173" s="35">
        <f ca="1">+TODAY()-Totale__2__2[[#This Row],[Data scadenza2]]</f>
        <v>32</v>
      </c>
      <c r="J173" t="str">
        <f ca="1">+IF(Totale__2__2[[#This Row],[Data scadenza3]]&lt;0,_xlfn.CONCAT("mancano ",ABS(Totale__2__2[[#This Row],[Data scadenza3]]), " giorni al pagamento"),"PAGATO")</f>
        <v>PAGATO</v>
      </c>
      <c r="K173">
        <v>858</v>
      </c>
      <c r="L173">
        <v>4758</v>
      </c>
      <c r="M173" t="s">
        <v>54</v>
      </c>
      <c r="N173" t="s">
        <v>55</v>
      </c>
      <c r="O173" t="s">
        <v>56</v>
      </c>
    </row>
    <row r="174" spans="1:15" x14ac:dyDescent="0.3">
      <c r="A174">
        <v>342</v>
      </c>
      <c r="B174" s="10">
        <v>44938</v>
      </c>
      <c r="C174">
        <v>1850</v>
      </c>
      <c r="D174" t="s">
        <v>10</v>
      </c>
      <c r="E174" t="s">
        <v>8</v>
      </c>
      <c r="F174" s="10">
        <v>44998</v>
      </c>
      <c r="G174" s="10">
        <f t="shared" ca="1" si="2"/>
        <v>45256</v>
      </c>
      <c r="H174" s="10">
        <f ca="1">+Totale__2__2[[#This Row],[Data emissione]]+60</f>
        <v>45316</v>
      </c>
      <c r="I174" s="35">
        <f ca="1">+TODAY()-Totale__2__2[[#This Row],[Data scadenza2]]</f>
        <v>-38</v>
      </c>
      <c r="J174" t="str">
        <f ca="1">+IF(Totale__2__2[[#This Row],[Data scadenza3]]&lt;0,_xlfn.CONCAT("mancano ",ABS(Totale__2__2[[#This Row],[Data scadenza3]]), " giorni al pagamento"),"PAGATO")</f>
        <v>mancano 38 giorni al pagamento</v>
      </c>
      <c r="K174">
        <v>407</v>
      </c>
      <c r="L174">
        <v>2257</v>
      </c>
      <c r="M174" t="s">
        <v>40</v>
      </c>
      <c r="N174" t="s">
        <v>43</v>
      </c>
      <c r="O174" t="s">
        <v>44</v>
      </c>
    </row>
    <row r="175" spans="1:15" x14ac:dyDescent="0.3">
      <c r="A175">
        <v>344</v>
      </c>
      <c r="B175" s="10">
        <v>44938</v>
      </c>
      <c r="C175">
        <v>1950</v>
      </c>
      <c r="D175" t="s">
        <v>9</v>
      </c>
      <c r="E175" t="s">
        <v>15</v>
      </c>
      <c r="F175" s="10">
        <v>44998</v>
      </c>
      <c r="G175" s="10">
        <f t="shared" ca="1" si="2"/>
        <v>45245</v>
      </c>
      <c r="H175" s="10">
        <f ca="1">+Totale__2__2[[#This Row],[Data emissione]]+60</f>
        <v>45305</v>
      </c>
      <c r="I175" s="35">
        <f ca="1">+TODAY()-Totale__2__2[[#This Row],[Data scadenza2]]</f>
        <v>-27</v>
      </c>
      <c r="J175" t="str">
        <f ca="1">+IF(Totale__2__2[[#This Row],[Data scadenza3]]&lt;0,_xlfn.CONCAT("mancano ",ABS(Totale__2__2[[#This Row],[Data scadenza3]]), " giorni al pagamento"),"PAGATO")</f>
        <v>mancano 27 giorni al pagamento</v>
      </c>
      <c r="K175">
        <v>429</v>
      </c>
      <c r="L175">
        <v>2379</v>
      </c>
      <c r="M175" t="s">
        <v>40</v>
      </c>
      <c r="N175" t="s">
        <v>41</v>
      </c>
      <c r="O175" t="s">
        <v>42</v>
      </c>
    </row>
    <row r="176" spans="1:15" x14ac:dyDescent="0.3">
      <c r="A176">
        <v>341</v>
      </c>
      <c r="B176" s="10">
        <v>44938</v>
      </c>
      <c r="C176">
        <v>1800</v>
      </c>
      <c r="D176" t="s">
        <v>5</v>
      </c>
      <c r="E176" t="s">
        <v>8</v>
      </c>
      <c r="F176" s="10">
        <v>44998</v>
      </c>
      <c r="G176" s="10">
        <f t="shared" ca="1" si="2"/>
        <v>45192</v>
      </c>
      <c r="H176" s="10">
        <f ca="1">+Totale__2__2[[#This Row],[Data emissione]]+60</f>
        <v>45252</v>
      </c>
      <c r="I176" s="35">
        <f ca="1">+TODAY()-Totale__2__2[[#This Row],[Data scadenza2]]</f>
        <v>26</v>
      </c>
      <c r="J176" t="str">
        <f ca="1">+IF(Totale__2__2[[#This Row],[Data scadenza3]]&lt;0,_xlfn.CONCAT("mancano ",ABS(Totale__2__2[[#This Row],[Data scadenza3]]), " giorni al pagamento"),"PAGATO")</f>
        <v>PAGATO</v>
      </c>
      <c r="K176">
        <v>396</v>
      </c>
      <c r="L176">
        <v>2196</v>
      </c>
      <c r="M176" t="s">
        <v>37</v>
      </c>
      <c r="N176" t="s">
        <v>38</v>
      </c>
      <c r="O176" t="s">
        <v>39</v>
      </c>
    </row>
    <row r="177" spans="1:15" x14ac:dyDescent="0.3">
      <c r="A177">
        <v>350</v>
      </c>
      <c r="B177" s="10">
        <v>44938</v>
      </c>
      <c r="C177">
        <v>2250</v>
      </c>
      <c r="D177" t="s">
        <v>27</v>
      </c>
      <c r="E177" t="s">
        <v>8</v>
      </c>
      <c r="F177" s="10">
        <v>44998</v>
      </c>
      <c r="G177" s="10">
        <f t="shared" ca="1" si="2"/>
        <v>45192</v>
      </c>
      <c r="H177" s="10">
        <f ca="1">+Totale__2__2[[#This Row],[Data emissione]]+60</f>
        <v>45252</v>
      </c>
      <c r="I177" s="35">
        <f ca="1">+TODAY()-Totale__2__2[[#This Row],[Data scadenza2]]</f>
        <v>26</v>
      </c>
      <c r="J177" t="str">
        <f ca="1">+IF(Totale__2__2[[#This Row],[Data scadenza3]]&lt;0,_xlfn.CONCAT("mancano ",ABS(Totale__2__2[[#This Row],[Data scadenza3]]), " giorni al pagamento"),"PAGATO")</f>
        <v>PAGATO</v>
      </c>
      <c r="K177">
        <v>495</v>
      </c>
      <c r="L177">
        <v>2745</v>
      </c>
      <c r="M177" t="s">
        <v>51</v>
      </c>
      <c r="N177" t="s">
        <v>52</v>
      </c>
      <c r="O177" t="s">
        <v>53</v>
      </c>
    </row>
    <row r="178" spans="1:15" x14ac:dyDescent="0.3">
      <c r="A178">
        <v>340</v>
      </c>
      <c r="B178" s="10">
        <v>44938</v>
      </c>
      <c r="C178">
        <v>1750</v>
      </c>
      <c r="D178" t="s">
        <v>13</v>
      </c>
      <c r="E178" t="s">
        <v>11</v>
      </c>
      <c r="F178" s="10">
        <v>44998</v>
      </c>
      <c r="G178" s="10">
        <f t="shared" ca="1" si="2"/>
        <v>45212</v>
      </c>
      <c r="H178" s="10">
        <f ca="1">+Totale__2__2[[#This Row],[Data emissione]]+60</f>
        <v>45272</v>
      </c>
      <c r="I178" s="35">
        <f ca="1">+TODAY()-Totale__2__2[[#This Row],[Data scadenza2]]</f>
        <v>6</v>
      </c>
      <c r="J178" t="str">
        <f ca="1">+IF(Totale__2__2[[#This Row],[Data scadenza3]]&lt;0,_xlfn.CONCAT("mancano ",ABS(Totale__2__2[[#This Row],[Data scadenza3]]), " giorni al pagamento"),"PAGATO")</f>
        <v>PAGATO</v>
      </c>
      <c r="K178">
        <v>385</v>
      </c>
      <c r="L178">
        <v>2135</v>
      </c>
      <c r="M178" t="s">
        <v>48</v>
      </c>
      <c r="N178" t="s">
        <v>49</v>
      </c>
      <c r="O178" t="s">
        <v>50</v>
      </c>
    </row>
    <row r="179" spans="1:15" x14ac:dyDescent="0.3">
      <c r="A179">
        <v>157</v>
      </c>
      <c r="B179" s="10">
        <v>44938</v>
      </c>
      <c r="C179">
        <v>3220</v>
      </c>
      <c r="D179" t="s">
        <v>9</v>
      </c>
      <c r="E179" t="s">
        <v>6</v>
      </c>
      <c r="F179" s="10">
        <v>44998</v>
      </c>
      <c r="G179" s="10">
        <f t="shared" ca="1" si="2"/>
        <v>45273</v>
      </c>
      <c r="H179" s="10">
        <f ca="1">+Totale__2__2[[#This Row],[Data emissione]]+60</f>
        <v>45333</v>
      </c>
      <c r="I179" s="35">
        <f ca="1">+TODAY()-Totale__2__2[[#This Row],[Data scadenza2]]</f>
        <v>-55</v>
      </c>
      <c r="J179" t="str">
        <f ca="1">+IF(Totale__2__2[[#This Row],[Data scadenza3]]&lt;0,_xlfn.CONCAT("mancano ",ABS(Totale__2__2[[#This Row],[Data scadenza3]]), " giorni al pagamento"),"PAGATO")</f>
        <v>mancano 55 giorni al pagamento</v>
      </c>
      <c r="K179">
        <v>708.4</v>
      </c>
      <c r="L179">
        <v>3928.4</v>
      </c>
      <c r="M179" t="s">
        <v>40</v>
      </c>
      <c r="N179" t="s">
        <v>41</v>
      </c>
      <c r="O179" t="s">
        <v>42</v>
      </c>
    </row>
    <row r="180" spans="1:15" x14ac:dyDescent="0.3">
      <c r="A180">
        <v>364</v>
      </c>
      <c r="B180" s="10">
        <v>44938</v>
      </c>
      <c r="C180">
        <v>2950</v>
      </c>
      <c r="D180" t="s">
        <v>5</v>
      </c>
      <c r="E180" t="s">
        <v>8</v>
      </c>
      <c r="F180" s="10">
        <v>44998</v>
      </c>
      <c r="G180" s="10">
        <f t="shared" ca="1" si="2"/>
        <v>45267</v>
      </c>
      <c r="H180" s="10">
        <f ca="1">+Totale__2__2[[#This Row],[Data emissione]]+60</f>
        <v>45327</v>
      </c>
      <c r="I180" s="35">
        <f ca="1">+TODAY()-Totale__2__2[[#This Row],[Data scadenza2]]</f>
        <v>-49</v>
      </c>
      <c r="J180" t="str">
        <f ca="1">+IF(Totale__2__2[[#This Row],[Data scadenza3]]&lt;0,_xlfn.CONCAT("mancano ",ABS(Totale__2__2[[#This Row],[Data scadenza3]]), " giorni al pagamento"),"PAGATO")</f>
        <v>mancano 49 giorni al pagamento</v>
      </c>
      <c r="K180">
        <v>649</v>
      </c>
      <c r="L180">
        <v>3599</v>
      </c>
      <c r="M180" t="s">
        <v>37</v>
      </c>
      <c r="N180" t="s">
        <v>38</v>
      </c>
      <c r="O180" t="s">
        <v>39</v>
      </c>
    </row>
    <row r="181" spans="1:15" x14ac:dyDescent="0.3">
      <c r="A181">
        <v>363</v>
      </c>
      <c r="B181" s="10">
        <v>44938</v>
      </c>
      <c r="C181">
        <v>2900</v>
      </c>
      <c r="D181" t="s">
        <v>12</v>
      </c>
      <c r="E181" t="s">
        <v>8</v>
      </c>
      <c r="F181" s="10">
        <v>44998</v>
      </c>
      <c r="G181" s="10">
        <f t="shared" ca="1" si="2"/>
        <v>45200</v>
      </c>
      <c r="H181" s="10">
        <f ca="1">+Totale__2__2[[#This Row],[Data emissione]]+60</f>
        <v>45260</v>
      </c>
      <c r="I181" s="35">
        <f ca="1">+TODAY()-Totale__2__2[[#This Row],[Data scadenza2]]</f>
        <v>18</v>
      </c>
      <c r="J181" t="str">
        <f ca="1">+IF(Totale__2__2[[#This Row],[Data scadenza3]]&lt;0,_xlfn.CONCAT("mancano ",ABS(Totale__2__2[[#This Row],[Data scadenza3]]), " giorni al pagamento"),"PAGATO")</f>
        <v>PAGATO</v>
      </c>
      <c r="K181">
        <v>638</v>
      </c>
      <c r="L181">
        <v>3538</v>
      </c>
      <c r="M181" t="s">
        <v>57</v>
      </c>
      <c r="N181" t="s">
        <v>58</v>
      </c>
      <c r="O181" t="s">
        <v>59</v>
      </c>
    </row>
    <row r="182" spans="1:15" x14ac:dyDescent="0.3">
      <c r="A182">
        <v>299</v>
      </c>
      <c r="B182" s="10">
        <v>44938</v>
      </c>
      <c r="C182">
        <v>1100</v>
      </c>
      <c r="D182" t="s">
        <v>27</v>
      </c>
      <c r="E182" t="s">
        <v>8</v>
      </c>
      <c r="F182" s="10">
        <v>44998</v>
      </c>
      <c r="G182" s="10">
        <f t="shared" ca="1" si="2"/>
        <v>45203</v>
      </c>
      <c r="H182" s="10">
        <f ca="1">+Totale__2__2[[#This Row],[Data emissione]]+60</f>
        <v>45263</v>
      </c>
      <c r="I182" s="35">
        <f ca="1">+TODAY()-Totale__2__2[[#This Row],[Data scadenza2]]</f>
        <v>15</v>
      </c>
      <c r="J182" t="str">
        <f ca="1">+IF(Totale__2__2[[#This Row],[Data scadenza3]]&lt;0,_xlfn.CONCAT("mancano ",ABS(Totale__2__2[[#This Row],[Data scadenza3]]), " giorni al pagamento"),"PAGATO")</f>
        <v>PAGATO</v>
      </c>
      <c r="K182">
        <v>242</v>
      </c>
      <c r="L182">
        <v>1342</v>
      </c>
      <c r="M182" t="s">
        <v>51</v>
      </c>
      <c r="N182" t="s">
        <v>52</v>
      </c>
      <c r="O182" t="s">
        <v>53</v>
      </c>
    </row>
    <row r="183" spans="1:15" x14ac:dyDescent="0.3">
      <c r="A183">
        <v>116</v>
      </c>
      <c r="B183" s="10">
        <v>44938</v>
      </c>
      <c r="C183">
        <v>2400</v>
      </c>
      <c r="D183" t="s">
        <v>16</v>
      </c>
      <c r="E183" t="s">
        <v>11</v>
      </c>
      <c r="F183" s="10">
        <v>44998</v>
      </c>
      <c r="G183" s="10">
        <f t="shared" ca="1" si="2"/>
        <v>45195</v>
      </c>
      <c r="H183" s="10">
        <f ca="1">+Totale__2__2[[#This Row],[Data emissione]]+60</f>
        <v>45255</v>
      </c>
      <c r="I183" s="35">
        <f ca="1">+TODAY()-Totale__2__2[[#This Row],[Data scadenza2]]</f>
        <v>23</v>
      </c>
      <c r="J183" t="str">
        <f ca="1">+IF(Totale__2__2[[#This Row],[Data scadenza3]]&lt;0,_xlfn.CONCAT("mancano ",ABS(Totale__2__2[[#This Row],[Data scadenza3]]), " giorni al pagamento"),"PAGATO")</f>
        <v>PAGATO</v>
      </c>
      <c r="K183">
        <v>528</v>
      </c>
      <c r="L183">
        <v>2928</v>
      </c>
      <c r="M183" t="s">
        <v>45</v>
      </c>
      <c r="N183" t="s">
        <v>46</v>
      </c>
      <c r="O183" t="s">
        <v>47</v>
      </c>
    </row>
    <row r="184" spans="1:15" x14ac:dyDescent="0.3">
      <c r="A184">
        <v>86</v>
      </c>
      <c r="B184" s="10">
        <v>44938</v>
      </c>
      <c r="C184">
        <v>1800</v>
      </c>
      <c r="D184" t="s">
        <v>5</v>
      </c>
      <c r="E184" t="s">
        <v>8</v>
      </c>
      <c r="F184" s="10">
        <v>44998</v>
      </c>
      <c r="G184" s="10">
        <f t="shared" ca="1" si="2"/>
        <v>45269</v>
      </c>
      <c r="H184" s="10">
        <f ca="1">+Totale__2__2[[#This Row],[Data emissione]]+60</f>
        <v>45329</v>
      </c>
      <c r="I184" s="35">
        <f ca="1">+TODAY()-Totale__2__2[[#This Row],[Data scadenza2]]</f>
        <v>-51</v>
      </c>
      <c r="J184" t="str">
        <f ca="1">+IF(Totale__2__2[[#This Row],[Data scadenza3]]&lt;0,_xlfn.CONCAT("mancano ",ABS(Totale__2__2[[#This Row],[Data scadenza3]]), " giorni al pagamento"),"PAGATO")</f>
        <v>mancano 51 giorni al pagamento</v>
      </c>
      <c r="K184">
        <v>396</v>
      </c>
      <c r="L184">
        <v>2196</v>
      </c>
      <c r="M184" t="s">
        <v>37</v>
      </c>
      <c r="N184" t="s">
        <v>38</v>
      </c>
      <c r="O184" t="s">
        <v>39</v>
      </c>
    </row>
    <row r="185" spans="1:15" x14ac:dyDescent="0.3">
      <c r="A185">
        <v>352</v>
      </c>
      <c r="B185" s="10">
        <v>44937</v>
      </c>
      <c r="C185">
        <v>2350</v>
      </c>
      <c r="D185" t="s">
        <v>7</v>
      </c>
      <c r="E185" t="s">
        <v>8</v>
      </c>
      <c r="F185" s="10">
        <v>44997</v>
      </c>
      <c r="G185" s="10">
        <f t="shared" ca="1" si="2"/>
        <v>45182</v>
      </c>
      <c r="H185" s="10">
        <f ca="1">+Totale__2__2[[#This Row],[Data emissione]]+60</f>
        <v>45242</v>
      </c>
      <c r="I185" s="35">
        <f ca="1">+TODAY()-Totale__2__2[[#This Row],[Data scadenza2]]</f>
        <v>36</v>
      </c>
      <c r="J185" t="str">
        <f ca="1">+IF(Totale__2__2[[#This Row],[Data scadenza3]]&lt;0,_xlfn.CONCAT("mancano ",ABS(Totale__2__2[[#This Row],[Data scadenza3]]), " giorni al pagamento"),"PAGATO")</f>
        <v>PAGATO</v>
      </c>
      <c r="K185">
        <v>517</v>
      </c>
      <c r="L185">
        <v>2867</v>
      </c>
      <c r="M185" t="s">
        <v>54</v>
      </c>
      <c r="N185" t="s">
        <v>55</v>
      </c>
      <c r="O185" t="s">
        <v>56</v>
      </c>
    </row>
    <row r="186" spans="1:15" x14ac:dyDescent="0.3">
      <c r="A186">
        <v>493</v>
      </c>
      <c r="B186" s="10">
        <v>44937</v>
      </c>
      <c r="C186">
        <v>4700</v>
      </c>
      <c r="D186" t="s">
        <v>13</v>
      </c>
      <c r="E186" t="s">
        <v>6</v>
      </c>
      <c r="F186" s="10">
        <v>44997</v>
      </c>
      <c r="G186" s="10">
        <f t="shared" ca="1" si="2"/>
        <v>45273</v>
      </c>
      <c r="H186" s="10">
        <f ca="1">+Totale__2__2[[#This Row],[Data emissione]]+60</f>
        <v>45333</v>
      </c>
      <c r="I186" s="35">
        <f ca="1">+TODAY()-Totale__2__2[[#This Row],[Data scadenza2]]</f>
        <v>-55</v>
      </c>
      <c r="J186" t="str">
        <f ca="1">+IF(Totale__2__2[[#This Row],[Data scadenza3]]&lt;0,_xlfn.CONCAT("mancano ",ABS(Totale__2__2[[#This Row],[Data scadenza3]]), " giorni al pagamento"),"PAGATO")</f>
        <v>mancano 55 giorni al pagamento</v>
      </c>
      <c r="K186">
        <v>1034</v>
      </c>
      <c r="L186">
        <v>5734</v>
      </c>
      <c r="M186" t="s">
        <v>48</v>
      </c>
      <c r="N186" t="s">
        <v>49</v>
      </c>
      <c r="O186" t="s">
        <v>50</v>
      </c>
    </row>
    <row r="187" spans="1:15" x14ac:dyDescent="0.3">
      <c r="A187">
        <v>5</v>
      </c>
      <c r="B187" s="10">
        <v>44937</v>
      </c>
      <c r="C187">
        <v>180</v>
      </c>
      <c r="D187" t="s">
        <v>5</v>
      </c>
      <c r="E187" t="s">
        <v>8</v>
      </c>
      <c r="F187" s="10">
        <v>44997</v>
      </c>
      <c r="G187" s="10">
        <f t="shared" ca="1" si="2"/>
        <v>45243</v>
      </c>
      <c r="H187" s="10">
        <f ca="1">+Totale__2__2[[#This Row],[Data emissione]]+60</f>
        <v>45303</v>
      </c>
      <c r="I187" s="35">
        <f ca="1">+TODAY()-Totale__2__2[[#This Row],[Data scadenza2]]</f>
        <v>-25</v>
      </c>
      <c r="J187" t="str">
        <f ca="1">+IF(Totale__2__2[[#This Row],[Data scadenza3]]&lt;0,_xlfn.CONCAT("mancano ",ABS(Totale__2__2[[#This Row],[Data scadenza3]]), " giorni al pagamento"),"PAGATO")</f>
        <v>mancano 25 giorni al pagamento</v>
      </c>
      <c r="K187">
        <v>39.6</v>
      </c>
      <c r="L187">
        <v>219.6</v>
      </c>
      <c r="M187" t="s">
        <v>37</v>
      </c>
      <c r="N187" t="s">
        <v>38</v>
      </c>
      <c r="O187" t="s">
        <v>39</v>
      </c>
    </row>
    <row r="188" spans="1:15" x14ac:dyDescent="0.3">
      <c r="A188">
        <v>261</v>
      </c>
      <c r="B188" s="10">
        <v>44937</v>
      </c>
      <c r="C188">
        <v>5300</v>
      </c>
      <c r="D188" t="s">
        <v>12</v>
      </c>
      <c r="E188" t="s">
        <v>6</v>
      </c>
      <c r="F188" s="10">
        <v>44997</v>
      </c>
      <c r="G188" s="10">
        <f t="shared" ca="1" si="2"/>
        <v>45189</v>
      </c>
      <c r="H188" s="10">
        <f ca="1">+Totale__2__2[[#This Row],[Data emissione]]+60</f>
        <v>45249</v>
      </c>
      <c r="I188" s="35">
        <f ca="1">+TODAY()-Totale__2__2[[#This Row],[Data scadenza2]]</f>
        <v>29</v>
      </c>
      <c r="J188" t="str">
        <f ca="1">+IF(Totale__2__2[[#This Row],[Data scadenza3]]&lt;0,_xlfn.CONCAT("mancano ",ABS(Totale__2__2[[#This Row],[Data scadenza3]]), " giorni al pagamento"),"PAGATO")</f>
        <v>PAGATO</v>
      </c>
      <c r="K188">
        <v>1166</v>
      </c>
      <c r="L188">
        <v>6466</v>
      </c>
      <c r="M188" t="s">
        <v>57</v>
      </c>
      <c r="N188" t="s">
        <v>58</v>
      </c>
      <c r="O188" t="s">
        <v>59</v>
      </c>
    </row>
    <row r="189" spans="1:15" x14ac:dyDescent="0.3">
      <c r="A189">
        <v>246</v>
      </c>
      <c r="B189" s="10">
        <v>44937</v>
      </c>
      <c r="C189">
        <v>5000</v>
      </c>
      <c r="D189" t="s">
        <v>9</v>
      </c>
      <c r="E189" t="s">
        <v>15</v>
      </c>
      <c r="F189" s="10">
        <v>44997</v>
      </c>
      <c r="G189" s="10">
        <f t="shared" ca="1" si="2"/>
        <v>45257</v>
      </c>
      <c r="H189" s="10">
        <f ca="1">+Totale__2__2[[#This Row],[Data emissione]]+60</f>
        <v>45317</v>
      </c>
      <c r="I189" s="35">
        <f ca="1">+TODAY()-Totale__2__2[[#This Row],[Data scadenza2]]</f>
        <v>-39</v>
      </c>
      <c r="J189" t="str">
        <f ca="1">+IF(Totale__2__2[[#This Row],[Data scadenza3]]&lt;0,_xlfn.CONCAT("mancano ",ABS(Totale__2__2[[#This Row],[Data scadenza3]]), " giorni al pagamento"),"PAGATO")</f>
        <v>mancano 39 giorni al pagamento</v>
      </c>
      <c r="K189">
        <v>1100</v>
      </c>
      <c r="L189">
        <v>6100</v>
      </c>
      <c r="M189" t="s">
        <v>40</v>
      </c>
      <c r="N189" t="s">
        <v>41</v>
      </c>
      <c r="O189" t="s">
        <v>42</v>
      </c>
    </row>
    <row r="190" spans="1:15" x14ac:dyDescent="0.3">
      <c r="A190">
        <v>372</v>
      </c>
      <c r="B190" s="10">
        <v>44937</v>
      </c>
      <c r="C190">
        <v>3350</v>
      </c>
      <c r="D190" t="s">
        <v>7</v>
      </c>
      <c r="E190" t="s">
        <v>15</v>
      </c>
      <c r="F190" s="10">
        <v>44997</v>
      </c>
      <c r="G190" s="10">
        <f t="shared" ca="1" si="2"/>
        <v>45240</v>
      </c>
      <c r="H190" s="10">
        <f ca="1">+Totale__2__2[[#This Row],[Data emissione]]+60</f>
        <v>45300</v>
      </c>
      <c r="I190" s="35">
        <f ca="1">+TODAY()-Totale__2__2[[#This Row],[Data scadenza2]]</f>
        <v>-22</v>
      </c>
      <c r="J190" t="str">
        <f ca="1">+IF(Totale__2__2[[#This Row],[Data scadenza3]]&lt;0,_xlfn.CONCAT("mancano ",ABS(Totale__2__2[[#This Row],[Data scadenza3]]), " giorni al pagamento"),"PAGATO")</f>
        <v>mancano 22 giorni al pagamento</v>
      </c>
      <c r="K190">
        <v>737</v>
      </c>
      <c r="L190">
        <v>4087</v>
      </c>
      <c r="M190" t="s">
        <v>54</v>
      </c>
      <c r="N190" t="s">
        <v>55</v>
      </c>
      <c r="O190" t="s">
        <v>56</v>
      </c>
    </row>
    <row r="191" spans="1:15" x14ac:dyDescent="0.3">
      <c r="A191">
        <v>107</v>
      </c>
      <c r="B191" s="10">
        <v>44937</v>
      </c>
      <c r="C191">
        <v>2220</v>
      </c>
      <c r="D191" t="s">
        <v>5</v>
      </c>
      <c r="E191" t="s">
        <v>6</v>
      </c>
      <c r="F191" s="10">
        <v>44997</v>
      </c>
      <c r="G191" s="10">
        <f t="shared" ca="1" si="2"/>
        <v>45217</v>
      </c>
      <c r="H191" s="10">
        <f ca="1">+Totale__2__2[[#This Row],[Data emissione]]+60</f>
        <v>45277</v>
      </c>
      <c r="I191" s="35">
        <f ca="1">+TODAY()-Totale__2__2[[#This Row],[Data scadenza2]]</f>
        <v>1</v>
      </c>
      <c r="J191" t="str">
        <f ca="1">+IF(Totale__2__2[[#This Row],[Data scadenza3]]&lt;0,_xlfn.CONCAT("mancano ",ABS(Totale__2__2[[#This Row],[Data scadenza3]]), " giorni al pagamento"),"PAGATO")</f>
        <v>PAGATO</v>
      </c>
      <c r="K191">
        <v>488.4</v>
      </c>
      <c r="L191">
        <v>2708.4</v>
      </c>
      <c r="M191" t="s">
        <v>37</v>
      </c>
      <c r="N191" t="s">
        <v>38</v>
      </c>
      <c r="O191" t="s">
        <v>39</v>
      </c>
    </row>
    <row r="192" spans="1:15" x14ac:dyDescent="0.3">
      <c r="A192">
        <v>91</v>
      </c>
      <c r="B192" s="10">
        <v>44937</v>
      </c>
      <c r="C192">
        <v>1900</v>
      </c>
      <c r="D192" t="s">
        <v>12</v>
      </c>
      <c r="E192" t="s">
        <v>11</v>
      </c>
      <c r="F192" s="10">
        <v>44997</v>
      </c>
      <c r="G192" s="10">
        <f t="shared" ca="1" si="2"/>
        <v>45192</v>
      </c>
      <c r="H192" s="10">
        <f ca="1">+Totale__2__2[[#This Row],[Data emissione]]+60</f>
        <v>45252</v>
      </c>
      <c r="I192" s="35">
        <f ca="1">+TODAY()-Totale__2__2[[#This Row],[Data scadenza2]]</f>
        <v>26</v>
      </c>
      <c r="J192" t="str">
        <f ca="1">+IF(Totale__2__2[[#This Row],[Data scadenza3]]&lt;0,_xlfn.CONCAT("mancano ",ABS(Totale__2__2[[#This Row],[Data scadenza3]]), " giorni al pagamento"),"PAGATO")</f>
        <v>PAGATO</v>
      </c>
      <c r="K192">
        <v>418</v>
      </c>
      <c r="L192">
        <v>2318</v>
      </c>
      <c r="M192" t="s">
        <v>57</v>
      </c>
      <c r="N192" t="s">
        <v>58</v>
      </c>
      <c r="O192" t="s">
        <v>59</v>
      </c>
    </row>
    <row r="193" spans="1:15" x14ac:dyDescent="0.3">
      <c r="A193">
        <v>481</v>
      </c>
      <c r="B193" s="10">
        <v>44937</v>
      </c>
      <c r="C193">
        <v>5900</v>
      </c>
      <c r="D193" t="s">
        <v>5</v>
      </c>
      <c r="E193" t="s">
        <v>8</v>
      </c>
      <c r="F193" s="10">
        <v>44997</v>
      </c>
      <c r="G193" s="10">
        <f t="shared" ca="1" si="2"/>
        <v>45266</v>
      </c>
      <c r="H193" s="10">
        <f ca="1">+Totale__2__2[[#This Row],[Data emissione]]+60</f>
        <v>45326</v>
      </c>
      <c r="I193" s="35">
        <f ca="1">+TODAY()-Totale__2__2[[#This Row],[Data scadenza2]]</f>
        <v>-48</v>
      </c>
      <c r="J193" t="str">
        <f ca="1">+IF(Totale__2__2[[#This Row],[Data scadenza3]]&lt;0,_xlfn.CONCAT("mancano ",ABS(Totale__2__2[[#This Row],[Data scadenza3]]), " giorni al pagamento"),"PAGATO")</f>
        <v>mancano 48 giorni al pagamento</v>
      </c>
      <c r="K193">
        <v>1298</v>
      </c>
      <c r="L193">
        <v>7198</v>
      </c>
      <c r="M193" t="s">
        <v>37</v>
      </c>
      <c r="N193" t="s">
        <v>38</v>
      </c>
      <c r="O193" t="s">
        <v>39</v>
      </c>
    </row>
    <row r="194" spans="1:15" x14ac:dyDescent="0.3">
      <c r="A194">
        <v>219</v>
      </c>
      <c r="B194" s="10">
        <v>44937</v>
      </c>
      <c r="C194">
        <v>4460</v>
      </c>
      <c r="D194" t="s">
        <v>7</v>
      </c>
      <c r="E194" t="s">
        <v>6</v>
      </c>
      <c r="F194" s="10">
        <v>44997</v>
      </c>
      <c r="G194" s="10">
        <f t="shared" ref="G194:G257" ca="1" si="3">+TODAY()+RANDBETWEEN(-100,0)</f>
        <v>45182</v>
      </c>
      <c r="H194" s="10">
        <f ca="1">+Totale__2__2[[#This Row],[Data emissione]]+60</f>
        <v>45242</v>
      </c>
      <c r="I194" s="35">
        <f ca="1">+TODAY()-Totale__2__2[[#This Row],[Data scadenza2]]</f>
        <v>36</v>
      </c>
      <c r="J194" t="str">
        <f ca="1">+IF(Totale__2__2[[#This Row],[Data scadenza3]]&lt;0,_xlfn.CONCAT("mancano ",ABS(Totale__2__2[[#This Row],[Data scadenza3]]), " giorni al pagamento"),"PAGATO")</f>
        <v>PAGATO</v>
      </c>
      <c r="K194">
        <v>981.2</v>
      </c>
      <c r="L194">
        <v>5441.2</v>
      </c>
      <c r="M194" t="s">
        <v>54</v>
      </c>
      <c r="N194" t="s">
        <v>55</v>
      </c>
      <c r="O194" t="s">
        <v>56</v>
      </c>
    </row>
    <row r="195" spans="1:15" x14ac:dyDescent="0.3">
      <c r="A195">
        <v>218</v>
      </c>
      <c r="B195" s="10">
        <v>44937</v>
      </c>
      <c r="C195">
        <v>4440</v>
      </c>
      <c r="D195" t="s">
        <v>16</v>
      </c>
      <c r="E195" t="s">
        <v>15</v>
      </c>
      <c r="F195" s="10">
        <v>44997</v>
      </c>
      <c r="G195" s="10">
        <f t="shared" ca="1" si="3"/>
        <v>45237</v>
      </c>
      <c r="H195" s="10">
        <f ca="1">+Totale__2__2[[#This Row],[Data emissione]]+60</f>
        <v>45297</v>
      </c>
      <c r="I195" s="35">
        <f ca="1">+TODAY()-Totale__2__2[[#This Row],[Data scadenza2]]</f>
        <v>-19</v>
      </c>
      <c r="J195" t="str">
        <f ca="1">+IF(Totale__2__2[[#This Row],[Data scadenza3]]&lt;0,_xlfn.CONCAT("mancano ",ABS(Totale__2__2[[#This Row],[Data scadenza3]]), " giorni al pagamento"),"PAGATO")</f>
        <v>mancano 19 giorni al pagamento</v>
      </c>
      <c r="K195">
        <v>976.8</v>
      </c>
      <c r="L195">
        <v>5416.8</v>
      </c>
      <c r="M195" t="s">
        <v>45</v>
      </c>
      <c r="N195" t="s">
        <v>46</v>
      </c>
      <c r="O195" t="s">
        <v>47</v>
      </c>
    </row>
    <row r="196" spans="1:15" x14ac:dyDescent="0.3">
      <c r="A196">
        <v>479</v>
      </c>
      <c r="B196" s="10">
        <v>44937</v>
      </c>
      <c r="C196">
        <v>6100</v>
      </c>
      <c r="D196" t="s">
        <v>16</v>
      </c>
      <c r="E196" t="s">
        <v>6</v>
      </c>
      <c r="F196" s="10">
        <v>44997</v>
      </c>
      <c r="G196" s="10">
        <f t="shared" ca="1" si="3"/>
        <v>45208</v>
      </c>
      <c r="H196" s="10">
        <f ca="1">+Totale__2__2[[#This Row],[Data emissione]]+60</f>
        <v>45268</v>
      </c>
      <c r="I196" s="35">
        <f ca="1">+TODAY()-Totale__2__2[[#This Row],[Data scadenza2]]</f>
        <v>10</v>
      </c>
      <c r="J196" t="str">
        <f ca="1">+IF(Totale__2__2[[#This Row],[Data scadenza3]]&lt;0,_xlfn.CONCAT("mancano ",ABS(Totale__2__2[[#This Row],[Data scadenza3]]), " giorni al pagamento"),"PAGATO")</f>
        <v>PAGATO</v>
      </c>
      <c r="K196">
        <v>1342</v>
      </c>
      <c r="L196">
        <v>7442</v>
      </c>
      <c r="M196" t="s">
        <v>45</v>
      </c>
      <c r="N196" t="s">
        <v>46</v>
      </c>
      <c r="O196" t="s">
        <v>47</v>
      </c>
    </row>
    <row r="197" spans="1:15" x14ac:dyDescent="0.3">
      <c r="A197">
        <v>463</v>
      </c>
      <c r="B197" s="10">
        <v>44937</v>
      </c>
      <c r="C197">
        <v>7700</v>
      </c>
      <c r="D197" t="s">
        <v>9</v>
      </c>
      <c r="E197" t="s">
        <v>15</v>
      </c>
      <c r="F197" s="10">
        <v>44997</v>
      </c>
      <c r="G197" s="10">
        <f t="shared" ca="1" si="3"/>
        <v>45258</v>
      </c>
      <c r="H197" s="10">
        <f ca="1">+Totale__2__2[[#This Row],[Data emissione]]+60</f>
        <v>45318</v>
      </c>
      <c r="I197" s="35">
        <f ca="1">+TODAY()-Totale__2__2[[#This Row],[Data scadenza2]]</f>
        <v>-40</v>
      </c>
      <c r="J197" t="str">
        <f ca="1">+IF(Totale__2__2[[#This Row],[Data scadenza3]]&lt;0,_xlfn.CONCAT("mancano ",ABS(Totale__2__2[[#This Row],[Data scadenza3]]), " giorni al pagamento"),"PAGATO")</f>
        <v>mancano 40 giorni al pagamento</v>
      </c>
      <c r="K197">
        <v>1694</v>
      </c>
      <c r="L197">
        <v>9394</v>
      </c>
      <c r="M197" t="s">
        <v>40</v>
      </c>
      <c r="N197" t="s">
        <v>41</v>
      </c>
      <c r="O197" t="s">
        <v>42</v>
      </c>
    </row>
    <row r="198" spans="1:15" x14ac:dyDescent="0.3">
      <c r="A198">
        <v>459</v>
      </c>
      <c r="B198" s="10">
        <v>44937</v>
      </c>
      <c r="C198">
        <v>2345</v>
      </c>
      <c r="D198" t="s">
        <v>13</v>
      </c>
      <c r="E198" t="s">
        <v>6</v>
      </c>
      <c r="F198" s="10">
        <v>44997</v>
      </c>
      <c r="G198" s="10">
        <f t="shared" ca="1" si="3"/>
        <v>45233</v>
      </c>
      <c r="H198" s="10">
        <f ca="1">+Totale__2__2[[#This Row],[Data emissione]]+60</f>
        <v>45293</v>
      </c>
      <c r="I198" s="35">
        <f ca="1">+TODAY()-Totale__2__2[[#This Row],[Data scadenza2]]</f>
        <v>-15</v>
      </c>
      <c r="J198" t="str">
        <f ca="1">+IF(Totale__2__2[[#This Row],[Data scadenza3]]&lt;0,_xlfn.CONCAT("mancano ",ABS(Totale__2__2[[#This Row],[Data scadenza3]]), " giorni al pagamento"),"PAGATO")</f>
        <v>mancano 15 giorni al pagamento</v>
      </c>
      <c r="K198">
        <v>515.9</v>
      </c>
      <c r="L198">
        <v>2860.9</v>
      </c>
      <c r="M198" t="s">
        <v>48</v>
      </c>
      <c r="N198" t="s">
        <v>49</v>
      </c>
      <c r="O198" t="s">
        <v>50</v>
      </c>
    </row>
    <row r="199" spans="1:15" x14ac:dyDescent="0.3">
      <c r="A199">
        <v>13</v>
      </c>
      <c r="B199" s="10">
        <v>44937</v>
      </c>
      <c r="C199">
        <v>340</v>
      </c>
      <c r="D199" t="s">
        <v>10</v>
      </c>
      <c r="E199" t="s">
        <v>8</v>
      </c>
      <c r="F199" s="10">
        <v>44997</v>
      </c>
      <c r="G199" s="10">
        <f t="shared" ca="1" si="3"/>
        <v>45195</v>
      </c>
      <c r="H199" s="10">
        <f ca="1">+Totale__2__2[[#This Row],[Data emissione]]+60</f>
        <v>45255</v>
      </c>
      <c r="I199" s="35">
        <f ca="1">+TODAY()-Totale__2__2[[#This Row],[Data scadenza2]]</f>
        <v>23</v>
      </c>
      <c r="J199" t="str">
        <f ca="1">+IF(Totale__2__2[[#This Row],[Data scadenza3]]&lt;0,_xlfn.CONCAT("mancano ",ABS(Totale__2__2[[#This Row],[Data scadenza3]]), " giorni al pagamento"),"PAGATO")</f>
        <v>PAGATO</v>
      </c>
      <c r="K199">
        <v>74.8</v>
      </c>
      <c r="L199">
        <v>414.8</v>
      </c>
      <c r="M199" t="s">
        <v>40</v>
      </c>
      <c r="N199" t="s">
        <v>43</v>
      </c>
      <c r="O199" t="s">
        <v>44</v>
      </c>
    </row>
    <row r="200" spans="1:15" x14ac:dyDescent="0.3">
      <c r="A200">
        <v>208</v>
      </c>
      <c r="B200" s="10">
        <v>44937</v>
      </c>
      <c r="C200">
        <v>4240</v>
      </c>
      <c r="D200" t="s">
        <v>9</v>
      </c>
      <c r="E200" t="s">
        <v>15</v>
      </c>
      <c r="F200" s="10">
        <v>44997</v>
      </c>
      <c r="G200" s="10">
        <f t="shared" ca="1" si="3"/>
        <v>45231</v>
      </c>
      <c r="H200" s="10">
        <f ca="1">+Totale__2__2[[#This Row],[Data emissione]]+60</f>
        <v>45291</v>
      </c>
      <c r="I200" s="35">
        <f ca="1">+TODAY()-Totale__2__2[[#This Row],[Data scadenza2]]</f>
        <v>-13</v>
      </c>
      <c r="J200" t="str">
        <f ca="1">+IF(Totale__2__2[[#This Row],[Data scadenza3]]&lt;0,_xlfn.CONCAT("mancano ",ABS(Totale__2__2[[#This Row],[Data scadenza3]]), " giorni al pagamento"),"PAGATO")</f>
        <v>mancano 13 giorni al pagamento</v>
      </c>
      <c r="K200">
        <v>932.8</v>
      </c>
      <c r="L200">
        <v>5172.8</v>
      </c>
      <c r="M200" t="s">
        <v>40</v>
      </c>
      <c r="N200" t="s">
        <v>41</v>
      </c>
      <c r="O200" t="s">
        <v>42</v>
      </c>
    </row>
    <row r="201" spans="1:15" x14ac:dyDescent="0.3">
      <c r="A201">
        <v>129</v>
      </c>
      <c r="B201" s="10">
        <v>44937</v>
      </c>
      <c r="C201">
        <v>2660</v>
      </c>
      <c r="D201" t="s">
        <v>27</v>
      </c>
      <c r="E201" t="s">
        <v>6</v>
      </c>
      <c r="F201" s="10">
        <v>44997</v>
      </c>
      <c r="G201" s="10">
        <f t="shared" ca="1" si="3"/>
        <v>45209</v>
      </c>
      <c r="H201" s="10">
        <f ca="1">+Totale__2__2[[#This Row],[Data emissione]]+60</f>
        <v>45269</v>
      </c>
      <c r="I201" s="35">
        <f ca="1">+TODAY()-Totale__2__2[[#This Row],[Data scadenza2]]</f>
        <v>9</v>
      </c>
      <c r="J201" t="str">
        <f ca="1">+IF(Totale__2__2[[#This Row],[Data scadenza3]]&lt;0,_xlfn.CONCAT("mancano ",ABS(Totale__2__2[[#This Row],[Data scadenza3]]), " giorni al pagamento"),"PAGATO")</f>
        <v>PAGATO</v>
      </c>
      <c r="K201">
        <v>585.20000000000005</v>
      </c>
      <c r="L201">
        <v>3245.2</v>
      </c>
      <c r="M201" t="s">
        <v>51</v>
      </c>
      <c r="N201" t="s">
        <v>52</v>
      </c>
      <c r="O201" t="s">
        <v>53</v>
      </c>
    </row>
    <row r="202" spans="1:15" x14ac:dyDescent="0.3">
      <c r="A202">
        <v>73</v>
      </c>
      <c r="B202" s="10">
        <v>44937</v>
      </c>
      <c r="C202">
        <v>1540</v>
      </c>
      <c r="D202" t="s">
        <v>5</v>
      </c>
      <c r="E202" t="s">
        <v>6</v>
      </c>
      <c r="F202" s="10">
        <v>44997</v>
      </c>
      <c r="G202" s="10">
        <f t="shared" ca="1" si="3"/>
        <v>45238</v>
      </c>
      <c r="H202" s="10">
        <f ca="1">+Totale__2__2[[#This Row],[Data emissione]]+60</f>
        <v>45298</v>
      </c>
      <c r="I202" s="35">
        <f ca="1">+TODAY()-Totale__2__2[[#This Row],[Data scadenza2]]</f>
        <v>-20</v>
      </c>
      <c r="J202" t="str">
        <f ca="1">+IF(Totale__2__2[[#This Row],[Data scadenza3]]&lt;0,_xlfn.CONCAT("mancano ",ABS(Totale__2__2[[#This Row],[Data scadenza3]]), " giorni al pagamento"),"PAGATO")</f>
        <v>mancano 20 giorni al pagamento</v>
      </c>
      <c r="K202">
        <v>338.8</v>
      </c>
      <c r="L202">
        <v>1878.8</v>
      </c>
      <c r="M202" t="s">
        <v>37</v>
      </c>
      <c r="N202" t="s">
        <v>38</v>
      </c>
      <c r="O202" t="s">
        <v>39</v>
      </c>
    </row>
    <row r="203" spans="1:15" x14ac:dyDescent="0.3">
      <c r="A203">
        <v>403</v>
      </c>
      <c r="B203" s="10">
        <v>44937</v>
      </c>
      <c r="C203">
        <v>4900</v>
      </c>
      <c r="D203" t="s">
        <v>7</v>
      </c>
      <c r="E203" t="s">
        <v>6</v>
      </c>
      <c r="F203" s="10">
        <v>44997</v>
      </c>
      <c r="G203" s="10">
        <f t="shared" ca="1" si="3"/>
        <v>45248</v>
      </c>
      <c r="H203" s="10">
        <f ca="1">+Totale__2__2[[#This Row],[Data emissione]]+60</f>
        <v>45308</v>
      </c>
      <c r="I203" s="35">
        <f ca="1">+TODAY()-Totale__2__2[[#This Row],[Data scadenza2]]</f>
        <v>-30</v>
      </c>
      <c r="J203" t="str">
        <f ca="1">+IF(Totale__2__2[[#This Row],[Data scadenza3]]&lt;0,_xlfn.CONCAT("mancano ",ABS(Totale__2__2[[#This Row],[Data scadenza3]]), " giorni al pagamento"),"PAGATO")</f>
        <v>mancano 30 giorni al pagamento</v>
      </c>
      <c r="K203">
        <v>1078</v>
      </c>
      <c r="L203">
        <v>5978</v>
      </c>
      <c r="M203" t="s">
        <v>54</v>
      </c>
      <c r="N203" t="s">
        <v>55</v>
      </c>
      <c r="O203" t="s">
        <v>56</v>
      </c>
    </row>
    <row r="204" spans="1:15" x14ac:dyDescent="0.3">
      <c r="A204">
        <v>68</v>
      </c>
      <c r="B204" s="10">
        <v>44937</v>
      </c>
      <c r="C204">
        <v>1440</v>
      </c>
      <c r="D204" t="s">
        <v>13</v>
      </c>
      <c r="E204" t="s">
        <v>15</v>
      </c>
      <c r="F204" s="10">
        <v>44997</v>
      </c>
      <c r="G204" s="10">
        <f t="shared" ca="1" si="3"/>
        <v>45248</v>
      </c>
      <c r="H204" s="10">
        <f ca="1">+Totale__2__2[[#This Row],[Data emissione]]+60</f>
        <v>45308</v>
      </c>
      <c r="I204" s="35">
        <f ca="1">+TODAY()-Totale__2__2[[#This Row],[Data scadenza2]]</f>
        <v>-30</v>
      </c>
      <c r="J204" t="str">
        <f ca="1">+IF(Totale__2__2[[#This Row],[Data scadenza3]]&lt;0,_xlfn.CONCAT("mancano ",ABS(Totale__2__2[[#This Row],[Data scadenza3]]), " giorni al pagamento"),"PAGATO")</f>
        <v>mancano 30 giorni al pagamento</v>
      </c>
      <c r="K204">
        <v>316.8</v>
      </c>
      <c r="L204">
        <v>1756.8</v>
      </c>
      <c r="M204" t="s">
        <v>48</v>
      </c>
      <c r="N204" t="s">
        <v>49</v>
      </c>
      <c r="O204" t="s">
        <v>50</v>
      </c>
    </row>
    <row r="205" spans="1:15" x14ac:dyDescent="0.3">
      <c r="A205">
        <v>149</v>
      </c>
      <c r="B205" s="10">
        <v>44937</v>
      </c>
      <c r="C205">
        <v>3060</v>
      </c>
      <c r="D205" t="s">
        <v>10</v>
      </c>
      <c r="E205" t="s">
        <v>6</v>
      </c>
      <c r="F205" s="10">
        <v>44997</v>
      </c>
      <c r="G205" s="10">
        <f t="shared" ca="1" si="3"/>
        <v>45188</v>
      </c>
      <c r="H205" s="10">
        <f ca="1">+Totale__2__2[[#This Row],[Data emissione]]+60</f>
        <v>45248</v>
      </c>
      <c r="I205" s="35">
        <f ca="1">+TODAY()-Totale__2__2[[#This Row],[Data scadenza2]]</f>
        <v>30</v>
      </c>
      <c r="J205" t="str">
        <f ca="1">+IF(Totale__2__2[[#This Row],[Data scadenza3]]&lt;0,_xlfn.CONCAT("mancano ",ABS(Totale__2__2[[#This Row],[Data scadenza3]]), " giorni al pagamento"),"PAGATO")</f>
        <v>PAGATO</v>
      </c>
      <c r="K205">
        <v>673.2</v>
      </c>
      <c r="L205">
        <v>3733.2</v>
      </c>
      <c r="M205" t="s">
        <v>40</v>
      </c>
      <c r="N205" t="s">
        <v>43</v>
      </c>
      <c r="O205" t="s">
        <v>44</v>
      </c>
    </row>
    <row r="206" spans="1:15" x14ac:dyDescent="0.3">
      <c r="A206">
        <v>183</v>
      </c>
      <c r="B206" s="10">
        <v>44937</v>
      </c>
      <c r="C206">
        <v>3740</v>
      </c>
      <c r="D206" t="s">
        <v>10</v>
      </c>
      <c r="E206" t="s">
        <v>15</v>
      </c>
      <c r="F206" s="10">
        <v>44997</v>
      </c>
      <c r="G206" s="10">
        <f t="shared" ca="1" si="3"/>
        <v>45273</v>
      </c>
      <c r="H206" s="10">
        <f ca="1">+Totale__2__2[[#This Row],[Data emissione]]+60</f>
        <v>45333</v>
      </c>
      <c r="I206" s="35">
        <f ca="1">+TODAY()-Totale__2__2[[#This Row],[Data scadenza2]]</f>
        <v>-55</v>
      </c>
      <c r="J206" t="str">
        <f ca="1">+IF(Totale__2__2[[#This Row],[Data scadenza3]]&lt;0,_xlfn.CONCAT("mancano ",ABS(Totale__2__2[[#This Row],[Data scadenza3]]), " giorni al pagamento"),"PAGATO")</f>
        <v>mancano 55 giorni al pagamento</v>
      </c>
      <c r="K206">
        <v>822.8</v>
      </c>
      <c r="L206">
        <v>4562.8</v>
      </c>
      <c r="M206" t="s">
        <v>40</v>
      </c>
      <c r="N206" t="s">
        <v>43</v>
      </c>
      <c r="O206" t="s">
        <v>44</v>
      </c>
    </row>
    <row r="207" spans="1:15" x14ac:dyDescent="0.3">
      <c r="A207">
        <v>181</v>
      </c>
      <c r="B207" s="10">
        <v>44937</v>
      </c>
      <c r="C207">
        <v>3700</v>
      </c>
      <c r="D207" t="s">
        <v>27</v>
      </c>
      <c r="E207" t="s">
        <v>8</v>
      </c>
      <c r="F207" s="10">
        <v>44997</v>
      </c>
      <c r="G207" s="10">
        <f t="shared" ca="1" si="3"/>
        <v>45233</v>
      </c>
      <c r="H207" s="10">
        <f ca="1">+Totale__2__2[[#This Row],[Data emissione]]+60</f>
        <v>45293</v>
      </c>
      <c r="I207" s="35">
        <f ca="1">+TODAY()-Totale__2__2[[#This Row],[Data scadenza2]]</f>
        <v>-15</v>
      </c>
      <c r="J207" t="str">
        <f ca="1">+IF(Totale__2__2[[#This Row],[Data scadenza3]]&lt;0,_xlfn.CONCAT("mancano ",ABS(Totale__2__2[[#This Row],[Data scadenza3]]), " giorni al pagamento"),"PAGATO")</f>
        <v>mancano 15 giorni al pagamento</v>
      </c>
      <c r="K207">
        <v>814</v>
      </c>
      <c r="L207">
        <v>4514</v>
      </c>
      <c r="M207" t="s">
        <v>51</v>
      </c>
      <c r="N207" t="s">
        <v>52</v>
      </c>
      <c r="O207" t="s">
        <v>53</v>
      </c>
    </row>
    <row r="208" spans="1:15" x14ac:dyDescent="0.3">
      <c r="A208">
        <v>415</v>
      </c>
      <c r="B208" s="10">
        <v>44937</v>
      </c>
      <c r="C208">
        <v>5500</v>
      </c>
      <c r="D208" t="s">
        <v>5</v>
      </c>
      <c r="E208" t="s">
        <v>6</v>
      </c>
      <c r="F208" s="10">
        <v>44997</v>
      </c>
      <c r="G208" s="10">
        <f t="shared" ca="1" si="3"/>
        <v>45187</v>
      </c>
      <c r="H208" s="10">
        <f ca="1">+Totale__2__2[[#This Row],[Data emissione]]+60</f>
        <v>45247</v>
      </c>
      <c r="I208" s="35">
        <f ca="1">+TODAY()-Totale__2__2[[#This Row],[Data scadenza2]]</f>
        <v>31</v>
      </c>
      <c r="J208" t="str">
        <f ca="1">+IF(Totale__2__2[[#This Row],[Data scadenza3]]&lt;0,_xlfn.CONCAT("mancano ",ABS(Totale__2__2[[#This Row],[Data scadenza3]]), " giorni al pagamento"),"PAGATO")</f>
        <v>PAGATO</v>
      </c>
      <c r="K208">
        <v>1210</v>
      </c>
      <c r="L208">
        <v>6710</v>
      </c>
      <c r="M208" t="s">
        <v>37</v>
      </c>
      <c r="N208" t="s">
        <v>38</v>
      </c>
      <c r="O208" t="s">
        <v>39</v>
      </c>
    </row>
    <row r="209" spans="1:15" x14ac:dyDescent="0.3">
      <c r="A209">
        <v>56</v>
      </c>
      <c r="B209" s="10">
        <v>44937</v>
      </c>
      <c r="C209">
        <v>1200</v>
      </c>
      <c r="D209" t="s">
        <v>5</v>
      </c>
      <c r="E209" t="s">
        <v>8</v>
      </c>
      <c r="F209" s="10">
        <v>44997</v>
      </c>
      <c r="G209" s="10">
        <f t="shared" ca="1" si="3"/>
        <v>45278</v>
      </c>
      <c r="H209" s="10">
        <f ca="1">+Totale__2__2[[#This Row],[Data emissione]]+60</f>
        <v>45338</v>
      </c>
      <c r="I209" s="35">
        <f ca="1">+TODAY()-Totale__2__2[[#This Row],[Data scadenza2]]</f>
        <v>-60</v>
      </c>
      <c r="J209" t="str">
        <f ca="1">+IF(Totale__2__2[[#This Row],[Data scadenza3]]&lt;0,_xlfn.CONCAT("mancano ",ABS(Totale__2__2[[#This Row],[Data scadenza3]]), " giorni al pagamento"),"PAGATO")</f>
        <v>mancano 60 giorni al pagamento</v>
      </c>
      <c r="K209">
        <v>264</v>
      </c>
      <c r="L209">
        <v>1464</v>
      </c>
      <c r="M209" t="s">
        <v>37</v>
      </c>
      <c r="N209" t="s">
        <v>38</v>
      </c>
      <c r="O209" t="s">
        <v>39</v>
      </c>
    </row>
    <row r="210" spans="1:15" x14ac:dyDescent="0.3">
      <c r="A210">
        <v>298</v>
      </c>
      <c r="B210" s="10">
        <v>44937</v>
      </c>
      <c r="C210">
        <v>900</v>
      </c>
      <c r="D210" t="s">
        <v>7</v>
      </c>
      <c r="E210" t="s">
        <v>11</v>
      </c>
      <c r="F210" s="10">
        <v>44997</v>
      </c>
      <c r="G210" s="10">
        <f t="shared" ca="1" si="3"/>
        <v>45181</v>
      </c>
      <c r="H210" s="10">
        <f ca="1">+Totale__2__2[[#This Row],[Data emissione]]+60</f>
        <v>45241</v>
      </c>
      <c r="I210" s="35">
        <f ca="1">+TODAY()-Totale__2__2[[#This Row],[Data scadenza2]]</f>
        <v>37</v>
      </c>
      <c r="J210" t="str">
        <f ca="1">+IF(Totale__2__2[[#This Row],[Data scadenza3]]&lt;0,_xlfn.CONCAT("mancano ",ABS(Totale__2__2[[#This Row],[Data scadenza3]]), " giorni al pagamento"),"PAGATO")</f>
        <v>PAGATO</v>
      </c>
      <c r="K210">
        <v>198</v>
      </c>
      <c r="L210">
        <v>1098</v>
      </c>
      <c r="M210" t="s">
        <v>54</v>
      </c>
      <c r="N210" t="s">
        <v>55</v>
      </c>
      <c r="O210" t="s">
        <v>56</v>
      </c>
    </row>
    <row r="211" spans="1:15" x14ac:dyDescent="0.3">
      <c r="A211">
        <v>412</v>
      </c>
      <c r="B211" s="10">
        <v>44937</v>
      </c>
      <c r="C211">
        <v>5350</v>
      </c>
      <c r="D211" t="s">
        <v>9</v>
      </c>
      <c r="E211" t="s">
        <v>8</v>
      </c>
      <c r="F211" s="10">
        <v>44997</v>
      </c>
      <c r="G211" s="10">
        <f t="shared" ca="1" si="3"/>
        <v>45189</v>
      </c>
      <c r="H211" s="10">
        <f ca="1">+Totale__2__2[[#This Row],[Data emissione]]+60</f>
        <v>45249</v>
      </c>
      <c r="I211" s="35">
        <f ca="1">+TODAY()-Totale__2__2[[#This Row],[Data scadenza2]]</f>
        <v>29</v>
      </c>
      <c r="J211" t="str">
        <f ca="1">+IF(Totale__2__2[[#This Row],[Data scadenza3]]&lt;0,_xlfn.CONCAT("mancano ",ABS(Totale__2__2[[#This Row],[Data scadenza3]]), " giorni al pagamento"),"PAGATO")</f>
        <v>PAGATO</v>
      </c>
      <c r="K211">
        <v>1177</v>
      </c>
      <c r="L211">
        <v>6527</v>
      </c>
      <c r="M211" t="s">
        <v>40</v>
      </c>
      <c r="N211" t="s">
        <v>41</v>
      </c>
      <c r="O211" t="s">
        <v>42</v>
      </c>
    </row>
    <row r="212" spans="1:15" x14ac:dyDescent="0.3">
      <c r="A212">
        <v>291</v>
      </c>
      <c r="B212" s="10">
        <v>44937</v>
      </c>
      <c r="C212">
        <v>5900</v>
      </c>
      <c r="D212" t="s">
        <v>10</v>
      </c>
      <c r="E212" t="s">
        <v>6</v>
      </c>
      <c r="F212" s="10">
        <v>44997</v>
      </c>
      <c r="G212" s="10">
        <f t="shared" ca="1" si="3"/>
        <v>45261</v>
      </c>
      <c r="H212" s="10">
        <f ca="1">+Totale__2__2[[#This Row],[Data emissione]]+60</f>
        <v>45321</v>
      </c>
      <c r="I212" s="35">
        <f ca="1">+TODAY()-Totale__2__2[[#This Row],[Data scadenza2]]</f>
        <v>-43</v>
      </c>
      <c r="J212" t="str">
        <f ca="1">+IF(Totale__2__2[[#This Row],[Data scadenza3]]&lt;0,_xlfn.CONCAT("mancano ",ABS(Totale__2__2[[#This Row],[Data scadenza3]]), " giorni al pagamento"),"PAGATO")</f>
        <v>mancano 43 giorni al pagamento</v>
      </c>
      <c r="K212">
        <v>1298</v>
      </c>
      <c r="L212">
        <v>7198</v>
      </c>
      <c r="M212" t="s">
        <v>40</v>
      </c>
      <c r="N212" t="s">
        <v>43</v>
      </c>
      <c r="O212" t="s">
        <v>44</v>
      </c>
    </row>
    <row r="213" spans="1:15" x14ac:dyDescent="0.3">
      <c r="A213">
        <v>65</v>
      </c>
      <c r="B213" s="10">
        <v>44937</v>
      </c>
      <c r="C213">
        <v>1380</v>
      </c>
      <c r="D213" t="s">
        <v>16</v>
      </c>
      <c r="E213" t="s">
        <v>6</v>
      </c>
      <c r="F213" s="10">
        <v>44997</v>
      </c>
      <c r="G213" s="10">
        <f t="shared" ca="1" si="3"/>
        <v>45269</v>
      </c>
      <c r="H213" s="10">
        <f ca="1">+Totale__2__2[[#This Row],[Data emissione]]+60</f>
        <v>45329</v>
      </c>
      <c r="I213" s="35">
        <f ca="1">+TODAY()-Totale__2__2[[#This Row],[Data scadenza2]]</f>
        <v>-51</v>
      </c>
      <c r="J213" t="str">
        <f ca="1">+IF(Totale__2__2[[#This Row],[Data scadenza3]]&lt;0,_xlfn.CONCAT("mancano ",ABS(Totale__2__2[[#This Row],[Data scadenza3]]), " giorni al pagamento"),"PAGATO")</f>
        <v>mancano 51 giorni al pagamento</v>
      </c>
      <c r="K213">
        <v>303.60000000000002</v>
      </c>
      <c r="L213">
        <v>1683.6</v>
      </c>
      <c r="M213" t="s">
        <v>45</v>
      </c>
      <c r="N213" t="s">
        <v>46</v>
      </c>
      <c r="O213" t="s">
        <v>47</v>
      </c>
    </row>
    <row r="214" spans="1:15" x14ac:dyDescent="0.3">
      <c r="A214">
        <v>441</v>
      </c>
      <c r="B214" s="10">
        <v>44937</v>
      </c>
      <c r="C214">
        <v>6800</v>
      </c>
      <c r="D214" t="s">
        <v>27</v>
      </c>
      <c r="E214" t="s">
        <v>11</v>
      </c>
      <c r="F214" s="10">
        <v>44997</v>
      </c>
      <c r="G214" s="10">
        <f t="shared" ca="1" si="3"/>
        <v>45268</v>
      </c>
      <c r="H214" s="10">
        <f ca="1">+Totale__2__2[[#This Row],[Data emissione]]+60</f>
        <v>45328</v>
      </c>
      <c r="I214" s="35">
        <f ca="1">+TODAY()-Totale__2__2[[#This Row],[Data scadenza2]]</f>
        <v>-50</v>
      </c>
      <c r="J214" t="str">
        <f ca="1">+IF(Totale__2__2[[#This Row],[Data scadenza3]]&lt;0,_xlfn.CONCAT("mancano ",ABS(Totale__2__2[[#This Row],[Data scadenza3]]), " giorni al pagamento"),"PAGATO")</f>
        <v>mancano 50 giorni al pagamento</v>
      </c>
      <c r="K214">
        <v>1496</v>
      </c>
      <c r="L214">
        <v>8296</v>
      </c>
      <c r="M214" t="s">
        <v>51</v>
      </c>
      <c r="N214" t="s">
        <v>52</v>
      </c>
      <c r="O214" t="s">
        <v>53</v>
      </c>
    </row>
    <row r="215" spans="1:15" x14ac:dyDescent="0.3">
      <c r="A215">
        <v>263</v>
      </c>
      <c r="B215" s="10">
        <v>44937</v>
      </c>
      <c r="C215">
        <v>5340</v>
      </c>
      <c r="D215" t="s">
        <v>9</v>
      </c>
      <c r="E215" t="s">
        <v>6</v>
      </c>
      <c r="F215" s="10">
        <v>44997</v>
      </c>
      <c r="G215" s="10">
        <f t="shared" ca="1" si="3"/>
        <v>45255</v>
      </c>
      <c r="H215" s="10">
        <f ca="1">+Totale__2__2[[#This Row],[Data emissione]]+60</f>
        <v>45315</v>
      </c>
      <c r="I215" s="35">
        <f ca="1">+TODAY()-Totale__2__2[[#This Row],[Data scadenza2]]</f>
        <v>-37</v>
      </c>
      <c r="J215" t="str">
        <f ca="1">+IF(Totale__2__2[[#This Row],[Data scadenza3]]&lt;0,_xlfn.CONCAT("mancano ",ABS(Totale__2__2[[#This Row],[Data scadenza3]]), " giorni al pagamento"),"PAGATO")</f>
        <v>mancano 37 giorni al pagamento</v>
      </c>
      <c r="K215">
        <v>1174.8</v>
      </c>
      <c r="L215">
        <v>6514.8</v>
      </c>
      <c r="M215" t="s">
        <v>40</v>
      </c>
      <c r="N215" t="s">
        <v>41</v>
      </c>
      <c r="O215" t="s">
        <v>42</v>
      </c>
    </row>
    <row r="216" spans="1:15" x14ac:dyDescent="0.3">
      <c r="A216">
        <v>41</v>
      </c>
      <c r="B216" s="10">
        <v>44937</v>
      </c>
      <c r="C216">
        <v>900</v>
      </c>
      <c r="D216" t="s">
        <v>5</v>
      </c>
      <c r="E216" t="s">
        <v>8</v>
      </c>
      <c r="F216" s="10">
        <v>44997</v>
      </c>
      <c r="G216" s="10">
        <f t="shared" ca="1" si="3"/>
        <v>45270</v>
      </c>
      <c r="H216" s="10">
        <f ca="1">+Totale__2__2[[#This Row],[Data emissione]]+60</f>
        <v>45330</v>
      </c>
      <c r="I216" s="35">
        <f ca="1">+TODAY()-Totale__2__2[[#This Row],[Data scadenza2]]</f>
        <v>-52</v>
      </c>
      <c r="J216" t="str">
        <f ca="1">+IF(Totale__2__2[[#This Row],[Data scadenza3]]&lt;0,_xlfn.CONCAT("mancano ",ABS(Totale__2__2[[#This Row],[Data scadenza3]]), " giorni al pagamento"),"PAGATO")</f>
        <v>mancano 52 giorni al pagamento</v>
      </c>
      <c r="K216">
        <v>198</v>
      </c>
      <c r="L216">
        <v>1098</v>
      </c>
      <c r="M216" t="s">
        <v>37</v>
      </c>
      <c r="N216" t="s">
        <v>38</v>
      </c>
      <c r="O216" t="s">
        <v>39</v>
      </c>
    </row>
    <row r="217" spans="1:15" x14ac:dyDescent="0.3">
      <c r="A217">
        <v>39</v>
      </c>
      <c r="B217" s="10">
        <v>44937</v>
      </c>
      <c r="C217">
        <v>860</v>
      </c>
      <c r="D217" t="s">
        <v>5</v>
      </c>
      <c r="E217" t="s">
        <v>6</v>
      </c>
      <c r="F217" s="10">
        <v>44997</v>
      </c>
      <c r="G217" s="10">
        <f t="shared" ca="1" si="3"/>
        <v>45257</v>
      </c>
      <c r="H217" s="10">
        <f ca="1">+Totale__2__2[[#This Row],[Data emissione]]+60</f>
        <v>45317</v>
      </c>
      <c r="I217" s="35">
        <f ca="1">+TODAY()-Totale__2__2[[#This Row],[Data scadenza2]]</f>
        <v>-39</v>
      </c>
      <c r="J217" t="str">
        <f ca="1">+IF(Totale__2__2[[#This Row],[Data scadenza3]]&lt;0,_xlfn.CONCAT("mancano ",ABS(Totale__2__2[[#This Row],[Data scadenza3]]), " giorni al pagamento"),"PAGATO")</f>
        <v>mancano 39 giorni al pagamento</v>
      </c>
      <c r="K217">
        <v>189.2</v>
      </c>
      <c r="L217">
        <v>1049.2</v>
      </c>
      <c r="M217" t="s">
        <v>37</v>
      </c>
      <c r="N217" t="s">
        <v>38</v>
      </c>
      <c r="O217" t="s">
        <v>39</v>
      </c>
    </row>
    <row r="218" spans="1:15" x14ac:dyDescent="0.3">
      <c r="A218">
        <v>79</v>
      </c>
      <c r="B218" s="10">
        <v>44937</v>
      </c>
      <c r="C218">
        <v>1660</v>
      </c>
      <c r="D218" t="s">
        <v>27</v>
      </c>
      <c r="E218" t="s">
        <v>6</v>
      </c>
      <c r="F218" s="10">
        <v>44997</v>
      </c>
      <c r="G218" s="10">
        <f t="shared" ca="1" si="3"/>
        <v>45232</v>
      </c>
      <c r="H218" s="10">
        <f ca="1">+Totale__2__2[[#This Row],[Data emissione]]+60</f>
        <v>45292</v>
      </c>
      <c r="I218" s="35">
        <f ca="1">+TODAY()-Totale__2__2[[#This Row],[Data scadenza2]]</f>
        <v>-14</v>
      </c>
      <c r="J218" t="str">
        <f ca="1">+IF(Totale__2__2[[#This Row],[Data scadenza3]]&lt;0,_xlfn.CONCAT("mancano ",ABS(Totale__2__2[[#This Row],[Data scadenza3]]), " giorni al pagamento"),"PAGATO")</f>
        <v>mancano 14 giorni al pagamento</v>
      </c>
      <c r="K218">
        <v>365.2</v>
      </c>
      <c r="L218">
        <v>2025.2</v>
      </c>
      <c r="M218" t="s">
        <v>51</v>
      </c>
      <c r="N218" t="s">
        <v>52</v>
      </c>
      <c r="O218" t="s">
        <v>53</v>
      </c>
    </row>
    <row r="219" spans="1:15" x14ac:dyDescent="0.3">
      <c r="A219">
        <v>82</v>
      </c>
      <c r="B219" s="10">
        <v>44937</v>
      </c>
      <c r="C219">
        <v>1720</v>
      </c>
      <c r="D219" t="s">
        <v>16</v>
      </c>
      <c r="E219" t="s">
        <v>15</v>
      </c>
      <c r="F219" s="10">
        <v>44997</v>
      </c>
      <c r="G219" s="10">
        <f t="shared" ca="1" si="3"/>
        <v>45251</v>
      </c>
      <c r="H219" s="10">
        <f ca="1">+Totale__2__2[[#This Row],[Data emissione]]+60</f>
        <v>45311</v>
      </c>
      <c r="I219" s="35">
        <f ca="1">+TODAY()-Totale__2__2[[#This Row],[Data scadenza2]]</f>
        <v>-33</v>
      </c>
      <c r="J219" t="str">
        <f ca="1">+IF(Totale__2__2[[#This Row],[Data scadenza3]]&lt;0,_xlfn.CONCAT("mancano ",ABS(Totale__2__2[[#This Row],[Data scadenza3]]), " giorni al pagamento"),"PAGATO")</f>
        <v>mancano 33 giorni al pagamento</v>
      </c>
      <c r="K219">
        <v>378.4</v>
      </c>
      <c r="L219">
        <v>2098.4</v>
      </c>
      <c r="M219" t="s">
        <v>45</v>
      </c>
      <c r="N219" t="s">
        <v>46</v>
      </c>
      <c r="O219" t="s">
        <v>47</v>
      </c>
    </row>
    <row r="220" spans="1:15" x14ac:dyDescent="0.3">
      <c r="A220">
        <v>106</v>
      </c>
      <c r="B220" s="10">
        <v>44937</v>
      </c>
      <c r="C220">
        <v>2200</v>
      </c>
      <c r="D220" t="s">
        <v>9</v>
      </c>
      <c r="E220" t="s">
        <v>15</v>
      </c>
      <c r="F220" s="10">
        <v>44997</v>
      </c>
      <c r="G220" s="10">
        <f t="shared" ca="1" si="3"/>
        <v>45248</v>
      </c>
      <c r="H220" s="10">
        <f ca="1">+Totale__2__2[[#This Row],[Data emissione]]+60</f>
        <v>45308</v>
      </c>
      <c r="I220" s="35">
        <f ca="1">+TODAY()-Totale__2__2[[#This Row],[Data scadenza2]]</f>
        <v>-30</v>
      </c>
      <c r="J220" t="str">
        <f ca="1">+IF(Totale__2__2[[#This Row],[Data scadenza3]]&lt;0,_xlfn.CONCAT("mancano ",ABS(Totale__2__2[[#This Row],[Data scadenza3]]), " giorni al pagamento"),"PAGATO")</f>
        <v>mancano 30 giorni al pagamento</v>
      </c>
      <c r="K220">
        <v>484</v>
      </c>
      <c r="L220">
        <v>2684</v>
      </c>
      <c r="M220" t="s">
        <v>40</v>
      </c>
      <c r="N220" t="s">
        <v>41</v>
      </c>
      <c r="O220" t="s">
        <v>42</v>
      </c>
    </row>
    <row r="221" spans="1:15" x14ac:dyDescent="0.3">
      <c r="A221">
        <v>237</v>
      </c>
      <c r="B221" s="10">
        <v>44936</v>
      </c>
      <c r="C221">
        <v>4820</v>
      </c>
      <c r="D221" t="s">
        <v>27</v>
      </c>
      <c r="E221" t="s">
        <v>8</v>
      </c>
      <c r="F221" s="10">
        <v>44996</v>
      </c>
      <c r="G221" s="10">
        <f t="shared" ca="1" si="3"/>
        <v>45239</v>
      </c>
      <c r="H221" s="10">
        <f ca="1">+Totale__2__2[[#This Row],[Data emissione]]+60</f>
        <v>45299</v>
      </c>
      <c r="I221" s="35">
        <f ca="1">+TODAY()-Totale__2__2[[#This Row],[Data scadenza2]]</f>
        <v>-21</v>
      </c>
      <c r="J221" t="str">
        <f ca="1">+IF(Totale__2__2[[#This Row],[Data scadenza3]]&lt;0,_xlfn.CONCAT("mancano ",ABS(Totale__2__2[[#This Row],[Data scadenza3]]), " giorni al pagamento"),"PAGATO")</f>
        <v>mancano 21 giorni al pagamento</v>
      </c>
      <c r="K221">
        <v>1060.4000000000001</v>
      </c>
      <c r="L221">
        <v>5880.4</v>
      </c>
      <c r="M221" t="s">
        <v>51</v>
      </c>
      <c r="N221" t="s">
        <v>52</v>
      </c>
      <c r="O221" t="s">
        <v>53</v>
      </c>
    </row>
    <row r="222" spans="1:15" x14ac:dyDescent="0.3">
      <c r="A222">
        <v>348</v>
      </c>
      <c r="B222" s="10">
        <v>44936</v>
      </c>
      <c r="C222">
        <v>2150</v>
      </c>
      <c r="D222" t="s">
        <v>9</v>
      </c>
      <c r="E222" t="s">
        <v>15</v>
      </c>
      <c r="F222" s="10">
        <v>44996</v>
      </c>
      <c r="G222" s="10">
        <f t="shared" ca="1" si="3"/>
        <v>45267</v>
      </c>
      <c r="H222" s="10">
        <f ca="1">+Totale__2__2[[#This Row],[Data emissione]]+60</f>
        <v>45327</v>
      </c>
      <c r="I222" s="35">
        <f ca="1">+TODAY()-Totale__2__2[[#This Row],[Data scadenza2]]</f>
        <v>-49</v>
      </c>
      <c r="J222" t="str">
        <f ca="1">+IF(Totale__2__2[[#This Row],[Data scadenza3]]&lt;0,_xlfn.CONCAT("mancano ",ABS(Totale__2__2[[#This Row],[Data scadenza3]]), " giorni al pagamento"),"PAGATO")</f>
        <v>mancano 49 giorni al pagamento</v>
      </c>
      <c r="K222">
        <v>473</v>
      </c>
      <c r="L222">
        <v>2623</v>
      </c>
      <c r="M222" t="s">
        <v>40</v>
      </c>
      <c r="N222" t="s">
        <v>41</v>
      </c>
      <c r="O222" t="s">
        <v>42</v>
      </c>
    </row>
    <row r="223" spans="1:15" x14ac:dyDescent="0.3">
      <c r="A223">
        <v>419</v>
      </c>
      <c r="B223" s="10">
        <v>44936</v>
      </c>
      <c r="C223">
        <v>5700</v>
      </c>
      <c r="D223" t="s">
        <v>27</v>
      </c>
      <c r="E223" t="s">
        <v>8</v>
      </c>
      <c r="F223" s="10">
        <v>44996</v>
      </c>
      <c r="G223" s="10">
        <f t="shared" ca="1" si="3"/>
        <v>45223</v>
      </c>
      <c r="H223" s="10">
        <f ca="1">+Totale__2__2[[#This Row],[Data emissione]]+60</f>
        <v>45283</v>
      </c>
      <c r="I223" s="35">
        <f ca="1">+TODAY()-Totale__2__2[[#This Row],[Data scadenza2]]</f>
        <v>-5</v>
      </c>
      <c r="J223" t="str">
        <f ca="1">+IF(Totale__2__2[[#This Row],[Data scadenza3]]&lt;0,_xlfn.CONCAT("mancano ",ABS(Totale__2__2[[#This Row],[Data scadenza3]]), " giorni al pagamento"),"PAGATO")</f>
        <v>mancano 5 giorni al pagamento</v>
      </c>
      <c r="K223">
        <v>1254</v>
      </c>
      <c r="L223">
        <v>6954</v>
      </c>
      <c r="M223" t="s">
        <v>51</v>
      </c>
      <c r="N223" t="s">
        <v>52</v>
      </c>
      <c r="O223" t="s">
        <v>53</v>
      </c>
    </row>
    <row r="224" spans="1:15" x14ac:dyDescent="0.3">
      <c r="A224">
        <v>378</v>
      </c>
      <c r="B224" s="10">
        <v>44936</v>
      </c>
      <c r="C224">
        <v>3650</v>
      </c>
      <c r="D224" t="s">
        <v>9</v>
      </c>
      <c r="E224" t="s">
        <v>8</v>
      </c>
      <c r="F224" s="10">
        <v>44996</v>
      </c>
      <c r="G224" s="10">
        <f t="shared" ca="1" si="3"/>
        <v>45181</v>
      </c>
      <c r="H224" s="10">
        <f ca="1">+Totale__2__2[[#This Row],[Data emissione]]+60</f>
        <v>45241</v>
      </c>
      <c r="I224" s="35">
        <f ca="1">+TODAY()-Totale__2__2[[#This Row],[Data scadenza2]]</f>
        <v>37</v>
      </c>
      <c r="J224" t="str">
        <f ca="1">+IF(Totale__2__2[[#This Row],[Data scadenza3]]&lt;0,_xlfn.CONCAT("mancano ",ABS(Totale__2__2[[#This Row],[Data scadenza3]]), " giorni al pagamento"),"PAGATO")</f>
        <v>PAGATO</v>
      </c>
      <c r="K224">
        <v>803</v>
      </c>
      <c r="L224">
        <v>4453</v>
      </c>
      <c r="M224" t="s">
        <v>40</v>
      </c>
      <c r="N224" t="s">
        <v>41</v>
      </c>
      <c r="O224" t="s">
        <v>42</v>
      </c>
    </row>
    <row r="225" spans="1:15" x14ac:dyDescent="0.3">
      <c r="A225">
        <v>357</v>
      </c>
      <c r="B225" s="10">
        <v>44936</v>
      </c>
      <c r="C225">
        <v>2600</v>
      </c>
      <c r="D225" t="s">
        <v>13</v>
      </c>
      <c r="E225" t="s">
        <v>11</v>
      </c>
      <c r="F225" s="10">
        <v>44996</v>
      </c>
      <c r="G225" s="10">
        <f t="shared" ca="1" si="3"/>
        <v>45275</v>
      </c>
      <c r="H225" s="10">
        <f ca="1">+Totale__2__2[[#This Row],[Data emissione]]+60</f>
        <v>45335</v>
      </c>
      <c r="I225" s="35">
        <f ca="1">+TODAY()-Totale__2__2[[#This Row],[Data scadenza2]]</f>
        <v>-57</v>
      </c>
      <c r="J225" t="str">
        <f ca="1">+IF(Totale__2__2[[#This Row],[Data scadenza3]]&lt;0,_xlfn.CONCAT("mancano ",ABS(Totale__2__2[[#This Row],[Data scadenza3]]), " giorni al pagamento"),"PAGATO")</f>
        <v>mancano 57 giorni al pagamento</v>
      </c>
      <c r="K225">
        <v>572</v>
      </c>
      <c r="L225">
        <v>3172</v>
      </c>
      <c r="M225" t="s">
        <v>48</v>
      </c>
      <c r="N225" t="s">
        <v>49</v>
      </c>
      <c r="O225" t="s">
        <v>50</v>
      </c>
    </row>
    <row r="226" spans="1:15" x14ac:dyDescent="0.3">
      <c r="A226">
        <v>395</v>
      </c>
      <c r="B226" s="10">
        <v>44936</v>
      </c>
      <c r="C226">
        <v>4500</v>
      </c>
      <c r="D226" t="s">
        <v>9</v>
      </c>
      <c r="E226" t="s">
        <v>6</v>
      </c>
      <c r="F226" s="10">
        <v>44996</v>
      </c>
      <c r="G226" s="10">
        <f t="shared" ca="1" si="3"/>
        <v>45207</v>
      </c>
      <c r="H226" s="10">
        <f ca="1">+Totale__2__2[[#This Row],[Data emissione]]+60</f>
        <v>45267</v>
      </c>
      <c r="I226" s="35">
        <f ca="1">+TODAY()-Totale__2__2[[#This Row],[Data scadenza2]]</f>
        <v>11</v>
      </c>
      <c r="J226" t="str">
        <f ca="1">+IF(Totale__2__2[[#This Row],[Data scadenza3]]&lt;0,_xlfn.CONCAT("mancano ",ABS(Totale__2__2[[#This Row],[Data scadenza3]]), " giorni al pagamento"),"PAGATO")</f>
        <v>PAGATO</v>
      </c>
      <c r="K226">
        <v>990</v>
      </c>
      <c r="L226">
        <v>5490</v>
      </c>
      <c r="M226" t="s">
        <v>40</v>
      </c>
      <c r="N226" t="s">
        <v>41</v>
      </c>
      <c r="O226" t="s">
        <v>42</v>
      </c>
    </row>
    <row r="227" spans="1:15" x14ac:dyDescent="0.3">
      <c r="A227">
        <v>464</v>
      </c>
      <c r="B227" s="10">
        <v>44936</v>
      </c>
      <c r="C227">
        <v>7600</v>
      </c>
      <c r="D227" t="s">
        <v>5</v>
      </c>
      <c r="E227" t="s">
        <v>8</v>
      </c>
      <c r="F227" s="10">
        <v>44996</v>
      </c>
      <c r="G227" s="10">
        <f t="shared" ca="1" si="3"/>
        <v>45245</v>
      </c>
      <c r="H227" s="10">
        <f ca="1">+Totale__2__2[[#This Row],[Data emissione]]+60</f>
        <v>45305</v>
      </c>
      <c r="I227" s="35">
        <f ca="1">+TODAY()-Totale__2__2[[#This Row],[Data scadenza2]]</f>
        <v>-27</v>
      </c>
      <c r="J227" t="str">
        <f ca="1">+IF(Totale__2__2[[#This Row],[Data scadenza3]]&lt;0,_xlfn.CONCAT("mancano ",ABS(Totale__2__2[[#This Row],[Data scadenza3]]), " giorni al pagamento"),"PAGATO")</f>
        <v>mancano 27 giorni al pagamento</v>
      </c>
      <c r="K227">
        <v>1672</v>
      </c>
      <c r="L227">
        <v>9272</v>
      </c>
      <c r="M227" t="s">
        <v>37</v>
      </c>
      <c r="N227" t="s">
        <v>38</v>
      </c>
      <c r="O227" t="s">
        <v>39</v>
      </c>
    </row>
    <row r="228" spans="1:15" x14ac:dyDescent="0.3">
      <c r="A228">
        <v>290</v>
      </c>
      <c r="B228" s="10">
        <v>44936</v>
      </c>
      <c r="C228">
        <v>5880</v>
      </c>
      <c r="D228" t="s">
        <v>5</v>
      </c>
      <c r="E228" t="s">
        <v>6</v>
      </c>
      <c r="F228" s="10">
        <v>44996</v>
      </c>
      <c r="G228" s="10">
        <f t="shared" ca="1" si="3"/>
        <v>45262</v>
      </c>
      <c r="H228" s="10">
        <f ca="1">+Totale__2__2[[#This Row],[Data emissione]]+60</f>
        <v>45322</v>
      </c>
      <c r="I228" s="35">
        <f ca="1">+TODAY()-Totale__2__2[[#This Row],[Data scadenza2]]</f>
        <v>-44</v>
      </c>
      <c r="J228" t="str">
        <f ca="1">+IF(Totale__2__2[[#This Row],[Data scadenza3]]&lt;0,_xlfn.CONCAT("mancano ",ABS(Totale__2__2[[#This Row],[Data scadenza3]]), " giorni al pagamento"),"PAGATO")</f>
        <v>mancano 44 giorni al pagamento</v>
      </c>
      <c r="K228">
        <v>1293.5999999999999</v>
      </c>
      <c r="L228">
        <v>7173.6</v>
      </c>
      <c r="M228" t="s">
        <v>37</v>
      </c>
      <c r="N228" t="s">
        <v>38</v>
      </c>
      <c r="O228" t="s">
        <v>39</v>
      </c>
    </row>
    <row r="229" spans="1:15" x14ac:dyDescent="0.3">
      <c r="A229">
        <v>250</v>
      </c>
      <c r="B229" s="10">
        <v>44936</v>
      </c>
      <c r="C229">
        <v>5080</v>
      </c>
      <c r="D229" t="s">
        <v>7</v>
      </c>
      <c r="E229" t="s">
        <v>15</v>
      </c>
      <c r="F229" s="10">
        <v>44996</v>
      </c>
      <c r="G229" s="10">
        <f t="shared" ca="1" si="3"/>
        <v>45228</v>
      </c>
      <c r="H229" s="10">
        <f ca="1">+Totale__2__2[[#This Row],[Data emissione]]+60</f>
        <v>45288</v>
      </c>
      <c r="I229" s="35">
        <f ca="1">+TODAY()-Totale__2__2[[#This Row],[Data scadenza2]]</f>
        <v>-10</v>
      </c>
      <c r="J229" t="str">
        <f ca="1">+IF(Totale__2__2[[#This Row],[Data scadenza3]]&lt;0,_xlfn.CONCAT("mancano ",ABS(Totale__2__2[[#This Row],[Data scadenza3]]), " giorni al pagamento"),"PAGATO")</f>
        <v>mancano 10 giorni al pagamento</v>
      </c>
      <c r="K229">
        <v>1117.5999999999999</v>
      </c>
      <c r="L229">
        <v>6197.6</v>
      </c>
      <c r="M229" t="s">
        <v>54</v>
      </c>
      <c r="N229" t="s">
        <v>55</v>
      </c>
      <c r="O229" t="s">
        <v>56</v>
      </c>
    </row>
    <row r="230" spans="1:15" x14ac:dyDescent="0.3">
      <c r="A230">
        <v>321</v>
      </c>
      <c r="B230" s="10">
        <v>44936</v>
      </c>
      <c r="C230">
        <v>800</v>
      </c>
      <c r="D230" t="s">
        <v>7</v>
      </c>
      <c r="E230" t="s">
        <v>8</v>
      </c>
      <c r="F230" s="10">
        <v>44996</v>
      </c>
      <c r="G230" s="10">
        <f t="shared" ca="1" si="3"/>
        <v>45240</v>
      </c>
      <c r="H230" s="10">
        <f ca="1">+Totale__2__2[[#This Row],[Data emissione]]+60</f>
        <v>45300</v>
      </c>
      <c r="I230" s="35">
        <f ca="1">+TODAY()-Totale__2__2[[#This Row],[Data scadenza2]]</f>
        <v>-22</v>
      </c>
      <c r="J230" t="str">
        <f ca="1">+IF(Totale__2__2[[#This Row],[Data scadenza3]]&lt;0,_xlfn.CONCAT("mancano ",ABS(Totale__2__2[[#This Row],[Data scadenza3]]), " giorni al pagamento"),"PAGATO")</f>
        <v>mancano 22 giorni al pagamento</v>
      </c>
      <c r="K230">
        <v>176</v>
      </c>
      <c r="L230">
        <v>976</v>
      </c>
      <c r="M230" t="s">
        <v>54</v>
      </c>
      <c r="N230" t="s">
        <v>55</v>
      </c>
      <c r="O230" t="s">
        <v>56</v>
      </c>
    </row>
    <row r="231" spans="1:15" x14ac:dyDescent="0.3">
      <c r="A231">
        <v>62</v>
      </c>
      <c r="B231" s="10">
        <v>44936</v>
      </c>
      <c r="C231">
        <v>1320</v>
      </c>
      <c r="D231" t="s">
        <v>27</v>
      </c>
      <c r="E231" t="s">
        <v>8</v>
      </c>
      <c r="F231" s="10">
        <v>44996</v>
      </c>
      <c r="G231" s="10">
        <f t="shared" ca="1" si="3"/>
        <v>45233</v>
      </c>
      <c r="H231" s="10">
        <f ca="1">+Totale__2__2[[#This Row],[Data emissione]]+60</f>
        <v>45293</v>
      </c>
      <c r="I231" s="35">
        <f ca="1">+TODAY()-Totale__2__2[[#This Row],[Data scadenza2]]</f>
        <v>-15</v>
      </c>
      <c r="J231" t="str">
        <f ca="1">+IF(Totale__2__2[[#This Row],[Data scadenza3]]&lt;0,_xlfn.CONCAT("mancano ",ABS(Totale__2__2[[#This Row],[Data scadenza3]]), " giorni al pagamento"),"PAGATO")</f>
        <v>mancano 15 giorni al pagamento</v>
      </c>
      <c r="K231">
        <v>290.39999999999998</v>
      </c>
      <c r="L231">
        <v>1610.4</v>
      </c>
      <c r="M231" t="s">
        <v>51</v>
      </c>
      <c r="N231" t="s">
        <v>52</v>
      </c>
      <c r="O231" t="s">
        <v>53</v>
      </c>
    </row>
    <row r="232" spans="1:15" x14ac:dyDescent="0.3">
      <c r="A232">
        <v>216</v>
      </c>
      <c r="B232" s="10">
        <v>44936</v>
      </c>
      <c r="C232">
        <v>4400</v>
      </c>
      <c r="D232" t="s">
        <v>7</v>
      </c>
      <c r="E232" t="s">
        <v>8</v>
      </c>
      <c r="F232" s="10">
        <v>44996</v>
      </c>
      <c r="G232" s="10">
        <f t="shared" ca="1" si="3"/>
        <v>45257</v>
      </c>
      <c r="H232" s="10">
        <f ca="1">+Totale__2__2[[#This Row],[Data emissione]]+60</f>
        <v>45317</v>
      </c>
      <c r="I232" s="35">
        <f ca="1">+TODAY()-Totale__2__2[[#This Row],[Data scadenza2]]</f>
        <v>-39</v>
      </c>
      <c r="J232" t="str">
        <f ca="1">+IF(Totale__2__2[[#This Row],[Data scadenza3]]&lt;0,_xlfn.CONCAT("mancano ",ABS(Totale__2__2[[#This Row],[Data scadenza3]]), " giorni al pagamento"),"PAGATO")</f>
        <v>mancano 39 giorni al pagamento</v>
      </c>
      <c r="K232">
        <v>968</v>
      </c>
      <c r="L232">
        <v>5368</v>
      </c>
      <c r="M232" t="s">
        <v>54</v>
      </c>
      <c r="N232" t="s">
        <v>55</v>
      </c>
      <c r="O232" t="s">
        <v>56</v>
      </c>
    </row>
    <row r="233" spans="1:15" x14ac:dyDescent="0.3">
      <c r="A233">
        <v>144</v>
      </c>
      <c r="B233" s="10">
        <v>44936</v>
      </c>
      <c r="C233">
        <v>2960</v>
      </c>
      <c r="D233" t="s">
        <v>9</v>
      </c>
      <c r="E233" t="s">
        <v>11</v>
      </c>
      <c r="F233" s="10">
        <v>44996</v>
      </c>
      <c r="G233" s="10">
        <f t="shared" ca="1" si="3"/>
        <v>45186</v>
      </c>
      <c r="H233" s="10">
        <f ca="1">+Totale__2__2[[#This Row],[Data emissione]]+60</f>
        <v>45246</v>
      </c>
      <c r="I233" s="35">
        <f ca="1">+TODAY()-Totale__2__2[[#This Row],[Data scadenza2]]</f>
        <v>32</v>
      </c>
      <c r="J233" t="str">
        <f ca="1">+IF(Totale__2__2[[#This Row],[Data scadenza3]]&lt;0,_xlfn.CONCAT("mancano ",ABS(Totale__2__2[[#This Row],[Data scadenza3]]), " giorni al pagamento"),"PAGATO")</f>
        <v>PAGATO</v>
      </c>
      <c r="K233">
        <v>651.20000000000005</v>
      </c>
      <c r="L233">
        <v>3611.2</v>
      </c>
      <c r="M233" t="s">
        <v>40</v>
      </c>
      <c r="N233" t="s">
        <v>41</v>
      </c>
      <c r="O233" t="s">
        <v>42</v>
      </c>
    </row>
    <row r="234" spans="1:15" x14ac:dyDescent="0.3">
      <c r="A234">
        <v>31</v>
      </c>
      <c r="B234" s="10">
        <v>44936</v>
      </c>
      <c r="C234">
        <v>700</v>
      </c>
      <c r="D234" t="s">
        <v>16</v>
      </c>
      <c r="E234" t="s">
        <v>6</v>
      </c>
      <c r="F234" s="10">
        <v>44996</v>
      </c>
      <c r="G234" s="10">
        <f t="shared" ca="1" si="3"/>
        <v>45233</v>
      </c>
      <c r="H234" s="10">
        <f ca="1">+Totale__2__2[[#This Row],[Data emissione]]+60</f>
        <v>45293</v>
      </c>
      <c r="I234" s="35">
        <f ca="1">+TODAY()-Totale__2__2[[#This Row],[Data scadenza2]]</f>
        <v>-15</v>
      </c>
      <c r="J234" t="str">
        <f ca="1">+IF(Totale__2__2[[#This Row],[Data scadenza3]]&lt;0,_xlfn.CONCAT("mancano ",ABS(Totale__2__2[[#This Row],[Data scadenza3]]), " giorni al pagamento"),"PAGATO")</f>
        <v>mancano 15 giorni al pagamento</v>
      </c>
      <c r="K234">
        <v>154</v>
      </c>
      <c r="L234">
        <v>854</v>
      </c>
      <c r="M234" t="s">
        <v>45</v>
      </c>
      <c r="N234" t="s">
        <v>46</v>
      </c>
      <c r="O234" t="s">
        <v>47</v>
      </c>
    </row>
    <row r="235" spans="1:15" x14ac:dyDescent="0.3">
      <c r="A235">
        <v>63</v>
      </c>
      <c r="B235" s="10">
        <v>44936</v>
      </c>
      <c r="C235">
        <v>1340</v>
      </c>
      <c r="D235" t="s">
        <v>7</v>
      </c>
      <c r="E235" t="s">
        <v>11</v>
      </c>
      <c r="F235" s="10">
        <v>44996</v>
      </c>
      <c r="G235" s="10">
        <f t="shared" ca="1" si="3"/>
        <v>45196</v>
      </c>
      <c r="H235" s="10">
        <f ca="1">+Totale__2__2[[#This Row],[Data emissione]]+60</f>
        <v>45256</v>
      </c>
      <c r="I235" s="35">
        <f ca="1">+TODAY()-Totale__2__2[[#This Row],[Data scadenza2]]</f>
        <v>22</v>
      </c>
      <c r="J235" t="str">
        <f ca="1">+IF(Totale__2__2[[#This Row],[Data scadenza3]]&lt;0,_xlfn.CONCAT("mancano ",ABS(Totale__2__2[[#This Row],[Data scadenza3]]), " giorni al pagamento"),"PAGATO")</f>
        <v>PAGATO</v>
      </c>
      <c r="K235">
        <v>294.8</v>
      </c>
      <c r="L235">
        <v>1634.8</v>
      </c>
      <c r="M235" t="s">
        <v>54</v>
      </c>
      <c r="N235" t="s">
        <v>55</v>
      </c>
      <c r="O235" t="s">
        <v>56</v>
      </c>
    </row>
    <row r="236" spans="1:15" x14ac:dyDescent="0.3">
      <c r="A236">
        <v>204</v>
      </c>
      <c r="B236" s="10">
        <v>44936</v>
      </c>
      <c r="C236">
        <v>4160</v>
      </c>
      <c r="D236" t="s">
        <v>13</v>
      </c>
      <c r="E236" t="s">
        <v>15</v>
      </c>
      <c r="F236" s="10">
        <v>44996</v>
      </c>
      <c r="G236" s="10">
        <f t="shared" ca="1" si="3"/>
        <v>45260</v>
      </c>
      <c r="H236" s="10">
        <f ca="1">+Totale__2__2[[#This Row],[Data emissione]]+60</f>
        <v>45320</v>
      </c>
      <c r="I236" s="35">
        <f ca="1">+TODAY()-Totale__2__2[[#This Row],[Data scadenza2]]</f>
        <v>-42</v>
      </c>
      <c r="J236" t="str">
        <f ca="1">+IF(Totale__2__2[[#This Row],[Data scadenza3]]&lt;0,_xlfn.CONCAT("mancano ",ABS(Totale__2__2[[#This Row],[Data scadenza3]]), " giorni al pagamento"),"PAGATO")</f>
        <v>mancano 42 giorni al pagamento</v>
      </c>
      <c r="K236">
        <v>915.2</v>
      </c>
      <c r="L236">
        <v>5075.2</v>
      </c>
      <c r="M236" t="s">
        <v>48</v>
      </c>
      <c r="N236" t="s">
        <v>49</v>
      </c>
      <c r="O236" t="s">
        <v>50</v>
      </c>
    </row>
    <row r="237" spans="1:15" x14ac:dyDescent="0.3">
      <c r="A237">
        <v>81</v>
      </c>
      <c r="B237" s="10">
        <v>44936</v>
      </c>
      <c r="C237">
        <v>1700</v>
      </c>
      <c r="D237" t="s">
        <v>10</v>
      </c>
      <c r="E237" t="s">
        <v>6</v>
      </c>
      <c r="F237" s="10">
        <v>44996</v>
      </c>
      <c r="G237" s="10">
        <f t="shared" ca="1" si="3"/>
        <v>45192</v>
      </c>
      <c r="H237" s="10">
        <f ca="1">+Totale__2__2[[#This Row],[Data emissione]]+60</f>
        <v>45252</v>
      </c>
      <c r="I237" s="35">
        <f ca="1">+TODAY()-Totale__2__2[[#This Row],[Data scadenza2]]</f>
        <v>26</v>
      </c>
      <c r="J237" t="str">
        <f ca="1">+IF(Totale__2__2[[#This Row],[Data scadenza3]]&lt;0,_xlfn.CONCAT("mancano ",ABS(Totale__2__2[[#This Row],[Data scadenza3]]), " giorni al pagamento"),"PAGATO")</f>
        <v>PAGATO</v>
      </c>
      <c r="K237">
        <v>374</v>
      </c>
      <c r="L237">
        <v>2074</v>
      </c>
      <c r="M237" t="s">
        <v>40</v>
      </c>
      <c r="N237" t="s">
        <v>43</v>
      </c>
      <c r="O237" t="s">
        <v>44</v>
      </c>
    </row>
    <row r="238" spans="1:15" x14ac:dyDescent="0.3">
      <c r="A238">
        <v>134</v>
      </c>
      <c r="B238" s="10">
        <v>44936</v>
      </c>
      <c r="C238">
        <v>2760</v>
      </c>
      <c r="D238" t="s">
        <v>7</v>
      </c>
      <c r="E238" t="s">
        <v>15</v>
      </c>
      <c r="F238" s="10">
        <v>44996</v>
      </c>
      <c r="G238" s="10">
        <f t="shared" ca="1" si="3"/>
        <v>45276</v>
      </c>
      <c r="H238" s="10">
        <f ca="1">+Totale__2__2[[#This Row],[Data emissione]]+60</f>
        <v>45336</v>
      </c>
      <c r="I238" s="35">
        <f ca="1">+TODAY()-Totale__2__2[[#This Row],[Data scadenza2]]</f>
        <v>-58</v>
      </c>
      <c r="J238" t="str">
        <f ca="1">+IF(Totale__2__2[[#This Row],[Data scadenza3]]&lt;0,_xlfn.CONCAT("mancano ",ABS(Totale__2__2[[#This Row],[Data scadenza3]]), " giorni al pagamento"),"PAGATO")</f>
        <v>mancano 58 giorni al pagamento</v>
      </c>
      <c r="K238">
        <v>607.20000000000005</v>
      </c>
      <c r="L238">
        <v>3367.2</v>
      </c>
      <c r="M238" t="s">
        <v>54</v>
      </c>
      <c r="N238" t="s">
        <v>55</v>
      </c>
      <c r="O238" t="s">
        <v>56</v>
      </c>
    </row>
    <row r="239" spans="1:15" x14ac:dyDescent="0.3">
      <c r="A239">
        <v>25</v>
      </c>
      <c r="B239" s="10">
        <v>44936</v>
      </c>
      <c r="C239">
        <v>580</v>
      </c>
      <c r="D239" t="s">
        <v>9</v>
      </c>
      <c r="E239" t="s">
        <v>6</v>
      </c>
      <c r="F239" s="10">
        <v>44996</v>
      </c>
      <c r="G239" s="10">
        <f t="shared" ca="1" si="3"/>
        <v>45197</v>
      </c>
      <c r="H239" s="10">
        <f ca="1">+Totale__2__2[[#This Row],[Data emissione]]+60</f>
        <v>45257</v>
      </c>
      <c r="I239" s="35">
        <f ca="1">+TODAY()-Totale__2__2[[#This Row],[Data scadenza2]]</f>
        <v>21</v>
      </c>
      <c r="J239" t="str">
        <f ca="1">+IF(Totale__2__2[[#This Row],[Data scadenza3]]&lt;0,_xlfn.CONCAT("mancano ",ABS(Totale__2__2[[#This Row],[Data scadenza3]]), " giorni al pagamento"),"PAGATO")</f>
        <v>PAGATO</v>
      </c>
      <c r="K239">
        <v>127.6</v>
      </c>
      <c r="L239">
        <v>707.6</v>
      </c>
      <c r="M239" t="s">
        <v>40</v>
      </c>
      <c r="N239" t="s">
        <v>41</v>
      </c>
      <c r="O239" t="s">
        <v>42</v>
      </c>
    </row>
    <row r="240" spans="1:15" x14ac:dyDescent="0.3">
      <c r="A240">
        <v>201</v>
      </c>
      <c r="B240" s="10">
        <v>44936</v>
      </c>
      <c r="C240">
        <v>4100</v>
      </c>
      <c r="D240" t="s">
        <v>16</v>
      </c>
      <c r="E240" t="s">
        <v>8</v>
      </c>
      <c r="F240" s="10">
        <v>44996</v>
      </c>
      <c r="G240" s="10">
        <f t="shared" ca="1" si="3"/>
        <v>45237</v>
      </c>
      <c r="H240" s="10">
        <f ca="1">+Totale__2__2[[#This Row],[Data emissione]]+60</f>
        <v>45297</v>
      </c>
      <c r="I240" s="35">
        <f ca="1">+TODAY()-Totale__2__2[[#This Row],[Data scadenza2]]</f>
        <v>-19</v>
      </c>
      <c r="J240" t="str">
        <f ca="1">+IF(Totale__2__2[[#This Row],[Data scadenza3]]&lt;0,_xlfn.CONCAT("mancano ",ABS(Totale__2__2[[#This Row],[Data scadenza3]]), " giorni al pagamento"),"PAGATO")</f>
        <v>mancano 19 giorni al pagamento</v>
      </c>
      <c r="K240">
        <v>902</v>
      </c>
      <c r="L240">
        <v>5002</v>
      </c>
      <c r="M240" t="s">
        <v>45</v>
      </c>
      <c r="N240" t="s">
        <v>46</v>
      </c>
      <c r="O240" t="s">
        <v>47</v>
      </c>
    </row>
    <row r="241" spans="1:15" x14ac:dyDescent="0.3">
      <c r="A241">
        <v>47</v>
      </c>
      <c r="B241" s="10">
        <v>44936</v>
      </c>
      <c r="C241">
        <v>1020</v>
      </c>
      <c r="D241" t="s">
        <v>10</v>
      </c>
      <c r="E241" t="s">
        <v>8</v>
      </c>
      <c r="F241" s="10">
        <v>44996</v>
      </c>
      <c r="G241" s="10">
        <f t="shared" ca="1" si="3"/>
        <v>45274</v>
      </c>
      <c r="H241" s="10">
        <f ca="1">+Totale__2__2[[#This Row],[Data emissione]]+60</f>
        <v>45334</v>
      </c>
      <c r="I241" s="35">
        <f ca="1">+TODAY()-Totale__2__2[[#This Row],[Data scadenza2]]</f>
        <v>-56</v>
      </c>
      <c r="J241" t="str">
        <f ca="1">+IF(Totale__2__2[[#This Row],[Data scadenza3]]&lt;0,_xlfn.CONCAT("mancano ",ABS(Totale__2__2[[#This Row],[Data scadenza3]]), " giorni al pagamento"),"PAGATO")</f>
        <v>mancano 56 giorni al pagamento</v>
      </c>
      <c r="K241">
        <v>224.4</v>
      </c>
      <c r="L241">
        <v>1244.4000000000001</v>
      </c>
      <c r="M241" t="s">
        <v>40</v>
      </c>
      <c r="N241" t="s">
        <v>43</v>
      </c>
      <c r="O241" t="s">
        <v>44</v>
      </c>
    </row>
    <row r="242" spans="1:15" x14ac:dyDescent="0.3">
      <c r="A242">
        <v>168</v>
      </c>
      <c r="B242" s="10">
        <v>44936</v>
      </c>
      <c r="C242">
        <v>3440</v>
      </c>
      <c r="D242" t="s">
        <v>7</v>
      </c>
      <c r="E242" t="s">
        <v>8</v>
      </c>
      <c r="F242" s="10">
        <v>44996</v>
      </c>
      <c r="G242" s="10">
        <f t="shared" ca="1" si="3"/>
        <v>45245</v>
      </c>
      <c r="H242" s="10">
        <f ca="1">+Totale__2__2[[#This Row],[Data emissione]]+60</f>
        <v>45305</v>
      </c>
      <c r="I242" s="35">
        <f ca="1">+TODAY()-Totale__2__2[[#This Row],[Data scadenza2]]</f>
        <v>-27</v>
      </c>
      <c r="J242" t="str">
        <f ca="1">+IF(Totale__2__2[[#This Row],[Data scadenza3]]&lt;0,_xlfn.CONCAT("mancano ",ABS(Totale__2__2[[#This Row],[Data scadenza3]]), " giorni al pagamento"),"PAGATO")</f>
        <v>mancano 27 giorni al pagamento</v>
      </c>
      <c r="K242">
        <v>756.8</v>
      </c>
      <c r="L242">
        <v>4196.8</v>
      </c>
      <c r="M242" t="s">
        <v>54</v>
      </c>
      <c r="N242" t="s">
        <v>55</v>
      </c>
      <c r="O242" t="s">
        <v>56</v>
      </c>
    </row>
    <row r="243" spans="1:15" x14ac:dyDescent="0.3">
      <c r="A243">
        <v>155</v>
      </c>
      <c r="B243" s="10">
        <v>44936</v>
      </c>
      <c r="C243">
        <v>3180</v>
      </c>
      <c r="D243" t="s">
        <v>10</v>
      </c>
      <c r="E243" t="s">
        <v>15</v>
      </c>
      <c r="F243" s="10">
        <v>44996</v>
      </c>
      <c r="G243" s="10">
        <f t="shared" ca="1" si="3"/>
        <v>45229</v>
      </c>
      <c r="H243" s="10">
        <f ca="1">+Totale__2__2[[#This Row],[Data emissione]]+60</f>
        <v>45289</v>
      </c>
      <c r="I243" s="35">
        <f ca="1">+TODAY()-Totale__2__2[[#This Row],[Data scadenza2]]</f>
        <v>-11</v>
      </c>
      <c r="J243" t="str">
        <f ca="1">+IF(Totale__2__2[[#This Row],[Data scadenza3]]&lt;0,_xlfn.CONCAT("mancano ",ABS(Totale__2__2[[#This Row],[Data scadenza3]]), " giorni al pagamento"),"PAGATO")</f>
        <v>mancano 11 giorni al pagamento</v>
      </c>
      <c r="K243">
        <v>699.6</v>
      </c>
      <c r="L243">
        <v>3879.6</v>
      </c>
      <c r="M243" t="s">
        <v>40</v>
      </c>
      <c r="N243" t="s">
        <v>43</v>
      </c>
      <c r="O243" t="s">
        <v>44</v>
      </c>
    </row>
    <row r="244" spans="1:15" x14ac:dyDescent="0.3">
      <c r="A244">
        <v>268</v>
      </c>
      <c r="B244" s="10">
        <v>44935</v>
      </c>
      <c r="C244">
        <v>5440</v>
      </c>
      <c r="D244" t="s">
        <v>10</v>
      </c>
      <c r="E244" t="s">
        <v>8</v>
      </c>
      <c r="F244" s="10">
        <v>44995</v>
      </c>
      <c r="G244" s="10">
        <f t="shared" ca="1" si="3"/>
        <v>45270</v>
      </c>
      <c r="H244" s="10">
        <f ca="1">+Totale__2__2[[#This Row],[Data emissione]]+60</f>
        <v>45330</v>
      </c>
      <c r="I244" s="35">
        <f ca="1">+TODAY()-Totale__2__2[[#This Row],[Data scadenza2]]</f>
        <v>-52</v>
      </c>
      <c r="J244" t="str">
        <f ca="1">+IF(Totale__2__2[[#This Row],[Data scadenza3]]&lt;0,_xlfn.CONCAT("mancano ",ABS(Totale__2__2[[#This Row],[Data scadenza3]]), " giorni al pagamento"),"PAGATO")</f>
        <v>mancano 52 giorni al pagamento</v>
      </c>
      <c r="K244">
        <v>1196.8</v>
      </c>
      <c r="L244">
        <v>6636.8</v>
      </c>
      <c r="M244" t="s">
        <v>40</v>
      </c>
      <c r="N244" t="s">
        <v>43</v>
      </c>
      <c r="O244" t="s">
        <v>44</v>
      </c>
    </row>
    <row r="245" spans="1:15" x14ac:dyDescent="0.3">
      <c r="A245">
        <v>122</v>
      </c>
      <c r="B245" s="10">
        <v>44935</v>
      </c>
      <c r="C245">
        <v>2520</v>
      </c>
      <c r="D245" t="s">
        <v>16</v>
      </c>
      <c r="E245" t="s">
        <v>6</v>
      </c>
      <c r="F245" s="10">
        <v>44995</v>
      </c>
      <c r="G245" s="10">
        <f t="shared" ca="1" si="3"/>
        <v>45273</v>
      </c>
      <c r="H245" s="10">
        <f ca="1">+Totale__2__2[[#This Row],[Data emissione]]+60</f>
        <v>45333</v>
      </c>
      <c r="I245" s="35">
        <f ca="1">+TODAY()-Totale__2__2[[#This Row],[Data scadenza2]]</f>
        <v>-55</v>
      </c>
      <c r="J245" t="str">
        <f ca="1">+IF(Totale__2__2[[#This Row],[Data scadenza3]]&lt;0,_xlfn.CONCAT("mancano ",ABS(Totale__2__2[[#This Row],[Data scadenza3]]), " giorni al pagamento"),"PAGATO")</f>
        <v>mancano 55 giorni al pagamento</v>
      </c>
      <c r="K245">
        <v>554.4</v>
      </c>
      <c r="L245">
        <v>3074.4</v>
      </c>
      <c r="M245" t="s">
        <v>45</v>
      </c>
      <c r="N245" t="s">
        <v>46</v>
      </c>
      <c r="O245" t="s">
        <v>47</v>
      </c>
    </row>
    <row r="246" spans="1:15" x14ac:dyDescent="0.3">
      <c r="A246">
        <v>358</v>
      </c>
      <c r="B246" s="10">
        <v>44935</v>
      </c>
      <c r="C246">
        <v>2650</v>
      </c>
      <c r="D246" t="s">
        <v>5</v>
      </c>
      <c r="E246" t="s">
        <v>15</v>
      </c>
      <c r="F246" s="10">
        <v>44995</v>
      </c>
      <c r="G246" s="10">
        <f t="shared" ca="1" si="3"/>
        <v>45218</v>
      </c>
      <c r="H246" s="10">
        <f ca="1">+Totale__2__2[[#This Row],[Data emissione]]+60</f>
        <v>45278</v>
      </c>
      <c r="I246" s="35">
        <f ca="1">+TODAY()-Totale__2__2[[#This Row],[Data scadenza2]]</f>
        <v>0</v>
      </c>
      <c r="J246" t="str">
        <f ca="1">+IF(Totale__2__2[[#This Row],[Data scadenza3]]&lt;0,_xlfn.CONCAT("mancano ",ABS(Totale__2__2[[#This Row],[Data scadenza3]]), " giorni al pagamento"),"PAGATO")</f>
        <v>PAGATO</v>
      </c>
      <c r="K246">
        <v>583</v>
      </c>
      <c r="L246">
        <v>3233</v>
      </c>
      <c r="M246" t="s">
        <v>37</v>
      </c>
      <c r="N246" t="s">
        <v>38</v>
      </c>
      <c r="O246" t="s">
        <v>39</v>
      </c>
    </row>
    <row r="247" spans="1:15" x14ac:dyDescent="0.3">
      <c r="A247">
        <v>446</v>
      </c>
      <c r="B247" s="10">
        <v>44935</v>
      </c>
      <c r="C247">
        <v>7050</v>
      </c>
      <c r="D247" t="s">
        <v>9</v>
      </c>
      <c r="E247" t="s">
        <v>15</v>
      </c>
      <c r="F247" s="10">
        <v>44995</v>
      </c>
      <c r="G247" s="10">
        <f t="shared" ca="1" si="3"/>
        <v>45240</v>
      </c>
      <c r="H247" s="10">
        <f ca="1">+Totale__2__2[[#This Row],[Data emissione]]+60</f>
        <v>45300</v>
      </c>
      <c r="I247" s="35">
        <f ca="1">+TODAY()-Totale__2__2[[#This Row],[Data scadenza2]]</f>
        <v>-22</v>
      </c>
      <c r="J247" t="str">
        <f ca="1">+IF(Totale__2__2[[#This Row],[Data scadenza3]]&lt;0,_xlfn.CONCAT("mancano ",ABS(Totale__2__2[[#This Row],[Data scadenza3]]), " giorni al pagamento"),"PAGATO")</f>
        <v>mancano 22 giorni al pagamento</v>
      </c>
      <c r="K247">
        <v>1551</v>
      </c>
      <c r="L247">
        <v>8601</v>
      </c>
      <c r="M247" t="s">
        <v>40</v>
      </c>
      <c r="N247" t="s">
        <v>41</v>
      </c>
      <c r="O247" t="s">
        <v>42</v>
      </c>
    </row>
    <row r="248" spans="1:15" x14ac:dyDescent="0.3">
      <c r="A248">
        <v>317</v>
      </c>
      <c r="B248" s="10">
        <v>44935</v>
      </c>
      <c r="C248">
        <v>600</v>
      </c>
      <c r="D248" t="s">
        <v>27</v>
      </c>
      <c r="E248" t="s">
        <v>6</v>
      </c>
      <c r="F248" s="10">
        <v>44995</v>
      </c>
      <c r="G248" s="10">
        <f t="shared" ca="1" si="3"/>
        <v>45275</v>
      </c>
      <c r="H248" s="10">
        <f ca="1">+Totale__2__2[[#This Row],[Data emissione]]+60</f>
        <v>45335</v>
      </c>
      <c r="I248" s="35">
        <f ca="1">+TODAY()-Totale__2__2[[#This Row],[Data scadenza2]]</f>
        <v>-57</v>
      </c>
      <c r="J248" t="str">
        <f ca="1">+IF(Totale__2__2[[#This Row],[Data scadenza3]]&lt;0,_xlfn.CONCAT("mancano ",ABS(Totale__2__2[[#This Row],[Data scadenza3]]), " giorni al pagamento"),"PAGATO")</f>
        <v>mancano 57 giorni al pagamento</v>
      </c>
      <c r="K248">
        <v>132</v>
      </c>
      <c r="L248">
        <v>732</v>
      </c>
      <c r="M248" t="s">
        <v>51</v>
      </c>
      <c r="N248" t="s">
        <v>52</v>
      </c>
      <c r="O248" t="s">
        <v>53</v>
      </c>
    </row>
    <row r="249" spans="1:15" x14ac:dyDescent="0.3">
      <c r="A249">
        <v>266</v>
      </c>
      <c r="B249" s="10">
        <v>44935</v>
      </c>
      <c r="C249">
        <v>5400</v>
      </c>
      <c r="D249" t="s">
        <v>27</v>
      </c>
      <c r="E249" t="s">
        <v>8</v>
      </c>
      <c r="F249" s="10">
        <v>44995</v>
      </c>
      <c r="G249" s="10">
        <f t="shared" ca="1" si="3"/>
        <v>45220</v>
      </c>
      <c r="H249" s="10">
        <f ca="1">+Totale__2__2[[#This Row],[Data emissione]]+60</f>
        <v>45280</v>
      </c>
      <c r="I249" s="35">
        <f ca="1">+TODAY()-Totale__2__2[[#This Row],[Data scadenza2]]</f>
        <v>-2</v>
      </c>
      <c r="J249" t="str">
        <f ca="1">+IF(Totale__2__2[[#This Row],[Data scadenza3]]&lt;0,_xlfn.CONCAT("mancano ",ABS(Totale__2__2[[#This Row],[Data scadenza3]]), " giorni al pagamento"),"PAGATO")</f>
        <v>mancano 2 giorni al pagamento</v>
      </c>
      <c r="K249">
        <v>1188</v>
      </c>
      <c r="L249">
        <v>6588</v>
      </c>
      <c r="M249" t="s">
        <v>51</v>
      </c>
      <c r="N249" t="s">
        <v>52</v>
      </c>
      <c r="O249" t="s">
        <v>53</v>
      </c>
    </row>
    <row r="250" spans="1:15" x14ac:dyDescent="0.3">
      <c r="A250">
        <v>469</v>
      </c>
      <c r="B250" s="10">
        <v>44935</v>
      </c>
      <c r="C250">
        <v>7100</v>
      </c>
      <c r="D250" t="s">
        <v>27</v>
      </c>
      <c r="E250" t="s">
        <v>11</v>
      </c>
      <c r="F250" s="10">
        <v>44995</v>
      </c>
      <c r="G250" s="10">
        <f t="shared" ca="1" si="3"/>
        <v>45203</v>
      </c>
      <c r="H250" s="10">
        <f ca="1">+Totale__2__2[[#This Row],[Data emissione]]+60</f>
        <v>45263</v>
      </c>
      <c r="I250" s="35">
        <f ca="1">+TODAY()-Totale__2__2[[#This Row],[Data scadenza2]]</f>
        <v>15</v>
      </c>
      <c r="J250" t="str">
        <f ca="1">+IF(Totale__2__2[[#This Row],[Data scadenza3]]&lt;0,_xlfn.CONCAT("mancano ",ABS(Totale__2__2[[#This Row],[Data scadenza3]]), " giorni al pagamento"),"PAGATO")</f>
        <v>PAGATO</v>
      </c>
      <c r="K250">
        <v>1562</v>
      </c>
      <c r="L250">
        <v>8662</v>
      </c>
      <c r="M250" t="s">
        <v>51</v>
      </c>
      <c r="N250" t="s">
        <v>52</v>
      </c>
      <c r="O250" t="s">
        <v>53</v>
      </c>
    </row>
    <row r="251" spans="1:15" x14ac:dyDescent="0.3">
      <c r="A251">
        <v>166</v>
      </c>
      <c r="B251" s="10">
        <v>44935</v>
      </c>
      <c r="C251">
        <v>3400</v>
      </c>
      <c r="D251" t="s">
        <v>10</v>
      </c>
      <c r="E251" t="s">
        <v>15</v>
      </c>
      <c r="F251" s="10">
        <v>44995</v>
      </c>
      <c r="G251" s="10">
        <f t="shared" ca="1" si="3"/>
        <v>45225</v>
      </c>
      <c r="H251" s="10">
        <f ca="1">+Totale__2__2[[#This Row],[Data emissione]]+60</f>
        <v>45285</v>
      </c>
      <c r="I251" s="35">
        <f ca="1">+TODAY()-Totale__2__2[[#This Row],[Data scadenza2]]</f>
        <v>-7</v>
      </c>
      <c r="J251" t="str">
        <f ca="1">+IF(Totale__2__2[[#This Row],[Data scadenza3]]&lt;0,_xlfn.CONCAT("mancano ",ABS(Totale__2__2[[#This Row],[Data scadenza3]]), " giorni al pagamento"),"PAGATO")</f>
        <v>mancano 7 giorni al pagamento</v>
      </c>
      <c r="K251">
        <v>748</v>
      </c>
      <c r="L251">
        <v>4148</v>
      </c>
      <c r="M251" t="s">
        <v>40</v>
      </c>
      <c r="N251" t="s">
        <v>43</v>
      </c>
      <c r="O251" t="s">
        <v>44</v>
      </c>
    </row>
    <row r="252" spans="1:15" x14ac:dyDescent="0.3">
      <c r="A252">
        <v>17</v>
      </c>
      <c r="B252" s="10">
        <v>44935</v>
      </c>
      <c r="C252">
        <v>420</v>
      </c>
      <c r="D252" t="s">
        <v>13</v>
      </c>
      <c r="E252" t="s">
        <v>6</v>
      </c>
      <c r="F252" s="10">
        <v>44995</v>
      </c>
      <c r="G252" s="10">
        <f t="shared" ca="1" si="3"/>
        <v>45210</v>
      </c>
      <c r="H252" s="10">
        <f ca="1">+Totale__2__2[[#This Row],[Data emissione]]+60</f>
        <v>45270</v>
      </c>
      <c r="I252" s="35">
        <f ca="1">+TODAY()-Totale__2__2[[#This Row],[Data scadenza2]]</f>
        <v>8</v>
      </c>
      <c r="J252" t="str">
        <f ca="1">+IF(Totale__2__2[[#This Row],[Data scadenza3]]&lt;0,_xlfn.CONCAT("mancano ",ABS(Totale__2__2[[#This Row],[Data scadenza3]]), " giorni al pagamento"),"PAGATO")</f>
        <v>PAGATO</v>
      </c>
      <c r="K252">
        <v>92.4</v>
      </c>
      <c r="L252">
        <v>512.4</v>
      </c>
      <c r="M252" t="s">
        <v>48</v>
      </c>
      <c r="N252" t="s">
        <v>49</v>
      </c>
      <c r="O252" t="s">
        <v>50</v>
      </c>
    </row>
    <row r="253" spans="1:15" x14ac:dyDescent="0.3">
      <c r="A253">
        <v>159</v>
      </c>
      <c r="B253" s="10">
        <v>44935</v>
      </c>
      <c r="C253">
        <v>3260</v>
      </c>
      <c r="D253" t="s">
        <v>12</v>
      </c>
      <c r="E253" t="s">
        <v>8</v>
      </c>
      <c r="F253" s="10">
        <v>44995</v>
      </c>
      <c r="G253" s="10">
        <f t="shared" ca="1" si="3"/>
        <v>45248</v>
      </c>
      <c r="H253" s="10">
        <f ca="1">+Totale__2__2[[#This Row],[Data emissione]]+60</f>
        <v>45308</v>
      </c>
      <c r="I253" s="35">
        <f ca="1">+TODAY()-Totale__2__2[[#This Row],[Data scadenza2]]</f>
        <v>-30</v>
      </c>
      <c r="J253" t="str">
        <f ca="1">+IF(Totale__2__2[[#This Row],[Data scadenza3]]&lt;0,_xlfn.CONCAT("mancano ",ABS(Totale__2__2[[#This Row],[Data scadenza3]]), " giorni al pagamento"),"PAGATO")</f>
        <v>mancano 30 giorni al pagamento</v>
      </c>
      <c r="K253">
        <v>717.2</v>
      </c>
      <c r="L253">
        <v>3977.2</v>
      </c>
      <c r="M253" t="s">
        <v>57</v>
      </c>
      <c r="N253" t="s">
        <v>58</v>
      </c>
      <c r="O253" t="s">
        <v>59</v>
      </c>
    </row>
    <row r="254" spans="1:15" x14ac:dyDescent="0.3">
      <c r="A254">
        <v>143</v>
      </c>
      <c r="B254" s="10">
        <v>44935</v>
      </c>
      <c r="C254">
        <v>2940</v>
      </c>
      <c r="D254" t="s">
        <v>5</v>
      </c>
      <c r="E254" t="s">
        <v>6</v>
      </c>
      <c r="F254" s="10">
        <v>44995</v>
      </c>
      <c r="G254" s="10">
        <f t="shared" ca="1" si="3"/>
        <v>45187</v>
      </c>
      <c r="H254" s="10">
        <f ca="1">+Totale__2__2[[#This Row],[Data emissione]]+60</f>
        <v>45247</v>
      </c>
      <c r="I254" s="35">
        <f ca="1">+TODAY()-Totale__2__2[[#This Row],[Data scadenza2]]</f>
        <v>31</v>
      </c>
      <c r="J254" t="str">
        <f ca="1">+IF(Totale__2__2[[#This Row],[Data scadenza3]]&lt;0,_xlfn.CONCAT("mancano ",ABS(Totale__2__2[[#This Row],[Data scadenza3]]), " giorni al pagamento"),"PAGATO")</f>
        <v>PAGATO</v>
      </c>
      <c r="K254">
        <v>646.79999999999995</v>
      </c>
      <c r="L254">
        <v>3586.8</v>
      </c>
      <c r="M254" t="s">
        <v>37</v>
      </c>
      <c r="N254" t="s">
        <v>38</v>
      </c>
      <c r="O254" t="s">
        <v>39</v>
      </c>
    </row>
    <row r="255" spans="1:15" x14ac:dyDescent="0.3">
      <c r="A255">
        <v>280</v>
      </c>
      <c r="B255" s="10">
        <v>44935</v>
      </c>
      <c r="C255">
        <v>5680</v>
      </c>
      <c r="D255" t="s">
        <v>9</v>
      </c>
      <c r="E255" t="s">
        <v>8</v>
      </c>
      <c r="F255" s="10">
        <v>44995</v>
      </c>
      <c r="G255" s="10">
        <f t="shared" ca="1" si="3"/>
        <v>45180</v>
      </c>
      <c r="H255" s="10">
        <f ca="1">+Totale__2__2[[#This Row],[Data emissione]]+60</f>
        <v>45240</v>
      </c>
      <c r="I255" s="35">
        <f ca="1">+TODAY()-Totale__2__2[[#This Row],[Data scadenza2]]</f>
        <v>38</v>
      </c>
      <c r="J255" t="str">
        <f ca="1">+IF(Totale__2__2[[#This Row],[Data scadenza3]]&lt;0,_xlfn.CONCAT("mancano ",ABS(Totale__2__2[[#This Row],[Data scadenza3]]), " giorni al pagamento"),"PAGATO")</f>
        <v>PAGATO</v>
      </c>
      <c r="K255">
        <v>1249.5999999999999</v>
      </c>
      <c r="L255">
        <v>6929.6</v>
      </c>
      <c r="M255" t="s">
        <v>40</v>
      </c>
      <c r="N255" t="s">
        <v>41</v>
      </c>
      <c r="O255" t="s">
        <v>42</v>
      </c>
    </row>
    <row r="256" spans="1:15" x14ac:dyDescent="0.3">
      <c r="A256">
        <v>333</v>
      </c>
      <c r="B256" s="10">
        <v>44935</v>
      </c>
      <c r="C256">
        <v>1400</v>
      </c>
      <c r="D256" t="s">
        <v>27</v>
      </c>
      <c r="E256" t="s">
        <v>6</v>
      </c>
      <c r="F256" s="10">
        <v>44995</v>
      </c>
      <c r="G256" s="10">
        <f t="shared" ca="1" si="3"/>
        <v>45196</v>
      </c>
      <c r="H256" s="10">
        <f ca="1">+Totale__2__2[[#This Row],[Data emissione]]+60</f>
        <v>45256</v>
      </c>
      <c r="I256" s="35">
        <f ca="1">+TODAY()-Totale__2__2[[#This Row],[Data scadenza2]]</f>
        <v>22</v>
      </c>
      <c r="J256" t="str">
        <f ca="1">+IF(Totale__2__2[[#This Row],[Data scadenza3]]&lt;0,_xlfn.CONCAT("mancano ",ABS(Totale__2__2[[#This Row],[Data scadenza3]]), " giorni al pagamento"),"PAGATO")</f>
        <v>PAGATO</v>
      </c>
      <c r="K256">
        <v>308</v>
      </c>
      <c r="L256">
        <v>1708</v>
      </c>
      <c r="M256" t="s">
        <v>51</v>
      </c>
      <c r="N256" t="s">
        <v>52</v>
      </c>
      <c r="O256" t="s">
        <v>53</v>
      </c>
    </row>
    <row r="257" spans="1:15" x14ac:dyDescent="0.3">
      <c r="A257">
        <v>474</v>
      </c>
      <c r="B257" s="10">
        <v>44935</v>
      </c>
      <c r="C257">
        <v>6600</v>
      </c>
      <c r="D257" t="s">
        <v>7</v>
      </c>
      <c r="E257" t="s">
        <v>15</v>
      </c>
      <c r="F257" s="10">
        <v>44995</v>
      </c>
      <c r="G257" s="10">
        <f t="shared" ca="1" si="3"/>
        <v>45262</v>
      </c>
      <c r="H257" s="10">
        <f ca="1">+Totale__2__2[[#This Row],[Data emissione]]+60</f>
        <v>45322</v>
      </c>
      <c r="I257" s="35">
        <f ca="1">+TODAY()-Totale__2__2[[#This Row],[Data scadenza2]]</f>
        <v>-44</v>
      </c>
      <c r="J257" t="str">
        <f ca="1">+IF(Totale__2__2[[#This Row],[Data scadenza3]]&lt;0,_xlfn.CONCAT("mancano ",ABS(Totale__2__2[[#This Row],[Data scadenza3]]), " giorni al pagamento"),"PAGATO")</f>
        <v>mancano 44 giorni al pagamento</v>
      </c>
      <c r="K257">
        <v>1452</v>
      </c>
      <c r="L257">
        <v>8052</v>
      </c>
      <c r="M257" t="s">
        <v>54</v>
      </c>
      <c r="N257" t="s">
        <v>55</v>
      </c>
      <c r="O257" t="s">
        <v>56</v>
      </c>
    </row>
    <row r="258" spans="1:15" x14ac:dyDescent="0.3">
      <c r="A258">
        <v>126</v>
      </c>
      <c r="B258" s="10">
        <v>44935</v>
      </c>
      <c r="C258">
        <v>2600</v>
      </c>
      <c r="D258" t="s">
        <v>5</v>
      </c>
      <c r="E258" t="s">
        <v>8</v>
      </c>
      <c r="F258" s="10">
        <v>44995</v>
      </c>
      <c r="G258" s="10">
        <f t="shared" ref="G258:G321" ca="1" si="4">+TODAY()+RANDBETWEEN(-100,0)</f>
        <v>45200</v>
      </c>
      <c r="H258" s="10">
        <f ca="1">+Totale__2__2[[#This Row],[Data emissione]]+60</f>
        <v>45260</v>
      </c>
      <c r="I258" s="35">
        <f ca="1">+TODAY()-Totale__2__2[[#This Row],[Data scadenza2]]</f>
        <v>18</v>
      </c>
      <c r="J258" t="str">
        <f ca="1">+IF(Totale__2__2[[#This Row],[Data scadenza3]]&lt;0,_xlfn.CONCAT("mancano ",ABS(Totale__2__2[[#This Row],[Data scadenza3]]), " giorni al pagamento"),"PAGATO")</f>
        <v>PAGATO</v>
      </c>
      <c r="K258">
        <v>572</v>
      </c>
      <c r="L258">
        <v>3172</v>
      </c>
      <c r="M258" t="s">
        <v>37</v>
      </c>
      <c r="N258" t="s">
        <v>38</v>
      </c>
      <c r="O258" t="s">
        <v>39</v>
      </c>
    </row>
    <row r="259" spans="1:15" x14ac:dyDescent="0.3">
      <c r="A259">
        <v>161</v>
      </c>
      <c r="B259" s="10">
        <v>44935</v>
      </c>
      <c r="C259">
        <v>3300</v>
      </c>
      <c r="D259" t="s">
        <v>9</v>
      </c>
      <c r="E259" t="s">
        <v>11</v>
      </c>
      <c r="F259" s="10">
        <v>44995</v>
      </c>
      <c r="G259" s="10">
        <f t="shared" ca="1" si="4"/>
        <v>45225</v>
      </c>
      <c r="H259" s="10">
        <f ca="1">+Totale__2__2[[#This Row],[Data emissione]]+60</f>
        <v>45285</v>
      </c>
      <c r="I259" s="35">
        <f ca="1">+TODAY()-Totale__2__2[[#This Row],[Data scadenza2]]</f>
        <v>-7</v>
      </c>
      <c r="J259" t="str">
        <f ca="1">+IF(Totale__2__2[[#This Row],[Data scadenza3]]&lt;0,_xlfn.CONCAT("mancano ",ABS(Totale__2__2[[#This Row],[Data scadenza3]]), " giorni al pagamento"),"PAGATO")</f>
        <v>mancano 7 giorni al pagamento</v>
      </c>
      <c r="K259">
        <v>726</v>
      </c>
      <c r="L259">
        <v>4026</v>
      </c>
      <c r="M259" t="s">
        <v>40</v>
      </c>
      <c r="N259" t="s">
        <v>41</v>
      </c>
      <c r="O259" t="s">
        <v>42</v>
      </c>
    </row>
    <row r="260" spans="1:15" x14ac:dyDescent="0.3">
      <c r="A260">
        <v>278</v>
      </c>
      <c r="B260" s="10">
        <v>44935</v>
      </c>
      <c r="C260">
        <v>5640</v>
      </c>
      <c r="D260" t="s">
        <v>12</v>
      </c>
      <c r="E260" t="s">
        <v>15</v>
      </c>
      <c r="F260" s="10">
        <v>44995</v>
      </c>
      <c r="G260" s="10">
        <f t="shared" ca="1" si="4"/>
        <v>45241</v>
      </c>
      <c r="H260" s="10">
        <f ca="1">+Totale__2__2[[#This Row],[Data emissione]]+60</f>
        <v>45301</v>
      </c>
      <c r="I260" s="35">
        <f ca="1">+TODAY()-Totale__2__2[[#This Row],[Data scadenza2]]</f>
        <v>-23</v>
      </c>
      <c r="J260" t="str">
        <f ca="1">+IF(Totale__2__2[[#This Row],[Data scadenza3]]&lt;0,_xlfn.CONCAT("mancano ",ABS(Totale__2__2[[#This Row],[Data scadenza3]]), " giorni al pagamento"),"PAGATO")</f>
        <v>mancano 23 giorni al pagamento</v>
      </c>
      <c r="K260">
        <v>1240.8</v>
      </c>
      <c r="L260">
        <v>6880.8</v>
      </c>
      <c r="M260" t="s">
        <v>57</v>
      </c>
      <c r="N260" t="s">
        <v>58</v>
      </c>
      <c r="O260" t="s">
        <v>59</v>
      </c>
    </row>
    <row r="261" spans="1:15" x14ac:dyDescent="0.3">
      <c r="A261">
        <v>94</v>
      </c>
      <c r="B261" s="10">
        <v>44935</v>
      </c>
      <c r="C261">
        <v>1960</v>
      </c>
      <c r="D261" t="s">
        <v>7</v>
      </c>
      <c r="E261" t="s">
        <v>6</v>
      </c>
      <c r="F261" s="10">
        <v>44995</v>
      </c>
      <c r="G261" s="10">
        <f t="shared" ca="1" si="4"/>
        <v>45217</v>
      </c>
      <c r="H261" s="10">
        <f ca="1">+Totale__2__2[[#This Row],[Data emissione]]+60</f>
        <v>45277</v>
      </c>
      <c r="I261" s="35">
        <f ca="1">+TODAY()-Totale__2__2[[#This Row],[Data scadenza2]]</f>
        <v>1</v>
      </c>
      <c r="J261" t="str">
        <f ca="1">+IF(Totale__2__2[[#This Row],[Data scadenza3]]&lt;0,_xlfn.CONCAT("mancano ",ABS(Totale__2__2[[#This Row],[Data scadenza3]]), " giorni al pagamento"),"PAGATO")</f>
        <v>PAGATO</v>
      </c>
      <c r="K261">
        <v>431.2</v>
      </c>
      <c r="L261">
        <v>2391.1999999999998</v>
      </c>
      <c r="M261" t="s">
        <v>54</v>
      </c>
      <c r="N261" t="s">
        <v>55</v>
      </c>
      <c r="O261" t="s">
        <v>56</v>
      </c>
    </row>
    <row r="262" spans="1:15" x14ac:dyDescent="0.3">
      <c r="A262">
        <v>217</v>
      </c>
      <c r="B262" s="10">
        <v>44935</v>
      </c>
      <c r="C262">
        <v>4420</v>
      </c>
      <c r="D262" t="s">
        <v>10</v>
      </c>
      <c r="E262" t="s">
        <v>11</v>
      </c>
      <c r="F262" s="10">
        <v>44995</v>
      </c>
      <c r="G262" s="10">
        <f t="shared" ca="1" si="4"/>
        <v>45263</v>
      </c>
      <c r="H262" s="10">
        <f ca="1">+Totale__2__2[[#This Row],[Data emissione]]+60</f>
        <v>45323</v>
      </c>
      <c r="I262" s="35">
        <f ca="1">+TODAY()-Totale__2__2[[#This Row],[Data scadenza2]]</f>
        <v>-45</v>
      </c>
      <c r="J262" t="str">
        <f ca="1">+IF(Totale__2__2[[#This Row],[Data scadenza3]]&lt;0,_xlfn.CONCAT("mancano ",ABS(Totale__2__2[[#This Row],[Data scadenza3]]), " giorni al pagamento"),"PAGATO")</f>
        <v>mancano 45 giorni al pagamento</v>
      </c>
      <c r="K262">
        <v>972.4</v>
      </c>
      <c r="L262">
        <v>5392.4</v>
      </c>
      <c r="M262" t="s">
        <v>40</v>
      </c>
      <c r="N262" t="s">
        <v>43</v>
      </c>
      <c r="O262" t="s">
        <v>44</v>
      </c>
    </row>
    <row r="263" spans="1:15" x14ac:dyDescent="0.3">
      <c r="A263">
        <v>404</v>
      </c>
      <c r="B263" s="10">
        <v>44935</v>
      </c>
      <c r="C263">
        <v>4950</v>
      </c>
      <c r="D263" t="s">
        <v>10</v>
      </c>
      <c r="E263" t="s">
        <v>15</v>
      </c>
      <c r="F263" s="10">
        <v>44995</v>
      </c>
      <c r="G263" s="10">
        <f t="shared" ca="1" si="4"/>
        <v>45255</v>
      </c>
      <c r="H263" s="10">
        <f ca="1">+Totale__2__2[[#This Row],[Data emissione]]+60</f>
        <v>45315</v>
      </c>
      <c r="I263" s="35">
        <f ca="1">+TODAY()-Totale__2__2[[#This Row],[Data scadenza2]]</f>
        <v>-37</v>
      </c>
      <c r="J263" t="str">
        <f ca="1">+IF(Totale__2__2[[#This Row],[Data scadenza3]]&lt;0,_xlfn.CONCAT("mancano ",ABS(Totale__2__2[[#This Row],[Data scadenza3]]), " giorni al pagamento"),"PAGATO")</f>
        <v>mancano 37 giorni al pagamento</v>
      </c>
      <c r="K263">
        <v>1089</v>
      </c>
      <c r="L263">
        <v>6039</v>
      </c>
      <c r="M263" t="s">
        <v>40</v>
      </c>
      <c r="N263" t="s">
        <v>43</v>
      </c>
      <c r="O263" t="s">
        <v>44</v>
      </c>
    </row>
    <row r="264" spans="1:15" x14ac:dyDescent="0.3">
      <c r="A264">
        <v>498</v>
      </c>
      <c r="B264" s="10">
        <v>44935</v>
      </c>
      <c r="C264">
        <v>4200</v>
      </c>
      <c r="D264" t="s">
        <v>5</v>
      </c>
      <c r="E264" t="s">
        <v>15</v>
      </c>
      <c r="F264" s="10">
        <v>44995</v>
      </c>
      <c r="G264" s="10">
        <f t="shared" ca="1" si="4"/>
        <v>45247</v>
      </c>
      <c r="H264" s="10">
        <f ca="1">+Totale__2__2[[#This Row],[Data emissione]]+60</f>
        <v>45307</v>
      </c>
      <c r="I264" s="35">
        <f ca="1">+TODAY()-Totale__2__2[[#This Row],[Data scadenza2]]</f>
        <v>-29</v>
      </c>
      <c r="J264" t="str">
        <f ca="1">+IF(Totale__2__2[[#This Row],[Data scadenza3]]&lt;0,_xlfn.CONCAT("mancano ",ABS(Totale__2__2[[#This Row],[Data scadenza3]]), " giorni al pagamento"),"PAGATO")</f>
        <v>mancano 29 giorni al pagamento</v>
      </c>
      <c r="K264">
        <v>924</v>
      </c>
      <c r="L264">
        <v>5124</v>
      </c>
      <c r="M264" t="s">
        <v>37</v>
      </c>
      <c r="N264" t="s">
        <v>38</v>
      </c>
      <c r="O264" t="s">
        <v>39</v>
      </c>
    </row>
    <row r="265" spans="1:15" x14ac:dyDescent="0.3">
      <c r="A265">
        <v>460</v>
      </c>
      <c r="B265" s="10">
        <v>44935</v>
      </c>
      <c r="C265">
        <v>8000</v>
      </c>
      <c r="D265" t="s">
        <v>5</v>
      </c>
      <c r="E265" t="s">
        <v>15</v>
      </c>
      <c r="F265" s="10">
        <v>44995</v>
      </c>
      <c r="G265" s="10">
        <f t="shared" ca="1" si="4"/>
        <v>45244</v>
      </c>
      <c r="H265" s="10">
        <f ca="1">+Totale__2__2[[#This Row],[Data emissione]]+60</f>
        <v>45304</v>
      </c>
      <c r="I265" s="35">
        <f ca="1">+TODAY()-Totale__2__2[[#This Row],[Data scadenza2]]</f>
        <v>-26</v>
      </c>
      <c r="J265" t="str">
        <f ca="1">+IF(Totale__2__2[[#This Row],[Data scadenza3]]&lt;0,_xlfn.CONCAT("mancano ",ABS(Totale__2__2[[#This Row],[Data scadenza3]]), " giorni al pagamento"),"PAGATO")</f>
        <v>mancano 26 giorni al pagamento</v>
      </c>
      <c r="K265">
        <v>1760</v>
      </c>
      <c r="L265">
        <v>9760</v>
      </c>
      <c r="M265" t="s">
        <v>37</v>
      </c>
      <c r="N265" t="s">
        <v>38</v>
      </c>
      <c r="O265" t="s">
        <v>39</v>
      </c>
    </row>
    <row r="266" spans="1:15" x14ac:dyDescent="0.3">
      <c r="A266">
        <v>245</v>
      </c>
      <c r="B266" s="10">
        <v>44935</v>
      </c>
      <c r="C266">
        <v>4980</v>
      </c>
      <c r="D266" t="s">
        <v>5</v>
      </c>
      <c r="E266" t="s">
        <v>11</v>
      </c>
      <c r="F266" s="10">
        <v>44995</v>
      </c>
      <c r="G266" s="10">
        <f t="shared" ca="1" si="4"/>
        <v>45191</v>
      </c>
      <c r="H266" s="10">
        <f ca="1">+Totale__2__2[[#This Row],[Data emissione]]+60</f>
        <v>45251</v>
      </c>
      <c r="I266" s="35">
        <f ca="1">+TODAY()-Totale__2__2[[#This Row],[Data scadenza2]]</f>
        <v>27</v>
      </c>
      <c r="J266" t="str">
        <f ca="1">+IF(Totale__2__2[[#This Row],[Data scadenza3]]&lt;0,_xlfn.CONCAT("mancano ",ABS(Totale__2__2[[#This Row],[Data scadenza3]]), " giorni al pagamento"),"PAGATO")</f>
        <v>PAGATO</v>
      </c>
      <c r="K266">
        <v>1095.5999999999999</v>
      </c>
      <c r="L266">
        <v>6075.6</v>
      </c>
      <c r="M266" t="s">
        <v>37</v>
      </c>
      <c r="N266" t="s">
        <v>38</v>
      </c>
      <c r="O266" t="s">
        <v>39</v>
      </c>
    </row>
    <row r="267" spans="1:15" x14ac:dyDescent="0.3">
      <c r="A267">
        <v>26</v>
      </c>
      <c r="B267" s="10">
        <v>44935</v>
      </c>
      <c r="C267">
        <v>600</v>
      </c>
      <c r="D267" t="s">
        <v>7</v>
      </c>
      <c r="E267" t="s">
        <v>15</v>
      </c>
      <c r="F267" s="10">
        <v>44995</v>
      </c>
      <c r="G267" s="10">
        <f t="shared" ca="1" si="4"/>
        <v>45243</v>
      </c>
      <c r="H267" s="10">
        <f ca="1">+Totale__2__2[[#This Row],[Data emissione]]+60</f>
        <v>45303</v>
      </c>
      <c r="I267" s="35">
        <f ca="1">+TODAY()-Totale__2__2[[#This Row],[Data scadenza2]]</f>
        <v>-25</v>
      </c>
      <c r="J267" t="str">
        <f ca="1">+IF(Totale__2__2[[#This Row],[Data scadenza3]]&lt;0,_xlfn.CONCAT("mancano ",ABS(Totale__2__2[[#This Row],[Data scadenza3]]), " giorni al pagamento"),"PAGATO")</f>
        <v>mancano 25 giorni al pagamento</v>
      </c>
      <c r="K267">
        <v>132</v>
      </c>
      <c r="L267">
        <v>732</v>
      </c>
      <c r="M267" t="s">
        <v>54</v>
      </c>
      <c r="N267" t="s">
        <v>55</v>
      </c>
      <c r="O267" t="s">
        <v>56</v>
      </c>
    </row>
    <row r="268" spans="1:15" x14ac:dyDescent="0.3">
      <c r="A268">
        <v>410</v>
      </c>
      <c r="B268" s="10">
        <v>44935</v>
      </c>
      <c r="C268">
        <v>5250</v>
      </c>
      <c r="D268" t="s">
        <v>10</v>
      </c>
      <c r="E268" t="s">
        <v>11</v>
      </c>
      <c r="F268" s="10">
        <v>44995</v>
      </c>
      <c r="G268" s="10">
        <f t="shared" ca="1" si="4"/>
        <v>45196</v>
      </c>
      <c r="H268" s="10">
        <f ca="1">+Totale__2__2[[#This Row],[Data emissione]]+60</f>
        <v>45256</v>
      </c>
      <c r="I268" s="35">
        <f ca="1">+TODAY()-Totale__2__2[[#This Row],[Data scadenza2]]</f>
        <v>22</v>
      </c>
      <c r="J268" t="str">
        <f ca="1">+IF(Totale__2__2[[#This Row],[Data scadenza3]]&lt;0,_xlfn.CONCAT("mancano ",ABS(Totale__2__2[[#This Row],[Data scadenza3]]), " giorni al pagamento"),"PAGATO")</f>
        <v>PAGATO</v>
      </c>
      <c r="K268">
        <v>1155</v>
      </c>
      <c r="L268">
        <v>6405</v>
      </c>
      <c r="M268" t="s">
        <v>40</v>
      </c>
      <c r="N268" t="s">
        <v>43</v>
      </c>
      <c r="O268" t="s">
        <v>44</v>
      </c>
    </row>
    <row r="269" spans="1:15" x14ac:dyDescent="0.3">
      <c r="A269">
        <v>416</v>
      </c>
      <c r="B269" s="10">
        <v>44935</v>
      </c>
      <c r="C269">
        <v>5550</v>
      </c>
      <c r="D269" t="s">
        <v>9</v>
      </c>
      <c r="E269" t="s">
        <v>6</v>
      </c>
      <c r="F269" s="10">
        <v>44995</v>
      </c>
      <c r="G269" s="10">
        <f t="shared" ca="1" si="4"/>
        <v>45250</v>
      </c>
      <c r="H269" s="10">
        <f ca="1">+Totale__2__2[[#This Row],[Data emissione]]+60</f>
        <v>45310</v>
      </c>
      <c r="I269" s="35">
        <f ca="1">+TODAY()-Totale__2__2[[#This Row],[Data scadenza2]]</f>
        <v>-32</v>
      </c>
      <c r="J269" t="str">
        <f ca="1">+IF(Totale__2__2[[#This Row],[Data scadenza3]]&lt;0,_xlfn.CONCAT("mancano ",ABS(Totale__2__2[[#This Row],[Data scadenza3]]), " giorni al pagamento"),"PAGATO")</f>
        <v>mancano 32 giorni al pagamento</v>
      </c>
      <c r="K269">
        <v>1221</v>
      </c>
      <c r="L269">
        <v>6771</v>
      </c>
      <c r="M269" t="s">
        <v>40</v>
      </c>
      <c r="N269" t="s">
        <v>41</v>
      </c>
      <c r="O269" t="s">
        <v>42</v>
      </c>
    </row>
    <row r="270" spans="1:15" x14ac:dyDescent="0.3">
      <c r="A270">
        <v>450</v>
      </c>
      <c r="B270" s="10">
        <v>44935</v>
      </c>
      <c r="C270">
        <v>7250</v>
      </c>
      <c r="D270" t="s">
        <v>9</v>
      </c>
      <c r="E270" t="s">
        <v>8</v>
      </c>
      <c r="F270" s="10">
        <v>44995</v>
      </c>
      <c r="G270" s="10">
        <f t="shared" ca="1" si="4"/>
        <v>45199</v>
      </c>
      <c r="H270" s="10">
        <f ca="1">+Totale__2__2[[#This Row],[Data emissione]]+60</f>
        <v>45259</v>
      </c>
      <c r="I270" s="35">
        <f ca="1">+TODAY()-Totale__2__2[[#This Row],[Data scadenza2]]</f>
        <v>19</v>
      </c>
      <c r="J270" t="str">
        <f ca="1">+IF(Totale__2__2[[#This Row],[Data scadenza3]]&lt;0,_xlfn.CONCAT("mancano ",ABS(Totale__2__2[[#This Row],[Data scadenza3]]), " giorni al pagamento"),"PAGATO")</f>
        <v>PAGATO</v>
      </c>
      <c r="K270">
        <v>1595</v>
      </c>
      <c r="L270">
        <v>8845</v>
      </c>
      <c r="M270" t="s">
        <v>40</v>
      </c>
      <c r="N270" t="s">
        <v>41</v>
      </c>
      <c r="O270" t="s">
        <v>42</v>
      </c>
    </row>
    <row r="271" spans="1:15" x14ac:dyDescent="0.3">
      <c r="A271">
        <v>50</v>
      </c>
      <c r="B271" s="10">
        <v>44935</v>
      </c>
      <c r="C271">
        <v>1080</v>
      </c>
      <c r="D271" t="s">
        <v>27</v>
      </c>
      <c r="E271" t="s">
        <v>15</v>
      </c>
      <c r="F271" s="10">
        <v>44995</v>
      </c>
      <c r="G271" s="10">
        <f t="shared" ca="1" si="4"/>
        <v>45182</v>
      </c>
      <c r="H271" s="10">
        <f ca="1">+Totale__2__2[[#This Row],[Data emissione]]+60</f>
        <v>45242</v>
      </c>
      <c r="I271" s="35">
        <f ca="1">+TODAY()-Totale__2__2[[#This Row],[Data scadenza2]]</f>
        <v>36</v>
      </c>
      <c r="J271" t="str">
        <f ca="1">+IF(Totale__2__2[[#This Row],[Data scadenza3]]&lt;0,_xlfn.CONCAT("mancano ",ABS(Totale__2__2[[#This Row],[Data scadenza3]]), " giorni al pagamento"),"PAGATO")</f>
        <v>PAGATO</v>
      </c>
      <c r="K271">
        <v>237.6</v>
      </c>
      <c r="L271">
        <v>1317.6</v>
      </c>
      <c r="M271" t="s">
        <v>51</v>
      </c>
      <c r="N271" t="s">
        <v>52</v>
      </c>
      <c r="O271" t="s">
        <v>53</v>
      </c>
    </row>
    <row r="272" spans="1:15" x14ac:dyDescent="0.3">
      <c r="A272">
        <v>423</v>
      </c>
      <c r="B272" s="10">
        <v>44934</v>
      </c>
      <c r="C272">
        <v>5900</v>
      </c>
      <c r="D272" t="s">
        <v>7</v>
      </c>
      <c r="E272" t="s">
        <v>6</v>
      </c>
      <c r="F272" s="10">
        <v>44994</v>
      </c>
      <c r="G272" s="10">
        <f t="shared" ca="1" si="4"/>
        <v>45264</v>
      </c>
      <c r="H272" s="10">
        <f ca="1">+Totale__2__2[[#This Row],[Data emissione]]+60</f>
        <v>45324</v>
      </c>
      <c r="I272" s="35">
        <f ca="1">+TODAY()-Totale__2__2[[#This Row],[Data scadenza2]]</f>
        <v>-46</v>
      </c>
      <c r="J272" t="str">
        <f ca="1">+IF(Totale__2__2[[#This Row],[Data scadenza3]]&lt;0,_xlfn.CONCAT("mancano ",ABS(Totale__2__2[[#This Row],[Data scadenza3]]), " giorni al pagamento"),"PAGATO")</f>
        <v>mancano 46 giorni al pagamento</v>
      </c>
      <c r="K272">
        <v>1298</v>
      </c>
      <c r="L272">
        <v>7198</v>
      </c>
      <c r="M272" t="s">
        <v>54</v>
      </c>
      <c r="N272" t="s">
        <v>55</v>
      </c>
      <c r="O272" t="s">
        <v>56</v>
      </c>
    </row>
    <row r="273" spans="1:15" x14ac:dyDescent="0.3">
      <c r="A273">
        <v>444</v>
      </c>
      <c r="B273" s="10">
        <v>44934</v>
      </c>
      <c r="C273">
        <v>6950</v>
      </c>
      <c r="D273" t="s">
        <v>10</v>
      </c>
      <c r="E273" t="s">
        <v>6</v>
      </c>
      <c r="F273" s="10">
        <v>44994</v>
      </c>
      <c r="G273" s="10">
        <f t="shared" ca="1" si="4"/>
        <v>45227</v>
      </c>
      <c r="H273" s="10">
        <f ca="1">+Totale__2__2[[#This Row],[Data emissione]]+60</f>
        <v>45287</v>
      </c>
      <c r="I273" s="35">
        <f ca="1">+TODAY()-Totale__2__2[[#This Row],[Data scadenza2]]</f>
        <v>-9</v>
      </c>
      <c r="J273" t="str">
        <f ca="1">+IF(Totale__2__2[[#This Row],[Data scadenza3]]&lt;0,_xlfn.CONCAT("mancano ",ABS(Totale__2__2[[#This Row],[Data scadenza3]]), " giorni al pagamento"),"PAGATO")</f>
        <v>mancano 9 giorni al pagamento</v>
      </c>
      <c r="K273">
        <v>1529</v>
      </c>
      <c r="L273">
        <v>8479</v>
      </c>
      <c r="M273" t="s">
        <v>40</v>
      </c>
      <c r="N273" t="s">
        <v>43</v>
      </c>
      <c r="O273" t="s">
        <v>44</v>
      </c>
    </row>
    <row r="274" spans="1:15" x14ac:dyDescent="0.3">
      <c r="A274">
        <v>158</v>
      </c>
      <c r="B274" s="10">
        <v>44934</v>
      </c>
      <c r="C274">
        <v>3240</v>
      </c>
      <c r="D274" t="s">
        <v>5</v>
      </c>
      <c r="E274" t="s">
        <v>11</v>
      </c>
      <c r="F274" s="10">
        <v>44994</v>
      </c>
      <c r="G274" s="10">
        <f t="shared" ca="1" si="4"/>
        <v>45205</v>
      </c>
      <c r="H274" s="10">
        <f ca="1">+Totale__2__2[[#This Row],[Data emissione]]+60</f>
        <v>45265</v>
      </c>
      <c r="I274" s="35">
        <f ca="1">+TODAY()-Totale__2__2[[#This Row],[Data scadenza2]]</f>
        <v>13</v>
      </c>
      <c r="J274" t="str">
        <f ca="1">+IF(Totale__2__2[[#This Row],[Data scadenza3]]&lt;0,_xlfn.CONCAT("mancano ",ABS(Totale__2__2[[#This Row],[Data scadenza3]]), " giorni al pagamento"),"PAGATO")</f>
        <v>PAGATO</v>
      </c>
      <c r="K274">
        <v>712.8</v>
      </c>
      <c r="L274">
        <v>3952.8</v>
      </c>
      <c r="M274" t="s">
        <v>37</v>
      </c>
      <c r="N274" t="s">
        <v>38</v>
      </c>
      <c r="O274" t="s">
        <v>39</v>
      </c>
    </row>
    <row r="275" spans="1:15" x14ac:dyDescent="0.3">
      <c r="A275">
        <v>476</v>
      </c>
      <c r="B275" s="10">
        <v>44934</v>
      </c>
      <c r="C275">
        <v>6400</v>
      </c>
      <c r="D275" t="s">
        <v>13</v>
      </c>
      <c r="E275" t="s">
        <v>8</v>
      </c>
      <c r="F275" s="10">
        <v>44994</v>
      </c>
      <c r="G275" s="10">
        <f t="shared" ca="1" si="4"/>
        <v>45268</v>
      </c>
      <c r="H275" s="10">
        <f ca="1">+Totale__2__2[[#This Row],[Data emissione]]+60</f>
        <v>45328</v>
      </c>
      <c r="I275" s="35">
        <f ca="1">+TODAY()-Totale__2__2[[#This Row],[Data scadenza2]]</f>
        <v>-50</v>
      </c>
      <c r="J275" t="str">
        <f ca="1">+IF(Totale__2__2[[#This Row],[Data scadenza3]]&lt;0,_xlfn.CONCAT("mancano ",ABS(Totale__2__2[[#This Row],[Data scadenza3]]), " giorni al pagamento"),"PAGATO")</f>
        <v>mancano 50 giorni al pagamento</v>
      </c>
      <c r="K275">
        <v>1408</v>
      </c>
      <c r="L275">
        <v>7808</v>
      </c>
      <c r="M275" t="s">
        <v>48</v>
      </c>
      <c r="N275" t="s">
        <v>49</v>
      </c>
      <c r="O275" t="s">
        <v>50</v>
      </c>
    </row>
    <row r="276" spans="1:15" x14ac:dyDescent="0.3">
      <c r="A276">
        <v>428</v>
      </c>
      <c r="B276" s="10">
        <v>44934</v>
      </c>
      <c r="C276">
        <v>6150</v>
      </c>
      <c r="D276" t="s">
        <v>16</v>
      </c>
      <c r="E276" t="s">
        <v>15</v>
      </c>
      <c r="F276" s="10">
        <v>44994</v>
      </c>
      <c r="G276" s="10">
        <f t="shared" ca="1" si="4"/>
        <v>45182</v>
      </c>
      <c r="H276" s="10">
        <f ca="1">+Totale__2__2[[#This Row],[Data emissione]]+60</f>
        <v>45242</v>
      </c>
      <c r="I276" s="35">
        <f ca="1">+TODAY()-Totale__2__2[[#This Row],[Data scadenza2]]</f>
        <v>36</v>
      </c>
      <c r="J276" t="str">
        <f ca="1">+IF(Totale__2__2[[#This Row],[Data scadenza3]]&lt;0,_xlfn.CONCAT("mancano ",ABS(Totale__2__2[[#This Row],[Data scadenza3]]), " giorni al pagamento"),"PAGATO")</f>
        <v>PAGATO</v>
      </c>
      <c r="K276">
        <v>1353</v>
      </c>
      <c r="L276">
        <v>7503</v>
      </c>
      <c r="M276" t="s">
        <v>45</v>
      </c>
      <c r="N276" t="s">
        <v>46</v>
      </c>
      <c r="O276" t="s">
        <v>47</v>
      </c>
    </row>
    <row r="277" spans="1:15" x14ac:dyDescent="0.3">
      <c r="A277">
        <v>480</v>
      </c>
      <c r="B277" s="10">
        <v>44934</v>
      </c>
      <c r="C277">
        <v>6000</v>
      </c>
      <c r="D277" t="s">
        <v>9</v>
      </c>
      <c r="E277" t="s">
        <v>11</v>
      </c>
      <c r="F277" s="10">
        <v>44994</v>
      </c>
      <c r="G277" s="10">
        <f t="shared" ca="1" si="4"/>
        <v>45200</v>
      </c>
      <c r="H277" s="10">
        <f ca="1">+Totale__2__2[[#This Row],[Data emissione]]+60</f>
        <v>45260</v>
      </c>
      <c r="I277" s="35">
        <f ca="1">+TODAY()-Totale__2__2[[#This Row],[Data scadenza2]]</f>
        <v>18</v>
      </c>
      <c r="J277" t="str">
        <f ca="1">+IF(Totale__2__2[[#This Row],[Data scadenza3]]&lt;0,_xlfn.CONCAT("mancano ",ABS(Totale__2__2[[#This Row],[Data scadenza3]]), " giorni al pagamento"),"PAGATO")</f>
        <v>PAGATO</v>
      </c>
      <c r="K277">
        <v>1320</v>
      </c>
      <c r="L277">
        <v>7320</v>
      </c>
      <c r="M277" t="s">
        <v>40</v>
      </c>
      <c r="N277" t="s">
        <v>41</v>
      </c>
      <c r="O277" t="s">
        <v>42</v>
      </c>
    </row>
    <row r="278" spans="1:15" x14ac:dyDescent="0.3">
      <c r="A278">
        <v>451</v>
      </c>
      <c r="B278" s="10">
        <v>44934</v>
      </c>
      <c r="C278">
        <v>7300</v>
      </c>
      <c r="D278" t="s">
        <v>7</v>
      </c>
      <c r="E278" t="s">
        <v>6</v>
      </c>
      <c r="F278" s="10">
        <v>44994</v>
      </c>
      <c r="G278" s="10">
        <f t="shared" ca="1" si="4"/>
        <v>45229</v>
      </c>
      <c r="H278" s="10">
        <f ca="1">+Totale__2__2[[#This Row],[Data emissione]]+60</f>
        <v>45289</v>
      </c>
      <c r="I278" s="35">
        <f ca="1">+TODAY()-Totale__2__2[[#This Row],[Data scadenza2]]</f>
        <v>-11</v>
      </c>
      <c r="J278" t="str">
        <f ca="1">+IF(Totale__2__2[[#This Row],[Data scadenza3]]&lt;0,_xlfn.CONCAT("mancano ",ABS(Totale__2__2[[#This Row],[Data scadenza3]]), " giorni al pagamento"),"PAGATO")</f>
        <v>mancano 11 giorni al pagamento</v>
      </c>
      <c r="K278">
        <v>1606</v>
      </c>
      <c r="L278">
        <v>8906</v>
      </c>
      <c r="M278" t="s">
        <v>54</v>
      </c>
      <c r="N278" t="s">
        <v>55</v>
      </c>
      <c r="O278" t="s">
        <v>56</v>
      </c>
    </row>
    <row r="279" spans="1:15" x14ac:dyDescent="0.3">
      <c r="A279">
        <v>425</v>
      </c>
      <c r="B279" s="10">
        <v>44934</v>
      </c>
      <c r="C279">
        <v>6000</v>
      </c>
      <c r="D279" t="s">
        <v>13</v>
      </c>
      <c r="E279" t="s">
        <v>8</v>
      </c>
      <c r="F279" s="10">
        <v>44994</v>
      </c>
      <c r="G279" s="10">
        <f t="shared" ca="1" si="4"/>
        <v>45232</v>
      </c>
      <c r="H279" s="10">
        <f ca="1">+Totale__2__2[[#This Row],[Data emissione]]+60</f>
        <v>45292</v>
      </c>
      <c r="I279" s="35">
        <f ca="1">+TODAY()-Totale__2__2[[#This Row],[Data scadenza2]]</f>
        <v>-14</v>
      </c>
      <c r="J279" t="str">
        <f ca="1">+IF(Totale__2__2[[#This Row],[Data scadenza3]]&lt;0,_xlfn.CONCAT("mancano ",ABS(Totale__2__2[[#This Row],[Data scadenza3]]), " giorni al pagamento"),"PAGATO")</f>
        <v>mancano 14 giorni al pagamento</v>
      </c>
      <c r="K279">
        <v>1320</v>
      </c>
      <c r="L279">
        <v>7320</v>
      </c>
      <c r="M279" t="s">
        <v>48</v>
      </c>
      <c r="N279" t="s">
        <v>49</v>
      </c>
      <c r="O279" t="s">
        <v>50</v>
      </c>
    </row>
    <row r="280" spans="1:15" x14ac:dyDescent="0.3">
      <c r="A280">
        <v>426</v>
      </c>
      <c r="B280" s="10">
        <v>44934</v>
      </c>
      <c r="C280">
        <v>6050</v>
      </c>
      <c r="D280" t="s">
        <v>5</v>
      </c>
      <c r="E280" t="s">
        <v>8</v>
      </c>
      <c r="F280" s="10">
        <v>44994</v>
      </c>
      <c r="G280" s="10">
        <f t="shared" ca="1" si="4"/>
        <v>45226</v>
      </c>
      <c r="H280" s="10">
        <f ca="1">+Totale__2__2[[#This Row],[Data emissione]]+60</f>
        <v>45286</v>
      </c>
      <c r="I280" s="35">
        <f ca="1">+TODAY()-Totale__2__2[[#This Row],[Data scadenza2]]</f>
        <v>-8</v>
      </c>
      <c r="J280" t="str">
        <f ca="1">+IF(Totale__2__2[[#This Row],[Data scadenza3]]&lt;0,_xlfn.CONCAT("mancano ",ABS(Totale__2__2[[#This Row],[Data scadenza3]]), " giorni al pagamento"),"PAGATO")</f>
        <v>mancano 8 giorni al pagamento</v>
      </c>
      <c r="K280">
        <v>1331</v>
      </c>
      <c r="L280">
        <v>7381</v>
      </c>
      <c r="M280" t="s">
        <v>37</v>
      </c>
      <c r="N280" t="s">
        <v>38</v>
      </c>
      <c r="O280" t="s">
        <v>39</v>
      </c>
    </row>
    <row r="281" spans="1:15" x14ac:dyDescent="0.3">
      <c r="A281">
        <v>20</v>
      </c>
      <c r="B281" s="10">
        <v>44934</v>
      </c>
      <c r="C281">
        <v>480</v>
      </c>
      <c r="D281" t="s">
        <v>16</v>
      </c>
      <c r="E281" t="s">
        <v>8</v>
      </c>
      <c r="F281" s="10">
        <v>44994</v>
      </c>
      <c r="G281" s="10">
        <f t="shared" ca="1" si="4"/>
        <v>45262</v>
      </c>
      <c r="H281" s="10">
        <f ca="1">+Totale__2__2[[#This Row],[Data emissione]]+60</f>
        <v>45322</v>
      </c>
      <c r="I281" s="35">
        <f ca="1">+TODAY()-Totale__2__2[[#This Row],[Data scadenza2]]</f>
        <v>-44</v>
      </c>
      <c r="J281" t="str">
        <f ca="1">+IF(Totale__2__2[[#This Row],[Data scadenza3]]&lt;0,_xlfn.CONCAT("mancano ",ABS(Totale__2__2[[#This Row],[Data scadenza3]]), " giorni al pagamento"),"PAGATO")</f>
        <v>mancano 44 giorni al pagamento</v>
      </c>
      <c r="K281">
        <v>105.6</v>
      </c>
      <c r="L281">
        <v>585.6</v>
      </c>
      <c r="M281" t="s">
        <v>45</v>
      </c>
      <c r="N281" t="s">
        <v>46</v>
      </c>
      <c r="O281" t="s">
        <v>47</v>
      </c>
    </row>
    <row r="282" spans="1:15" x14ac:dyDescent="0.3">
      <c r="A282">
        <v>365</v>
      </c>
      <c r="B282" s="10">
        <v>44934</v>
      </c>
      <c r="C282">
        <v>3000</v>
      </c>
      <c r="D282" t="s">
        <v>9</v>
      </c>
      <c r="E282" t="s">
        <v>15</v>
      </c>
      <c r="F282" s="10">
        <v>44994</v>
      </c>
      <c r="G282" s="10">
        <f t="shared" ca="1" si="4"/>
        <v>45247</v>
      </c>
      <c r="H282" s="10">
        <f ca="1">+Totale__2__2[[#This Row],[Data emissione]]+60</f>
        <v>45307</v>
      </c>
      <c r="I282" s="35">
        <f ca="1">+TODAY()-Totale__2__2[[#This Row],[Data scadenza2]]</f>
        <v>-29</v>
      </c>
      <c r="J282" t="str">
        <f ca="1">+IF(Totale__2__2[[#This Row],[Data scadenza3]]&lt;0,_xlfn.CONCAT("mancano ",ABS(Totale__2__2[[#This Row],[Data scadenza3]]), " giorni al pagamento"),"PAGATO")</f>
        <v>mancano 29 giorni al pagamento</v>
      </c>
      <c r="K282">
        <v>660</v>
      </c>
      <c r="L282">
        <v>3660</v>
      </c>
      <c r="M282" t="s">
        <v>40</v>
      </c>
      <c r="N282" t="s">
        <v>41</v>
      </c>
      <c r="O282" t="s">
        <v>42</v>
      </c>
    </row>
    <row r="283" spans="1:15" x14ac:dyDescent="0.3">
      <c r="A283">
        <v>76</v>
      </c>
      <c r="B283" s="10">
        <v>44934</v>
      </c>
      <c r="C283">
        <v>1600</v>
      </c>
      <c r="D283" t="s">
        <v>9</v>
      </c>
      <c r="E283" t="s">
        <v>8</v>
      </c>
      <c r="F283" s="10">
        <v>44994</v>
      </c>
      <c r="G283" s="10">
        <f t="shared" ca="1" si="4"/>
        <v>45274</v>
      </c>
      <c r="H283" s="10">
        <f ca="1">+Totale__2__2[[#This Row],[Data emissione]]+60</f>
        <v>45334</v>
      </c>
      <c r="I283" s="35">
        <f ca="1">+TODAY()-Totale__2__2[[#This Row],[Data scadenza2]]</f>
        <v>-56</v>
      </c>
      <c r="J283" t="str">
        <f ca="1">+IF(Totale__2__2[[#This Row],[Data scadenza3]]&lt;0,_xlfn.CONCAT("mancano ",ABS(Totale__2__2[[#This Row],[Data scadenza3]]), " giorni al pagamento"),"PAGATO")</f>
        <v>mancano 56 giorni al pagamento</v>
      </c>
      <c r="K283">
        <v>352</v>
      </c>
      <c r="L283">
        <v>1952</v>
      </c>
      <c r="M283" t="s">
        <v>40</v>
      </c>
      <c r="N283" t="s">
        <v>41</v>
      </c>
      <c r="O283" t="s">
        <v>42</v>
      </c>
    </row>
    <row r="284" spans="1:15" x14ac:dyDescent="0.3">
      <c r="A284">
        <v>399</v>
      </c>
      <c r="B284" s="10">
        <v>44934</v>
      </c>
      <c r="C284">
        <v>4700</v>
      </c>
      <c r="D284" t="s">
        <v>9</v>
      </c>
      <c r="E284" t="s">
        <v>11</v>
      </c>
      <c r="F284" s="10">
        <v>44994</v>
      </c>
      <c r="G284" s="10">
        <f t="shared" ca="1" si="4"/>
        <v>45211</v>
      </c>
      <c r="H284" s="10">
        <f ca="1">+Totale__2__2[[#This Row],[Data emissione]]+60</f>
        <v>45271</v>
      </c>
      <c r="I284" s="35">
        <f ca="1">+TODAY()-Totale__2__2[[#This Row],[Data scadenza2]]</f>
        <v>7</v>
      </c>
      <c r="J284" t="str">
        <f ca="1">+IF(Totale__2__2[[#This Row],[Data scadenza3]]&lt;0,_xlfn.CONCAT("mancano ",ABS(Totale__2__2[[#This Row],[Data scadenza3]]), " giorni al pagamento"),"PAGATO")</f>
        <v>PAGATO</v>
      </c>
      <c r="K284">
        <v>1034</v>
      </c>
      <c r="L284">
        <v>5734</v>
      </c>
      <c r="M284" t="s">
        <v>40</v>
      </c>
      <c r="N284" t="s">
        <v>41</v>
      </c>
      <c r="O284" t="s">
        <v>42</v>
      </c>
    </row>
    <row r="285" spans="1:15" x14ac:dyDescent="0.3">
      <c r="A285">
        <v>371</v>
      </c>
      <c r="B285" s="10">
        <v>44934</v>
      </c>
      <c r="C285">
        <v>3300</v>
      </c>
      <c r="D285" t="s">
        <v>16</v>
      </c>
      <c r="E285" t="s">
        <v>11</v>
      </c>
      <c r="F285" s="10">
        <v>44994</v>
      </c>
      <c r="G285" s="10">
        <f t="shared" ca="1" si="4"/>
        <v>45235</v>
      </c>
      <c r="H285" s="10">
        <f ca="1">+Totale__2__2[[#This Row],[Data emissione]]+60</f>
        <v>45295</v>
      </c>
      <c r="I285" s="35">
        <f ca="1">+TODAY()-Totale__2__2[[#This Row],[Data scadenza2]]</f>
        <v>-17</v>
      </c>
      <c r="J285" t="str">
        <f ca="1">+IF(Totale__2__2[[#This Row],[Data scadenza3]]&lt;0,_xlfn.CONCAT("mancano ",ABS(Totale__2__2[[#This Row],[Data scadenza3]]), " giorni al pagamento"),"PAGATO")</f>
        <v>mancano 17 giorni al pagamento</v>
      </c>
      <c r="K285">
        <v>726</v>
      </c>
      <c r="L285">
        <v>4026</v>
      </c>
      <c r="M285" t="s">
        <v>45</v>
      </c>
      <c r="N285" t="s">
        <v>46</v>
      </c>
      <c r="O285" t="s">
        <v>47</v>
      </c>
    </row>
    <row r="286" spans="1:15" x14ac:dyDescent="0.3">
      <c r="A286">
        <v>465</v>
      </c>
      <c r="B286" s="10">
        <v>44934</v>
      </c>
      <c r="C286">
        <v>7500</v>
      </c>
      <c r="D286" t="s">
        <v>12</v>
      </c>
      <c r="E286" t="s">
        <v>6</v>
      </c>
      <c r="F286" s="10">
        <v>44994</v>
      </c>
      <c r="G286" s="10">
        <f t="shared" ca="1" si="4"/>
        <v>45213</v>
      </c>
      <c r="H286" s="10">
        <f ca="1">+Totale__2__2[[#This Row],[Data emissione]]+60</f>
        <v>45273</v>
      </c>
      <c r="I286" s="35">
        <f ca="1">+TODAY()-Totale__2__2[[#This Row],[Data scadenza2]]</f>
        <v>5</v>
      </c>
      <c r="J286" t="str">
        <f ca="1">+IF(Totale__2__2[[#This Row],[Data scadenza3]]&lt;0,_xlfn.CONCAT("mancano ",ABS(Totale__2__2[[#This Row],[Data scadenza3]]), " giorni al pagamento"),"PAGATO")</f>
        <v>PAGATO</v>
      </c>
      <c r="K286">
        <v>1650</v>
      </c>
      <c r="L286">
        <v>9150</v>
      </c>
      <c r="M286" t="s">
        <v>57</v>
      </c>
      <c r="N286" t="s">
        <v>58</v>
      </c>
      <c r="O286" t="s">
        <v>59</v>
      </c>
    </row>
    <row r="287" spans="1:15" x14ac:dyDescent="0.3">
      <c r="A287">
        <v>466</v>
      </c>
      <c r="B287" s="10">
        <v>44934</v>
      </c>
      <c r="C287">
        <v>7400</v>
      </c>
      <c r="D287" t="s">
        <v>5</v>
      </c>
      <c r="E287" t="s">
        <v>11</v>
      </c>
      <c r="F287" s="10">
        <v>44994</v>
      </c>
      <c r="G287" s="10">
        <f t="shared" ca="1" si="4"/>
        <v>45225</v>
      </c>
      <c r="H287" s="10">
        <f ca="1">+Totale__2__2[[#This Row],[Data emissione]]+60</f>
        <v>45285</v>
      </c>
      <c r="I287" s="35">
        <f ca="1">+TODAY()-Totale__2__2[[#This Row],[Data scadenza2]]</f>
        <v>-7</v>
      </c>
      <c r="J287" t="str">
        <f ca="1">+IF(Totale__2__2[[#This Row],[Data scadenza3]]&lt;0,_xlfn.CONCAT("mancano ",ABS(Totale__2__2[[#This Row],[Data scadenza3]]), " giorni al pagamento"),"PAGATO")</f>
        <v>mancano 7 giorni al pagamento</v>
      </c>
      <c r="K287">
        <v>1628</v>
      </c>
      <c r="L287">
        <v>9028</v>
      </c>
      <c r="M287" t="s">
        <v>37</v>
      </c>
      <c r="N287" t="s">
        <v>38</v>
      </c>
      <c r="O287" t="s">
        <v>39</v>
      </c>
    </row>
    <row r="288" spans="1:15" x14ac:dyDescent="0.3">
      <c r="A288">
        <v>400</v>
      </c>
      <c r="B288" s="10">
        <v>44934</v>
      </c>
      <c r="C288">
        <v>4750</v>
      </c>
      <c r="D288" t="s">
        <v>7</v>
      </c>
      <c r="E288" t="s">
        <v>15</v>
      </c>
      <c r="F288" s="10">
        <v>44994</v>
      </c>
      <c r="G288" s="10">
        <f t="shared" ca="1" si="4"/>
        <v>45213</v>
      </c>
      <c r="H288" s="10">
        <f ca="1">+Totale__2__2[[#This Row],[Data emissione]]+60</f>
        <v>45273</v>
      </c>
      <c r="I288" s="35">
        <f ca="1">+TODAY()-Totale__2__2[[#This Row],[Data scadenza2]]</f>
        <v>5</v>
      </c>
      <c r="J288" t="str">
        <f ca="1">+IF(Totale__2__2[[#This Row],[Data scadenza3]]&lt;0,_xlfn.CONCAT("mancano ",ABS(Totale__2__2[[#This Row],[Data scadenza3]]), " giorni al pagamento"),"PAGATO")</f>
        <v>PAGATO</v>
      </c>
      <c r="K288">
        <v>1045</v>
      </c>
      <c r="L288">
        <v>5795</v>
      </c>
      <c r="M288" t="s">
        <v>54</v>
      </c>
      <c r="N288" t="s">
        <v>55</v>
      </c>
      <c r="O288" t="s">
        <v>56</v>
      </c>
    </row>
    <row r="289" spans="1:15" x14ac:dyDescent="0.3">
      <c r="A289">
        <v>343</v>
      </c>
      <c r="B289" s="10">
        <v>44934</v>
      </c>
      <c r="C289">
        <v>1900</v>
      </c>
      <c r="D289" t="s">
        <v>16</v>
      </c>
      <c r="E289" t="s">
        <v>11</v>
      </c>
      <c r="F289" s="10">
        <v>44994</v>
      </c>
      <c r="G289" s="10">
        <f t="shared" ca="1" si="4"/>
        <v>45247</v>
      </c>
      <c r="H289" s="10">
        <f ca="1">+Totale__2__2[[#This Row],[Data emissione]]+60</f>
        <v>45307</v>
      </c>
      <c r="I289" s="35">
        <f ca="1">+TODAY()-Totale__2__2[[#This Row],[Data scadenza2]]</f>
        <v>-29</v>
      </c>
      <c r="J289" t="str">
        <f ca="1">+IF(Totale__2__2[[#This Row],[Data scadenza3]]&lt;0,_xlfn.CONCAT("mancano ",ABS(Totale__2__2[[#This Row],[Data scadenza3]]), " giorni al pagamento"),"PAGATO")</f>
        <v>mancano 29 giorni al pagamento</v>
      </c>
      <c r="K289">
        <v>418</v>
      </c>
      <c r="L289">
        <v>2318</v>
      </c>
      <c r="M289" t="s">
        <v>45</v>
      </c>
      <c r="N289" t="s">
        <v>46</v>
      </c>
      <c r="O289" t="s">
        <v>47</v>
      </c>
    </row>
    <row r="290" spans="1:15" x14ac:dyDescent="0.3">
      <c r="A290">
        <v>138</v>
      </c>
      <c r="B290" s="10">
        <v>44934</v>
      </c>
      <c r="C290">
        <v>2840</v>
      </c>
      <c r="D290" t="s">
        <v>10</v>
      </c>
      <c r="E290" t="s">
        <v>15</v>
      </c>
      <c r="F290" s="10">
        <v>44994</v>
      </c>
      <c r="G290" s="10">
        <f t="shared" ca="1" si="4"/>
        <v>45266</v>
      </c>
      <c r="H290" s="10">
        <f ca="1">+Totale__2__2[[#This Row],[Data emissione]]+60</f>
        <v>45326</v>
      </c>
      <c r="I290" s="35">
        <f ca="1">+TODAY()-Totale__2__2[[#This Row],[Data scadenza2]]</f>
        <v>-48</v>
      </c>
      <c r="J290" t="str">
        <f ca="1">+IF(Totale__2__2[[#This Row],[Data scadenza3]]&lt;0,_xlfn.CONCAT("mancano ",ABS(Totale__2__2[[#This Row],[Data scadenza3]]), " giorni al pagamento"),"PAGATO")</f>
        <v>mancano 48 giorni al pagamento</v>
      </c>
      <c r="K290">
        <v>624.79999999999995</v>
      </c>
      <c r="L290">
        <v>3464.8</v>
      </c>
      <c r="M290" t="s">
        <v>40</v>
      </c>
      <c r="N290" t="s">
        <v>43</v>
      </c>
      <c r="O290" t="s">
        <v>44</v>
      </c>
    </row>
    <row r="291" spans="1:15" x14ac:dyDescent="0.3">
      <c r="A291">
        <v>24</v>
      </c>
      <c r="B291" s="10">
        <v>44934</v>
      </c>
      <c r="C291">
        <v>560</v>
      </c>
      <c r="D291" t="s">
        <v>5</v>
      </c>
      <c r="E291" t="s">
        <v>6</v>
      </c>
      <c r="F291" s="10">
        <v>44994</v>
      </c>
      <c r="G291" s="10">
        <f t="shared" ca="1" si="4"/>
        <v>45183</v>
      </c>
      <c r="H291" s="10">
        <f ca="1">+Totale__2__2[[#This Row],[Data emissione]]+60</f>
        <v>45243</v>
      </c>
      <c r="I291" s="35">
        <f ca="1">+TODAY()-Totale__2__2[[#This Row],[Data scadenza2]]</f>
        <v>35</v>
      </c>
      <c r="J291" t="str">
        <f ca="1">+IF(Totale__2__2[[#This Row],[Data scadenza3]]&lt;0,_xlfn.CONCAT("mancano ",ABS(Totale__2__2[[#This Row],[Data scadenza3]]), " giorni al pagamento"),"PAGATO")</f>
        <v>PAGATO</v>
      </c>
      <c r="K291">
        <v>123.2</v>
      </c>
      <c r="L291">
        <v>683.2</v>
      </c>
      <c r="M291" t="s">
        <v>37</v>
      </c>
      <c r="N291" t="s">
        <v>38</v>
      </c>
      <c r="O291" t="s">
        <v>39</v>
      </c>
    </row>
    <row r="292" spans="1:15" x14ac:dyDescent="0.3">
      <c r="A292">
        <v>405</v>
      </c>
      <c r="B292" s="10">
        <v>44934</v>
      </c>
      <c r="C292">
        <v>5000</v>
      </c>
      <c r="D292" t="s">
        <v>16</v>
      </c>
      <c r="E292" t="s">
        <v>8</v>
      </c>
      <c r="F292" s="10">
        <v>44994</v>
      </c>
      <c r="G292" s="10">
        <f t="shared" ca="1" si="4"/>
        <v>45205</v>
      </c>
      <c r="H292" s="10">
        <f ca="1">+Totale__2__2[[#This Row],[Data emissione]]+60</f>
        <v>45265</v>
      </c>
      <c r="I292" s="35">
        <f ca="1">+TODAY()-Totale__2__2[[#This Row],[Data scadenza2]]</f>
        <v>13</v>
      </c>
      <c r="J292" t="str">
        <f ca="1">+IF(Totale__2__2[[#This Row],[Data scadenza3]]&lt;0,_xlfn.CONCAT("mancano ",ABS(Totale__2__2[[#This Row],[Data scadenza3]]), " giorni al pagamento"),"PAGATO")</f>
        <v>PAGATO</v>
      </c>
      <c r="K292">
        <v>1100</v>
      </c>
      <c r="L292">
        <v>6100</v>
      </c>
      <c r="M292" t="s">
        <v>45</v>
      </c>
      <c r="N292" t="s">
        <v>46</v>
      </c>
      <c r="O292" t="s">
        <v>47</v>
      </c>
    </row>
    <row r="293" spans="1:15" x14ac:dyDescent="0.3">
      <c r="A293">
        <v>125</v>
      </c>
      <c r="B293" s="10">
        <v>44934</v>
      </c>
      <c r="C293">
        <v>2580</v>
      </c>
      <c r="D293" t="s">
        <v>12</v>
      </c>
      <c r="E293" t="s">
        <v>8</v>
      </c>
      <c r="F293" s="10">
        <v>44994</v>
      </c>
      <c r="G293" s="10">
        <f t="shared" ca="1" si="4"/>
        <v>45269</v>
      </c>
      <c r="H293" s="10">
        <f ca="1">+Totale__2__2[[#This Row],[Data emissione]]+60</f>
        <v>45329</v>
      </c>
      <c r="I293" s="35">
        <f ca="1">+TODAY()-Totale__2__2[[#This Row],[Data scadenza2]]</f>
        <v>-51</v>
      </c>
      <c r="J293" t="str">
        <f ca="1">+IF(Totale__2__2[[#This Row],[Data scadenza3]]&lt;0,_xlfn.CONCAT("mancano ",ABS(Totale__2__2[[#This Row],[Data scadenza3]]), " giorni al pagamento"),"PAGATO")</f>
        <v>mancano 51 giorni al pagamento</v>
      </c>
      <c r="K293">
        <v>567.6</v>
      </c>
      <c r="L293">
        <v>3147.6</v>
      </c>
      <c r="M293" t="s">
        <v>57</v>
      </c>
      <c r="N293" t="s">
        <v>58</v>
      </c>
      <c r="O293" t="s">
        <v>59</v>
      </c>
    </row>
    <row r="294" spans="1:15" x14ac:dyDescent="0.3">
      <c r="A294">
        <v>133</v>
      </c>
      <c r="B294" s="10">
        <v>44934</v>
      </c>
      <c r="C294">
        <v>2740</v>
      </c>
      <c r="D294" t="s">
        <v>16</v>
      </c>
      <c r="E294" t="s">
        <v>11</v>
      </c>
      <c r="F294" s="10">
        <v>44994</v>
      </c>
      <c r="G294" s="10">
        <f t="shared" ca="1" si="4"/>
        <v>45261</v>
      </c>
      <c r="H294" s="10">
        <f ca="1">+Totale__2__2[[#This Row],[Data emissione]]+60</f>
        <v>45321</v>
      </c>
      <c r="I294" s="35">
        <f ca="1">+TODAY()-Totale__2__2[[#This Row],[Data scadenza2]]</f>
        <v>-43</v>
      </c>
      <c r="J294" t="str">
        <f ca="1">+IF(Totale__2__2[[#This Row],[Data scadenza3]]&lt;0,_xlfn.CONCAT("mancano ",ABS(Totale__2__2[[#This Row],[Data scadenza3]]), " giorni al pagamento"),"PAGATO")</f>
        <v>mancano 43 giorni al pagamento</v>
      </c>
      <c r="K294">
        <v>602.79999999999995</v>
      </c>
      <c r="L294">
        <v>3342.8</v>
      </c>
      <c r="M294" t="s">
        <v>45</v>
      </c>
      <c r="N294" t="s">
        <v>46</v>
      </c>
      <c r="O294" t="s">
        <v>47</v>
      </c>
    </row>
    <row r="295" spans="1:15" x14ac:dyDescent="0.3">
      <c r="A295">
        <v>494</v>
      </c>
      <c r="B295" s="10">
        <v>44934</v>
      </c>
      <c r="C295">
        <v>4600</v>
      </c>
      <c r="D295" t="s">
        <v>5</v>
      </c>
      <c r="E295" t="s">
        <v>11</v>
      </c>
      <c r="F295" s="10">
        <v>44994</v>
      </c>
      <c r="G295" s="10">
        <f t="shared" ca="1" si="4"/>
        <v>45261</v>
      </c>
      <c r="H295" s="10">
        <f ca="1">+Totale__2__2[[#This Row],[Data emissione]]+60</f>
        <v>45321</v>
      </c>
      <c r="I295" s="35">
        <f ca="1">+TODAY()-Totale__2__2[[#This Row],[Data scadenza2]]</f>
        <v>-43</v>
      </c>
      <c r="J295" t="str">
        <f ca="1">+IF(Totale__2__2[[#This Row],[Data scadenza3]]&lt;0,_xlfn.CONCAT("mancano ",ABS(Totale__2__2[[#This Row],[Data scadenza3]]), " giorni al pagamento"),"PAGATO")</f>
        <v>mancano 43 giorni al pagamento</v>
      </c>
      <c r="K295">
        <v>1012</v>
      </c>
      <c r="L295">
        <v>5612</v>
      </c>
      <c r="M295" t="s">
        <v>37</v>
      </c>
      <c r="N295" t="s">
        <v>38</v>
      </c>
      <c r="O295" t="s">
        <v>39</v>
      </c>
    </row>
    <row r="296" spans="1:15" x14ac:dyDescent="0.3">
      <c r="A296">
        <v>289</v>
      </c>
      <c r="B296" s="10">
        <v>44934</v>
      </c>
      <c r="C296">
        <v>5860</v>
      </c>
      <c r="D296" t="s">
        <v>13</v>
      </c>
      <c r="E296" t="s">
        <v>6</v>
      </c>
      <c r="F296" s="10">
        <v>44994</v>
      </c>
      <c r="G296" s="10">
        <f t="shared" ca="1" si="4"/>
        <v>45202</v>
      </c>
      <c r="H296" s="10">
        <f ca="1">+Totale__2__2[[#This Row],[Data emissione]]+60</f>
        <v>45262</v>
      </c>
      <c r="I296" s="35">
        <f ca="1">+TODAY()-Totale__2__2[[#This Row],[Data scadenza2]]</f>
        <v>16</v>
      </c>
      <c r="J296" t="str">
        <f ca="1">+IF(Totale__2__2[[#This Row],[Data scadenza3]]&lt;0,_xlfn.CONCAT("mancano ",ABS(Totale__2__2[[#This Row],[Data scadenza3]]), " giorni al pagamento"),"PAGATO")</f>
        <v>PAGATO</v>
      </c>
      <c r="K296">
        <v>1289.2</v>
      </c>
      <c r="L296">
        <v>7149.2</v>
      </c>
      <c r="M296" t="s">
        <v>48</v>
      </c>
      <c r="N296" t="s">
        <v>49</v>
      </c>
      <c r="O296" t="s">
        <v>50</v>
      </c>
    </row>
    <row r="297" spans="1:15" x14ac:dyDescent="0.3">
      <c r="A297">
        <v>232</v>
      </c>
      <c r="B297" s="10">
        <v>44934</v>
      </c>
      <c r="C297">
        <v>4720</v>
      </c>
      <c r="D297" t="s">
        <v>27</v>
      </c>
      <c r="E297" t="s">
        <v>15</v>
      </c>
      <c r="F297" s="10">
        <v>44994</v>
      </c>
      <c r="G297" s="10">
        <f t="shared" ca="1" si="4"/>
        <v>45225</v>
      </c>
      <c r="H297" s="10">
        <f ca="1">+Totale__2__2[[#This Row],[Data emissione]]+60</f>
        <v>45285</v>
      </c>
      <c r="I297" s="35">
        <f ca="1">+TODAY()-Totale__2__2[[#This Row],[Data scadenza2]]</f>
        <v>-7</v>
      </c>
      <c r="J297" t="str">
        <f ca="1">+IF(Totale__2__2[[#This Row],[Data scadenza3]]&lt;0,_xlfn.CONCAT("mancano ",ABS(Totale__2__2[[#This Row],[Data scadenza3]]), " giorni al pagamento"),"PAGATO")</f>
        <v>mancano 7 giorni al pagamento</v>
      </c>
      <c r="K297">
        <v>1038.4000000000001</v>
      </c>
      <c r="L297">
        <v>5758.4</v>
      </c>
      <c r="M297" t="s">
        <v>51</v>
      </c>
      <c r="N297" t="s">
        <v>52</v>
      </c>
      <c r="O297" t="s">
        <v>53</v>
      </c>
    </row>
    <row r="298" spans="1:15" x14ac:dyDescent="0.3">
      <c r="A298">
        <v>286</v>
      </c>
      <c r="B298" s="10">
        <v>44934</v>
      </c>
      <c r="C298">
        <v>5800</v>
      </c>
      <c r="D298" t="s">
        <v>16</v>
      </c>
      <c r="E298" t="s">
        <v>8</v>
      </c>
      <c r="F298" s="10">
        <v>44994</v>
      </c>
      <c r="G298" s="10">
        <f t="shared" ca="1" si="4"/>
        <v>45268</v>
      </c>
      <c r="H298" s="10">
        <f ca="1">+Totale__2__2[[#This Row],[Data emissione]]+60</f>
        <v>45328</v>
      </c>
      <c r="I298" s="35">
        <f ca="1">+TODAY()-Totale__2__2[[#This Row],[Data scadenza2]]</f>
        <v>-50</v>
      </c>
      <c r="J298" t="str">
        <f ca="1">+IF(Totale__2__2[[#This Row],[Data scadenza3]]&lt;0,_xlfn.CONCAT("mancano ",ABS(Totale__2__2[[#This Row],[Data scadenza3]]), " giorni al pagamento"),"PAGATO")</f>
        <v>mancano 50 giorni al pagamento</v>
      </c>
      <c r="K298">
        <v>1276</v>
      </c>
      <c r="L298">
        <v>7076</v>
      </c>
      <c r="M298" t="s">
        <v>45</v>
      </c>
      <c r="N298" t="s">
        <v>46</v>
      </c>
      <c r="O298" t="s">
        <v>47</v>
      </c>
    </row>
    <row r="299" spans="1:15" x14ac:dyDescent="0.3">
      <c r="A299">
        <v>203</v>
      </c>
      <c r="B299" s="10">
        <v>44934</v>
      </c>
      <c r="C299">
        <v>4140</v>
      </c>
      <c r="D299" t="s">
        <v>27</v>
      </c>
      <c r="E299" t="s">
        <v>11</v>
      </c>
      <c r="F299" s="10">
        <v>44994</v>
      </c>
      <c r="G299" s="10">
        <f t="shared" ca="1" si="4"/>
        <v>45192</v>
      </c>
      <c r="H299" s="10">
        <f ca="1">+Totale__2__2[[#This Row],[Data emissione]]+60</f>
        <v>45252</v>
      </c>
      <c r="I299" s="35">
        <f ca="1">+TODAY()-Totale__2__2[[#This Row],[Data scadenza2]]</f>
        <v>26</v>
      </c>
      <c r="J299" t="str">
        <f ca="1">+IF(Totale__2__2[[#This Row],[Data scadenza3]]&lt;0,_xlfn.CONCAT("mancano ",ABS(Totale__2__2[[#This Row],[Data scadenza3]]), " giorni al pagamento"),"PAGATO")</f>
        <v>PAGATO</v>
      </c>
      <c r="K299">
        <v>910.8</v>
      </c>
      <c r="L299">
        <v>5050.8</v>
      </c>
      <c r="M299" t="s">
        <v>51</v>
      </c>
      <c r="N299" t="s">
        <v>52</v>
      </c>
      <c r="O299" t="s">
        <v>53</v>
      </c>
    </row>
    <row r="300" spans="1:15" x14ac:dyDescent="0.3">
      <c r="A300">
        <v>112</v>
      </c>
      <c r="B300" s="10">
        <v>44934</v>
      </c>
      <c r="C300">
        <v>2320</v>
      </c>
      <c r="D300" t="s">
        <v>27</v>
      </c>
      <c r="E300" t="s">
        <v>8</v>
      </c>
      <c r="F300" s="10">
        <v>44994</v>
      </c>
      <c r="G300" s="10">
        <f t="shared" ca="1" si="4"/>
        <v>45244</v>
      </c>
      <c r="H300" s="10">
        <f ca="1">+Totale__2__2[[#This Row],[Data emissione]]+60</f>
        <v>45304</v>
      </c>
      <c r="I300" s="35">
        <f ca="1">+TODAY()-Totale__2__2[[#This Row],[Data scadenza2]]</f>
        <v>-26</v>
      </c>
      <c r="J300" t="str">
        <f ca="1">+IF(Totale__2__2[[#This Row],[Data scadenza3]]&lt;0,_xlfn.CONCAT("mancano ",ABS(Totale__2__2[[#This Row],[Data scadenza3]]), " giorni al pagamento"),"PAGATO")</f>
        <v>mancano 26 giorni al pagamento</v>
      </c>
      <c r="K300">
        <v>510.4</v>
      </c>
      <c r="L300">
        <v>2830.4</v>
      </c>
      <c r="M300" t="s">
        <v>51</v>
      </c>
      <c r="N300" t="s">
        <v>52</v>
      </c>
      <c r="O300" t="s">
        <v>53</v>
      </c>
    </row>
    <row r="301" spans="1:15" x14ac:dyDescent="0.3">
      <c r="A301">
        <v>212</v>
      </c>
      <c r="B301" s="10">
        <v>44934</v>
      </c>
      <c r="C301">
        <v>4320</v>
      </c>
      <c r="D301" t="s">
        <v>9</v>
      </c>
      <c r="E301" t="s">
        <v>8</v>
      </c>
      <c r="F301" s="10">
        <v>44994</v>
      </c>
      <c r="G301" s="10">
        <f t="shared" ca="1" si="4"/>
        <v>45191</v>
      </c>
      <c r="H301" s="10">
        <f ca="1">+Totale__2__2[[#This Row],[Data emissione]]+60</f>
        <v>45251</v>
      </c>
      <c r="I301" s="35">
        <f ca="1">+TODAY()-Totale__2__2[[#This Row],[Data scadenza2]]</f>
        <v>27</v>
      </c>
      <c r="J301" t="str">
        <f ca="1">+IF(Totale__2__2[[#This Row],[Data scadenza3]]&lt;0,_xlfn.CONCAT("mancano ",ABS(Totale__2__2[[#This Row],[Data scadenza3]]), " giorni al pagamento"),"PAGATO")</f>
        <v>PAGATO</v>
      </c>
      <c r="K301">
        <v>950.4</v>
      </c>
      <c r="L301">
        <v>5270.4</v>
      </c>
      <c r="M301" t="s">
        <v>40</v>
      </c>
      <c r="N301" t="s">
        <v>41</v>
      </c>
      <c r="O301" t="s">
        <v>42</v>
      </c>
    </row>
    <row r="302" spans="1:15" x14ac:dyDescent="0.3">
      <c r="A302">
        <v>373</v>
      </c>
      <c r="B302" s="10">
        <v>44933</v>
      </c>
      <c r="C302">
        <v>3400</v>
      </c>
      <c r="D302" t="s">
        <v>27</v>
      </c>
      <c r="E302" t="s">
        <v>6</v>
      </c>
      <c r="F302" s="10">
        <v>44993</v>
      </c>
      <c r="G302" s="10">
        <f t="shared" ca="1" si="4"/>
        <v>45179</v>
      </c>
      <c r="H302" s="10">
        <f ca="1">+Totale__2__2[[#This Row],[Data emissione]]+60</f>
        <v>45239</v>
      </c>
      <c r="I302" s="35">
        <f ca="1">+TODAY()-Totale__2__2[[#This Row],[Data scadenza2]]</f>
        <v>39</v>
      </c>
      <c r="J302" t="str">
        <f ca="1">+IF(Totale__2__2[[#This Row],[Data scadenza3]]&lt;0,_xlfn.CONCAT("mancano ",ABS(Totale__2__2[[#This Row],[Data scadenza3]]), " giorni al pagamento"),"PAGATO")</f>
        <v>PAGATO</v>
      </c>
      <c r="K302">
        <v>748</v>
      </c>
      <c r="L302">
        <v>4148</v>
      </c>
      <c r="M302" t="s">
        <v>51</v>
      </c>
      <c r="N302" t="s">
        <v>52</v>
      </c>
      <c r="O302" t="s">
        <v>53</v>
      </c>
    </row>
    <row r="303" spans="1:15" x14ac:dyDescent="0.3">
      <c r="A303">
        <v>470</v>
      </c>
      <c r="B303" s="10">
        <v>44933</v>
      </c>
      <c r="C303">
        <v>7000</v>
      </c>
      <c r="D303" t="s">
        <v>27</v>
      </c>
      <c r="E303" t="s">
        <v>15</v>
      </c>
      <c r="F303" s="10">
        <v>44993</v>
      </c>
      <c r="G303" s="10">
        <f t="shared" ca="1" si="4"/>
        <v>45272</v>
      </c>
      <c r="H303" s="10">
        <f ca="1">+Totale__2__2[[#This Row],[Data emissione]]+60</f>
        <v>45332</v>
      </c>
      <c r="I303" s="35">
        <f ca="1">+TODAY()-Totale__2__2[[#This Row],[Data scadenza2]]</f>
        <v>-54</v>
      </c>
      <c r="J303" t="str">
        <f ca="1">+IF(Totale__2__2[[#This Row],[Data scadenza3]]&lt;0,_xlfn.CONCAT("mancano ",ABS(Totale__2__2[[#This Row],[Data scadenza3]]), " giorni al pagamento"),"PAGATO")</f>
        <v>mancano 54 giorni al pagamento</v>
      </c>
      <c r="K303">
        <v>1540</v>
      </c>
      <c r="L303">
        <v>8540</v>
      </c>
      <c r="M303" t="s">
        <v>51</v>
      </c>
      <c r="N303" t="s">
        <v>52</v>
      </c>
      <c r="O303" t="s">
        <v>53</v>
      </c>
    </row>
    <row r="304" spans="1:15" x14ac:dyDescent="0.3">
      <c r="A304">
        <v>103</v>
      </c>
      <c r="B304" s="10">
        <v>44933</v>
      </c>
      <c r="C304">
        <v>2140</v>
      </c>
      <c r="D304" t="s">
        <v>5</v>
      </c>
      <c r="E304" t="s">
        <v>8</v>
      </c>
      <c r="F304" s="10">
        <v>44993</v>
      </c>
      <c r="G304" s="10">
        <f t="shared" ca="1" si="4"/>
        <v>45266</v>
      </c>
      <c r="H304" s="10">
        <f ca="1">+Totale__2__2[[#This Row],[Data emissione]]+60</f>
        <v>45326</v>
      </c>
      <c r="I304" s="35">
        <f ca="1">+TODAY()-Totale__2__2[[#This Row],[Data scadenza2]]</f>
        <v>-48</v>
      </c>
      <c r="J304" t="str">
        <f ca="1">+IF(Totale__2__2[[#This Row],[Data scadenza3]]&lt;0,_xlfn.CONCAT("mancano ",ABS(Totale__2__2[[#This Row],[Data scadenza3]]), " giorni al pagamento"),"PAGATO")</f>
        <v>mancano 48 giorni al pagamento</v>
      </c>
      <c r="K304">
        <v>470.8</v>
      </c>
      <c r="L304">
        <v>2610.8000000000002</v>
      </c>
      <c r="M304" t="s">
        <v>37</v>
      </c>
      <c r="N304" t="s">
        <v>38</v>
      </c>
      <c r="O304" t="s">
        <v>39</v>
      </c>
    </row>
    <row r="305" spans="1:15" x14ac:dyDescent="0.3">
      <c r="A305">
        <v>269</v>
      </c>
      <c r="B305" s="10">
        <v>44933</v>
      </c>
      <c r="C305">
        <v>5460</v>
      </c>
      <c r="D305" t="s">
        <v>16</v>
      </c>
      <c r="E305" t="s">
        <v>6</v>
      </c>
      <c r="F305" s="10">
        <v>44993</v>
      </c>
      <c r="G305" s="10">
        <f t="shared" ca="1" si="4"/>
        <v>45233</v>
      </c>
      <c r="H305" s="10">
        <f ca="1">+Totale__2__2[[#This Row],[Data emissione]]+60</f>
        <v>45293</v>
      </c>
      <c r="I305" s="35">
        <f ca="1">+TODAY()-Totale__2__2[[#This Row],[Data scadenza2]]</f>
        <v>-15</v>
      </c>
      <c r="J305" t="str">
        <f ca="1">+IF(Totale__2__2[[#This Row],[Data scadenza3]]&lt;0,_xlfn.CONCAT("mancano ",ABS(Totale__2__2[[#This Row],[Data scadenza3]]), " giorni al pagamento"),"PAGATO")</f>
        <v>mancano 15 giorni al pagamento</v>
      </c>
      <c r="K305">
        <v>1201.2</v>
      </c>
      <c r="L305">
        <v>6661.2</v>
      </c>
      <c r="M305" t="s">
        <v>45</v>
      </c>
      <c r="N305" t="s">
        <v>46</v>
      </c>
      <c r="O305" t="s">
        <v>47</v>
      </c>
    </row>
    <row r="306" spans="1:15" x14ac:dyDescent="0.3">
      <c r="A306">
        <v>191</v>
      </c>
      <c r="B306" s="10">
        <v>44933</v>
      </c>
      <c r="C306">
        <v>3900</v>
      </c>
      <c r="D306" t="s">
        <v>9</v>
      </c>
      <c r="E306" t="s">
        <v>6</v>
      </c>
      <c r="F306" s="10">
        <v>44993</v>
      </c>
      <c r="G306" s="10">
        <f t="shared" ca="1" si="4"/>
        <v>45270</v>
      </c>
      <c r="H306" s="10">
        <f ca="1">+Totale__2__2[[#This Row],[Data emissione]]+60</f>
        <v>45330</v>
      </c>
      <c r="I306" s="35">
        <f ca="1">+TODAY()-Totale__2__2[[#This Row],[Data scadenza2]]</f>
        <v>-52</v>
      </c>
      <c r="J306" t="str">
        <f ca="1">+IF(Totale__2__2[[#This Row],[Data scadenza3]]&lt;0,_xlfn.CONCAT("mancano ",ABS(Totale__2__2[[#This Row],[Data scadenza3]]), " giorni al pagamento"),"PAGATO")</f>
        <v>mancano 52 giorni al pagamento</v>
      </c>
      <c r="K306">
        <v>858</v>
      </c>
      <c r="L306">
        <v>4758</v>
      </c>
      <c r="M306" t="s">
        <v>40</v>
      </c>
      <c r="N306" t="s">
        <v>41</v>
      </c>
      <c r="O306" t="s">
        <v>42</v>
      </c>
    </row>
    <row r="307" spans="1:15" x14ac:dyDescent="0.3">
      <c r="A307">
        <v>276</v>
      </c>
      <c r="B307" s="10">
        <v>44933</v>
      </c>
      <c r="C307">
        <v>5600</v>
      </c>
      <c r="D307" t="s">
        <v>9</v>
      </c>
      <c r="E307" t="s">
        <v>6</v>
      </c>
      <c r="F307" s="10">
        <v>44993</v>
      </c>
      <c r="G307" s="10">
        <f t="shared" ca="1" si="4"/>
        <v>45209</v>
      </c>
      <c r="H307" s="10">
        <f ca="1">+Totale__2__2[[#This Row],[Data emissione]]+60</f>
        <v>45269</v>
      </c>
      <c r="I307" s="35">
        <f ca="1">+TODAY()-Totale__2__2[[#This Row],[Data scadenza2]]</f>
        <v>9</v>
      </c>
      <c r="J307" t="str">
        <f ca="1">+IF(Totale__2__2[[#This Row],[Data scadenza3]]&lt;0,_xlfn.CONCAT("mancano ",ABS(Totale__2__2[[#This Row],[Data scadenza3]]), " giorni al pagamento"),"PAGATO")</f>
        <v>PAGATO</v>
      </c>
      <c r="K307">
        <v>1232</v>
      </c>
      <c r="L307">
        <v>6832</v>
      </c>
      <c r="M307" t="s">
        <v>40</v>
      </c>
      <c r="N307" t="s">
        <v>41</v>
      </c>
      <c r="O307" t="s">
        <v>42</v>
      </c>
    </row>
    <row r="308" spans="1:15" x14ac:dyDescent="0.3">
      <c r="A308">
        <v>336</v>
      </c>
      <c r="B308" s="10">
        <v>44933</v>
      </c>
      <c r="C308">
        <v>1550</v>
      </c>
      <c r="D308" t="s">
        <v>10</v>
      </c>
      <c r="E308" t="s">
        <v>8</v>
      </c>
      <c r="F308" s="10">
        <v>44993</v>
      </c>
      <c r="G308" s="10">
        <f t="shared" ca="1" si="4"/>
        <v>45212</v>
      </c>
      <c r="H308" s="10">
        <f ca="1">+Totale__2__2[[#This Row],[Data emissione]]+60</f>
        <v>45272</v>
      </c>
      <c r="I308" s="35">
        <f ca="1">+TODAY()-Totale__2__2[[#This Row],[Data scadenza2]]</f>
        <v>6</v>
      </c>
      <c r="J308" t="str">
        <f ca="1">+IF(Totale__2__2[[#This Row],[Data scadenza3]]&lt;0,_xlfn.CONCAT("mancano ",ABS(Totale__2__2[[#This Row],[Data scadenza3]]), " giorni al pagamento"),"PAGATO")</f>
        <v>PAGATO</v>
      </c>
      <c r="K308">
        <v>341</v>
      </c>
      <c r="L308">
        <v>1891</v>
      </c>
      <c r="M308" t="s">
        <v>40</v>
      </c>
      <c r="N308" t="s">
        <v>43</v>
      </c>
      <c r="O308" t="s">
        <v>44</v>
      </c>
    </row>
    <row r="309" spans="1:15" x14ac:dyDescent="0.3">
      <c r="A309">
        <v>180</v>
      </c>
      <c r="B309" s="10">
        <v>44933</v>
      </c>
      <c r="C309">
        <v>3680</v>
      </c>
      <c r="D309" t="s">
        <v>27</v>
      </c>
      <c r="E309" t="s">
        <v>15</v>
      </c>
      <c r="F309" s="10">
        <v>44993</v>
      </c>
      <c r="G309" s="10">
        <f t="shared" ca="1" si="4"/>
        <v>45241</v>
      </c>
      <c r="H309" s="10">
        <f ca="1">+Totale__2__2[[#This Row],[Data emissione]]+60</f>
        <v>45301</v>
      </c>
      <c r="I309" s="35">
        <f ca="1">+TODAY()-Totale__2__2[[#This Row],[Data scadenza2]]</f>
        <v>-23</v>
      </c>
      <c r="J309" t="str">
        <f ca="1">+IF(Totale__2__2[[#This Row],[Data scadenza3]]&lt;0,_xlfn.CONCAT("mancano ",ABS(Totale__2__2[[#This Row],[Data scadenza3]]), " giorni al pagamento"),"PAGATO")</f>
        <v>mancano 23 giorni al pagamento</v>
      </c>
      <c r="K309">
        <v>809.6</v>
      </c>
      <c r="L309">
        <v>4489.6000000000004</v>
      </c>
      <c r="M309" t="s">
        <v>51</v>
      </c>
      <c r="N309" t="s">
        <v>52</v>
      </c>
      <c r="O309" t="s">
        <v>53</v>
      </c>
    </row>
    <row r="310" spans="1:15" x14ac:dyDescent="0.3">
      <c r="A310">
        <v>471</v>
      </c>
      <c r="B310" s="10">
        <v>44933</v>
      </c>
      <c r="C310">
        <v>6900</v>
      </c>
      <c r="D310" t="s">
        <v>7</v>
      </c>
      <c r="E310" t="s">
        <v>6</v>
      </c>
      <c r="F310" s="10">
        <v>44993</v>
      </c>
      <c r="G310" s="10">
        <f t="shared" ca="1" si="4"/>
        <v>45190</v>
      </c>
      <c r="H310" s="10">
        <f ca="1">+Totale__2__2[[#This Row],[Data emissione]]+60</f>
        <v>45250</v>
      </c>
      <c r="I310" s="35">
        <f ca="1">+TODAY()-Totale__2__2[[#This Row],[Data scadenza2]]</f>
        <v>28</v>
      </c>
      <c r="J310" t="str">
        <f ca="1">+IF(Totale__2__2[[#This Row],[Data scadenza3]]&lt;0,_xlfn.CONCAT("mancano ",ABS(Totale__2__2[[#This Row],[Data scadenza3]]), " giorni al pagamento"),"PAGATO")</f>
        <v>PAGATO</v>
      </c>
      <c r="K310">
        <v>1518</v>
      </c>
      <c r="L310">
        <v>8418</v>
      </c>
      <c r="M310" t="s">
        <v>54</v>
      </c>
      <c r="N310" t="s">
        <v>55</v>
      </c>
      <c r="O310" t="s">
        <v>56</v>
      </c>
    </row>
    <row r="311" spans="1:15" x14ac:dyDescent="0.3">
      <c r="A311">
        <v>42</v>
      </c>
      <c r="B311" s="10">
        <v>44933</v>
      </c>
      <c r="C311">
        <v>920</v>
      </c>
      <c r="D311" t="s">
        <v>9</v>
      </c>
      <c r="E311" t="s">
        <v>8</v>
      </c>
      <c r="F311" s="10">
        <v>44993</v>
      </c>
      <c r="G311" s="10">
        <f t="shared" ca="1" si="4"/>
        <v>45240</v>
      </c>
      <c r="H311" s="10">
        <f ca="1">+Totale__2__2[[#This Row],[Data emissione]]+60</f>
        <v>45300</v>
      </c>
      <c r="I311" s="35">
        <f ca="1">+TODAY()-Totale__2__2[[#This Row],[Data scadenza2]]</f>
        <v>-22</v>
      </c>
      <c r="J311" t="str">
        <f ca="1">+IF(Totale__2__2[[#This Row],[Data scadenza3]]&lt;0,_xlfn.CONCAT("mancano ",ABS(Totale__2__2[[#This Row],[Data scadenza3]]), " giorni al pagamento"),"PAGATO")</f>
        <v>mancano 22 giorni al pagamento</v>
      </c>
      <c r="K311">
        <v>202.4</v>
      </c>
      <c r="L311">
        <v>1122.4000000000001</v>
      </c>
      <c r="M311" t="s">
        <v>40</v>
      </c>
      <c r="N311" t="s">
        <v>41</v>
      </c>
      <c r="O311" t="s">
        <v>42</v>
      </c>
    </row>
    <row r="312" spans="1:15" x14ac:dyDescent="0.3">
      <c r="A312">
        <v>135</v>
      </c>
      <c r="B312" s="10">
        <v>44933</v>
      </c>
      <c r="C312">
        <v>2780</v>
      </c>
      <c r="D312" t="s">
        <v>27</v>
      </c>
      <c r="E312" t="s">
        <v>6</v>
      </c>
      <c r="F312" s="10">
        <v>44993</v>
      </c>
      <c r="G312" s="10">
        <f t="shared" ca="1" si="4"/>
        <v>45266</v>
      </c>
      <c r="H312" s="10">
        <f ca="1">+Totale__2__2[[#This Row],[Data emissione]]+60</f>
        <v>45326</v>
      </c>
      <c r="I312" s="35">
        <f ca="1">+TODAY()-Totale__2__2[[#This Row],[Data scadenza2]]</f>
        <v>-48</v>
      </c>
      <c r="J312" t="str">
        <f ca="1">+IF(Totale__2__2[[#This Row],[Data scadenza3]]&lt;0,_xlfn.CONCAT("mancano ",ABS(Totale__2__2[[#This Row],[Data scadenza3]]), " giorni al pagamento"),"PAGATO")</f>
        <v>mancano 48 giorni al pagamento</v>
      </c>
      <c r="K312">
        <v>611.6</v>
      </c>
      <c r="L312">
        <v>3391.6</v>
      </c>
      <c r="M312" t="s">
        <v>51</v>
      </c>
      <c r="N312" t="s">
        <v>52</v>
      </c>
      <c r="O312" t="s">
        <v>53</v>
      </c>
    </row>
    <row r="313" spans="1:15" x14ac:dyDescent="0.3">
      <c r="A313">
        <v>64</v>
      </c>
      <c r="B313" s="10">
        <v>44933</v>
      </c>
      <c r="C313">
        <v>1360</v>
      </c>
      <c r="D313" t="s">
        <v>10</v>
      </c>
      <c r="E313" t="s">
        <v>15</v>
      </c>
      <c r="F313" s="10">
        <v>44993</v>
      </c>
      <c r="G313" s="10">
        <f t="shared" ca="1" si="4"/>
        <v>45184</v>
      </c>
      <c r="H313" s="10">
        <f ca="1">+Totale__2__2[[#This Row],[Data emissione]]+60</f>
        <v>45244</v>
      </c>
      <c r="I313" s="35">
        <f ca="1">+TODAY()-Totale__2__2[[#This Row],[Data scadenza2]]</f>
        <v>34</v>
      </c>
      <c r="J313" t="str">
        <f ca="1">+IF(Totale__2__2[[#This Row],[Data scadenza3]]&lt;0,_xlfn.CONCAT("mancano ",ABS(Totale__2__2[[#This Row],[Data scadenza3]]), " giorni al pagamento"),"PAGATO")</f>
        <v>PAGATO</v>
      </c>
      <c r="K313">
        <v>299.2</v>
      </c>
      <c r="L313">
        <v>1659.2</v>
      </c>
      <c r="M313" t="s">
        <v>40</v>
      </c>
      <c r="N313" t="s">
        <v>43</v>
      </c>
      <c r="O313" t="s">
        <v>44</v>
      </c>
    </row>
    <row r="314" spans="1:15" x14ac:dyDescent="0.3">
      <c r="A314">
        <v>57</v>
      </c>
      <c r="B314" s="10">
        <v>44933</v>
      </c>
      <c r="C314">
        <v>1220</v>
      </c>
      <c r="D314" t="s">
        <v>12</v>
      </c>
      <c r="E314" t="s">
        <v>15</v>
      </c>
      <c r="F314" s="10">
        <v>44993</v>
      </c>
      <c r="G314" s="10">
        <f t="shared" ca="1" si="4"/>
        <v>45180</v>
      </c>
      <c r="H314" s="10">
        <f ca="1">+Totale__2__2[[#This Row],[Data emissione]]+60</f>
        <v>45240</v>
      </c>
      <c r="I314" s="35">
        <f ca="1">+TODAY()-Totale__2__2[[#This Row],[Data scadenza2]]</f>
        <v>38</v>
      </c>
      <c r="J314" t="str">
        <f ca="1">+IF(Totale__2__2[[#This Row],[Data scadenza3]]&lt;0,_xlfn.CONCAT("mancano ",ABS(Totale__2__2[[#This Row],[Data scadenza3]]), " giorni al pagamento"),"PAGATO")</f>
        <v>PAGATO</v>
      </c>
      <c r="K314">
        <v>268.39999999999998</v>
      </c>
      <c r="L314">
        <v>1488.4</v>
      </c>
      <c r="M314" t="s">
        <v>57</v>
      </c>
      <c r="N314" t="s">
        <v>58</v>
      </c>
      <c r="O314" t="s">
        <v>59</v>
      </c>
    </row>
    <row r="315" spans="1:15" x14ac:dyDescent="0.3">
      <c r="A315">
        <v>409</v>
      </c>
      <c r="B315" s="10">
        <v>44933</v>
      </c>
      <c r="C315">
        <v>5200</v>
      </c>
      <c r="D315" t="s">
        <v>5</v>
      </c>
      <c r="E315" t="s">
        <v>6</v>
      </c>
      <c r="F315" s="10">
        <v>44993</v>
      </c>
      <c r="G315" s="10">
        <f t="shared" ca="1" si="4"/>
        <v>45263</v>
      </c>
      <c r="H315" s="10">
        <f ca="1">+Totale__2__2[[#This Row],[Data emissione]]+60</f>
        <v>45323</v>
      </c>
      <c r="I315" s="35">
        <f ca="1">+TODAY()-Totale__2__2[[#This Row],[Data scadenza2]]</f>
        <v>-45</v>
      </c>
      <c r="J315" t="str">
        <f ca="1">+IF(Totale__2__2[[#This Row],[Data scadenza3]]&lt;0,_xlfn.CONCAT("mancano ",ABS(Totale__2__2[[#This Row],[Data scadenza3]]), " giorni al pagamento"),"PAGATO")</f>
        <v>mancano 45 giorni al pagamento</v>
      </c>
      <c r="K315">
        <v>1144</v>
      </c>
      <c r="L315">
        <v>6344</v>
      </c>
      <c r="M315" t="s">
        <v>37</v>
      </c>
      <c r="N315" t="s">
        <v>38</v>
      </c>
      <c r="O315" t="s">
        <v>39</v>
      </c>
    </row>
    <row r="316" spans="1:15" x14ac:dyDescent="0.3">
      <c r="A316">
        <v>220</v>
      </c>
      <c r="B316" s="10">
        <v>44933</v>
      </c>
      <c r="C316">
        <v>4480</v>
      </c>
      <c r="D316" t="s">
        <v>27</v>
      </c>
      <c r="E316" t="s">
        <v>6</v>
      </c>
      <c r="F316" s="10">
        <v>44993</v>
      </c>
      <c r="G316" s="10">
        <f t="shared" ca="1" si="4"/>
        <v>45219</v>
      </c>
      <c r="H316" s="10">
        <f ca="1">+Totale__2__2[[#This Row],[Data emissione]]+60</f>
        <v>45279</v>
      </c>
      <c r="I316" s="35">
        <f ca="1">+TODAY()-Totale__2__2[[#This Row],[Data scadenza2]]</f>
        <v>-1</v>
      </c>
      <c r="J316" t="str">
        <f ca="1">+IF(Totale__2__2[[#This Row],[Data scadenza3]]&lt;0,_xlfn.CONCAT("mancano ",ABS(Totale__2__2[[#This Row],[Data scadenza3]]), " giorni al pagamento"),"PAGATO")</f>
        <v>mancano 1 giorni al pagamento</v>
      </c>
      <c r="K316">
        <v>985.6</v>
      </c>
      <c r="L316">
        <v>5465.6</v>
      </c>
      <c r="M316" t="s">
        <v>51</v>
      </c>
      <c r="N316" t="s">
        <v>52</v>
      </c>
      <c r="O316" t="s">
        <v>53</v>
      </c>
    </row>
    <row r="317" spans="1:15" x14ac:dyDescent="0.3">
      <c r="A317">
        <v>33</v>
      </c>
      <c r="B317" s="10">
        <v>44933</v>
      </c>
      <c r="C317">
        <v>740</v>
      </c>
      <c r="D317" t="s">
        <v>27</v>
      </c>
      <c r="E317" t="s">
        <v>8</v>
      </c>
      <c r="F317" s="10">
        <v>44993</v>
      </c>
      <c r="G317" s="10">
        <f t="shared" ca="1" si="4"/>
        <v>45246</v>
      </c>
      <c r="H317" s="10">
        <f ca="1">+Totale__2__2[[#This Row],[Data emissione]]+60</f>
        <v>45306</v>
      </c>
      <c r="I317" s="35">
        <f ca="1">+TODAY()-Totale__2__2[[#This Row],[Data scadenza2]]</f>
        <v>-28</v>
      </c>
      <c r="J317" t="str">
        <f ca="1">+IF(Totale__2__2[[#This Row],[Data scadenza3]]&lt;0,_xlfn.CONCAT("mancano ",ABS(Totale__2__2[[#This Row],[Data scadenza3]]), " giorni al pagamento"),"PAGATO")</f>
        <v>mancano 28 giorni al pagamento</v>
      </c>
      <c r="K317">
        <v>162.80000000000001</v>
      </c>
      <c r="L317">
        <v>902.8</v>
      </c>
      <c r="M317" t="s">
        <v>51</v>
      </c>
      <c r="N317" t="s">
        <v>52</v>
      </c>
      <c r="O317" t="s">
        <v>53</v>
      </c>
    </row>
    <row r="318" spans="1:15" x14ac:dyDescent="0.3">
      <c r="A318">
        <v>431</v>
      </c>
      <c r="B318" s="10">
        <v>44933</v>
      </c>
      <c r="C318">
        <v>6300</v>
      </c>
      <c r="D318" t="s">
        <v>12</v>
      </c>
      <c r="E318" t="s">
        <v>6</v>
      </c>
      <c r="F318" s="10">
        <v>44993</v>
      </c>
      <c r="G318" s="10">
        <f t="shared" ca="1" si="4"/>
        <v>45178</v>
      </c>
      <c r="H318" s="10">
        <f ca="1">+Totale__2__2[[#This Row],[Data emissione]]+60</f>
        <v>45238</v>
      </c>
      <c r="I318" s="35">
        <f ca="1">+TODAY()-Totale__2__2[[#This Row],[Data scadenza2]]</f>
        <v>40</v>
      </c>
      <c r="J318" t="str">
        <f ca="1">+IF(Totale__2__2[[#This Row],[Data scadenza3]]&lt;0,_xlfn.CONCAT("mancano ",ABS(Totale__2__2[[#This Row],[Data scadenza3]]), " giorni al pagamento"),"PAGATO")</f>
        <v>PAGATO</v>
      </c>
      <c r="K318">
        <v>1386</v>
      </c>
      <c r="L318">
        <v>7686</v>
      </c>
      <c r="M318" t="s">
        <v>57</v>
      </c>
      <c r="N318" t="s">
        <v>58</v>
      </c>
      <c r="O318" t="s">
        <v>59</v>
      </c>
    </row>
    <row r="319" spans="1:15" x14ac:dyDescent="0.3">
      <c r="A319">
        <v>255</v>
      </c>
      <c r="B319" s="10">
        <v>44933</v>
      </c>
      <c r="C319">
        <v>5180</v>
      </c>
      <c r="D319" t="s">
        <v>13</v>
      </c>
      <c r="E319" t="s">
        <v>6</v>
      </c>
      <c r="F319" s="10">
        <v>44993</v>
      </c>
      <c r="G319" s="10">
        <f t="shared" ca="1" si="4"/>
        <v>45189</v>
      </c>
      <c r="H319" s="10">
        <f ca="1">+Totale__2__2[[#This Row],[Data emissione]]+60</f>
        <v>45249</v>
      </c>
      <c r="I319" s="35">
        <f ca="1">+TODAY()-Totale__2__2[[#This Row],[Data scadenza2]]</f>
        <v>29</v>
      </c>
      <c r="J319" t="str">
        <f ca="1">+IF(Totale__2__2[[#This Row],[Data scadenza3]]&lt;0,_xlfn.CONCAT("mancano ",ABS(Totale__2__2[[#This Row],[Data scadenza3]]), " giorni al pagamento"),"PAGATO")</f>
        <v>PAGATO</v>
      </c>
      <c r="K319">
        <v>1139.5999999999999</v>
      </c>
      <c r="L319">
        <v>6319.6</v>
      </c>
      <c r="M319" t="s">
        <v>48</v>
      </c>
      <c r="N319" t="s">
        <v>49</v>
      </c>
      <c r="O319" t="s">
        <v>50</v>
      </c>
    </row>
    <row r="320" spans="1:15" x14ac:dyDescent="0.3">
      <c r="A320">
        <v>384</v>
      </c>
      <c r="B320" s="10">
        <v>44933</v>
      </c>
      <c r="C320">
        <v>3950</v>
      </c>
      <c r="D320" t="s">
        <v>27</v>
      </c>
      <c r="E320" t="s">
        <v>8</v>
      </c>
      <c r="F320" s="10">
        <v>44993</v>
      </c>
      <c r="G320" s="10">
        <f t="shared" ca="1" si="4"/>
        <v>45272</v>
      </c>
      <c r="H320" s="10">
        <f ca="1">+Totale__2__2[[#This Row],[Data emissione]]+60</f>
        <v>45332</v>
      </c>
      <c r="I320" s="35">
        <f ca="1">+TODAY()-Totale__2__2[[#This Row],[Data scadenza2]]</f>
        <v>-54</v>
      </c>
      <c r="J320" t="str">
        <f ca="1">+IF(Totale__2__2[[#This Row],[Data scadenza3]]&lt;0,_xlfn.CONCAT("mancano ",ABS(Totale__2__2[[#This Row],[Data scadenza3]]), " giorni al pagamento"),"PAGATO")</f>
        <v>mancano 54 giorni al pagamento</v>
      </c>
      <c r="K320">
        <v>869</v>
      </c>
      <c r="L320">
        <v>4819</v>
      </c>
      <c r="M320" t="s">
        <v>51</v>
      </c>
      <c r="N320" t="s">
        <v>52</v>
      </c>
      <c r="O320" t="s">
        <v>53</v>
      </c>
    </row>
    <row r="321" spans="1:15" x14ac:dyDescent="0.3">
      <c r="A321">
        <v>90</v>
      </c>
      <c r="B321" s="10">
        <v>44933</v>
      </c>
      <c r="C321">
        <v>1880</v>
      </c>
      <c r="D321" t="s">
        <v>5</v>
      </c>
      <c r="E321" t="s">
        <v>8</v>
      </c>
      <c r="F321" s="10">
        <v>44993</v>
      </c>
      <c r="G321" s="10">
        <f t="shared" ca="1" si="4"/>
        <v>45205</v>
      </c>
      <c r="H321" s="10">
        <f ca="1">+Totale__2__2[[#This Row],[Data emissione]]+60</f>
        <v>45265</v>
      </c>
      <c r="I321" s="35">
        <f ca="1">+TODAY()-Totale__2__2[[#This Row],[Data scadenza2]]</f>
        <v>13</v>
      </c>
      <c r="J321" t="str">
        <f ca="1">+IF(Totale__2__2[[#This Row],[Data scadenza3]]&lt;0,_xlfn.CONCAT("mancano ",ABS(Totale__2__2[[#This Row],[Data scadenza3]]), " giorni al pagamento"),"PAGATO")</f>
        <v>PAGATO</v>
      </c>
      <c r="K321">
        <v>413.6</v>
      </c>
      <c r="L321">
        <v>2293.6</v>
      </c>
      <c r="M321" t="s">
        <v>37</v>
      </c>
      <c r="N321" t="s">
        <v>38</v>
      </c>
      <c r="O321" t="s">
        <v>39</v>
      </c>
    </row>
    <row r="322" spans="1:15" x14ac:dyDescent="0.3">
      <c r="A322">
        <v>452</v>
      </c>
      <c r="B322" s="10">
        <v>44933</v>
      </c>
      <c r="C322">
        <v>7350</v>
      </c>
      <c r="D322" t="s">
        <v>27</v>
      </c>
      <c r="E322" t="s">
        <v>11</v>
      </c>
      <c r="F322" s="10">
        <v>44993</v>
      </c>
      <c r="G322" s="10">
        <f t="shared" ref="G322:G385" ca="1" si="5">+TODAY()+RANDBETWEEN(-100,0)</f>
        <v>45200</v>
      </c>
      <c r="H322" s="10">
        <f ca="1">+Totale__2__2[[#This Row],[Data emissione]]+60</f>
        <v>45260</v>
      </c>
      <c r="I322" s="35">
        <f ca="1">+TODAY()-Totale__2__2[[#This Row],[Data scadenza2]]</f>
        <v>18</v>
      </c>
      <c r="J322" t="str">
        <f ca="1">+IF(Totale__2__2[[#This Row],[Data scadenza3]]&lt;0,_xlfn.CONCAT("mancano ",ABS(Totale__2__2[[#This Row],[Data scadenza3]]), " giorni al pagamento"),"PAGATO")</f>
        <v>PAGATO</v>
      </c>
      <c r="K322">
        <v>1617</v>
      </c>
      <c r="L322">
        <v>8967</v>
      </c>
      <c r="M322" t="s">
        <v>51</v>
      </c>
      <c r="N322" t="s">
        <v>52</v>
      </c>
      <c r="O322" t="s">
        <v>53</v>
      </c>
    </row>
    <row r="323" spans="1:15" x14ac:dyDescent="0.3">
      <c r="A323">
        <v>398</v>
      </c>
      <c r="B323" s="10">
        <v>44933</v>
      </c>
      <c r="C323">
        <v>4650</v>
      </c>
      <c r="D323" t="s">
        <v>5</v>
      </c>
      <c r="E323" t="s">
        <v>8</v>
      </c>
      <c r="F323" s="10">
        <v>44993</v>
      </c>
      <c r="G323" s="10">
        <f t="shared" ca="1" si="5"/>
        <v>45231</v>
      </c>
      <c r="H323" s="10">
        <f ca="1">+Totale__2__2[[#This Row],[Data emissione]]+60</f>
        <v>45291</v>
      </c>
      <c r="I323" s="35">
        <f ca="1">+TODAY()-Totale__2__2[[#This Row],[Data scadenza2]]</f>
        <v>-13</v>
      </c>
      <c r="J323" t="str">
        <f ca="1">+IF(Totale__2__2[[#This Row],[Data scadenza3]]&lt;0,_xlfn.CONCAT("mancano ",ABS(Totale__2__2[[#This Row],[Data scadenza3]]), " giorni al pagamento"),"PAGATO")</f>
        <v>mancano 13 giorni al pagamento</v>
      </c>
      <c r="K323">
        <v>1023</v>
      </c>
      <c r="L323">
        <v>5673</v>
      </c>
      <c r="M323" t="s">
        <v>37</v>
      </c>
      <c r="N323" t="s">
        <v>38</v>
      </c>
      <c r="O323" t="s">
        <v>39</v>
      </c>
    </row>
    <row r="324" spans="1:15" x14ac:dyDescent="0.3">
      <c r="A324">
        <v>389</v>
      </c>
      <c r="B324" s="10">
        <v>44933</v>
      </c>
      <c r="C324">
        <v>4200</v>
      </c>
      <c r="D324" t="s">
        <v>7</v>
      </c>
      <c r="E324" t="s">
        <v>6</v>
      </c>
      <c r="F324" s="10">
        <v>44993</v>
      </c>
      <c r="G324" s="10">
        <f t="shared" ca="1" si="5"/>
        <v>45185</v>
      </c>
      <c r="H324" s="10">
        <f ca="1">+Totale__2__2[[#This Row],[Data emissione]]+60</f>
        <v>45245</v>
      </c>
      <c r="I324" s="35">
        <f ca="1">+TODAY()-Totale__2__2[[#This Row],[Data scadenza2]]</f>
        <v>33</v>
      </c>
      <c r="J324" t="str">
        <f ca="1">+IF(Totale__2__2[[#This Row],[Data scadenza3]]&lt;0,_xlfn.CONCAT("mancano ",ABS(Totale__2__2[[#This Row],[Data scadenza3]]), " giorni al pagamento"),"PAGATO")</f>
        <v>PAGATO</v>
      </c>
      <c r="K324">
        <v>924</v>
      </c>
      <c r="L324">
        <v>5124</v>
      </c>
      <c r="M324" t="s">
        <v>54</v>
      </c>
      <c r="N324" t="s">
        <v>55</v>
      </c>
      <c r="O324" t="s">
        <v>56</v>
      </c>
    </row>
    <row r="325" spans="1:15" x14ac:dyDescent="0.3">
      <c r="A325">
        <v>386</v>
      </c>
      <c r="B325" s="10">
        <v>44933</v>
      </c>
      <c r="C325">
        <v>4050</v>
      </c>
      <c r="D325" t="s">
        <v>7</v>
      </c>
      <c r="E325" t="s">
        <v>15</v>
      </c>
      <c r="F325" s="10">
        <v>44993</v>
      </c>
      <c r="G325" s="10">
        <f t="shared" ca="1" si="5"/>
        <v>45198</v>
      </c>
      <c r="H325" s="10">
        <f ca="1">+Totale__2__2[[#This Row],[Data emissione]]+60</f>
        <v>45258</v>
      </c>
      <c r="I325" s="35">
        <f ca="1">+TODAY()-Totale__2__2[[#This Row],[Data scadenza2]]</f>
        <v>20</v>
      </c>
      <c r="J325" t="str">
        <f ca="1">+IF(Totale__2__2[[#This Row],[Data scadenza3]]&lt;0,_xlfn.CONCAT("mancano ",ABS(Totale__2__2[[#This Row],[Data scadenza3]]), " giorni al pagamento"),"PAGATO")</f>
        <v>PAGATO</v>
      </c>
      <c r="K325">
        <v>891</v>
      </c>
      <c r="L325">
        <v>4941</v>
      </c>
      <c r="M325" t="s">
        <v>54</v>
      </c>
      <c r="N325" t="s">
        <v>55</v>
      </c>
      <c r="O325" t="s">
        <v>56</v>
      </c>
    </row>
    <row r="326" spans="1:15" x14ac:dyDescent="0.3">
      <c r="A326">
        <v>179</v>
      </c>
      <c r="B326" s="10">
        <v>44933</v>
      </c>
      <c r="C326">
        <v>3660</v>
      </c>
      <c r="D326" t="s">
        <v>7</v>
      </c>
      <c r="E326" t="s">
        <v>6</v>
      </c>
      <c r="F326" s="10">
        <v>44993</v>
      </c>
      <c r="G326" s="10">
        <f t="shared" ca="1" si="5"/>
        <v>45192</v>
      </c>
      <c r="H326" s="10">
        <f ca="1">+Totale__2__2[[#This Row],[Data emissione]]+60</f>
        <v>45252</v>
      </c>
      <c r="I326" s="35">
        <f ca="1">+TODAY()-Totale__2__2[[#This Row],[Data scadenza2]]</f>
        <v>26</v>
      </c>
      <c r="J326" t="str">
        <f ca="1">+IF(Totale__2__2[[#This Row],[Data scadenza3]]&lt;0,_xlfn.CONCAT("mancano ",ABS(Totale__2__2[[#This Row],[Data scadenza3]]), " giorni al pagamento"),"PAGATO")</f>
        <v>PAGATO</v>
      </c>
      <c r="K326">
        <v>805.2</v>
      </c>
      <c r="L326">
        <v>4465.2</v>
      </c>
      <c r="M326" t="s">
        <v>54</v>
      </c>
      <c r="N326" t="s">
        <v>55</v>
      </c>
      <c r="O326" t="s">
        <v>56</v>
      </c>
    </row>
    <row r="327" spans="1:15" x14ac:dyDescent="0.3">
      <c r="A327">
        <v>307</v>
      </c>
      <c r="B327" s="10">
        <v>44933</v>
      </c>
      <c r="C327">
        <v>2700</v>
      </c>
      <c r="D327" t="s">
        <v>5</v>
      </c>
      <c r="E327" t="s">
        <v>8</v>
      </c>
      <c r="F327" s="10">
        <v>44993</v>
      </c>
      <c r="G327" s="10">
        <f t="shared" ca="1" si="5"/>
        <v>45278</v>
      </c>
      <c r="H327" s="10">
        <f ca="1">+Totale__2__2[[#This Row],[Data emissione]]+60</f>
        <v>45338</v>
      </c>
      <c r="I327" s="35">
        <f ca="1">+TODAY()-Totale__2__2[[#This Row],[Data scadenza2]]</f>
        <v>-60</v>
      </c>
      <c r="J327" t="str">
        <f ca="1">+IF(Totale__2__2[[#This Row],[Data scadenza3]]&lt;0,_xlfn.CONCAT("mancano ",ABS(Totale__2__2[[#This Row],[Data scadenza3]]), " giorni al pagamento"),"PAGATO")</f>
        <v>mancano 60 giorni al pagamento</v>
      </c>
      <c r="K327">
        <v>594</v>
      </c>
      <c r="L327">
        <v>3294</v>
      </c>
      <c r="M327" t="s">
        <v>37</v>
      </c>
      <c r="N327" t="s">
        <v>38</v>
      </c>
      <c r="O327" t="s">
        <v>39</v>
      </c>
    </row>
    <row r="328" spans="1:15" x14ac:dyDescent="0.3">
      <c r="A328">
        <v>319</v>
      </c>
      <c r="B328" s="10">
        <v>44933</v>
      </c>
      <c r="C328">
        <v>700</v>
      </c>
      <c r="D328" t="s">
        <v>10</v>
      </c>
      <c r="E328" t="s">
        <v>6</v>
      </c>
      <c r="F328" s="10">
        <v>44993</v>
      </c>
      <c r="G328" s="10">
        <f t="shared" ca="1" si="5"/>
        <v>45215</v>
      </c>
      <c r="H328" s="10">
        <f ca="1">+Totale__2__2[[#This Row],[Data emissione]]+60</f>
        <v>45275</v>
      </c>
      <c r="I328" s="35">
        <f ca="1">+TODAY()-Totale__2__2[[#This Row],[Data scadenza2]]</f>
        <v>3</v>
      </c>
      <c r="J328" t="str">
        <f ca="1">+IF(Totale__2__2[[#This Row],[Data scadenza3]]&lt;0,_xlfn.CONCAT("mancano ",ABS(Totale__2__2[[#This Row],[Data scadenza3]]), " giorni al pagamento"),"PAGATO")</f>
        <v>PAGATO</v>
      </c>
      <c r="K328">
        <v>154</v>
      </c>
      <c r="L328">
        <v>854</v>
      </c>
      <c r="M328" t="s">
        <v>40</v>
      </c>
      <c r="N328" t="s">
        <v>43</v>
      </c>
      <c r="O328" t="s">
        <v>44</v>
      </c>
    </row>
    <row r="329" spans="1:15" x14ac:dyDescent="0.3">
      <c r="A329">
        <v>174</v>
      </c>
      <c r="B329" s="10">
        <v>44933</v>
      </c>
      <c r="C329">
        <v>3560</v>
      </c>
      <c r="D329" t="s">
        <v>9</v>
      </c>
      <c r="E329" t="s">
        <v>8</v>
      </c>
      <c r="F329" s="10">
        <v>44993</v>
      </c>
      <c r="G329" s="10">
        <f t="shared" ca="1" si="5"/>
        <v>45248</v>
      </c>
      <c r="H329" s="10">
        <f ca="1">+Totale__2__2[[#This Row],[Data emissione]]+60</f>
        <v>45308</v>
      </c>
      <c r="I329" s="35">
        <f ca="1">+TODAY()-Totale__2__2[[#This Row],[Data scadenza2]]</f>
        <v>-30</v>
      </c>
      <c r="J329" t="str">
        <f ca="1">+IF(Totale__2__2[[#This Row],[Data scadenza3]]&lt;0,_xlfn.CONCAT("mancano ",ABS(Totale__2__2[[#This Row],[Data scadenza3]]), " giorni al pagamento"),"PAGATO")</f>
        <v>mancano 30 giorni al pagamento</v>
      </c>
      <c r="K329">
        <v>783.2</v>
      </c>
      <c r="L329">
        <v>4343.2</v>
      </c>
      <c r="M329" t="s">
        <v>40</v>
      </c>
      <c r="N329" t="s">
        <v>41</v>
      </c>
      <c r="O329" t="s">
        <v>42</v>
      </c>
    </row>
    <row r="330" spans="1:15" x14ac:dyDescent="0.3">
      <c r="A330">
        <v>303</v>
      </c>
      <c r="B330" s="10">
        <v>44933</v>
      </c>
      <c r="C330">
        <v>1900</v>
      </c>
      <c r="D330" t="s">
        <v>16</v>
      </c>
      <c r="E330" t="s">
        <v>6</v>
      </c>
      <c r="F330" s="10">
        <v>44993</v>
      </c>
      <c r="G330" s="10">
        <f t="shared" ca="1" si="5"/>
        <v>45186</v>
      </c>
      <c r="H330" s="10">
        <f ca="1">+Totale__2__2[[#This Row],[Data emissione]]+60</f>
        <v>45246</v>
      </c>
      <c r="I330" s="35">
        <f ca="1">+TODAY()-Totale__2__2[[#This Row],[Data scadenza2]]</f>
        <v>32</v>
      </c>
      <c r="J330" t="str">
        <f ca="1">+IF(Totale__2__2[[#This Row],[Data scadenza3]]&lt;0,_xlfn.CONCAT("mancano ",ABS(Totale__2__2[[#This Row],[Data scadenza3]]), " giorni al pagamento"),"PAGATO")</f>
        <v>PAGATO</v>
      </c>
      <c r="K330">
        <v>418</v>
      </c>
      <c r="L330">
        <v>2318</v>
      </c>
      <c r="M330" t="s">
        <v>45</v>
      </c>
      <c r="N330" t="s">
        <v>46</v>
      </c>
      <c r="O330" t="s">
        <v>47</v>
      </c>
    </row>
    <row r="331" spans="1:15" x14ac:dyDescent="0.3">
      <c r="A331">
        <v>40</v>
      </c>
      <c r="B331" s="10">
        <v>44933</v>
      </c>
      <c r="C331">
        <v>880</v>
      </c>
      <c r="D331" t="s">
        <v>12</v>
      </c>
      <c r="E331" t="s">
        <v>15</v>
      </c>
      <c r="F331" s="10">
        <v>44993</v>
      </c>
      <c r="G331" s="10">
        <f t="shared" ca="1" si="5"/>
        <v>45249</v>
      </c>
      <c r="H331" s="10">
        <f ca="1">+Totale__2__2[[#This Row],[Data emissione]]+60</f>
        <v>45309</v>
      </c>
      <c r="I331" s="35">
        <f ca="1">+TODAY()-Totale__2__2[[#This Row],[Data scadenza2]]</f>
        <v>-31</v>
      </c>
      <c r="J331" t="str">
        <f ca="1">+IF(Totale__2__2[[#This Row],[Data scadenza3]]&lt;0,_xlfn.CONCAT("mancano ",ABS(Totale__2__2[[#This Row],[Data scadenza3]]), " giorni al pagamento"),"PAGATO")</f>
        <v>mancano 31 giorni al pagamento</v>
      </c>
      <c r="K331">
        <v>193.6</v>
      </c>
      <c r="L331">
        <v>1073.5999999999999</v>
      </c>
      <c r="M331" t="s">
        <v>57</v>
      </c>
      <c r="N331" t="s">
        <v>58</v>
      </c>
      <c r="O331" t="s">
        <v>59</v>
      </c>
    </row>
    <row r="332" spans="1:15" x14ac:dyDescent="0.3">
      <c r="A332">
        <v>449</v>
      </c>
      <c r="B332" s="10">
        <v>44933</v>
      </c>
      <c r="C332">
        <v>7200</v>
      </c>
      <c r="D332" t="s">
        <v>5</v>
      </c>
      <c r="E332" t="s">
        <v>15</v>
      </c>
      <c r="F332" s="10">
        <v>44993</v>
      </c>
      <c r="G332" s="10">
        <f t="shared" ca="1" si="5"/>
        <v>45273</v>
      </c>
      <c r="H332" s="10">
        <f ca="1">+Totale__2__2[[#This Row],[Data emissione]]+60</f>
        <v>45333</v>
      </c>
      <c r="I332" s="35">
        <f ca="1">+TODAY()-Totale__2__2[[#This Row],[Data scadenza2]]</f>
        <v>-55</v>
      </c>
      <c r="J332" t="str">
        <f ca="1">+IF(Totale__2__2[[#This Row],[Data scadenza3]]&lt;0,_xlfn.CONCAT("mancano ",ABS(Totale__2__2[[#This Row],[Data scadenza3]]), " giorni al pagamento"),"PAGATO")</f>
        <v>mancano 55 giorni al pagamento</v>
      </c>
      <c r="K332">
        <v>1584</v>
      </c>
      <c r="L332">
        <v>8784</v>
      </c>
      <c r="M332" t="s">
        <v>37</v>
      </c>
      <c r="N332" t="s">
        <v>38</v>
      </c>
      <c r="O332" t="s">
        <v>39</v>
      </c>
    </row>
    <row r="333" spans="1:15" x14ac:dyDescent="0.3">
      <c r="A333">
        <v>308</v>
      </c>
      <c r="B333" s="10">
        <v>44932</v>
      </c>
      <c r="C333">
        <v>2900</v>
      </c>
      <c r="D333" t="s">
        <v>10</v>
      </c>
      <c r="E333" t="s">
        <v>8</v>
      </c>
      <c r="F333" s="10">
        <v>44992</v>
      </c>
      <c r="G333" s="10">
        <f t="shared" ca="1" si="5"/>
        <v>45209</v>
      </c>
      <c r="H333" s="10">
        <f ca="1">+Totale__2__2[[#This Row],[Data emissione]]+60</f>
        <v>45269</v>
      </c>
      <c r="I333" s="35">
        <f ca="1">+TODAY()-Totale__2__2[[#This Row],[Data scadenza2]]</f>
        <v>9</v>
      </c>
      <c r="J333" t="str">
        <f ca="1">+IF(Totale__2__2[[#This Row],[Data scadenza3]]&lt;0,_xlfn.CONCAT("mancano ",ABS(Totale__2__2[[#This Row],[Data scadenza3]]), " giorni al pagamento"),"PAGATO")</f>
        <v>PAGATO</v>
      </c>
      <c r="K333">
        <v>638</v>
      </c>
      <c r="L333">
        <v>3538</v>
      </c>
      <c r="M333" t="s">
        <v>40</v>
      </c>
      <c r="N333" t="s">
        <v>43</v>
      </c>
      <c r="O333" t="s">
        <v>44</v>
      </c>
    </row>
    <row r="334" spans="1:15" x14ac:dyDescent="0.3">
      <c r="A334">
        <v>121</v>
      </c>
      <c r="B334" s="10">
        <v>44932</v>
      </c>
      <c r="C334">
        <v>2500</v>
      </c>
      <c r="D334" t="s">
        <v>10</v>
      </c>
      <c r="E334" t="s">
        <v>6</v>
      </c>
      <c r="F334" s="10">
        <v>44992</v>
      </c>
      <c r="G334" s="10">
        <f t="shared" ca="1" si="5"/>
        <v>45185</v>
      </c>
      <c r="H334" s="10">
        <f ca="1">+Totale__2__2[[#This Row],[Data emissione]]+60</f>
        <v>45245</v>
      </c>
      <c r="I334" s="35">
        <f ca="1">+TODAY()-Totale__2__2[[#This Row],[Data scadenza2]]</f>
        <v>33</v>
      </c>
      <c r="J334" t="str">
        <f ca="1">+IF(Totale__2__2[[#This Row],[Data scadenza3]]&lt;0,_xlfn.CONCAT("mancano ",ABS(Totale__2__2[[#This Row],[Data scadenza3]]), " giorni al pagamento"),"PAGATO")</f>
        <v>PAGATO</v>
      </c>
      <c r="K334">
        <v>550</v>
      </c>
      <c r="L334">
        <v>3050</v>
      </c>
      <c r="M334" t="s">
        <v>40</v>
      </c>
      <c r="N334" t="s">
        <v>43</v>
      </c>
      <c r="O334" t="s">
        <v>44</v>
      </c>
    </row>
    <row r="335" spans="1:15" x14ac:dyDescent="0.3">
      <c r="A335">
        <v>489</v>
      </c>
      <c r="B335" s="10">
        <v>44932</v>
      </c>
      <c r="C335">
        <v>5100</v>
      </c>
      <c r="D335" t="s">
        <v>10</v>
      </c>
      <c r="E335" t="s">
        <v>8</v>
      </c>
      <c r="F335" s="10">
        <v>44992</v>
      </c>
      <c r="G335" s="10">
        <f t="shared" ca="1" si="5"/>
        <v>45268</v>
      </c>
      <c r="H335" s="10">
        <f ca="1">+Totale__2__2[[#This Row],[Data emissione]]+60</f>
        <v>45328</v>
      </c>
      <c r="I335" s="35">
        <f ca="1">+TODAY()-Totale__2__2[[#This Row],[Data scadenza2]]</f>
        <v>-50</v>
      </c>
      <c r="J335" t="str">
        <f ca="1">+IF(Totale__2__2[[#This Row],[Data scadenza3]]&lt;0,_xlfn.CONCAT("mancano ",ABS(Totale__2__2[[#This Row],[Data scadenza3]]), " giorni al pagamento"),"PAGATO")</f>
        <v>mancano 50 giorni al pagamento</v>
      </c>
      <c r="K335">
        <v>1122</v>
      </c>
      <c r="L335">
        <v>6222</v>
      </c>
      <c r="M335" t="s">
        <v>40</v>
      </c>
      <c r="N335" t="s">
        <v>43</v>
      </c>
      <c r="O335" t="s">
        <v>44</v>
      </c>
    </row>
    <row r="336" spans="1:15" x14ac:dyDescent="0.3">
      <c r="A336">
        <v>99</v>
      </c>
      <c r="B336" s="10">
        <v>44932</v>
      </c>
      <c r="C336">
        <v>2060</v>
      </c>
      <c r="D336" t="s">
        <v>16</v>
      </c>
      <c r="E336" t="s">
        <v>15</v>
      </c>
      <c r="F336" s="10">
        <v>44992</v>
      </c>
      <c r="G336" s="10">
        <f t="shared" ca="1" si="5"/>
        <v>45196</v>
      </c>
      <c r="H336" s="10">
        <f ca="1">+Totale__2__2[[#This Row],[Data emissione]]+60</f>
        <v>45256</v>
      </c>
      <c r="I336" s="35">
        <f ca="1">+TODAY()-Totale__2__2[[#This Row],[Data scadenza2]]</f>
        <v>22</v>
      </c>
      <c r="J336" t="str">
        <f ca="1">+IF(Totale__2__2[[#This Row],[Data scadenza3]]&lt;0,_xlfn.CONCAT("mancano ",ABS(Totale__2__2[[#This Row],[Data scadenza3]]), " giorni al pagamento"),"PAGATO")</f>
        <v>PAGATO</v>
      </c>
      <c r="K336">
        <v>453.2</v>
      </c>
      <c r="L336">
        <v>2513.1999999999998</v>
      </c>
      <c r="M336" t="s">
        <v>45</v>
      </c>
      <c r="N336" t="s">
        <v>46</v>
      </c>
      <c r="O336" t="s">
        <v>47</v>
      </c>
    </row>
    <row r="337" spans="1:15" x14ac:dyDescent="0.3">
      <c r="A337">
        <v>392</v>
      </c>
      <c r="B337" s="10">
        <v>44932</v>
      </c>
      <c r="C337">
        <v>4350</v>
      </c>
      <c r="D337" t="s">
        <v>5</v>
      </c>
      <c r="E337" t="s">
        <v>8</v>
      </c>
      <c r="F337" s="10">
        <v>44992</v>
      </c>
      <c r="G337" s="10">
        <f t="shared" ca="1" si="5"/>
        <v>45243</v>
      </c>
      <c r="H337" s="10">
        <f ca="1">+Totale__2__2[[#This Row],[Data emissione]]+60</f>
        <v>45303</v>
      </c>
      <c r="I337" s="35">
        <f ca="1">+TODAY()-Totale__2__2[[#This Row],[Data scadenza2]]</f>
        <v>-25</v>
      </c>
      <c r="J337" t="str">
        <f ca="1">+IF(Totale__2__2[[#This Row],[Data scadenza3]]&lt;0,_xlfn.CONCAT("mancano ",ABS(Totale__2__2[[#This Row],[Data scadenza3]]), " giorni al pagamento"),"PAGATO")</f>
        <v>mancano 25 giorni al pagamento</v>
      </c>
      <c r="K337">
        <v>957</v>
      </c>
      <c r="L337">
        <v>5307</v>
      </c>
      <c r="M337" t="s">
        <v>37</v>
      </c>
      <c r="N337" t="s">
        <v>38</v>
      </c>
      <c r="O337" t="s">
        <v>39</v>
      </c>
    </row>
    <row r="338" spans="1:15" x14ac:dyDescent="0.3">
      <c r="A338">
        <v>124</v>
      </c>
      <c r="B338" s="10">
        <v>44932</v>
      </c>
      <c r="C338">
        <v>2560</v>
      </c>
      <c r="D338" t="s">
        <v>5</v>
      </c>
      <c r="E338" t="s">
        <v>15</v>
      </c>
      <c r="F338" s="10">
        <v>44992</v>
      </c>
      <c r="G338" s="10">
        <f t="shared" ca="1" si="5"/>
        <v>45250</v>
      </c>
      <c r="H338" s="10">
        <f ca="1">+Totale__2__2[[#This Row],[Data emissione]]+60</f>
        <v>45310</v>
      </c>
      <c r="I338" s="35">
        <f ca="1">+TODAY()-Totale__2__2[[#This Row],[Data scadenza2]]</f>
        <v>-32</v>
      </c>
      <c r="J338" t="str">
        <f ca="1">+IF(Totale__2__2[[#This Row],[Data scadenza3]]&lt;0,_xlfn.CONCAT("mancano ",ABS(Totale__2__2[[#This Row],[Data scadenza3]]), " giorni al pagamento"),"PAGATO")</f>
        <v>mancano 32 giorni al pagamento</v>
      </c>
      <c r="K338">
        <v>563.20000000000005</v>
      </c>
      <c r="L338">
        <v>3123.2</v>
      </c>
      <c r="M338" t="s">
        <v>37</v>
      </c>
      <c r="N338" t="s">
        <v>38</v>
      </c>
      <c r="O338" t="s">
        <v>39</v>
      </c>
    </row>
    <row r="339" spans="1:15" x14ac:dyDescent="0.3">
      <c r="A339">
        <v>118</v>
      </c>
      <c r="B339" s="10">
        <v>44932</v>
      </c>
      <c r="C339">
        <v>2440</v>
      </c>
      <c r="D339" t="s">
        <v>27</v>
      </c>
      <c r="E339" t="s">
        <v>8</v>
      </c>
      <c r="F339" s="10">
        <v>44992</v>
      </c>
      <c r="G339" s="10">
        <f t="shared" ca="1" si="5"/>
        <v>45205</v>
      </c>
      <c r="H339" s="10">
        <f ca="1">+Totale__2__2[[#This Row],[Data emissione]]+60</f>
        <v>45265</v>
      </c>
      <c r="I339" s="35">
        <f ca="1">+TODAY()-Totale__2__2[[#This Row],[Data scadenza2]]</f>
        <v>13</v>
      </c>
      <c r="J339" t="str">
        <f ca="1">+IF(Totale__2__2[[#This Row],[Data scadenza3]]&lt;0,_xlfn.CONCAT("mancano ",ABS(Totale__2__2[[#This Row],[Data scadenza3]]), " giorni al pagamento"),"PAGATO")</f>
        <v>PAGATO</v>
      </c>
      <c r="K339">
        <v>536.79999999999995</v>
      </c>
      <c r="L339">
        <v>2976.8</v>
      </c>
      <c r="M339" t="s">
        <v>51</v>
      </c>
      <c r="N339" t="s">
        <v>52</v>
      </c>
      <c r="O339" t="s">
        <v>53</v>
      </c>
    </row>
    <row r="340" spans="1:15" x14ac:dyDescent="0.3">
      <c r="A340">
        <v>369</v>
      </c>
      <c r="B340" s="10">
        <v>44932</v>
      </c>
      <c r="C340">
        <v>3200</v>
      </c>
      <c r="D340" t="s">
        <v>7</v>
      </c>
      <c r="E340" t="s">
        <v>8</v>
      </c>
      <c r="F340" s="10">
        <v>44992</v>
      </c>
      <c r="G340" s="10">
        <f t="shared" ca="1" si="5"/>
        <v>45216</v>
      </c>
      <c r="H340" s="10">
        <f ca="1">+Totale__2__2[[#This Row],[Data emissione]]+60</f>
        <v>45276</v>
      </c>
      <c r="I340" s="35">
        <f ca="1">+TODAY()-Totale__2__2[[#This Row],[Data scadenza2]]</f>
        <v>2</v>
      </c>
      <c r="J340" t="str">
        <f ca="1">+IF(Totale__2__2[[#This Row],[Data scadenza3]]&lt;0,_xlfn.CONCAT("mancano ",ABS(Totale__2__2[[#This Row],[Data scadenza3]]), " giorni al pagamento"),"PAGATO")</f>
        <v>PAGATO</v>
      </c>
      <c r="K340">
        <v>704</v>
      </c>
      <c r="L340">
        <v>3904</v>
      </c>
      <c r="M340" t="s">
        <v>54</v>
      </c>
      <c r="N340" t="s">
        <v>55</v>
      </c>
      <c r="O340" t="s">
        <v>56</v>
      </c>
    </row>
    <row r="341" spans="1:15" x14ac:dyDescent="0.3">
      <c r="A341">
        <v>193</v>
      </c>
      <c r="B341" s="10">
        <v>44932</v>
      </c>
      <c r="C341">
        <v>3940</v>
      </c>
      <c r="D341" t="s">
        <v>12</v>
      </c>
      <c r="E341" t="s">
        <v>6</v>
      </c>
      <c r="F341" s="10">
        <v>44992</v>
      </c>
      <c r="G341" s="10">
        <f t="shared" ca="1" si="5"/>
        <v>45196</v>
      </c>
      <c r="H341" s="10">
        <f ca="1">+Totale__2__2[[#This Row],[Data emissione]]+60</f>
        <v>45256</v>
      </c>
      <c r="I341" s="35">
        <f ca="1">+TODAY()-Totale__2__2[[#This Row],[Data scadenza2]]</f>
        <v>22</v>
      </c>
      <c r="J341" t="str">
        <f ca="1">+IF(Totale__2__2[[#This Row],[Data scadenza3]]&lt;0,_xlfn.CONCAT("mancano ",ABS(Totale__2__2[[#This Row],[Data scadenza3]]), " giorni al pagamento"),"PAGATO")</f>
        <v>PAGATO</v>
      </c>
      <c r="K341">
        <v>866.8</v>
      </c>
      <c r="L341">
        <v>4806.8</v>
      </c>
      <c r="M341" t="s">
        <v>57</v>
      </c>
      <c r="N341" t="s">
        <v>58</v>
      </c>
      <c r="O341" t="s">
        <v>59</v>
      </c>
    </row>
    <row r="342" spans="1:15" x14ac:dyDescent="0.3">
      <c r="A342">
        <v>102</v>
      </c>
      <c r="B342" s="10">
        <v>44932</v>
      </c>
      <c r="C342">
        <v>2120</v>
      </c>
      <c r="D342" t="s">
        <v>13</v>
      </c>
      <c r="E342" t="s">
        <v>11</v>
      </c>
      <c r="F342" s="10">
        <v>44992</v>
      </c>
      <c r="G342" s="10">
        <f t="shared" ca="1" si="5"/>
        <v>45245</v>
      </c>
      <c r="H342" s="10">
        <f ca="1">+Totale__2__2[[#This Row],[Data emissione]]+60</f>
        <v>45305</v>
      </c>
      <c r="I342" s="35">
        <f ca="1">+TODAY()-Totale__2__2[[#This Row],[Data scadenza2]]</f>
        <v>-27</v>
      </c>
      <c r="J342" t="str">
        <f ca="1">+IF(Totale__2__2[[#This Row],[Data scadenza3]]&lt;0,_xlfn.CONCAT("mancano ",ABS(Totale__2__2[[#This Row],[Data scadenza3]]), " giorni al pagamento"),"PAGATO")</f>
        <v>mancano 27 giorni al pagamento</v>
      </c>
      <c r="K342">
        <v>466.4</v>
      </c>
      <c r="L342">
        <v>2586.4</v>
      </c>
      <c r="M342" t="s">
        <v>48</v>
      </c>
      <c r="N342" t="s">
        <v>49</v>
      </c>
      <c r="O342" t="s">
        <v>50</v>
      </c>
    </row>
    <row r="343" spans="1:15" x14ac:dyDescent="0.3">
      <c r="A343">
        <v>260</v>
      </c>
      <c r="B343" s="10">
        <v>44932</v>
      </c>
      <c r="C343">
        <v>5280</v>
      </c>
      <c r="D343" t="s">
        <v>5</v>
      </c>
      <c r="E343" t="s">
        <v>15</v>
      </c>
      <c r="F343" s="10">
        <v>44992</v>
      </c>
      <c r="G343" s="10">
        <f t="shared" ca="1" si="5"/>
        <v>45241</v>
      </c>
      <c r="H343" s="10">
        <f ca="1">+Totale__2__2[[#This Row],[Data emissione]]+60</f>
        <v>45301</v>
      </c>
      <c r="I343" s="35">
        <f ca="1">+TODAY()-Totale__2__2[[#This Row],[Data scadenza2]]</f>
        <v>-23</v>
      </c>
      <c r="J343" t="str">
        <f ca="1">+IF(Totale__2__2[[#This Row],[Data scadenza3]]&lt;0,_xlfn.CONCAT("mancano ",ABS(Totale__2__2[[#This Row],[Data scadenza3]]), " giorni al pagamento"),"PAGATO")</f>
        <v>mancano 23 giorni al pagamento</v>
      </c>
      <c r="K343">
        <v>1161.5999999999999</v>
      </c>
      <c r="L343">
        <v>6441.6</v>
      </c>
      <c r="M343" t="s">
        <v>37</v>
      </c>
      <c r="N343" t="s">
        <v>38</v>
      </c>
      <c r="O343" t="s">
        <v>39</v>
      </c>
    </row>
    <row r="344" spans="1:15" x14ac:dyDescent="0.3">
      <c r="A344">
        <v>367</v>
      </c>
      <c r="B344" s="10">
        <v>44932</v>
      </c>
      <c r="C344">
        <v>3100</v>
      </c>
      <c r="D344" t="s">
        <v>27</v>
      </c>
      <c r="E344" t="s">
        <v>6</v>
      </c>
      <c r="F344" s="10">
        <v>44992</v>
      </c>
      <c r="G344" s="10">
        <f t="shared" ca="1" si="5"/>
        <v>45248</v>
      </c>
      <c r="H344" s="10">
        <f ca="1">+Totale__2__2[[#This Row],[Data emissione]]+60</f>
        <v>45308</v>
      </c>
      <c r="I344" s="35">
        <f ca="1">+TODAY()-Totale__2__2[[#This Row],[Data scadenza2]]</f>
        <v>-30</v>
      </c>
      <c r="J344" t="str">
        <f ca="1">+IF(Totale__2__2[[#This Row],[Data scadenza3]]&lt;0,_xlfn.CONCAT("mancano ",ABS(Totale__2__2[[#This Row],[Data scadenza3]]), " giorni al pagamento"),"PAGATO")</f>
        <v>mancano 30 giorni al pagamento</v>
      </c>
      <c r="K344">
        <v>682</v>
      </c>
      <c r="L344">
        <v>3782</v>
      </c>
      <c r="M344" t="s">
        <v>51</v>
      </c>
      <c r="N344" t="s">
        <v>52</v>
      </c>
      <c r="O344" t="s">
        <v>53</v>
      </c>
    </row>
    <row r="345" spans="1:15" x14ac:dyDescent="0.3">
      <c r="A345">
        <v>468</v>
      </c>
      <c r="B345" s="10">
        <v>44932</v>
      </c>
      <c r="C345">
        <v>7200</v>
      </c>
      <c r="D345" t="s">
        <v>7</v>
      </c>
      <c r="E345" t="s">
        <v>8</v>
      </c>
      <c r="F345" s="10">
        <v>44992</v>
      </c>
      <c r="G345" s="10">
        <f t="shared" ca="1" si="5"/>
        <v>45186</v>
      </c>
      <c r="H345" s="10">
        <f ca="1">+Totale__2__2[[#This Row],[Data emissione]]+60</f>
        <v>45246</v>
      </c>
      <c r="I345" s="35">
        <f ca="1">+TODAY()-Totale__2__2[[#This Row],[Data scadenza2]]</f>
        <v>32</v>
      </c>
      <c r="J345" t="str">
        <f ca="1">+IF(Totale__2__2[[#This Row],[Data scadenza3]]&lt;0,_xlfn.CONCAT("mancano ",ABS(Totale__2__2[[#This Row],[Data scadenza3]]), " giorni al pagamento"),"PAGATO")</f>
        <v>PAGATO</v>
      </c>
      <c r="K345">
        <v>1584</v>
      </c>
      <c r="L345">
        <v>8784</v>
      </c>
      <c r="M345" t="s">
        <v>54</v>
      </c>
      <c r="N345" t="s">
        <v>55</v>
      </c>
      <c r="O345" t="s">
        <v>56</v>
      </c>
    </row>
    <row r="346" spans="1:15" x14ac:dyDescent="0.3">
      <c r="A346">
        <v>267</v>
      </c>
      <c r="B346" s="10">
        <v>44932</v>
      </c>
      <c r="C346">
        <v>5420</v>
      </c>
      <c r="D346" t="s">
        <v>7</v>
      </c>
      <c r="E346" t="s">
        <v>15</v>
      </c>
      <c r="F346" s="10">
        <v>44992</v>
      </c>
      <c r="G346" s="10">
        <f t="shared" ca="1" si="5"/>
        <v>45210</v>
      </c>
      <c r="H346" s="10">
        <f ca="1">+Totale__2__2[[#This Row],[Data emissione]]+60</f>
        <v>45270</v>
      </c>
      <c r="I346" s="35">
        <f ca="1">+TODAY()-Totale__2__2[[#This Row],[Data scadenza2]]</f>
        <v>8</v>
      </c>
      <c r="J346" t="str">
        <f ca="1">+IF(Totale__2__2[[#This Row],[Data scadenza3]]&lt;0,_xlfn.CONCAT("mancano ",ABS(Totale__2__2[[#This Row],[Data scadenza3]]), " giorni al pagamento"),"PAGATO")</f>
        <v>PAGATO</v>
      </c>
      <c r="K346">
        <v>1192.4000000000001</v>
      </c>
      <c r="L346">
        <v>6612.4</v>
      </c>
      <c r="M346" t="s">
        <v>54</v>
      </c>
      <c r="N346" t="s">
        <v>55</v>
      </c>
      <c r="O346" t="s">
        <v>56</v>
      </c>
    </row>
    <row r="347" spans="1:15" x14ac:dyDescent="0.3">
      <c r="A347">
        <v>264</v>
      </c>
      <c r="B347" s="10">
        <v>44932</v>
      </c>
      <c r="C347">
        <v>5360</v>
      </c>
      <c r="D347" t="s">
        <v>7</v>
      </c>
      <c r="E347" t="s">
        <v>15</v>
      </c>
      <c r="F347" s="10">
        <v>44992</v>
      </c>
      <c r="G347" s="10">
        <f t="shared" ca="1" si="5"/>
        <v>45212</v>
      </c>
      <c r="H347" s="10">
        <f ca="1">+Totale__2__2[[#This Row],[Data emissione]]+60</f>
        <v>45272</v>
      </c>
      <c r="I347" s="35">
        <f ca="1">+TODAY()-Totale__2__2[[#This Row],[Data scadenza2]]</f>
        <v>6</v>
      </c>
      <c r="J347" t="str">
        <f ca="1">+IF(Totale__2__2[[#This Row],[Data scadenza3]]&lt;0,_xlfn.CONCAT("mancano ",ABS(Totale__2__2[[#This Row],[Data scadenza3]]), " giorni al pagamento"),"PAGATO")</f>
        <v>PAGATO</v>
      </c>
      <c r="K347">
        <v>1179.2</v>
      </c>
      <c r="L347">
        <v>6539.2</v>
      </c>
      <c r="M347" t="s">
        <v>54</v>
      </c>
      <c r="N347" t="s">
        <v>55</v>
      </c>
      <c r="O347" t="s">
        <v>56</v>
      </c>
    </row>
    <row r="348" spans="1:15" x14ac:dyDescent="0.3">
      <c r="A348">
        <v>437</v>
      </c>
      <c r="B348" s="10">
        <v>44932</v>
      </c>
      <c r="C348">
        <v>6600</v>
      </c>
      <c r="D348" t="s">
        <v>7</v>
      </c>
      <c r="E348" t="s">
        <v>6</v>
      </c>
      <c r="F348" s="10">
        <v>44992</v>
      </c>
      <c r="G348" s="10">
        <f t="shared" ca="1" si="5"/>
        <v>45205</v>
      </c>
      <c r="H348" s="10">
        <f ca="1">+Totale__2__2[[#This Row],[Data emissione]]+60</f>
        <v>45265</v>
      </c>
      <c r="I348" s="35">
        <f ca="1">+TODAY()-Totale__2__2[[#This Row],[Data scadenza2]]</f>
        <v>13</v>
      </c>
      <c r="J348" t="str">
        <f ca="1">+IF(Totale__2__2[[#This Row],[Data scadenza3]]&lt;0,_xlfn.CONCAT("mancano ",ABS(Totale__2__2[[#This Row],[Data scadenza3]]), " giorni al pagamento"),"PAGATO")</f>
        <v>PAGATO</v>
      </c>
      <c r="K348">
        <v>1452</v>
      </c>
      <c r="L348">
        <v>8052</v>
      </c>
      <c r="M348" t="s">
        <v>54</v>
      </c>
      <c r="N348" t="s">
        <v>55</v>
      </c>
      <c r="O348" t="s">
        <v>56</v>
      </c>
    </row>
    <row r="349" spans="1:15" x14ac:dyDescent="0.3">
      <c r="A349">
        <v>128</v>
      </c>
      <c r="B349" s="10">
        <v>44932</v>
      </c>
      <c r="C349">
        <v>2640</v>
      </c>
      <c r="D349" t="s">
        <v>7</v>
      </c>
      <c r="E349" t="s">
        <v>8</v>
      </c>
      <c r="F349" s="10">
        <v>44992</v>
      </c>
      <c r="G349" s="10">
        <f t="shared" ca="1" si="5"/>
        <v>45266</v>
      </c>
      <c r="H349" s="10">
        <f ca="1">+Totale__2__2[[#This Row],[Data emissione]]+60</f>
        <v>45326</v>
      </c>
      <c r="I349" s="35">
        <f ca="1">+TODAY()-Totale__2__2[[#This Row],[Data scadenza2]]</f>
        <v>-48</v>
      </c>
      <c r="J349" t="str">
        <f ca="1">+IF(Totale__2__2[[#This Row],[Data scadenza3]]&lt;0,_xlfn.CONCAT("mancano ",ABS(Totale__2__2[[#This Row],[Data scadenza3]]), " giorni al pagamento"),"PAGATO")</f>
        <v>mancano 48 giorni al pagamento</v>
      </c>
      <c r="K349">
        <v>580.79999999999995</v>
      </c>
      <c r="L349">
        <v>3220.8</v>
      </c>
      <c r="M349" t="s">
        <v>54</v>
      </c>
      <c r="N349" t="s">
        <v>55</v>
      </c>
      <c r="O349" t="s">
        <v>56</v>
      </c>
    </row>
    <row r="350" spans="1:15" x14ac:dyDescent="0.3">
      <c r="A350">
        <v>322</v>
      </c>
      <c r="B350" s="10">
        <v>44932</v>
      </c>
      <c r="C350">
        <v>850</v>
      </c>
      <c r="D350" t="s">
        <v>27</v>
      </c>
      <c r="E350" t="s">
        <v>8</v>
      </c>
      <c r="F350" s="10">
        <v>44992</v>
      </c>
      <c r="G350" s="10">
        <f t="shared" ca="1" si="5"/>
        <v>45198</v>
      </c>
      <c r="H350" s="10">
        <f ca="1">+Totale__2__2[[#This Row],[Data emissione]]+60</f>
        <v>45258</v>
      </c>
      <c r="I350" s="35">
        <f ca="1">+TODAY()-Totale__2__2[[#This Row],[Data scadenza2]]</f>
        <v>20</v>
      </c>
      <c r="J350" t="str">
        <f ca="1">+IF(Totale__2__2[[#This Row],[Data scadenza3]]&lt;0,_xlfn.CONCAT("mancano ",ABS(Totale__2__2[[#This Row],[Data scadenza3]]), " giorni al pagamento"),"PAGATO")</f>
        <v>PAGATO</v>
      </c>
      <c r="K350">
        <v>187</v>
      </c>
      <c r="L350">
        <v>1037</v>
      </c>
      <c r="M350" t="s">
        <v>51</v>
      </c>
      <c r="N350" t="s">
        <v>52</v>
      </c>
      <c r="O350" t="s">
        <v>53</v>
      </c>
    </row>
    <row r="351" spans="1:15" x14ac:dyDescent="0.3">
      <c r="A351">
        <v>7</v>
      </c>
      <c r="B351" s="10">
        <v>44932</v>
      </c>
      <c r="C351">
        <v>220</v>
      </c>
      <c r="D351" t="s">
        <v>5</v>
      </c>
      <c r="E351" t="s">
        <v>11</v>
      </c>
      <c r="F351" s="10">
        <v>44992</v>
      </c>
      <c r="G351" s="10">
        <f t="shared" ca="1" si="5"/>
        <v>45220</v>
      </c>
      <c r="H351" s="10">
        <f ca="1">+Totale__2__2[[#This Row],[Data emissione]]+60</f>
        <v>45280</v>
      </c>
      <c r="I351" s="35">
        <f ca="1">+TODAY()-Totale__2__2[[#This Row],[Data scadenza2]]</f>
        <v>-2</v>
      </c>
      <c r="J351" t="str">
        <f ca="1">+IF(Totale__2__2[[#This Row],[Data scadenza3]]&lt;0,_xlfn.CONCAT("mancano ",ABS(Totale__2__2[[#This Row],[Data scadenza3]]), " giorni al pagamento"),"PAGATO")</f>
        <v>mancano 2 giorni al pagamento</v>
      </c>
      <c r="K351">
        <v>48.4</v>
      </c>
      <c r="L351">
        <v>268.39999999999998</v>
      </c>
      <c r="M351" t="s">
        <v>37</v>
      </c>
      <c r="N351" t="s">
        <v>38</v>
      </c>
      <c r="O351" t="s">
        <v>39</v>
      </c>
    </row>
    <row r="352" spans="1:15" x14ac:dyDescent="0.3">
      <c r="A352">
        <v>145</v>
      </c>
      <c r="B352" s="10">
        <v>44932</v>
      </c>
      <c r="C352">
        <v>2980</v>
      </c>
      <c r="D352" t="s">
        <v>7</v>
      </c>
      <c r="E352" t="s">
        <v>8</v>
      </c>
      <c r="F352" s="10">
        <v>44992</v>
      </c>
      <c r="G352" s="10">
        <f t="shared" ca="1" si="5"/>
        <v>45225</v>
      </c>
      <c r="H352" s="10">
        <f ca="1">+Totale__2__2[[#This Row],[Data emissione]]+60</f>
        <v>45285</v>
      </c>
      <c r="I352" s="35">
        <f ca="1">+TODAY()-Totale__2__2[[#This Row],[Data scadenza2]]</f>
        <v>-7</v>
      </c>
      <c r="J352" t="str">
        <f ca="1">+IF(Totale__2__2[[#This Row],[Data scadenza3]]&lt;0,_xlfn.CONCAT("mancano ",ABS(Totale__2__2[[#This Row],[Data scadenza3]]), " giorni al pagamento"),"PAGATO")</f>
        <v>mancano 7 giorni al pagamento</v>
      </c>
      <c r="K352">
        <v>655.6</v>
      </c>
      <c r="L352">
        <v>3635.6</v>
      </c>
      <c r="M352" t="s">
        <v>54</v>
      </c>
      <c r="N352" t="s">
        <v>55</v>
      </c>
      <c r="O352" t="s">
        <v>56</v>
      </c>
    </row>
    <row r="353" spans="1:15" x14ac:dyDescent="0.3">
      <c r="A353">
        <v>295</v>
      </c>
      <c r="B353" s="10">
        <v>44932</v>
      </c>
      <c r="C353">
        <v>300</v>
      </c>
      <c r="D353" t="s">
        <v>12</v>
      </c>
      <c r="E353" t="s">
        <v>15</v>
      </c>
      <c r="F353" s="10">
        <v>44992</v>
      </c>
      <c r="G353" s="10">
        <f t="shared" ca="1" si="5"/>
        <v>45197</v>
      </c>
      <c r="H353" s="10">
        <f ca="1">+Totale__2__2[[#This Row],[Data emissione]]+60</f>
        <v>45257</v>
      </c>
      <c r="I353" s="35">
        <f ca="1">+TODAY()-Totale__2__2[[#This Row],[Data scadenza2]]</f>
        <v>21</v>
      </c>
      <c r="J353" t="str">
        <f ca="1">+IF(Totale__2__2[[#This Row],[Data scadenza3]]&lt;0,_xlfn.CONCAT("mancano ",ABS(Totale__2__2[[#This Row],[Data scadenza3]]), " giorni al pagamento"),"PAGATO")</f>
        <v>PAGATO</v>
      </c>
      <c r="K353">
        <v>66</v>
      </c>
      <c r="L353">
        <v>366</v>
      </c>
      <c r="M353" t="s">
        <v>57</v>
      </c>
      <c r="N353" t="s">
        <v>58</v>
      </c>
      <c r="O353" t="s">
        <v>59</v>
      </c>
    </row>
    <row r="354" spans="1:15" x14ac:dyDescent="0.3">
      <c r="A354">
        <v>4</v>
      </c>
      <c r="B354" s="10">
        <v>44932</v>
      </c>
      <c r="C354">
        <v>160</v>
      </c>
      <c r="D354" t="s">
        <v>9</v>
      </c>
      <c r="E354" t="s">
        <v>11</v>
      </c>
      <c r="F354" s="10">
        <v>44992</v>
      </c>
      <c r="G354" s="10">
        <f t="shared" ca="1" si="5"/>
        <v>45258</v>
      </c>
      <c r="H354" s="10">
        <f ca="1">+Totale__2__2[[#This Row],[Data emissione]]+60</f>
        <v>45318</v>
      </c>
      <c r="I354" s="35">
        <f ca="1">+TODAY()-Totale__2__2[[#This Row],[Data scadenza2]]</f>
        <v>-40</v>
      </c>
      <c r="J354" t="str">
        <f ca="1">+IF(Totale__2__2[[#This Row],[Data scadenza3]]&lt;0,_xlfn.CONCAT("mancano ",ABS(Totale__2__2[[#This Row],[Data scadenza3]]), " giorni al pagamento"),"PAGATO")</f>
        <v>mancano 40 giorni al pagamento</v>
      </c>
      <c r="K354">
        <v>35.200000000000003</v>
      </c>
      <c r="L354">
        <v>195.2</v>
      </c>
      <c r="M354" t="s">
        <v>40</v>
      </c>
      <c r="N354" t="s">
        <v>41</v>
      </c>
      <c r="O354" t="s">
        <v>42</v>
      </c>
    </row>
    <row r="355" spans="1:15" x14ac:dyDescent="0.3">
      <c r="A355">
        <v>243</v>
      </c>
      <c r="B355" s="10">
        <v>44932</v>
      </c>
      <c r="C355">
        <v>4940</v>
      </c>
      <c r="D355" t="s">
        <v>5</v>
      </c>
      <c r="E355" t="s">
        <v>8</v>
      </c>
      <c r="F355" s="10">
        <v>44992</v>
      </c>
      <c r="G355" s="10">
        <f t="shared" ca="1" si="5"/>
        <v>45278</v>
      </c>
      <c r="H355" s="10">
        <f ca="1">+Totale__2__2[[#This Row],[Data emissione]]+60</f>
        <v>45338</v>
      </c>
      <c r="I355" s="35">
        <f ca="1">+TODAY()-Totale__2__2[[#This Row],[Data scadenza2]]</f>
        <v>-60</v>
      </c>
      <c r="J355" t="str">
        <f ca="1">+IF(Totale__2__2[[#This Row],[Data scadenza3]]&lt;0,_xlfn.CONCAT("mancano ",ABS(Totale__2__2[[#This Row],[Data scadenza3]]), " giorni al pagamento"),"PAGATO")</f>
        <v>mancano 60 giorni al pagamento</v>
      </c>
      <c r="K355">
        <v>1086.8</v>
      </c>
      <c r="L355">
        <v>6026.8</v>
      </c>
      <c r="M355" t="s">
        <v>37</v>
      </c>
      <c r="N355" t="s">
        <v>38</v>
      </c>
      <c r="O355" t="s">
        <v>39</v>
      </c>
    </row>
    <row r="356" spans="1:15" x14ac:dyDescent="0.3">
      <c r="A356">
        <v>252</v>
      </c>
      <c r="B356" s="10">
        <v>44932</v>
      </c>
      <c r="C356">
        <v>5120</v>
      </c>
      <c r="D356" t="s">
        <v>16</v>
      </c>
      <c r="E356" t="s">
        <v>8</v>
      </c>
      <c r="F356" s="10">
        <v>44992</v>
      </c>
      <c r="G356" s="10">
        <f t="shared" ca="1" si="5"/>
        <v>45260</v>
      </c>
      <c r="H356" s="10">
        <f ca="1">+Totale__2__2[[#This Row],[Data emissione]]+60</f>
        <v>45320</v>
      </c>
      <c r="I356" s="35">
        <f ca="1">+TODAY()-Totale__2__2[[#This Row],[Data scadenza2]]</f>
        <v>-42</v>
      </c>
      <c r="J356" t="str">
        <f ca="1">+IF(Totale__2__2[[#This Row],[Data scadenza3]]&lt;0,_xlfn.CONCAT("mancano ",ABS(Totale__2__2[[#This Row],[Data scadenza3]]), " giorni al pagamento"),"PAGATO")</f>
        <v>mancano 42 giorni al pagamento</v>
      </c>
      <c r="K356">
        <v>1126.4000000000001</v>
      </c>
      <c r="L356">
        <v>6246.4</v>
      </c>
      <c r="M356" t="s">
        <v>45</v>
      </c>
      <c r="N356" t="s">
        <v>46</v>
      </c>
      <c r="O356" t="s">
        <v>47</v>
      </c>
    </row>
    <row r="357" spans="1:15" x14ac:dyDescent="0.3">
      <c r="A357">
        <v>337</v>
      </c>
      <c r="B357" s="10">
        <v>44932</v>
      </c>
      <c r="C357">
        <v>1600</v>
      </c>
      <c r="D357" t="s">
        <v>16</v>
      </c>
      <c r="E357" t="s">
        <v>15</v>
      </c>
      <c r="F357" s="10">
        <v>44992</v>
      </c>
      <c r="G357" s="10">
        <f t="shared" ca="1" si="5"/>
        <v>45189</v>
      </c>
      <c r="H357" s="10">
        <f ca="1">+Totale__2__2[[#This Row],[Data emissione]]+60</f>
        <v>45249</v>
      </c>
      <c r="I357" s="35">
        <f ca="1">+TODAY()-Totale__2__2[[#This Row],[Data scadenza2]]</f>
        <v>29</v>
      </c>
      <c r="J357" t="str">
        <f ca="1">+IF(Totale__2__2[[#This Row],[Data scadenza3]]&lt;0,_xlfn.CONCAT("mancano ",ABS(Totale__2__2[[#This Row],[Data scadenza3]]), " giorni al pagamento"),"PAGATO")</f>
        <v>PAGATO</v>
      </c>
      <c r="K357">
        <v>352</v>
      </c>
      <c r="L357">
        <v>1952</v>
      </c>
      <c r="M357" t="s">
        <v>45</v>
      </c>
      <c r="N357" t="s">
        <v>46</v>
      </c>
      <c r="O357" t="s">
        <v>47</v>
      </c>
    </row>
    <row r="358" spans="1:15" x14ac:dyDescent="0.3">
      <c r="A358">
        <v>345</v>
      </c>
      <c r="B358" s="10">
        <v>44932</v>
      </c>
      <c r="C358">
        <v>2000</v>
      </c>
      <c r="D358" t="s">
        <v>5</v>
      </c>
      <c r="E358" t="s">
        <v>6</v>
      </c>
      <c r="F358" s="10">
        <v>44992</v>
      </c>
      <c r="G358" s="10">
        <f t="shared" ca="1" si="5"/>
        <v>45242</v>
      </c>
      <c r="H358" s="10">
        <f ca="1">+Totale__2__2[[#This Row],[Data emissione]]+60</f>
        <v>45302</v>
      </c>
      <c r="I358" s="35">
        <f ca="1">+TODAY()-Totale__2__2[[#This Row],[Data scadenza2]]</f>
        <v>-24</v>
      </c>
      <c r="J358" t="str">
        <f ca="1">+IF(Totale__2__2[[#This Row],[Data scadenza3]]&lt;0,_xlfn.CONCAT("mancano ",ABS(Totale__2__2[[#This Row],[Data scadenza3]]), " giorni al pagamento"),"PAGATO")</f>
        <v>mancano 24 giorni al pagamento</v>
      </c>
      <c r="K358">
        <v>440</v>
      </c>
      <c r="L358">
        <v>2440</v>
      </c>
      <c r="M358" t="s">
        <v>37</v>
      </c>
      <c r="N358" t="s">
        <v>38</v>
      </c>
      <c r="O358" t="s">
        <v>39</v>
      </c>
    </row>
    <row r="359" spans="1:15" x14ac:dyDescent="0.3">
      <c r="A359">
        <v>304</v>
      </c>
      <c r="B359" s="10">
        <v>44932</v>
      </c>
      <c r="C359">
        <v>2100</v>
      </c>
      <c r="D359" t="s">
        <v>7</v>
      </c>
      <c r="E359" t="s">
        <v>6</v>
      </c>
      <c r="F359" s="10">
        <v>44992</v>
      </c>
      <c r="G359" s="10">
        <f t="shared" ca="1" si="5"/>
        <v>45241</v>
      </c>
      <c r="H359" s="10">
        <f ca="1">+Totale__2__2[[#This Row],[Data emissione]]+60</f>
        <v>45301</v>
      </c>
      <c r="I359" s="35">
        <f ca="1">+TODAY()-Totale__2__2[[#This Row],[Data scadenza2]]</f>
        <v>-23</v>
      </c>
      <c r="J359" t="str">
        <f ca="1">+IF(Totale__2__2[[#This Row],[Data scadenza3]]&lt;0,_xlfn.CONCAT("mancano ",ABS(Totale__2__2[[#This Row],[Data scadenza3]]), " giorni al pagamento"),"PAGATO")</f>
        <v>mancano 23 giorni al pagamento</v>
      </c>
      <c r="K359">
        <v>462</v>
      </c>
      <c r="L359">
        <v>2562</v>
      </c>
      <c r="M359" t="s">
        <v>54</v>
      </c>
      <c r="N359" t="s">
        <v>55</v>
      </c>
      <c r="O359" t="s">
        <v>56</v>
      </c>
    </row>
    <row r="360" spans="1:15" x14ac:dyDescent="0.3">
      <c r="A360">
        <v>207</v>
      </c>
      <c r="B360" s="10">
        <v>44932</v>
      </c>
      <c r="C360">
        <v>4220</v>
      </c>
      <c r="D360" t="s">
        <v>16</v>
      </c>
      <c r="E360" t="s">
        <v>6</v>
      </c>
      <c r="F360" s="10">
        <v>44992</v>
      </c>
      <c r="G360" s="10">
        <f t="shared" ca="1" si="5"/>
        <v>45205</v>
      </c>
      <c r="H360" s="10">
        <f ca="1">+Totale__2__2[[#This Row],[Data emissione]]+60</f>
        <v>45265</v>
      </c>
      <c r="I360" s="35">
        <f ca="1">+TODAY()-Totale__2__2[[#This Row],[Data scadenza2]]</f>
        <v>13</v>
      </c>
      <c r="J360" t="str">
        <f ca="1">+IF(Totale__2__2[[#This Row],[Data scadenza3]]&lt;0,_xlfn.CONCAT("mancano ",ABS(Totale__2__2[[#This Row],[Data scadenza3]]), " giorni al pagamento"),"PAGATO")</f>
        <v>PAGATO</v>
      </c>
      <c r="K360">
        <v>928.4</v>
      </c>
      <c r="L360">
        <v>5148.3999999999996</v>
      </c>
      <c r="M360" t="s">
        <v>45</v>
      </c>
      <c r="N360" t="s">
        <v>46</v>
      </c>
      <c r="O360" t="s">
        <v>47</v>
      </c>
    </row>
    <row r="361" spans="1:15" x14ac:dyDescent="0.3">
      <c r="A361">
        <v>375</v>
      </c>
      <c r="B361" s="10">
        <v>44932</v>
      </c>
      <c r="C361">
        <v>3500</v>
      </c>
      <c r="D361" t="s">
        <v>5</v>
      </c>
      <c r="E361" t="s">
        <v>6</v>
      </c>
      <c r="F361" s="10">
        <v>44992</v>
      </c>
      <c r="G361" s="10">
        <f t="shared" ca="1" si="5"/>
        <v>45268</v>
      </c>
      <c r="H361" s="10">
        <f ca="1">+Totale__2__2[[#This Row],[Data emissione]]+60</f>
        <v>45328</v>
      </c>
      <c r="I361" s="35">
        <f ca="1">+TODAY()-Totale__2__2[[#This Row],[Data scadenza2]]</f>
        <v>-50</v>
      </c>
      <c r="J361" t="str">
        <f ca="1">+IF(Totale__2__2[[#This Row],[Data scadenza3]]&lt;0,_xlfn.CONCAT("mancano ",ABS(Totale__2__2[[#This Row],[Data scadenza3]]), " giorni al pagamento"),"PAGATO")</f>
        <v>mancano 50 giorni al pagamento</v>
      </c>
      <c r="K361">
        <v>770</v>
      </c>
      <c r="L361">
        <v>4270</v>
      </c>
      <c r="M361" t="s">
        <v>37</v>
      </c>
      <c r="N361" t="s">
        <v>38</v>
      </c>
      <c r="O361" t="s">
        <v>39</v>
      </c>
    </row>
    <row r="362" spans="1:15" x14ac:dyDescent="0.3">
      <c r="A362">
        <v>311</v>
      </c>
      <c r="B362" s="10">
        <v>44931</v>
      </c>
      <c r="C362">
        <v>300</v>
      </c>
      <c r="D362" t="s">
        <v>5</v>
      </c>
      <c r="E362" t="s">
        <v>6</v>
      </c>
      <c r="F362" s="10">
        <v>44991</v>
      </c>
      <c r="G362" s="10">
        <f t="shared" ca="1" si="5"/>
        <v>45194</v>
      </c>
      <c r="H362" s="10">
        <f ca="1">+Totale__2__2[[#This Row],[Data emissione]]+60</f>
        <v>45254</v>
      </c>
      <c r="I362" s="35">
        <f ca="1">+TODAY()-Totale__2__2[[#This Row],[Data scadenza2]]</f>
        <v>24</v>
      </c>
      <c r="J362" t="str">
        <f ca="1">+IF(Totale__2__2[[#This Row],[Data scadenza3]]&lt;0,_xlfn.CONCAT("mancano ",ABS(Totale__2__2[[#This Row],[Data scadenza3]]), " giorni al pagamento"),"PAGATO")</f>
        <v>PAGATO</v>
      </c>
      <c r="K362">
        <v>66</v>
      </c>
      <c r="L362">
        <v>366</v>
      </c>
      <c r="M362" t="s">
        <v>37</v>
      </c>
      <c r="N362" t="s">
        <v>38</v>
      </c>
      <c r="O362" t="s">
        <v>39</v>
      </c>
    </row>
    <row r="363" spans="1:15" x14ac:dyDescent="0.3">
      <c r="A363">
        <v>430</v>
      </c>
      <c r="B363" s="10">
        <v>44931</v>
      </c>
      <c r="C363">
        <v>6250</v>
      </c>
      <c r="D363" t="s">
        <v>5</v>
      </c>
      <c r="E363" t="s">
        <v>6</v>
      </c>
      <c r="F363" s="10">
        <v>44991</v>
      </c>
      <c r="G363" s="10">
        <f t="shared" ca="1" si="5"/>
        <v>45218</v>
      </c>
      <c r="H363" s="10">
        <f ca="1">+Totale__2__2[[#This Row],[Data emissione]]+60</f>
        <v>45278</v>
      </c>
      <c r="I363" s="35">
        <f ca="1">+TODAY()-Totale__2__2[[#This Row],[Data scadenza2]]</f>
        <v>0</v>
      </c>
      <c r="J363" t="str">
        <f ca="1">+IF(Totale__2__2[[#This Row],[Data scadenza3]]&lt;0,_xlfn.CONCAT("mancano ",ABS(Totale__2__2[[#This Row],[Data scadenza3]]), " giorni al pagamento"),"PAGATO")</f>
        <v>PAGATO</v>
      </c>
      <c r="K363">
        <v>1375</v>
      </c>
      <c r="L363">
        <v>7625</v>
      </c>
      <c r="M363" t="s">
        <v>37</v>
      </c>
      <c r="N363" t="s">
        <v>38</v>
      </c>
      <c r="O363" t="s">
        <v>39</v>
      </c>
    </row>
    <row r="364" spans="1:15" x14ac:dyDescent="0.3">
      <c r="A364">
        <v>421</v>
      </c>
      <c r="B364" s="10">
        <v>44931</v>
      </c>
      <c r="C364">
        <v>5800</v>
      </c>
      <c r="D364" t="s">
        <v>10</v>
      </c>
      <c r="E364" t="s">
        <v>15</v>
      </c>
      <c r="F364" s="10">
        <v>44991</v>
      </c>
      <c r="G364" s="10">
        <f t="shared" ca="1" si="5"/>
        <v>45264</v>
      </c>
      <c r="H364" s="10">
        <f ca="1">+Totale__2__2[[#This Row],[Data emissione]]+60</f>
        <v>45324</v>
      </c>
      <c r="I364" s="35">
        <f ca="1">+TODAY()-Totale__2__2[[#This Row],[Data scadenza2]]</f>
        <v>-46</v>
      </c>
      <c r="J364" t="str">
        <f ca="1">+IF(Totale__2__2[[#This Row],[Data scadenza3]]&lt;0,_xlfn.CONCAT("mancano ",ABS(Totale__2__2[[#This Row],[Data scadenza3]]), " giorni al pagamento"),"PAGATO")</f>
        <v>mancano 46 giorni al pagamento</v>
      </c>
      <c r="K364">
        <v>1276</v>
      </c>
      <c r="L364">
        <v>7076</v>
      </c>
      <c r="M364" t="s">
        <v>40</v>
      </c>
      <c r="N364" t="s">
        <v>43</v>
      </c>
      <c r="O364" t="s">
        <v>44</v>
      </c>
    </row>
    <row r="365" spans="1:15" x14ac:dyDescent="0.3">
      <c r="A365">
        <v>306</v>
      </c>
      <c r="B365" s="10">
        <v>44931</v>
      </c>
      <c r="C365">
        <v>2500</v>
      </c>
      <c r="D365" t="s">
        <v>13</v>
      </c>
      <c r="E365" t="s">
        <v>15</v>
      </c>
      <c r="F365" s="10">
        <v>44991</v>
      </c>
      <c r="G365" s="10">
        <f t="shared" ca="1" si="5"/>
        <v>45263</v>
      </c>
      <c r="H365" s="10">
        <f ca="1">+Totale__2__2[[#This Row],[Data emissione]]+60</f>
        <v>45323</v>
      </c>
      <c r="I365" s="35">
        <f ca="1">+TODAY()-Totale__2__2[[#This Row],[Data scadenza2]]</f>
        <v>-45</v>
      </c>
      <c r="J365" t="str">
        <f ca="1">+IF(Totale__2__2[[#This Row],[Data scadenza3]]&lt;0,_xlfn.CONCAT("mancano ",ABS(Totale__2__2[[#This Row],[Data scadenza3]]), " giorni al pagamento"),"PAGATO")</f>
        <v>mancano 45 giorni al pagamento</v>
      </c>
      <c r="K365">
        <v>550</v>
      </c>
      <c r="L365">
        <v>3050</v>
      </c>
      <c r="M365" t="s">
        <v>48</v>
      </c>
      <c r="N365" t="s">
        <v>49</v>
      </c>
      <c r="O365" t="s">
        <v>50</v>
      </c>
    </row>
    <row r="366" spans="1:15" x14ac:dyDescent="0.3">
      <c r="A366">
        <v>18</v>
      </c>
      <c r="B366" s="10">
        <v>44931</v>
      </c>
      <c r="C366">
        <v>440</v>
      </c>
      <c r="D366" t="s">
        <v>5</v>
      </c>
      <c r="E366" t="s">
        <v>11</v>
      </c>
      <c r="F366" s="10">
        <v>44991</v>
      </c>
      <c r="G366" s="10">
        <f t="shared" ca="1" si="5"/>
        <v>45275</v>
      </c>
      <c r="H366" s="10">
        <f ca="1">+Totale__2__2[[#This Row],[Data emissione]]+60</f>
        <v>45335</v>
      </c>
      <c r="I366" s="35">
        <f ca="1">+TODAY()-Totale__2__2[[#This Row],[Data scadenza2]]</f>
        <v>-57</v>
      </c>
      <c r="J366" t="str">
        <f ca="1">+IF(Totale__2__2[[#This Row],[Data scadenza3]]&lt;0,_xlfn.CONCAT("mancano ",ABS(Totale__2__2[[#This Row],[Data scadenza3]]), " giorni al pagamento"),"PAGATO")</f>
        <v>mancano 57 giorni al pagamento</v>
      </c>
      <c r="K366">
        <v>96.8</v>
      </c>
      <c r="L366">
        <v>536.79999999999995</v>
      </c>
      <c r="M366" t="s">
        <v>37</v>
      </c>
      <c r="N366" t="s">
        <v>38</v>
      </c>
      <c r="O366" t="s">
        <v>39</v>
      </c>
    </row>
    <row r="367" spans="1:15" x14ac:dyDescent="0.3">
      <c r="A367">
        <v>390</v>
      </c>
      <c r="B367" s="10">
        <v>44931</v>
      </c>
      <c r="C367">
        <v>4250</v>
      </c>
      <c r="D367" t="s">
        <v>27</v>
      </c>
      <c r="E367" t="s">
        <v>15</v>
      </c>
      <c r="F367" s="10">
        <v>44991</v>
      </c>
      <c r="G367" s="10">
        <f t="shared" ca="1" si="5"/>
        <v>45179</v>
      </c>
      <c r="H367" s="10">
        <f ca="1">+Totale__2__2[[#This Row],[Data emissione]]+60</f>
        <v>45239</v>
      </c>
      <c r="I367" s="35">
        <f ca="1">+TODAY()-Totale__2__2[[#This Row],[Data scadenza2]]</f>
        <v>39</v>
      </c>
      <c r="J367" t="str">
        <f ca="1">+IF(Totale__2__2[[#This Row],[Data scadenza3]]&lt;0,_xlfn.CONCAT("mancano ",ABS(Totale__2__2[[#This Row],[Data scadenza3]]), " giorni al pagamento"),"PAGATO")</f>
        <v>PAGATO</v>
      </c>
      <c r="K367">
        <v>935</v>
      </c>
      <c r="L367">
        <v>5185</v>
      </c>
      <c r="M367" t="s">
        <v>51</v>
      </c>
      <c r="N367" t="s">
        <v>52</v>
      </c>
      <c r="O367" t="s">
        <v>53</v>
      </c>
    </row>
    <row r="368" spans="1:15" x14ac:dyDescent="0.3">
      <c r="A368">
        <v>74</v>
      </c>
      <c r="B368" s="10">
        <v>44931</v>
      </c>
      <c r="C368">
        <v>1560</v>
      </c>
      <c r="D368" t="s">
        <v>12</v>
      </c>
      <c r="E368" t="s">
        <v>11</v>
      </c>
      <c r="F368" s="10">
        <v>44991</v>
      </c>
      <c r="G368" s="10">
        <f t="shared" ca="1" si="5"/>
        <v>45231</v>
      </c>
      <c r="H368" s="10">
        <f ca="1">+Totale__2__2[[#This Row],[Data emissione]]+60</f>
        <v>45291</v>
      </c>
      <c r="I368" s="35">
        <f ca="1">+TODAY()-Totale__2__2[[#This Row],[Data scadenza2]]</f>
        <v>-13</v>
      </c>
      <c r="J368" t="str">
        <f ca="1">+IF(Totale__2__2[[#This Row],[Data scadenza3]]&lt;0,_xlfn.CONCAT("mancano ",ABS(Totale__2__2[[#This Row],[Data scadenza3]]), " giorni al pagamento"),"PAGATO")</f>
        <v>mancano 13 giorni al pagamento</v>
      </c>
      <c r="K368">
        <v>343.2</v>
      </c>
      <c r="L368">
        <v>1903.2</v>
      </c>
      <c r="M368" t="s">
        <v>57</v>
      </c>
      <c r="N368" t="s">
        <v>58</v>
      </c>
      <c r="O368" t="s">
        <v>59</v>
      </c>
    </row>
    <row r="369" spans="1:15" x14ac:dyDescent="0.3">
      <c r="A369">
        <v>75</v>
      </c>
      <c r="B369" s="10">
        <v>44931</v>
      </c>
      <c r="C369">
        <v>1580</v>
      </c>
      <c r="D369" t="s">
        <v>5</v>
      </c>
      <c r="E369" t="s">
        <v>8</v>
      </c>
      <c r="F369" s="10">
        <v>44991</v>
      </c>
      <c r="G369" s="10">
        <f t="shared" ca="1" si="5"/>
        <v>45250</v>
      </c>
      <c r="H369" s="10">
        <f ca="1">+Totale__2__2[[#This Row],[Data emissione]]+60</f>
        <v>45310</v>
      </c>
      <c r="I369" s="35">
        <f ca="1">+TODAY()-Totale__2__2[[#This Row],[Data scadenza2]]</f>
        <v>-32</v>
      </c>
      <c r="J369" t="str">
        <f ca="1">+IF(Totale__2__2[[#This Row],[Data scadenza3]]&lt;0,_xlfn.CONCAT("mancano ",ABS(Totale__2__2[[#This Row],[Data scadenza3]]), " giorni al pagamento"),"PAGATO")</f>
        <v>mancano 32 giorni al pagamento</v>
      </c>
      <c r="K369">
        <v>347.6</v>
      </c>
      <c r="L369">
        <v>1927.6</v>
      </c>
      <c r="M369" t="s">
        <v>37</v>
      </c>
      <c r="N369" t="s">
        <v>38</v>
      </c>
      <c r="O369" t="s">
        <v>39</v>
      </c>
    </row>
    <row r="370" spans="1:15" x14ac:dyDescent="0.3">
      <c r="A370">
        <v>394</v>
      </c>
      <c r="B370" s="10">
        <v>44931</v>
      </c>
      <c r="C370">
        <v>4450</v>
      </c>
      <c r="D370" t="s">
        <v>16</v>
      </c>
      <c r="E370" t="s">
        <v>8</v>
      </c>
      <c r="F370" s="10">
        <v>44991</v>
      </c>
      <c r="G370" s="10">
        <f t="shared" ca="1" si="5"/>
        <v>45183</v>
      </c>
      <c r="H370" s="10">
        <f ca="1">+Totale__2__2[[#This Row],[Data emissione]]+60</f>
        <v>45243</v>
      </c>
      <c r="I370" s="35">
        <f ca="1">+TODAY()-Totale__2__2[[#This Row],[Data scadenza2]]</f>
        <v>35</v>
      </c>
      <c r="J370" t="str">
        <f ca="1">+IF(Totale__2__2[[#This Row],[Data scadenza3]]&lt;0,_xlfn.CONCAT("mancano ",ABS(Totale__2__2[[#This Row],[Data scadenza3]]), " giorni al pagamento"),"PAGATO")</f>
        <v>PAGATO</v>
      </c>
      <c r="K370">
        <v>979</v>
      </c>
      <c r="L370">
        <v>5429</v>
      </c>
      <c r="M370" t="s">
        <v>45</v>
      </c>
      <c r="N370" t="s">
        <v>46</v>
      </c>
      <c r="O370" t="s">
        <v>47</v>
      </c>
    </row>
    <row r="371" spans="1:15" x14ac:dyDescent="0.3">
      <c r="A371">
        <v>77</v>
      </c>
      <c r="B371" s="10">
        <v>44931</v>
      </c>
      <c r="C371">
        <v>1620</v>
      </c>
      <c r="D371" t="s">
        <v>7</v>
      </c>
      <c r="E371" t="s">
        <v>11</v>
      </c>
      <c r="F371" s="10">
        <v>44991</v>
      </c>
      <c r="G371" s="10">
        <f t="shared" ca="1" si="5"/>
        <v>45179</v>
      </c>
      <c r="H371" s="10">
        <f ca="1">+Totale__2__2[[#This Row],[Data emissione]]+60</f>
        <v>45239</v>
      </c>
      <c r="I371" s="35">
        <f ca="1">+TODAY()-Totale__2__2[[#This Row],[Data scadenza2]]</f>
        <v>39</v>
      </c>
      <c r="J371" t="str">
        <f ca="1">+IF(Totale__2__2[[#This Row],[Data scadenza3]]&lt;0,_xlfn.CONCAT("mancano ",ABS(Totale__2__2[[#This Row],[Data scadenza3]]), " giorni al pagamento"),"PAGATO")</f>
        <v>PAGATO</v>
      </c>
      <c r="K371">
        <v>356.4</v>
      </c>
      <c r="L371">
        <v>1976.4</v>
      </c>
      <c r="M371" t="s">
        <v>54</v>
      </c>
      <c r="N371" t="s">
        <v>55</v>
      </c>
      <c r="O371" t="s">
        <v>56</v>
      </c>
    </row>
    <row r="372" spans="1:15" x14ac:dyDescent="0.3">
      <c r="A372">
        <v>69</v>
      </c>
      <c r="B372" s="10">
        <v>44931</v>
      </c>
      <c r="C372">
        <v>1460</v>
      </c>
      <c r="D372" t="s">
        <v>5</v>
      </c>
      <c r="E372" t="s">
        <v>8</v>
      </c>
      <c r="F372" s="10">
        <v>44991</v>
      </c>
      <c r="G372" s="10">
        <f t="shared" ca="1" si="5"/>
        <v>45234</v>
      </c>
      <c r="H372" s="10">
        <f ca="1">+Totale__2__2[[#This Row],[Data emissione]]+60</f>
        <v>45294</v>
      </c>
      <c r="I372" s="35">
        <f ca="1">+TODAY()-Totale__2__2[[#This Row],[Data scadenza2]]</f>
        <v>-16</v>
      </c>
      <c r="J372" t="str">
        <f ca="1">+IF(Totale__2__2[[#This Row],[Data scadenza3]]&lt;0,_xlfn.CONCAT("mancano ",ABS(Totale__2__2[[#This Row],[Data scadenza3]]), " giorni al pagamento"),"PAGATO")</f>
        <v>mancano 16 giorni al pagamento</v>
      </c>
      <c r="K372">
        <v>321.2</v>
      </c>
      <c r="L372">
        <v>1781.2</v>
      </c>
      <c r="M372" t="s">
        <v>37</v>
      </c>
      <c r="N372" t="s">
        <v>38</v>
      </c>
      <c r="O372" t="s">
        <v>39</v>
      </c>
    </row>
    <row r="373" spans="1:15" x14ac:dyDescent="0.3">
      <c r="A373">
        <v>382</v>
      </c>
      <c r="B373" s="10">
        <v>44931</v>
      </c>
      <c r="C373">
        <v>3850</v>
      </c>
      <c r="D373" t="s">
        <v>9</v>
      </c>
      <c r="E373" t="s">
        <v>11</v>
      </c>
      <c r="F373" s="10">
        <v>44991</v>
      </c>
      <c r="G373" s="10">
        <f t="shared" ca="1" si="5"/>
        <v>45278</v>
      </c>
      <c r="H373" s="10">
        <f ca="1">+Totale__2__2[[#This Row],[Data emissione]]+60</f>
        <v>45338</v>
      </c>
      <c r="I373" s="35">
        <f ca="1">+TODAY()-Totale__2__2[[#This Row],[Data scadenza2]]</f>
        <v>-60</v>
      </c>
      <c r="J373" t="str">
        <f ca="1">+IF(Totale__2__2[[#This Row],[Data scadenza3]]&lt;0,_xlfn.CONCAT("mancano ",ABS(Totale__2__2[[#This Row],[Data scadenza3]]), " giorni al pagamento"),"PAGATO")</f>
        <v>mancano 60 giorni al pagamento</v>
      </c>
      <c r="K373">
        <v>847</v>
      </c>
      <c r="L373">
        <v>4697</v>
      </c>
      <c r="M373" t="s">
        <v>40</v>
      </c>
      <c r="N373" t="s">
        <v>41</v>
      </c>
      <c r="O373" t="s">
        <v>42</v>
      </c>
    </row>
    <row r="374" spans="1:15" x14ac:dyDescent="0.3">
      <c r="A374">
        <v>455</v>
      </c>
      <c r="B374" s="10">
        <v>44931</v>
      </c>
      <c r="C374">
        <v>1000</v>
      </c>
      <c r="D374" t="s">
        <v>10</v>
      </c>
      <c r="E374" t="s">
        <v>11</v>
      </c>
      <c r="F374" s="10">
        <v>44991</v>
      </c>
      <c r="G374" s="10">
        <f t="shared" ca="1" si="5"/>
        <v>45220</v>
      </c>
      <c r="H374" s="10">
        <f ca="1">+Totale__2__2[[#This Row],[Data emissione]]+60</f>
        <v>45280</v>
      </c>
      <c r="I374" s="35">
        <f ca="1">+TODAY()-Totale__2__2[[#This Row],[Data scadenza2]]</f>
        <v>-2</v>
      </c>
      <c r="J374" t="str">
        <f ca="1">+IF(Totale__2__2[[#This Row],[Data scadenza3]]&lt;0,_xlfn.CONCAT("mancano ",ABS(Totale__2__2[[#This Row],[Data scadenza3]]), " giorni al pagamento"),"PAGATO")</f>
        <v>mancano 2 giorni al pagamento</v>
      </c>
      <c r="K374">
        <v>220</v>
      </c>
      <c r="L374">
        <v>1220</v>
      </c>
      <c r="M374" t="s">
        <v>40</v>
      </c>
      <c r="N374" t="s">
        <v>43</v>
      </c>
      <c r="O374" t="s">
        <v>44</v>
      </c>
    </row>
    <row r="375" spans="1:15" x14ac:dyDescent="0.3">
      <c r="A375">
        <v>387</v>
      </c>
      <c r="B375" s="10">
        <v>44931</v>
      </c>
      <c r="C375">
        <v>4100</v>
      </c>
      <c r="D375" t="s">
        <v>10</v>
      </c>
      <c r="E375" t="s">
        <v>6</v>
      </c>
      <c r="F375" s="10">
        <v>44991</v>
      </c>
      <c r="G375" s="10">
        <f t="shared" ca="1" si="5"/>
        <v>45232</v>
      </c>
      <c r="H375" s="10">
        <f ca="1">+Totale__2__2[[#This Row],[Data emissione]]+60</f>
        <v>45292</v>
      </c>
      <c r="I375" s="35">
        <f ca="1">+TODAY()-Totale__2__2[[#This Row],[Data scadenza2]]</f>
        <v>-14</v>
      </c>
      <c r="J375" t="str">
        <f ca="1">+IF(Totale__2__2[[#This Row],[Data scadenza3]]&lt;0,_xlfn.CONCAT("mancano ",ABS(Totale__2__2[[#This Row],[Data scadenza3]]), " giorni al pagamento"),"PAGATO")</f>
        <v>mancano 14 giorni al pagamento</v>
      </c>
      <c r="K375">
        <v>902</v>
      </c>
      <c r="L375">
        <v>5002</v>
      </c>
      <c r="M375" t="s">
        <v>40</v>
      </c>
      <c r="N375" t="s">
        <v>43</v>
      </c>
      <c r="O375" t="s">
        <v>44</v>
      </c>
    </row>
    <row r="376" spans="1:15" x14ac:dyDescent="0.3">
      <c r="A376">
        <v>253</v>
      </c>
      <c r="B376" s="10">
        <v>44931</v>
      </c>
      <c r="C376">
        <v>5140</v>
      </c>
      <c r="D376" t="s">
        <v>7</v>
      </c>
      <c r="E376" t="s">
        <v>15</v>
      </c>
      <c r="F376" s="10">
        <v>44991</v>
      </c>
      <c r="G376" s="10">
        <f t="shared" ca="1" si="5"/>
        <v>45213</v>
      </c>
      <c r="H376" s="10">
        <f ca="1">+Totale__2__2[[#This Row],[Data emissione]]+60</f>
        <v>45273</v>
      </c>
      <c r="I376" s="35">
        <f ca="1">+TODAY()-Totale__2__2[[#This Row],[Data scadenza2]]</f>
        <v>5</v>
      </c>
      <c r="J376" t="str">
        <f ca="1">+IF(Totale__2__2[[#This Row],[Data scadenza3]]&lt;0,_xlfn.CONCAT("mancano ",ABS(Totale__2__2[[#This Row],[Data scadenza3]]), " giorni al pagamento"),"PAGATO")</f>
        <v>PAGATO</v>
      </c>
      <c r="K376">
        <v>1130.8</v>
      </c>
      <c r="L376">
        <v>6270.8</v>
      </c>
      <c r="M376" t="s">
        <v>54</v>
      </c>
      <c r="N376" t="s">
        <v>55</v>
      </c>
      <c r="O376" t="s">
        <v>56</v>
      </c>
    </row>
    <row r="377" spans="1:15" x14ac:dyDescent="0.3">
      <c r="A377">
        <v>21</v>
      </c>
      <c r="B377" s="10">
        <v>44931</v>
      </c>
      <c r="C377">
        <v>500</v>
      </c>
      <c r="D377" t="s">
        <v>9</v>
      </c>
      <c r="E377" t="s">
        <v>11</v>
      </c>
      <c r="F377" s="10">
        <v>44991</v>
      </c>
      <c r="G377" s="10">
        <f t="shared" ca="1" si="5"/>
        <v>45207</v>
      </c>
      <c r="H377" s="10">
        <f ca="1">+Totale__2__2[[#This Row],[Data emissione]]+60</f>
        <v>45267</v>
      </c>
      <c r="I377" s="35">
        <f ca="1">+TODAY()-Totale__2__2[[#This Row],[Data scadenza2]]</f>
        <v>11</v>
      </c>
      <c r="J377" t="str">
        <f ca="1">+IF(Totale__2__2[[#This Row],[Data scadenza3]]&lt;0,_xlfn.CONCAT("mancano ",ABS(Totale__2__2[[#This Row],[Data scadenza3]]), " giorni al pagamento"),"PAGATO")</f>
        <v>PAGATO</v>
      </c>
      <c r="K377">
        <v>110</v>
      </c>
      <c r="L377">
        <v>610</v>
      </c>
      <c r="M377" t="s">
        <v>40</v>
      </c>
      <c r="N377" t="s">
        <v>41</v>
      </c>
      <c r="O377" t="s">
        <v>42</v>
      </c>
    </row>
    <row r="378" spans="1:15" x14ac:dyDescent="0.3">
      <c r="A378">
        <v>44</v>
      </c>
      <c r="B378" s="10">
        <v>44931</v>
      </c>
      <c r="C378">
        <v>960</v>
      </c>
      <c r="D378" t="s">
        <v>27</v>
      </c>
      <c r="E378" t="s">
        <v>8</v>
      </c>
      <c r="F378" s="10">
        <v>44991</v>
      </c>
      <c r="G378" s="10">
        <f t="shared" ca="1" si="5"/>
        <v>45179</v>
      </c>
      <c r="H378" s="10">
        <f ca="1">+Totale__2__2[[#This Row],[Data emissione]]+60</f>
        <v>45239</v>
      </c>
      <c r="I378" s="35">
        <f ca="1">+TODAY()-Totale__2__2[[#This Row],[Data scadenza2]]</f>
        <v>39</v>
      </c>
      <c r="J378" t="str">
        <f ca="1">+IF(Totale__2__2[[#This Row],[Data scadenza3]]&lt;0,_xlfn.CONCAT("mancano ",ABS(Totale__2__2[[#This Row],[Data scadenza3]]), " giorni al pagamento"),"PAGATO")</f>
        <v>PAGATO</v>
      </c>
      <c r="K378">
        <v>211.2</v>
      </c>
      <c r="L378">
        <v>1171.2</v>
      </c>
      <c r="M378" t="s">
        <v>51</v>
      </c>
      <c r="N378" t="s">
        <v>52</v>
      </c>
      <c r="O378" t="s">
        <v>53</v>
      </c>
    </row>
    <row r="379" spans="1:15" x14ac:dyDescent="0.3">
      <c r="A379">
        <v>332</v>
      </c>
      <c r="B379" s="10">
        <v>44931</v>
      </c>
      <c r="C379">
        <v>1350</v>
      </c>
      <c r="D379" t="s">
        <v>7</v>
      </c>
      <c r="E379" t="s">
        <v>6</v>
      </c>
      <c r="F379" s="10">
        <v>44991</v>
      </c>
      <c r="G379" s="10">
        <f t="shared" ca="1" si="5"/>
        <v>45269</v>
      </c>
      <c r="H379" s="10">
        <f ca="1">+Totale__2__2[[#This Row],[Data emissione]]+60</f>
        <v>45329</v>
      </c>
      <c r="I379" s="35">
        <f ca="1">+TODAY()-Totale__2__2[[#This Row],[Data scadenza2]]</f>
        <v>-51</v>
      </c>
      <c r="J379" t="str">
        <f ca="1">+IF(Totale__2__2[[#This Row],[Data scadenza3]]&lt;0,_xlfn.CONCAT("mancano ",ABS(Totale__2__2[[#This Row],[Data scadenza3]]), " giorni al pagamento"),"PAGATO")</f>
        <v>mancano 51 giorni al pagamento</v>
      </c>
      <c r="K379">
        <v>297</v>
      </c>
      <c r="L379">
        <v>1647</v>
      </c>
      <c r="M379" t="s">
        <v>54</v>
      </c>
      <c r="N379" t="s">
        <v>55</v>
      </c>
      <c r="O379" t="s">
        <v>56</v>
      </c>
    </row>
    <row r="380" spans="1:15" x14ac:dyDescent="0.3">
      <c r="A380">
        <v>185</v>
      </c>
      <c r="B380" s="10">
        <v>44931</v>
      </c>
      <c r="C380">
        <v>3780</v>
      </c>
      <c r="D380" t="s">
        <v>7</v>
      </c>
      <c r="E380" t="s">
        <v>6</v>
      </c>
      <c r="F380" s="10">
        <v>44991</v>
      </c>
      <c r="G380" s="10">
        <f t="shared" ca="1" si="5"/>
        <v>45208</v>
      </c>
      <c r="H380" s="10">
        <f ca="1">+Totale__2__2[[#This Row],[Data emissione]]+60</f>
        <v>45268</v>
      </c>
      <c r="I380" s="35">
        <f ca="1">+TODAY()-Totale__2__2[[#This Row],[Data scadenza2]]</f>
        <v>10</v>
      </c>
      <c r="J380" t="str">
        <f ca="1">+IF(Totale__2__2[[#This Row],[Data scadenza3]]&lt;0,_xlfn.CONCAT("mancano ",ABS(Totale__2__2[[#This Row],[Data scadenza3]]), " giorni al pagamento"),"PAGATO")</f>
        <v>PAGATO</v>
      </c>
      <c r="K380">
        <v>831.6</v>
      </c>
      <c r="L380">
        <v>4611.6000000000004</v>
      </c>
      <c r="M380" t="s">
        <v>54</v>
      </c>
      <c r="N380" t="s">
        <v>55</v>
      </c>
      <c r="O380" t="s">
        <v>56</v>
      </c>
    </row>
    <row r="381" spans="1:15" x14ac:dyDescent="0.3">
      <c r="A381">
        <v>320</v>
      </c>
      <c r="B381" s="10">
        <v>44931</v>
      </c>
      <c r="C381">
        <v>750</v>
      </c>
      <c r="D381" t="s">
        <v>16</v>
      </c>
      <c r="E381" t="s">
        <v>15</v>
      </c>
      <c r="F381" s="10">
        <v>44991</v>
      </c>
      <c r="G381" s="10">
        <f t="shared" ca="1" si="5"/>
        <v>45243</v>
      </c>
      <c r="H381" s="10">
        <f ca="1">+Totale__2__2[[#This Row],[Data emissione]]+60</f>
        <v>45303</v>
      </c>
      <c r="I381" s="35">
        <f ca="1">+TODAY()-Totale__2__2[[#This Row],[Data scadenza2]]</f>
        <v>-25</v>
      </c>
      <c r="J381" t="str">
        <f ca="1">+IF(Totale__2__2[[#This Row],[Data scadenza3]]&lt;0,_xlfn.CONCAT("mancano ",ABS(Totale__2__2[[#This Row],[Data scadenza3]]), " giorni al pagamento"),"PAGATO")</f>
        <v>mancano 25 giorni al pagamento</v>
      </c>
      <c r="K381">
        <v>165</v>
      </c>
      <c r="L381">
        <v>915</v>
      </c>
      <c r="M381" t="s">
        <v>45</v>
      </c>
      <c r="N381" t="s">
        <v>46</v>
      </c>
      <c r="O381" t="s">
        <v>47</v>
      </c>
    </row>
    <row r="382" spans="1:15" x14ac:dyDescent="0.3">
      <c r="A382">
        <v>229</v>
      </c>
      <c r="B382" s="10">
        <v>44931</v>
      </c>
      <c r="C382">
        <v>4660</v>
      </c>
      <c r="D382" t="s">
        <v>9</v>
      </c>
      <c r="E382" t="s">
        <v>8</v>
      </c>
      <c r="F382" s="10">
        <v>44991</v>
      </c>
      <c r="G382" s="10">
        <f t="shared" ca="1" si="5"/>
        <v>45260</v>
      </c>
      <c r="H382" s="10">
        <f ca="1">+Totale__2__2[[#This Row],[Data emissione]]+60</f>
        <v>45320</v>
      </c>
      <c r="I382" s="35">
        <f ca="1">+TODAY()-Totale__2__2[[#This Row],[Data scadenza2]]</f>
        <v>-42</v>
      </c>
      <c r="J382" t="str">
        <f ca="1">+IF(Totale__2__2[[#This Row],[Data scadenza3]]&lt;0,_xlfn.CONCAT("mancano ",ABS(Totale__2__2[[#This Row],[Data scadenza3]]), " giorni al pagamento"),"PAGATO")</f>
        <v>mancano 42 giorni al pagamento</v>
      </c>
      <c r="K382">
        <v>1025.2</v>
      </c>
      <c r="L382">
        <v>5685.2</v>
      </c>
      <c r="M382" t="s">
        <v>40</v>
      </c>
      <c r="N382" t="s">
        <v>41</v>
      </c>
      <c r="O382" t="s">
        <v>42</v>
      </c>
    </row>
    <row r="383" spans="1:15" x14ac:dyDescent="0.3">
      <c r="A383">
        <v>272</v>
      </c>
      <c r="B383" s="10">
        <v>44931</v>
      </c>
      <c r="C383">
        <v>5520</v>
      </c>
      <c r="D383" t="s">
        <v>13</v>
      </c>
      <c r="E383" t="s">
        <v>8</v>
      </c>
      <c r="F383" s="10">
        <v>44991</v>
      </c>
      <c r="G383" s="10">
        <f t="shared" ca="1" si="5"/>
        <v>45219</v>
      </c>
      <c r="H383" s="10">
        <f ca="1">+Totale__2__2[[#This Row],[Data emissione]]+60</f>
        <v>45279</v>
      </c>
      <c r="I383" s="35">
        <f ca="1">+TODAY()-Totale__2__2[[#This Row],[Data scadenza2]]</f>
        <v>-1</v>
      </c>
      <c r="J383" t="str">
        <f ca="1">+IF(Totale__2__2[[#This Row],[Data scadenza3]]&lt;0,_xlfn.CONCAT("mancano ",ABS(Totale__2__2[[#This Row],[Data scadenza3]]), " giorni al pagamento"),"PAGATO")</f>
        <v>mancano 1 giorni al pagamento</v>
      </c>
      <c r="K383">
        <v>1214.4000000000001</v>
      </c>
      <c r="L383">
        <v>6734.4</v>
      </c>
      <c r="M383" t="s">
        <v>48</v>
      </c>
      <c r="N383" t="s">
        <v>49</v>
      </c>
      <c r="O383" t="s">
        <v>50</v>
      </c>
    </row>
    <row r="384" spans="1:15" x14ac:dyDescent="0.3">
      <c r="A384">
        <v>127</v>
      </c>
      <c r="B384" s="10">
        <v>44931</v>
      </c>
      <c r="C384">
        <v>2620</v>
      </c>
      <c r="D384" t="s">
        <v>9</v>
      </c>
      <c r="E384" t="s">
        <v>15</v>
      </c>
      <c r="F384" s="10">
        <v>44991</v>
      </c>
      <c r="G384" s="10">
        <f t="shared" ca="1" si="5"/>
        <v>45261</v>
      </c>
      <c r="H384" s="10">
        <f ca="1">+Totale__2__2[[#This Row],[Data emissione]]+60</f>
        <v>45321</v>
      </c>
      <c r="I384" s="35">
        <f ca="1">+TODAY()-Totale__2__2[[#This Row],[Data scadenza2]]</f>
        <v>-43</v>
      </c>
      <c r="J384" t="str">
        <f ca="1">+IF(Totale__2__2[[#This Row],[Data scadenza3]]&lt;0,_xlfn.CONCAT("mancano ",ABS(Totale__2__2[[#This Row],[Data scadenza3]]), " giorni al pagamento"),"PAGATO")</f>
        <v>mancano 43 giorni al pagamento</v>
      </c>
      <c r="K384">
        <v>576.4</v>
      </c>
      <c r="L384">
        <v>3196.4</v>
      </c>
      <c r="M384" t="s">
        <v>40</v>
      </c>
      <c r="N384" t="s">
        <v>41</v>
      </c>
      <c r="O384" t="s">
        <v>42</v>
      </c>
    </row>
    <row r="385" spans="1:15" x14ac:dyDescent="0.3">
      <c r="A385">
        <v>234</v>
      </c>
      <c r="B385" s="10">
        <v>44931</v>
      </c>
      <c r="C385">
        <v>4760</v>
      </c>
      <c r="D385" t="s">
        <v>10</v>
      </c>
      <c r="E385" t="s">
        <v>6</v>
      </c>
      <c r="F385" s="10">
        <v>44991</v>
      </c>
      <c r="G385" s="10">
        <f t="shared" ca="1" si="5"/>
        <v>45236</v>
      </c>
      <c r="H385" s="10">
        <f ca="1">+Totale__2__2[[#This Row],[Data emissione]]+60</f>
        <v>45296</v>
      </c>
      <c r="I385" s="35">
        <f ca="1">+TODAY()-Totale__2__2[[#This Row],[Data scadenza2]]</f>
        <v>-18</v>
      </c>
      <c r="J385" t="str">
        <f ca="1">+IF(Totale__2__2[[#This Row],[Data scadenza3]]&lt;0,_xlfn.CONCAT("mancano ",ABS(Totale__2__2[[#This Row],[Data scadenza3]]), " giorni al pagamento"),"PAGATO")</f>
        <v>mancano 18 giorni al pagamento</v>
      </c>
      <c r="K385">
        <v>1047.2</v>
      </c>
      <c r="L385">
        <v>5807.2</v>
      </c>
      <c r="M385" t="s">
        <v>40</v>
      </c>
      <c r="N385" t="s">
        <v>43</v>
      </c>
      <c r="O385" t="s">
        <v>44</v>
      </c>
    </row>
    <row r="386" spans="1:15" x14ac:dyDescent="0.3">
      <c r="A386">
        <v>323</v>
      </c>
      <c r="B386" s="10">
        <v>44931</v>
      </c>
      <c r="C386">
        <v>900</v>
      </c>
      <c r="D386" t="s">
        <v>13</v>
      </c>
      <c r="E386" t="s">
        <v>15</v>
      </c>
      <c r="F386" s="10">
        <v>44991</v>
      </c>
      <c r="G386" s="10">
        <f t="shared" ref="G386:G449" ca="1" si="6">+TODAY()+RANDBETWEEN(-100,0)</f>
        <v>45217</v>
      </c>
      <c r="H386" s="10">
        <f ca="1">+Totale__2__2[[#This Row],[Data emissione]]+60</f>
        <v>45277</v>
      </c>
      <c r="I386" s="35">
        <f ca="1">+TODAY()-Totale__2__2[[#This Row],[Data scadenza2]]</f>
        <v>1</v>
      </c>
      <c r="J386" t="str">
        <f ca="1">+IF(Totale__2__2[[#This Row],[Data scadenza3]]&lt;0,_xlfn.CONCAT("mancano ",ABS(Totale__2__2[[#This Row],[Data scadenza3]]), " giorni al pagamento"),"PAGATO")</f>
        <v>PAGATO</v>
      </c>
      <c r="K386">
        <v>198</v>
      </c>
      <c r="L386">
        <v>1098</v>
      </c>
      <c r="M386" t="s">
        <v>48</v>
      </c>
      <c r="N386" t="s">
        <v>49</v>
      </c>
      <c r="O386" t="s">
        <v>50</v>
      </c>
    </row>
    <row r="387" spans="1:15" x14ac:dyDescent="0.3">
      <c r="A387">
        <v>327</v>
      </c>
      <c r="B387" s="10">
        <v>44931</v>
      </c>
      <c r="C387">
        <v>1100</v>
      </c>
      <c r="D387" t="s">
        <v>9</v>
      </c>
      <c r="E387" t="s">
        <v>8</v>
      </c>
      <c r="F387" s="10">
        <v>44991</v>
      </c>
      <c r="G387" s="10">
        <f t="shared" ca="1" si="6"/>
        <v>45226</v>
      </c>
      <c r="H387" s="10">
        <f ca="1">+Totale__2__2[[#This Row],[Data emissione]]+60</f>
        <v>45286</v>
      </c>
      <c r="I387" s="35">
        <f ca="1">+TODAY()-Totale__2__2[[#This Row],[Data scadenza2]]</f>
        <v>-8</v>
      </c>
      <c r="J387" t="str">
        <f ca="1">+IF(Totale__2__2[[#This Row],[Data scadenza3]]&lt;0,_xlfn.CONCAT("mancano ",ABS(Totale__2__2[[#This Row],[Data scadenza3]]), " giorni al pagamento"),"PAGATO")</f>
        <v>mancano 8 giorni al pagamento</v>
      </c>
      <c r="K387">
        <v>242</v>
      </c>
      <c r="L387">
        <v>1342</v>
      </c>
      <c r="M387" t="s">
        <v>40</v>
      </c>
      <c r="N387" t="s">
        <v>41</v>
      </c>
      <c r="O387" t="s">
        <v>42</v>
      </c>
    </row>
    <row r="388" spans="1:15" x14ac:dyDescent="0.3">
      <c r="A388">
        <v>312</v>
      </c>
      <c r="B388" s="10">
        <v>44931</v>
      </c>
      <c r="C388">
        <v>350</v>
      </c>
      <c r="D388" t="s">
        <v>12</v>
      </c>
      <c r="E388" t="s">
        <v>11</v>
      </c>
      <c r="F388" s="10">
        <v>44991</v>
      </c>
      <c r="G388" s="10">
        <f t="shared" ca="1" si="6"/>
        <v>45272</v>
      </c>
      <c r="H388" s="10">
        <f ca="1">+Totale__2__2[[#This Row],[Data emissione]]+60</f>
        <v>45332</v>
      </c>
      <c r="I388" s="35">
        <f ca="1">+TODAY()-Totale__2__2[[#This Row],[Data scadenza2]]</f>
        <v>-54</v>
      </c>
      <c r="J388" t="str">
        <f ca="1">+IF(Totale__2__2[[#This Row],[Data scadenza3]]&lt;0,_xlfn.CONCAT("mancano ",ABS(Totale__2__2[[#This Row],[Data scadenza3]]), " giorni al pagamento"),"PAGATO")</f>
        <v>mancano 54 giorni al pagamento</v>
      </c>
      <c r="K388">
        <v>77</v>
      </c>
      <c r="L388">
        <v>427</v>
      </c>
      <c r="M388" t="s">
        <v>57</v>
      </c>
      <c r="N388" t="s">
        <v>58</v>
      </c>
      <c r="O388" t="s">
        <v>59</v>
      </c>
    </row>
    <row r="389" spans="1:15" x14ac:dyDescent="0.3">
      <c r="A389">
        <v>325</v>
      </c>
      <c r="B389" s="10">
        <v>44931</v>
      </c>
      <c r="C389">
        <v>1000</v>
      </c>
      <c r="D389" t="s">
        <v>10</v>
      </c>
      <c r="E389" t="s">
        <v>6</v>
      </c>
      <c r="F389" s="10">
        <v>44991</v>
      </c>
      <c r="G389" s="10">
        <f t="shared" ca="1" si="6"/>
        <v>45200</v>
      </c>
      <c r="H389" s="10">
        <f ca="1">+Totale__2__2[[#This Row],[Data emissione]]+60</f>
        <v>45260</v>
      </c>
      <c r="I389" s="35">
        <f ca="1">+TODAY()-Totale__2__2[[#This Row],[Data scadenza2]]</f>
        <v>18</v>
      </c>
      <c r="J389" t="str">
        <f ca="1">+IF(Totale__2__2[[#This Row],[Data scadenza3]]&lt;0,_xlfn.CONCAT("mancano ",ABS(Totale__2__2[[#This Row],[Data scadenza3]]), " giorni al pagamento"),"PAGATO")</f>
        <v>PAGATO</v>
      </c>
      <c r="K389">
        <v>220</v>
      </c>
      <c r="L389">
        <v>1220</v>
      </c>
      <c r="M389" t="s">
        <v>40</v>
      </c>
      <c r="N389" t="s">
        <v>43</v>
      </c>
      <c r="O389" t="s">
        <v>44</v>
      </c>
    </row>
    <row r="390" spans="1:15" x14ac:dyDescent="0.3">
      <c r="A390">
        <v>58</v>
      </c>
      <c r="B390" s="10">
        <v>44930</v>
      </c>
      <c r="C390">
        <v>1240</v>
      </c>
      <c r="D390" t="s">
        <v>5</v>
      </c>
      <c r="E390" t="s">
        <v>8</v>
      </c>
      <c r="F390" s="10">
        <v>44990</v>
      </c>
      <c r="G390" s="10">
        <f t="shared" ca="1" si="6"/>
        <v>45264</v>
      </c>
      <c r="H390" s="10">
        <f ca="1">+Totale__2__2[[#This Row],[Data emissione]]+60</f>
        <v>45324</v>
      </c>
      <c r="I390" s="35">
        <f ca="1">+TODAY()-Totale__2__2[[#This Row],[Data scadenza2]]</f>
        <v>-46</v>
      </c>
      <c r="J390" t="str">
        <f ca="1">+IF(Totale__2__2[[#This Row],[Data scadenza3]]&lt;0,_xlfn.CONCAT("mancano ",ABS(Totale__2__2[[#This Row],[Data scadenza3]]), " giorni al pagamento"),"PAGATO")</f>
        <v>mancano 46 giorni al pagamento</v>
      </c>
      <c r="K390">
        <v>272.8</v>
      </c>
      <c r="L390">
        <v>1512.8</v>
      </c>
      <c r="M390" t="s">
        <v>37</v>
      </c>
      <c r="N390" t="s">
        <v>38</v>
      </c>
      <c r="O390" t="s">
        <v>39</v>
      </c>
    </row>
    <row r="391" spans="1:15" x14ac:dyDescent="0.3">
      <c r="A391">
        <v>456</v>
      </c>
      <c r="B391" s="10">
        <v>44930</v>
      </c>
      <c r="C391">
        <v>1800</v>
      </c>
      <c r="D391" t="s">
        <v>16</v>
      </c>
      <c r="E391" t="s">
        <v>15</v>
      </c>
      <c r="F391" s="10">
        <v>44990</v>
      </c>
      <c r="G391" s="10">
        <f t="shared" ca="1" si="6"/>
        <v>45187</v>
      </c>
      <c r="H391" s="10">
        <f ca="1">+Totale__2__2[[#This Row],[Data emissione]]+60</f>
        <v>45247</v>
      </c>
      <c r="I391" s="35">
        <f ca="1">+TODAY()-Totale__2__2[[#This Row],[Data scadenza2]]</f>
        <v>31</v>
      </c>
      <c r="J391" t="str">
        <f ca="1">+IF(Totale__2__2[[#This Row],[Data scadenza3]]&lt;0,_xlfn.CONCAT("mancano ",ABS(Totale__2__2[[#This Row],[Data scadenza3]]), " giorni al pagamento"),"PAGATO")</f>
        <v>PAGATO</v>
      </c>
      <c r="K391">
        <v>396</v>
      </c>
      <c r="L391">
        <v>2196</v>
      </c>
      <c r="M391" t="s">
        <v>45</v>
      </c>
      <c r="N391" t="s">
        <v>46</v>
      </c>
      <c r="O391" t="s">
        <v>47</v>
      </c>
    </row>
    <row r="392" spans="1:15" x14ac:dyDescent="0.3">
      <c r="A392">
        <v>8</v>
      </c>
      <c r="B392" s="10">
        <v>44930</v>
      </c>
      <c r="C392">
        <v>240</v>
      </c>
      <c r="D392" t="s">
        <v>9</v>
      </c>
      <c r="E392" t="s">
        <v>15</v>
      </c>
      <c r="F392" s="10">
        <v>44990</v>
      </c>
      <c r="G392" s="10">
        <f t="shared" ca="1" si="6"/>
        <v>45246</v>
      </c>
      <c r="H392" s="10">
        <f ca="1">+Totale__2__2[[#This Row],[Data emissione]]+60</f>
        <v>45306</v>
      </c>
      <c r="I392" s="35">
        <f ca="1">+TODAY()-Totale__2__2[[#This Row],[Data scadenza2]]</f>
        <v>-28</v>
      </c>
      <c r="J392" t="str">
        <f ca="1">+IF(Totale__2__2[[#This Row],[Data scadenza3]]&lt;0,_xlfn.CONCAT("mancano ",ABS(Totale__2__2[[#This Row],[Data scadenza3]]), " giorni al pagamento"),"PAGATO")</f>
        <v>mancano 28 giorni al pagamento</v>
      </c>
      <c r="K392">
        <v>52.8</v>
      </c>
      <c r="L392">
        <v>292.8</v>
      </c>
      <c r="M392" t="s">
        <v>40</v>
      </c>
      <c r="N392" t="s">
        <v>41</v>
      </c>
      <c r="O392" t="s">
        <v>42</v>
      </c>
    </row>
    <row r="393" spans="1:15" x14ac:dyDescent="0.3">
      <c r="A393">
        <v>485</v>
      </c>
      <c r="B393" s="10">
        <v>44930</v>
      </c>
      <c r="C393">
        <v>5500</v>
      </c>
      <c r="D393" t="s">
        <v>7</v>
      </c>
      <c r="E393" t="s">
        <v>6</v>
      </c>
      <c r="F393" s="10">
        <v>44990</v>
      </c>
      <c r="G393" s="10">
        <f t="shared" ca="1" si="6"/>
        <v>45218</v>
      </c>
      <c r="H393" s="10">
        <f ca="1">+Totale__2__2[[#This Row],[Data emissione]]+60</f>
        <v>45278</v>
      </c>
      <c r="I393" s="35">
        <f ca="1">+TODAY()-Totale__2__2[[#This Row],[Data scadenza2]]</f>
        <v>0</v>
      </c>
      <c r="J393" t="str">
        <f ca="1">+IF(Totale__2__2[[#This Row],[Data scadenza3]]&lt;0,_xlfn.CONCAT("mancano ",ABS(Totale__2__2[[#This Row],[Data scadenza3]]), " giorni al pagamento"),"PAGATO")</f>
        <v>PAGATO</v>
      </c>
      <c r="K393">
        <v>1210</v>
      </c>
      <c r="L393">
        <v>6710</v>
      </c>
      <c r="M393" t="s">
        <v>54</v>
      </c>
      <c r="N393" t="s">
        <v>55</v>
      </c>
      <c r="O393" t="s">
        <v>56</v>
      </c>
    </row>
    <row r="394" spans="1:15" x14ac:dyDescent="0.3">
      <c r="A394">
        <v>6</v>
      </c>
      <c r="B394" s="10">
        <v>44930</v>
      </c>
      <c r="C394">
        <v>200</v>
      </c>
      <c r="D394" t="s">
        <v>12</v>
      </c>
      <c r="E394" t="s">
        <v>8</v>
      </c>
      <c r="F394" s="10">
        <v>44990</v>
      </c>
      <c r="G394" s="10">
        <f t="shared" ca="1" si="6"/>
        <v>45212</v>
      </c>
      <c r="H394" s="10">
        <f ca="1">+Totale__2__2[[#This Row],[Data emissione]]+60</f>
        <v>45272</v>
      </c>
      <c r="I394" s="35">
        <f ca="1">+TODAY()-Totale__2__2[[#This Row],[Data scadenza2]]</f>
        <v>6</v>
      </c>
      <c r="J394" t="str">
        <f ca="1">+IF(Totale__2__2[[#This Row],[Data scadenza3]]&lt;0,_xlfn.CONCAT("mancano ",ABS(Totale__2__2[[#This Row],[Data scadenza3]]), " giorni al pagamento"),"PAGATO")</f>
        <v>PAGATO</v>
      </c>
      <c r="K394">
        <v>44</v>
      </c>
      <c r="L394">
        <v>244</v>
      </c>
      <c r="M394" t="s">
        <v>57</v>
      </c>
      <c r="N394" t="s">
        <v>58</v>
      </c>
      <c r="O394" t="s">
        <v>59</v>
      </c>
    </row>
    <row r="395" spans="1:15" x14ac:dyDescent="0.3">
      <c r="A395">
        <v>434</v>
      </c>
      <c r="B395" s="10">
        <v>44930</v>
      </c>
      <c r="C395">
        <v>6450</v>
      </c>
      <c r="D395" t="s">
        <v>7</v>
      </c>
      <c r="E395" t="s">
        <v>8</v>
      </c>
      <c r="F395" s="10">
        <v>44990</v>
      </c>
      <c r="G395" s="10">
        <f t="shared" ca="1" si="6"/>
        <v>45220</v>
      </c>
      <c r="H395" s="10">
        <f ca="1">+Totale__2__2[[#This Row],[Data emissione]]+60</f>
        <v>45280</v>
      </c>
      <c r="I395" s="35">
        <f ca="1">+TODAY()-Totale__2__2[[#This Row],[Data scadenza2]]</f>
        <v>-2</v>
      </c>
      <c r="J395" t="str">
        <f ca="1">+IF(Totale__2__2[[#This Row],[Data scadenza3]]&lt;0,_xlfn.CONCAT("mancano ",ABS(Totale__2__2[[#This Row],[Data scadenza3]]), " giorni al pagamento"),"PAGATO")</f>
        <v>mancano 2 giorni al pagamento</v>
      </c>
      <c r="K395">
        <v>1419</v>
      </c>
      <c r="L395">
        <v>7869</v>
      </c>
      <c r="M395" t="s">
        <v>54</v>
      </c>
      <c r="N395" t="s">
        <v>55</v>
      </c>
      <c r="O395" t="s">
        <v>56</v>
      </c>
    </row>
    <row r="396" spans="1:15" x14ac:dyDescent="0.3">
      <c r="A396">
        <v>475</v>
      </c>
      <c r="B396" s="10">
        <v>44930</v>
      </c>
      <c r="C396">
        <v>6500</v>
      </c>
      <c r="D396" t="s">
        <v>27</v>
      </c>
      <c r="E396" t="s">
        <v>8</v>
      </c>
      <c r="F396" s="10">
        <v>44990</v>
      </c>
      <c r="G396" s="10">
        <f t="shared" ca="1" si="6"/>
        <v>45217</v>
      </c>
      <c r="H396" s="10">
        <f ca="1">+Totale__2__2[[#This Row],[Data emissione]]+60</f>
        <v>45277</v>
      </c>
      <c r="I396" s="35">
        <f ca="1">+TODAY()-Totale__2__2[[#This Row],[Data scadenza2]]</f>
        <v>1</v>
      </c>
      <c r="J396" t="str">
        <f ca="1">+IF(Totale__2__2[[#This Row],[Data scadenza3]]&lt;0,_xlfn.CONCAT("mancano ",ABS(Totale__2__2[[#This Row],[Data scadenza3]]), " giorni al pagamento"),"PAGATO")</f>
        <v>PAGATO</v>
      </c>
      <c r="K396">
        <v>1430</v>
      </c>
      <c r="L396">
        <v>7930</v>
      </c>
      <c r="M396" t="s">
        <v>51</v>
      </c>
      <c r="N396" t="s">
        <v>52</v>
      </c>
      <c r="O396" t="s">
        <v>53</v>
      </c>
    </row>
    <row r="397" spans="1:15" x14ac:dyDescent="0.3">
      <c r="A397">
        <v>66</v>
      </c>
      <c r="B397" s="10">
        <v>44930</v>
      </c>
      <c r="C397">
        <v>1400</v>
      </c>
      <c r="D397" t="s">
        <v>7</v>
      </c>
      <c r="E397" t="s">
        <v>6</v>
      </c>
      <c r="F397" s="10">
        <v>44990</v>
      </c>
      <c r="G397" s="10">
        <f t="shared" ca="1" si="6"/>
        <v>45181</v>
      </c>
      <c r="H397" s="10">
        <f ca="1">+Totale__2__2[[#This Row],[Data emissione]]+60</f>
        <v>45241</v>
      </c>
      <c r="I397" s="35">
        <f ca="1">+TODAY()-Totale__2__2[[#This Row],[Data scadenza2]]</f>
        <v>37</v>
      </c>
      <c r="J397" t="str">
        <f ca="1">+IF(Totale__2__2[[#This Row],[Data scadenza3]]&lt;0,_xlfn.CONCAT("mancano ",ABS(Totale__2__2[[#This Row],[Data scadenza3]]), " giorni al pagamento"),"PAGATO")</f>
        <v>PAGATO</v>
      </c>
      <c r="K397">
        <v>308</v>
      </c>
      <c r="L397">
        <v>1708</v>
      </c>
      <c r="M397" t="s">
        <v>54</v>
      </c>
      <c r="N397" t="s">
        <v>55</v>
      </c>
      <c r="O397" t="s">
        <v>56</v>
      </c>
    </row>
    <row r="398" spans="1:15" x14ac:dyDescent="0.3">
      <c r="A398">
        <v>296</v>
      </c>
      <c r="B398" s="10">
        <v>44930</v>
      </c>
      <c r="C398">
        <v>500</v>
      </c>
      <c r="D398" t="s">
        <v>5</v>
      </c>
      <c r="E398" t="s">
        <v>8</v>
      </c>
      <c r="F398" s="10">
        <v>44990</v>
      </c>
      <c r="G398" s="10">
        <f t="shared" ca="1" si="6"/>
        <v>45245</v>
      </c>
      <c r="H398" s="10">
        <f ca="1">+Totale__2__2[[#This Row],[Data emissione]]+60</f>
        <v>45305</v>
      </c>
      <c r="I398" s="35">
        <f ca="1">+TODAY()-Totale__2__2[[#This Row],[Data scadenza2]]</f>
        <v>-27</v>
      </c>
      <c r="J398" t="str">
        <f ca="1">+IF(Totale__2__2[[#This Row],[Data scadenza3]]&lt;0,_xlfn.CONCAT("mancano ",ABS(Totale__2__2[[#This Row],[Data scadenza3]]), " giorni al pagamento"),"PAGATO")</f>
        <v>mancano 27 giorni al pagamento</v>
      </c>
      <c r="K398">
        <v>110</v>
      </c>
      <c r="L398">
        <v>610</v>
      </c>
      <c r="M398" t="s">
        <v>37</v>
      </c>
      <c r="N398" t="s">
        <v>38</v>
      </c>
      <c r="O398" t="s">
        <v>39</v>
      </c>
    </row>
    <row r="399" spans="1:15" x14ac:dyDescent="0.3">
      <c r="A399">
        <v>282</v>
      </c>
      <c r="B399" s="10">
        <v>44930</v>
      </c>
      <c r="C399">
        <v>5720</v>
      </c>
      <c r="D399" t="s">
        <v>27</v>
      </c>
      <c r="E399" t="s">
        <v>8</v>
      </c>
      <c r="F399" s="10">
        <v>44990</v>
      </c>
      <c r="G399" s="10">
        <f t="shared" ca="1" si="6"/>
        <v>45265</v>
      </c>
      <c r="H399" s="10">
        <f ca="1">+Totale__2__2[[#This Row],[Data emissione]]+60</f>
        <v>45325</v>
      </c>
      <c r="I399" s="35">
        <f ca="1">+TODAY()-Totale__2__2[[#This Row],[Data scadenza2]]</f>
        <v>-47</v>
      </c>
      <c r="J399" t="str">
        <f ca="1">+IF(Totale__2__2[[#This Row],[Data scadenza3]]&lt;0,_xlfn.CONCAT("mancano ",ABS(Totale__2__2[[#This Row],[Data scadenza3]]), " giorni al pagamento"),"PAGATO")</f>
        <v>mancano 47 giorni al pagamento</v>
      </c>
      <c r="K399">
        <v>1258.4000000000001</v>
      </c>
      <c r="L399">
        <v>6978.4</v>
      </c>
      <c r="M399" t="s">
        <v>51</v>
      </c>
      <c r="N399" t="s">
        <v>52</v>
      </c>
      <c r="O399" t="s">
        <v>53</v>
      </c>
    </row>
    <row r="400" spans="1:15" x14ac:dyDescent="0.3">
      <c r="A400">
        <v>300</v>
      </c>
      <c r="B400" s="10">
        <v>44930</v>
      </c>
      <c r="C400">
        <v>1300</v>
      </c>
      <c r="D400" t="s">
        <v>27</v>
      </c>
      <c r="E400" t="s">
        <v>8</v>
      </c>
      <c r="F400" s="10">
        <v>44990</v>
      </c>
      <c r="G400" s="10">
        <f t="shared" ca="1" si="6"/>
        <v>45234</v>
      </c>
      <c r="H400" s="10">
        <f ca="1">+Totale__2__2[[#This Row],[Data emissione]]+60</f>
        <v>45294</v>
      </c>
      <c r="I400" s="35">
        <f ca="1">+TODAY()-Totale__2__2[[#This Row],[Data scadenza2]]</f>
        <v>-16</v>
      </c>
      <c r="J400" t="str">
        <f ca="1">+IF(Totale__2__2[[#This Row],[Data scadenza3]]&lt;0,_xlfn.CONCAT("mancano ",ABS(Totale__2__2[[#This Row],[Data scadenza3]]), " giorni al pagamento"),"PAGATO")</f>
        <v>mancano 16 giorni al pagamento</v>
      </c>
      <c r="K400">
        <v>286</v>
      </c>
      <c r="L400">
        <v>1586</v>
      </c>
      <c r="M400" t="s">
        <v>51</v>
      </c>
      <c r="N400" t="s">
        <v>52</v>
      </c>
      <c r="O400" t="s">
        <v>53</v>
      </c>
    </row>
    <row r="401" spans="1:15" x14ac:dyDescent="0.3">
      <c r="A401">
        <v>176</v>
      </c>
      <c r="B401" s="10">
        <v>44930</v>
      </c>
      <c r="C401">
        <v>3600</v>
      </c>
      <c r="D401" t="s">
        <v>12</v>
      </c>
      <c r="E401" t="s">
        <v>15</v>
      </c>
      <c r="F401" s="10">
        <v>44990</v>
      </c>
      <c r="G401" s="10">
        <f t="shared" ca="1" si="6"/>
        <v>45182</v>
      </c>
      <c r="H401" s="10">
        <f ca="1">+Totale__2__2[[#This Row],[Data emissione]]+60</f>
        <v>45242</v>
      </c>
      <c r="I401" s="35">
        <f ca="1">+TODAY()-Totale__2__2[[#This Row],[Data scadenza2]]</f>
        <v>36</v>
      </c>
      <c r="J401" t="str">
        <f ca="1">+IF(Totale__2__2[[#This Row],[Data scadenza3]]&lt;0,_xlfn.CONCAT("mancano ",ABS(Totale__2__2[[#This Row],[Data scadenza3]]), " giorni al pagamento"),"PAGATO")</f>
        <v>PAGATO</v>
      </c>
      <c r="K401">
        <v>792</v>
      </c>
      <c r="L401">
        <v>4392</v>
      </c>
      <c r="M401" t="s">
        <v>57</v>
      </c>
      <c r="N401" t="s">
        <v>58</v>
      </c>
      <c r="O401" t="s">
        <v>59</v>
      </c>
    </row>
    <row r="402" spans="1:15" x14ac:dyDescent="0.3">
      <c r="A402">
        <v>413</v>
      </c>
      <c r="B402" s="10">
        <v>44930</v>
      </c>
      <c r="C402">
        <v>5400</v>
      </c>
      <c r="D402" t="s">
        <v>5</v>
      </c>
      <c r="E402" t="s">
        <v>11</v>
      </c>
      <c r="F402" s="10">
        <v>44990</v>
      </c>
      <c r="G402" s="10">
        <f t="shared" ca="1" si="6"/>
        <v>45184</v>
      </c>
      <c r="H402" s="10">
        <f ca="1">+Totale__2__2[[#This Row],[Data emissione]]+60</f>
        <v>45244</v>
      </c>
      <c r="I402" s="35">
        <f ca="1">+TODAY()-Totale__2__2[[#This Row],[Data scadenza2]]</f>
        <v>34</v>
      </c>
      <c r="J402" t="str">
        <f ca="1">+IF(Totale__2__2[[#This Row],[Data scadenza3]]&lt;0,_xlfn.CONCAT("mancano ",ABS(Totale__2__2[[#This Row],[Data scadenza3]]), " giorni al pagamento"),"PAGATO")</f>
        <v>PAGATO</v>
      </c>
      <c r="K402">
        <v>1188</v>
      </c>
      <c r="L402">
        <v>6588</v>
      </c>
      <c r="M402" t="s">
        <v>37</v>
      </c>
      <c r="N402" t="s">
        <v>38</v>
      </c>
      <c r="O402" t="s">
        <v>39</v>
      </c>
    </row>
    <row r="403" spans="1:15" x14ac:dyDescent="0.3">
      <c r="A403">
        <v>477</v>
      </c>
      <c r="B403" s="10">
        <v>44930</v>
      </c>
      <c r="C403">
        <v>6300</v>
      </c>
      <c r="D403" t="s">
        <v>5</v>
      </c>
      <c r="E403" t="s">
        <v>15</v>
      </c>
      <c r="F403" s="10">
        <v>44990</v>
      </c>
      <c r="G403" s="10">
        <f t="shared" ca="1" si="6"/>
        <v>45227</v>
      </c>
      <c r="H403" s="10">
        <f ca="1">+Totale__2__2[[#This Row],[Data emissione]]+60</f>
        <v>45287</v>
      </c>
      <c r="I403" s="35">
        <f ca="1">+TODAY()-Totale__2__2[[#This Row],[Data scadenza2]]</f>
        <v>-9</v>
      </c>
      <c r="J403" t="str">
        <f ca="1">+IF(Totale__2__2[[#This Row],[Data scadenza3]]&lt;0,_xlfn.CONCAT("mancano ",ABS(Totale__2__2[[#This Row],[Data scadenza3]]), " giorni al pagamento"),"PAGATO")</f>
        <v>mancano 9 giorni al pagamento</v>
      </c>
      <c r="K403">
        <v>1386</v>
      </c>
      <c r="L403">
        <v>7686</v>
      </c>
      <c r="M403" t="s">
        <v>37</v>
      </c>
      <c r="N403" t="s">
        <v>38</v>
      </c>
      <c r="O403" t="s">
        <v>39</v>
      </c>
    </row>
    <row r="404" spans="1:15" x14ac:dyDescent="0.3">
      <c r="A404">
        <v>150</v>
      </c>
      <c r="B404" s="10">
        <v>44930</v>
      </c>
      <c r="C404">
        <v>3080</v>
      </c>
      <c r="D404" t="s">
        <v>16</v>
      </c>
      <c r="E404" t="s">
        <v>6</v>
      </c>
      <c r="F404" s="10">
        <v>44990</v>
      </c>
      <c r="G404" s="10">
        <f t="shared" ca="1" si="6"/>
        <v>45179</v>
      </c>
      <c r="H404" s="10">
        <f ca="1">+Totale__2__2[[#This Row],[Data emissione]]+60</f>
        <v>45239</v>
      </c>
      <c r="I404" s="35">
        <f ca="1">+TODAY()-Totale__2__2[[#This Row],[Data scadenza2]]</f>
        <v>39</v>
      </c>
      <c r="J404" t="str">
        <f ca="1">+IF(Totale__2__2[[#This Row],[Data scadenza3]]&lt;0,_xlfn.CONCAT("mancano ",ABS(Totale__2__2[[#This Row],[Data scadenza3]]), " giorni al pagamento"),"PAGATO")</f>
        <v>PAGATO</v>
      </c>
      <c r="K404">
        <v>677.6</v>
      </c>
      <c r="L404">
        <v>3757.6</v>
      </c>
      <c r="M404" t="s">
        <v>45</v>
      </c>
      <c r="N404" t="s">
        <v>46</v>
      </c>
      <c r="O404" t="s">
        <v>47</v>
      </c>
    </row>
    <row r="405" spans="1:15" x14ac:dyDescent="0.3">
      <c r="A405">
        <v>49</v>
      </c>
      <c r="B405" s="10">
        <v>44930</v>
      </c>
      <c r="C405">
        <v>1060</v>
      </c>
      <c r="D405" t="s">
        <v>7</v>
      </c>
      <c r="E405" t="s">
        <v>11</v>
      </c>
      <c r="F405" s="10">
        <v>44990</v>
      </c>
      <c r="G405" s="10">
        <f t="shared" ca="1" si="6"/>
        <v>45230</v>
      </c>
      <c r="H405" s="10">
        <f ca="1">+Totale__2__2[[#This Row],[Data emissione]]+60</f>
        <v>45290</v>
      </c>
      <c r="I405" s="35">
        <f ca="1">+TODAY()-Totale__2__2[[#This Row],[Data scadenza2]]</f>
        <v>-12</v>
      </c>
      <c r="J405" t="str">
        <f ca="1">+IF(Totale__2__2[[#This Row],[Data scadenza3]]&lt;0,_xlfn.CONCAT("mancano ",ABS(Totale__2__2[[#This Row],[Data scadenza3]]), " giorni al pagamento"),"PAGATO")</f>
        <v>mancano 12 giorni al pagamento</v>
      </c>
      <c r="K405">
        <v>233.2</v>
      </c>
      <c r="L405">
        <v>1293.2</v>
      </c>
      <c r="M405" t="s">
        <v>54</v>
      </c>
      <c r="N405" t="s">
        <v>55</v>
      </c>
      <c r="O405" t="s">
        <v>56</v>
      </c>
    </row>
    <row r="406" spans="1:15" x14ac:dyDescent="0.3">
      <c r="A406">
        <v>356</v>
      </c>
      <c r="B406" s="10">
        <v>44930</v>
      </c>
      <c r="C406">
        <v>2550</v>
      </c>
      <c r="D406" t="s">
        <v>27</v>
      </c>
      <c r="E406" t="s">
        <v>8</v>
      </c>
      <c r="F406" s="10">
        <v>44990</v>
      </c>
      <c r="G406" s="10">
        <f t="shared" ca="1" si="6"/>
        <v>45182</v>
      </c>
      <c r="H406" s="10">
        <f ca="1">+Totale__2__2[[#This Row],[Data emissione]]+60</f>
        <v>45242</v>
      </c>
      <c r="I406" s="35">
        <f ca="1">+TODAY()-Totale__2__2[[#This Row],[Data scadenza2]]</f>
        <v>36</v>
      </c>
      <c r="J406" t="str">
        <f ca="1">+IF(Totale__2__2[[#This Row],[Data scadenza3]]&lt;0,_xlfn.CONCAT("mancano ",ABS(Totale__2__2[[#This Row],[Data scadenza3]]), " giorni al pagamento"),"PAGATO")</f>
        <v>PAGATO</v>
      </c>
      <c r="K406">
        <v>561</v>
      </c>
      <c r="L406">
        <v>3111</v>
      </c>
      <c r="M406" t="s">
        <v>51</v>
      </c>
      <c r="N406" t="s">
        <v>52</v>
      </c>
      <c r="O406" t="s">
        <v>53</v>
      </c>
    </row>
    <row r="407" spans="1:15" x14ac:dyDescent="0.3">
      <c r="A407">
        <v>259</v>
      </c>
      <c r="B407" s="10">
        <v>44930</v>
      </c>
      <c r="C407">
        <v>5260</v>
      </c>
      <c r="D407" t="s">
        <v>9</v>
      </c>
      <c r="E407" t="s">
        <v>11</v>
      </c>
      <c r="F407" s="10">
        <v>44990</v>
      </c>
      <c r="G407" s="10">
        <f t="shared" ca="1" si="6"/>
        <v>45197</v>
      </c>
      <c r="H407" s="10">
        <f ca="1">+Totale__2__2[[#This Row],[Data emissione]]+60</f>
        <v>45257</v>
      </c>
      <c r="I407" s="35">
        <f ca="1">+TODAY()-Totale__2__2[[#This Row],[Data scadenza2]]</f>
        <v>21</v>
      </c>
      <c r="J407" t="str">
        <f ca="1">+IF(Totale__2__2[[#This Row],[Data scadenza3]]&lt;0,_xlfn.CONCAT("mancano ",ABS(Totale__2__2[[#This Row],[Data scadenza3]]), " giorni al pagamento"),"PAGATO")</f>
        <v>PAGATO</v>
      </c>
      <c r="K407">
        <v>1157.2</v>
      </c>
      <c r="L407">
        <v>6417.2</v>
      </c>
      <c r="M407" t="s">
        <v>40</v>
      </c>
      <c r="N407" t="s">
        <v>41</v>
      </c>
      <c r="O407" t="s">
        <v>42</v>
      </c>
    </row>
    <row r="408" spans="1:15" x14ac:dyDescent="0.3">
      <c r="A408">
        <v>85</v>
      </c>
      <c r="B408" s="10">
        <v>44930</v>
      </c>
      <c r="C408">
        <v>1780</v>
      </c>
      <c r="D408" t="s">
        <v>13</v>
      </c>
      <c r="E408" t="s">
        <v>15</v>
      </c>
      <c r="F408" s="10">
        <v>44990</v>
      </c>
      <c r="G408" s="10">
        <f t="shared" ca="1" si="6"/>
        <v>45276</v>
      </c>
      <c r="H408" s="10">
        <f ca="1">+Totale__2__2[[#This Row],[Data emissione]]+60</f>
        <v>45336</v>
      </c>
      <c r="I408" s="35">
        <f ca="1">+TODAY()-Totale__2__2[[#This Row],[Data scadenza2]]</f>
        <v>-58</v>
      </c>
      <c r="J408" t="str">
        <f ca="1">+IF(Totale__2__2[[#This Row],[Data scadenza3]]&lt;0,_xlfn.CONCAT("mancano ",ABS(Totale__2__2[[#This Row],[Data scadenza3]]), " giorni al pagamento"),"PAGATO")</f>
        <v>mancano 58 giorni al pagamento</v>
      </c>
      <c r="K408">
        <v>391.6</v>
      </c>
      <c r="L408">
        <v>2171.6</v>
      </c>
      <c r="M408" t="s">
        <v>48</v>
      </c>
      <c r="N408" t="s">
        <v>49</v>
      </c>
      <c r="O408" t="s">
        <v>50</v>
      </c>
    </row>
    <row r="409" spans="1:15" x14ac:dyDescent="0.3">
      <c r="A409">
        <v>104</v>
      </c>
      <c r="B409" s="10">
        <v>44930</v>
      </c>
      <c r="C409">
        <v>2160</v>
      </c>
      <c r="D409" t="s">
        <v>10</v>
      </c>
      <c r="E409" t="s">
        <v>8</v>
      </c>
      <c r="F409" s="10">
        <v>44990</v>
      </c>
      <c r="G409" s="10">
        <f t="shared" ca="1" si="6"/>
        <v>45257</v>
      </c>
      <c r="H409" s="10">
        <f ca="1">+Totale__2__2[[#This Row],[Data emissione]]+60</f>
        <v>45317</v>
      </c>
      <c r="I409" s="35">
        <f ca="1">+TODAY()-Totale__2__2[[#This Row],[Data scadenza2]]</f>
        <v>-39</v>
      </c>
      <c r="J409" t="str">
        <f ca="1">+IF(Totale__2__2[[#This Row],[Data scadenza3]]&lt;0,_xlfn.CONCAT("mancano ",ABS(Totale__2__2[[#This Row],[Data scadenza3]]), " giorni al pagamento"),"PAGATO")</f>
        <v>mancano 39 giorni al pagamento</v>
      </c>
      <c r="K409">
        <v>475.2</v>
      </c>
      <c r="L409">
        <v>2635.2</v>
      </c>
      <c r="M409" t="s">
        <v>40</v>
      </c>
      <c r="N409" t="s">
        <v>43</v>
      </c>
      <c r="O409" t="s">
        <v>44</v>
      </c>
    </row>
    <row r="410" spans="1:15" x14ac:dyDescent="0.3">
      <c r="A410">
        <v>92</v>
      </c>
      <c r="B410" s="10">
        <v>44930</v>
      </c>
      <c r="C410">
        <v>1920</v>
      </c>
      <c r="D410" t="s">
        <v>5</v>
      </c>
      <c r="E410" t="s">
        <v>15</v>
      </c>
      <c r="F410" s="10">
        <v>44990</v>
      </c>
      <c r="G410" s="10">
        <f t="shared" ca="1" si="6"/>
        <v>45196</v>
      </c>
      <c r="H410" s="10">
        <f ca="1">+Totale__2__2[[#This Row],[Data emissione]]+60</f>
        <v>45256</v>
      </c>
      <c r="I410" s="35">
        <f ca="1">+TODAY()-Totale__2__2[[#This Row],[Data scadenza2]]</f>
        <v>22</v>
      </c>
      <c r="J410" t="str">
        <f ca="1">+IF(Totale__2__2[[#This Row],[Data scadenza3]]&lt;0,_xlfn.CONCAT("mancano ",ABS(Totale__2__2[[#This Row],[Data scadenza3]]), " giorni al pagamento"),"PAGATO")</f>
        <v>PAGATO</v>
      </c>
      <c r="K410">
        <v>422.4</v>
      </c>
      <c r="L410">
        <v>2342.4</v>
      </c>
      <c r="M410" t="s">
        <v>37</v>
      </c>
      <c r="N410" t="s">
        <v>38</v>
      </c>
      <c r="O410" t="s">
        <v>39</v>
      </c>
    </row>
    <row r="411" spans="1:15" x14ac:dyDescent="0.3">
      <c r="A411">
        <v>156</v>
      </c>
      <c r="B411" s="10">
        <v>44930</v>
      </c>
      <c r="C411">
        <v>3200</v>
      </c>
      <c r="D411" t="s">
        <v>16</v>
      </c>
      <c r="E411" t="s">
        <v>8</v>
      </c>
      <c r="F411" s="10">
        <v>44990</v>
      </c>
      <c r="G411" s="10">
        <f t="shared" ca="1" si="6"/>
        <v>45243</v>
      </c>
      <c r="H411" s="10">
        <f ca="1">+Totale__2__2[[#This Row],[Data emissione]]+60</f>
        <v>45303</v>
      </c>
      <c r="I411" s="35">
        <f ca="1">+TODAY()-Totale__2__2[[#This Row],[Data scadenza2]]</f>
        <v>-25</v>
      </c>
      <c r="J411" t="str">
        <f ca="1">+IF(Totale__2__2[[#This Row],[Data scadenza3]]&lt;0,_xlfn.CONCAT("mancano ",ABS(Totale__2__2[[#This Row],[Data scadenza3]]), " giorni al pagamento"),"PAGATO")</f>
        <v>mancano 25 giorni al pagamento</v>
      </c>
      <c r="K411">
        <v>704</v>
      </c>
      <c r="L411">
        <v>3904</v>
      </c>
      <c r="M411" t="s">
        <v>45</v>
      </c>
      <c r="N411" t="s">
        <v>46</v>
      </c>
      <c r="O411" t="s">
        <v>47</v>
      </c>
    </row>
    <row r="412" spans="1:15" x14ac:dyDescent="0.3">
      <c r="A412">
        <v>22</v>
      </c>
      <c r="B412" s="10">
        <v>44930</v>
      </c>
      <c r="C412">
        <v>520</v>
      </c>
      <c r="D412" t="s">
        <v>5</v>
      </c>
      <c r="E412" t="s">
        <v>15</v>
      </c>
      <c r="F412" s="10">
        <v>44990</v>
      </c>
      <c r="G412" s="10">
        <f t="shared" ca="1" si="6"/>
        <v>45183</v>
      </c>
      <c r="H412" s="10">
        <f ca="1">+Totale__2__2[[#This Row],[Data emissione]]+60</f>
        <v>45243</v>
      </c>
      <c r="I412" s="35">
        <f ca="1">+TODAY()-Totale__2__2[[#This Row],[Data scadenza2]]</f>
        <v>35</v>
      </c>
      <c r="J412" t="str">
        <f ca="1">+IF(Totale__2__2[[#This Row],[Data scadenza3]]&lt;0,_xlfn.CONCAT("mancano ",ABS(Totale__2__2[[#This Row],[Data scadenza3]]), " giorni al pagamento"),"PAGATO")</f>
        <v>PAGATO</v>
      </c>
      <c r="K412">
        <v>114.4</v>
      </c>
      <c r="L412">
        <v>634.4</v>
      </c>
      <c r="M412" t="s">
        <v>37</v>
      </c>
      <c r="N412" t="s">
        <v>38</v>
      </c>
      <c r="O412" t="s">
        <v>39</v>
      </c>
    </row>
    <row r="413" spans="1:15" x14ac:dyDescent="0.3">
      <c r="A413">
        <v>202</v>
      </c>
      <c r="B413" s="10">
        <v>44930</v>
      </c>
      <c r="C413">
        <v>4120</v>
      </c>
      <c r="D413" t="s">
        <v>7</v>
      </c>
      <c r="E413" t="s">
        <v>8</v>
      </c>
      <c r="F413" s="10">
        <v>44990</v>
      </c>
      <c r="G413" s="10">
        <f t="shared" ca="1" si="6"/>
        <v>45225</v>
      </c>
      <c r="H413" s="10">
        <f ca="1">+Totale__2__2[[#This Row],[Data emissione]]+60</f>
        <v>45285</v>
      </c>
      <c r="I413" s="35">
        <f ca="1">+TODAY()-Totale__2__2[[#This Row],[Data scadenza2]]</f>
        <v>-7</v>
      </c>
      <c r="J413" t="str">
        <f ca="1">+IF(Totale__2__2[[#This Row],[Data scadenza3]]&lt;0,_xlfn.CONCAT("mancano ",ABS(Totale__2__2[[#This Row],[Data scadenza3]]), " giorni al pagamento"),"PAGATO")</f>
        <v>mancano 7 giorni al pagamento</v>
      </c>
      <c r="K413">
        <v>906.4</v>
      </c>
      <c r="L413">
        <v>5026.3999999999996</v>
      </c>
      <c r="M413" t="s">
        <v>54</v>
      </c>
      <c r="N413" t="s">
        <v>55</v>
      </c>
      <c r="O413" t="s">
        <v>56</v>
      </c>
    </row>
    <row r="414" spans="1:15" x14ac:dyDescent="0.3">
      <c r="A414">
        <v>227</v>
      </c>
      <c r="B414" s="10">
        <v>44930</v>
      </c>
      <c r="C414">
        <v>4620</v>
      </c>
      <c r="D414" t="s">
        <v>12</v>
      </c>
      <c r="E414" t="s">
        <v>6</v>
      </c>
      <c r="F414" s="10">
        <v>44990</v>
      </c>
      <c r="G414" s="10">
        <f t="shared" ca="1" si="6"/>
        <v>45184</v>
      </c>
      <c r="H414" s="10">
        <f ca="1">+Totale__2__2[[#This Row],[Data emissione]]+60</f>
        <v>45244</v>
      </c>
      <c r="I414" s="35">
        <f ca="1">+TODAY()-Totale__2__2[[#This Row],[Data scadenza2]]</f>
        <v>34</v>
      </c>
      <c r="J414" t="str">
        <f ca="1">+IF(Totale__2__2[[#This Row],[Data scadenza3]]&lt;0,_xlfn.CONCAT("mancano ",ABS(Totale__2__2[[#This Row],[Data scadenza3]]), " giorni al pagamento"),"PAGATO")</f>
        <v>PAGATO</v>
      </c>
      <c r="K414">
        <v>1016.4</v>
      </c>
      <c r="L414">
        <v>5636.4</v>
      </c>
      <c r="M414" t="s">
        <v>57</v>
      </c>
      <c r="N414" t="s">
        <v>58</v>
      </c>
      <c r="O414" t="s">
        <v>59</v>
      </c>
    </row>
    <row r="415" spans="1:15" x14ac:dyDescent="0.3">
      <c r="A415">
        <v>284</v>
      </c>
      <c r="B415" s="10">
        <v>44930</v>
      </c>
      <c r="C415">
        <v>5760</v>
      </c>
      <c r="D415" t="s">
        <v>7</v>
      </c>
      <c r="E415" t="s">
        <v>11</v>
      </c>
      <c r="F415" s="10">
        <v>44990</v>
      </c>
      <c r="G415" s="10">
        <f t="shared" ca="1" si="6"/>
        <v>45268</v>
      </c>
      <c r="H415" s="10">
        <f ca="1">+Totale__2__2[[#This Row],[Data emissione]]+60</f>
        <v>45328</v>
      </c>
      <c r="I415" s="35">
        <f ca="1">+TODAY()-Totale__2__2[[#This Row],[Data scadenza2]]</f>
        <v>-50</v>
      </c>
      <c r="J415" t="str">
        <f ca="1">+IF(Totale__2__2[[#This Row],[Data scadenza3]]&lt;0,_xlfn.CONCAT("mancano ",ABS(Totale__2__2[[#This Row],[Data scadenza3]]), " giorni al pagamento"),"PAGATO")</f>
        <v>mancano 50 giorni al pagamento</v>
      </c>
      <c r="K415">
        <v>1267.2</v>
      </c>
      <c r="L415">
        <v>7027.2</v>
      </c>
      <c r="M415" t="s">
        <v>54</v>
      </c>
      <c r="N415" t="s">
        <v>55</v>
      </c>
      <c r="O415" t="s">
        <v>56</v>
      </c>
    </row>
    <row r="416" spans="1:15" x14ac:dyDescent="0.3">
      <c r="A416">
        <v>487</v>
      </c>
      <c r="B416" s="10">
        <v>44930</v>
      </c>
      <c r="C416">
        <v>5300</v>
      </c>
      <c r="D416" t="s">
        <v>27</v>
      </c>
      <c r="E416" t="s">
        <v>6</v>
      </c>
      <c r="F416" s="10">
        <v>44990</v>
      </c>
      <c r="G416" s="10">
        <f t="shared" ca="1" si="6"/>
        <v>45204</v>
      </c>
      <c r="H416" s="10">
        <f ca="1">+Totale__2__2[[#This Row],[Data emissione]]+60</f>
        <v>45264</v>
      </c>
      <c r="I416" s="35">
        <f ca="1">+TODAY()-Totale__2__2[[#This Row],[Data scadenza2]]</f>
        <v>14</v>
      </c>
      <c r="J416" t="str">
        <f ca="1">+IF(Totale__2__2[[#This Row],[Data scadenza3]]&lt;0,_xlfn.CONCAT("mancano ",ABS(Totale__2__2[[#This Row],[Data scadenza3]]), " giorni al pagamento"),"PAGATO")</f>
        <v>PAGATO</v>
      </c>
      <c r="K416">
        <v>1166</v>
      </c>
      <c r="L416">
        <v>6466</v>
      </c>
      <c r="M416" t="s">
        <v>51</v>
      </c>
      <c r="N416" t="s">
        <v>52</v>
      </c>
      <c r="O416" t="s">
        <v>53</v>
      </c>
    </row>
    <row r="417" spans="1:15" x14ac:dyDescent="0.3">
      <c r="A417">
        <v>148</v>
      </c>
      <c r="B417" s="10">
        <v>44930</v>
      </c>
      <c r="C417">
        <v>3040</v>
      </c>
      <c r="D417" t="s">
        <v>7</v>
      </c>
      <c r="E417" t="s">
        <v>15</v>
      </c>
      <c r="F417" s="10">
        <v>44990</v>
      </c>
      <c r="G417" s="10">
        <f t="shared" ca="1" si="6"/>
        <v>45240</v>
      </c>
      <c r="H417" s="10">
        <f ca="1">+Totale__2__2[[#This Row],[Data emissione]]+60</f>
        <v>45300</v>
      </c>
      <c r="I417" s="35">
        <f ca="1">+TODAY()-Totale__2__2[[#This Row],[Data scadenza2]]</f>
        <v>-22</v>
      </c>
      <c r="J417" t="str">
        <f ca="1">+IF(Totale__2__2[[#This Row],[Data scadenza3]]&lt;0,_xlfn.CONCAT("mancano ",ABS(Totale__2__2[[#This Row],[Data scadenza3]]), " giorni al pagamento"),"PAGATO")</f>
        <v>mancano 22 giorni al pagamento</v>
      </c>
      <c r="K417">
        <v>668.8</v>
      </c>
      <c r="L417">
        <v>3708.8</v>
      </c>
      <c r="M417" t="s">
        <v>54</v>
      </c>
      <c r="N417" t="s">
        <v>55</v>
      </c>
      <c r="O417" t="s">
        <v>56</v>
      </c>
    </row>
    <row r="418" spans="1:15" x14ac:dyDescent="0.3">
      <c r="A418">
        <v>478</v>
      </c>
      <c r="B418" s="10">
        <v>44930</v>
      </c>
      <c r="C418">
        <v>6200</v>
      </c>
      <c r="D418" t="s">
        <v>10</v>
      </c>
      <c r="E418" t="s">
        <v>8</v>
      </c>
      <c r="F418" s="10">
        <v>44990</v>
      </c>
      <c r="G418" s="10">
        <f t="shared" ca="1" si="6"/>
        <v>45278</v>
      </c>
      <c r="H418" s="10">
        <f ca="1">+Totale__2__2[[#This Row],[Data emissione]]+60</f>
        <v>45338</v>
      </c>
      <c r="I418" s="35">
        <f ca="1">+TODAY()-Totale__2__2[[#This Row],[Data scadenza2]]</f>
        <v>-60</v>
      </c>
      <c r="J418" t="str">
        <f ca="1">+IF(Totale__2__2[[#This Row],[Data scadenza3]]&lt;0,_xlfn.CONCAT("mancano ",ABS(Totale__2__2[[#This Row],[Data scadenza3]]), " giorni al pagamento"),"PAGATO")</f>
        <v>mancano 60 giorni al pagamento</v>
      </c>
      <c r="K418">
        <v>1364</v>
      </c>
      <c r="L418">
        <v>7564</v>
      </c>
      <c r="M418" t="s">
        <v>40</v>
      </c>
      <c r="N418" t="s">
        <v>43</v>
      </c>
      <c r="O418" t="s">
        <v>44</v>
      </c>
    </row>
    <row r="419" spans="1:15" x14ac:dyDescent="0.3">
      <c r="A419">
        <v>354</v>
      </c>
      <c r="B419" s="10">
        <v>44930</v>
      </c>
      <c r="C419">
        <v>2450</v>
      </c>
      <c r="D419" t="s">
        <v>16</v>
      </c>
      <c r="E419" t="s">
        <v>11</v>
      </c>
      <c r="F419" s="10">
        <v>44990</v>
      </c>
      <c r="G419" s="10">
        <f t="shared" ca="1" si="6"/>
        <v>45207</v>
      </c>
      <c r="H419" s="10">
        <f ca="1">+Totale__2__2[[#This Row],[Data emissione]]+60</f>
        <v>45267</v>
      </c>
      <c r="I419" s="35">
        <f ca="1">+TODAY()-Totale__2__2[[#This Row],[Data scadenza2]]</f>
        <v>11</v>
      </c>
      <c r="J419" t="str">
        <f ca="1">+IF(Totale__2__2[[#This Row],[Data scadenza3]]&lt;0,_xlfn.CONCAT("mancano ",ABS(Totale__2__2[[#This Row],[Data scadenza3]]), " giorni al pagamento"),"PAGATO")</f>
        <v>PAGATO</v>
      </c>
      <c r="K419">
        <v>539</v>
      </c>
      <c r="L419">
        <v>2989</v>
      </c>
      <c r="M419" t="s">
        <v>45</v>
      </c>
      <c r="N419" t="s">
        <v>46</v>
      </c>
      <c r="O419" t="s">
        <v>47</v>
      </c>
    </row>
    <row r="420" spans="1:15" x14ac:dyDescent="0.3">
      <c r="A420">
        <v>355</v>
      </c>
      <c r="B420" s="10">
        <v>44930</v>
      </c>
      <c r="C420">
        <v>2500</v>
      </c>
      <c r="D420" t="s">
        <v>7</v>
      </c>
      <c r="E420" t="s">
        <v>8</v>
      </c>
      <c r="F420" s="10">
        <v>44990</v>
      </c>
      <c r="G420" s="10">
        <f t="shared" ca="1" si="6"/>
        <v>45206</v>
      </c>
      <c r="H420" s="10">
        <f ca="1">+Totale__2__2[[#This Row],[Data emissione]]+60</f>
        <v>45266</v>
      </c>
      <c r="I420" s="35">
        <f ca="1">+TODAY()-Totale__2__2[[#This Row],[Data scadenza2]]</f>
        <v>12</v>
      </c>
      <c r="J420" t="str">
        <f ca="1">+IF(Totale__2__2[[#This Row],[Data scadenza3]]&lt;0,_xlfn.CONCAT("mancano ",ABS(Totale__2__2[[#This Row],[Data scadenza3]]), " giorni al pagamento"),"PAGATO")</f>
        <v>PAGATO</v>
      </c>
      <c r="K420">
        <v>550</v>
      </c>
      <c r="L420">
        <v>3050</v>
      </c>
      <c r="M420" t="s">
        <v>54</v>
      </c>
      <c r="N420" t="s">
        <v>55</v>
      </c>
      <c r="O420" t="s">
        <v>56</v>
      </c>
    </row>
    <row r="421" spans="1:15" x14ac:dyDescent="0.3">
      <c r="A421">
        <v>396</v>
      </c>
      <c r="B421" s="10">
        <v>44930</v>
      </c>
      <c r="C421">
        <v>4550</v>
      </c>
      <c r="D421" t="s">
        <v>5</v>
      </c>
      <c r="E421" t="s">
        <v>11</v>
      </c>
      <c r="F421" s="10">
        <v>44990</v>
      </c>
      <c r="G421" s="10">
        <f t="shared" ca="1" si="6"/>
        <v>45209</v>
      </c>
      <c r="H421" s="10">
        <f ca="1">+Totale__2__2[[#This Row],[Data emissione]]+60</f>
        <v>45269</v>
      </c>
      <c r="I421" s="35">
        <f ca="1">+TODAY()-Totale__2__2[[#This Row],[Data scadenza2]]</f>
        <v>9</v>
      </c>
      <c r="J421" t="str">
        <f ca="1">+IF(Totale__2__2[[#This Row],[Data scadenza3]]&lt;0,_xlfn.CONCAT("mancano ",ABS(Totale__2__2[[#This Row],[Data scadenza3]]), " giorni al pagamento"),"PAGATO")</f>
        <v>PAGATO</v>
      </c>
      <c r="K421">
        <v>1001</v>
      </c>
      <c r="L421">
        <v>5551</v>
      </c>
      <c r="M421" t="s">
        <v>37</v>
      </c>
      <c r="N421" t="s">
        <v>38</v>
      </c>
      <c r="O421" t="s">
        <v>39</v>
      </c>
    </row>
    <row r="422" spans="1:15" x14ac:dyDescent="0.3">
      <c r="A422">
        <v>235</v>
      </c>
      <c r="B422" s="10">
        <v>44929</v>
      </c>
      <c r="C422">
        <v>4780</v>
      </c>
      <c r="D422" t="s">
        <v>16</v>
      </c>
      <c r="E422" t="s">
        <v>6</v>
      </c>
      <c r="F422" s="10">
        <v>44989</v>
      </c>
      <c r="G422" s="10">
        <f t="shared" ca="1" si="6"/>
        <v>45227</v>
      </c>
      <c r="H422" s="10">
        <f ca="1">+Totale__2__2[[#This Row],[Data emissione]]+60</f>
        <v>45287</v>
      </c>
      <c r="I422" s="35">
        <f ca="1">+TODAY()-Totale__2__2[[#This Row],[Data scadenza2]]</f>
        <v>-9</v>
      </c>
      <c r="J422" t="str">
        <f ca="1">+IF(Totale__2__2[[#This Row],[Data scadenza3]]&lt;0,_xlfn.CONCAT("mancano ",ABS(Totale__2__2[[#This Row],[Data scadenza3]]), " giorni al pagamento"),"PAGATO")</f>
        <v>mancano 9 giorni al pagamento</v>
      </c>
      <c r="K422">
        <v>1051.5999999999999</v>
      </c>
      <c r="L422">
        <v>5831.6</v>
      </c>
      <c r="M422" t="s">
        <v>45</v>
      </c>
      <c r="N422" t="s">
        <v>46</v>
      </c>
      <c r="O422" t="s">
        <v>47</v>
      </c>
    </row>
    <row r="423" spans="1:15" x14ac:dyDescent="0.3">
      <c r="A423">
        <v>225</v>
      </c>
      <c r="B423" s="10">
        <v>44929</v>
      </c>
      <c r="C423">
        <v>4580</v>
      </c>
      <c r="D423" t="s">
        <v>9</v>
      </c>
      <c r="E423" t="s">
        <v>15</v>
      </c>
      <c r="F423" s="10">
        <v>44989</v>
      </c>
      <c r="G423" s="10">
        <f t="shared" ca="1" si="6"/>
        <v>45202</v>
      </c>
      <c r="H423" s="10">
        <f ca="1">+Totale__2__2[[#This Row],[Data emissione]]+60</f>
        <v>45262</v>
      </c>
      <c r="I423" s="35">
        <f ca="1">+TODAY()-Totale__2__2[[#This Row],[Data scadenza2]]</f>
        <v>16</v>
      </c>
      <c r="J423" t="str">
        <f ca="1">+IF(Totale__2__2[[#This Row],[Data scadenza3]]&lt;0,_xlfn.CONCAT("mancano ",ABS(Totale__2__2[[#This Row],[Data scadenza3]]), " giorni al pagamento"),"PAGATO")</f>
        <v>PAGATO</v>
      </c>
      <c r="K423">
        <v>1007.6</v>
      </c>
      <c r="L423">
        <v>5587.6</v>
      </c>
      <c r="M423" t="s">
        <v>40</v>
      </c>
      <c r="N423" t="s">
        <v>41</v>
      </c>
      <c r="O423" t="s">
        <v>42</v>
      </c>
    </row>
    <row r="424" spans="1:15" x14ac:dyDescent="0.3">
      <c r="A424">
        <v>294</v>
      </c>
      <c r="B424" s="10">
        <v>44929</v>
      </c>
      <c r="C424">
        <v>5960</v>
      </c>
      <c r="D424" t="s">
        <v>5</v>
      </c>
      <c r="E424" t="s">
        <v>8</v>
      </c>
      <c r="F424" s="10">
        <v>44989</v>
      </c>
      <c r="G424" s="10">
        <f t="shared" ca="1" si="6"/>
        <v>45223</v>
      </c>
      <c r="H424" s="10">
        <f ca="1">+Totale__2__2[[#This Row],[Data emissione]]+60</f>
        <v>45283</v>
      </c>
      <c r="I424" s="35">
        <f ca="1">+TODAY()-Totale__2__2[[#This Row],[Data scadenza2]]</f>
        <v>-5</v>
      </c>
      <c r="J424" t="str">
        <f ca="1">+IF(Totale__2__2[[#This Row],[Data scadenza3]]&lt;0,_xlfn.CONCAT("mancano ",ABS(Totale__2__2[[#This Row],[Data scadenza3]]), " giorni al pagamento"),"PAGATO")</f>
        <v>mancano 5 giorni al pagamento</v>
      </c>
      <c r="K424">
        <v>1311.2</v>
      </c>
      <c r="L424">
        <v>7271.2</v>
      </c>
      <c r="M424" t="s">
        <v>37</v>
      </c>
      <c r="N424" t="s">
        <v>38</v>
      </c>
      <c r="O424" t="s">
        <v>39</v>
      </c>
    </row>
    <row r="425" spans="1:15" x14ac:dyDescent="0.3">
      <c r="A425">
        <v>454</v>
      </c>
      <c r="B425" s="10">
        <v>44929</v>
      </c>
      <c r="C425">
        <v>7450</v>
      </c>
      <c r="D425" t="s">
        <v>7</v>
      </c>
      <c r="E425" t="s">
        <v>8</v>
      </c>
      <c r="F425" s="10">
        <v>44989</v>
      </c>
      <c r="G425" s="10">
        <f t="shared" ca="1" si="6"/>
        <v>45240</v>
      </c>
      <c r="H425" s="10">
        <f ca="1">+Totale__2__2[[#This Row],[Data emissione]]+60</f>
        <v>45300</v>
      </c>
      <c r="I425" s="35">
        <f ca="1">+TODAY()-Totale__2__2[[#This Row],[Data scadenza2]]</f>
        <v>-22</v>
      </c>
      <c r="J425" t="str">
        <f ca="1">+IF(Totale__2__2[[#This Row],[Data scadenza3]]&lt;0,_xlfn.CONCAT("mancano ",ABS(Totale__2__2[[#This Row],[Data scadenza3]]), " giorni al pagamento"),"PAGATO")</f>
        <v>mancano 22 giorni al pagamento</v>
      </c>
      <c r="K425">
        <v>1639</v>
      </c>
      <c r="L425">
        <v>9089</v>
      </c>
      <c r="M425" t="s">
        <v>54</v>
      </c>
      <c r="N425" t="s">
        <v>55</v>
      </c>
      <c r="O425" t="s">
        <v>56</v>
      </c>
    </row>
    <row r="426" spans="1:15" x14ac:dyDescent="0.3">
      <c r="A426">
        <v>226</v>
      </c>
      <c r="B426" s="10">
        <v>44929</v>
      </c>
      <c r="C426">
        <v>4600</v>
      </c>
      <c r="D426" t="s">
        <v>5</v>
      </c>
      <c r="E426" t="s">
        <v>8</v>
      </c>
      <c r="F426" s="10">
        <v>44989</v>
      </c>
      <c r="G426" s="10">
        <f t="shared" ca="1" si="6"/>
        <v>45255</v>
      </c>
      <c r="H426" s="10">
        <f ca="1">+Totale__2__2[[#This Row],[Data emissione]]+60</f>
        <v>45315</v>
      </c>
      <c r="I426" s="35">
        <f ca="1">+TODAY()-Totale__2__2[[#This Row],[Data scadenza2]]</f>
        <v>-37</v>
      </c>
      <c r="J426" t="str">
        <f ca="1">+IF(Totale__2__2[[#This Row],[Data scadenza3]]&lt;0,_xlfn.CONCAT("mancano ",ABS(Totale__2__2[[#This Row],[Data scadenza3]]), " giorni al pagamento"),"PAGATO")</f>
        <v>mancano 37 giorni al pagamento</v>
      </c>
      <c r="K426">
        <v>1012</v>
      </c>
      <c r="L426">
        <v>5612</v>
      </c>
      <c r="M426" t="s">
        <v>37</v>
      </c>
      <c r="N426" t="s">
        <v>38</v>
      </c>
      <c r="O426" t="s">
        <v>39</v>
      </c>
    </row>
    <row r="427" spans="1:15" x14ac:dyDescent="0.3">
      <c r="A427">
        <v>265</v>
      </c>
      <c r="B427" s="10">
        <v>44929</v>
      </c>
      <c r="C427">
        <v>5380</v>
      </c>
      <c r="D427" t="s">
        <v>27</v>
      </c>
      <c r="E427" t="s">
        <v>8</v>
      </c>
      <c r="F427" s="10">
        <v>44989</v>
      </c>
      <c r="G427" s="10">
        <f t="shared" ca="1" si="6"/>
        <v>45259</v>
      </c>
      <c r="H427" s="10">
        <f ca="1">+Totale__2__2[[#This Row],[Data emissione]]+60</f>
        <v>45319</v>
      </c>
      <c r="I427" s="35">
        <f ca="1">+TODAY()-Totale__2__2[[#This Row],[Data scadenza2]]</f>
        <v>-41</v>
      </c>
      <c r="J427" t="str">
        <f ca="1">+IF(Totale__2__2[[#This Row],[Data scadenza3]]&lt;0,_xlfn.CONCAT("mancano ",ABS(Totale__2__2[[#This Row],[Data scadenza3]]), " giorni al pagamento"),"PAGATO")</f>
        <v>mancano 41 giorni al pagamento</v>
      </c>
      <c r="K427">
        <v>1183.5999999999999</v>
      </c>
      <c r="L427">
        <v>6563.6</v>
      </c>
      <c r="M427" t="s">
        <v>51</v>
      </c>
      <c r="N427" t="s">
        <v>52</v>
      </c>
      <c r="O427" t="s">
        <v>53</v>
      </c>
    </row>
    <row r="428" spans="1:15" x14ac:dyDescent="0.3">
      <c r="A428">
        <v>120</v>
      </c>
      <c r="B428" s="10">
        <v>44929</v>
      </c>
      <c r="C428">
        <v>2480</v>
      </c>
      <c r="D428" t="s">
        <v>5</v>
      </c>
      <c r="E428" t="s">
        <v>15</v>
      </c>
      <c r="F428" s="10">
        <v>44989</v>
      </c>
      <c r="G428" s="10">
        <f t="shared" ca="1" si="6"/>
        <v>45251</v>
      </c>
      <c r="H428" s="10">
        <f ca="1">+Totale__2__2[[#This Row],[Data emissione]]+60</f>
        <v>45311</v>
      </c>
      <c r="I428" s="35">
        <f ca="1">+TODAY()-Totale__2__2[[#This Row],[Data scadenza2]]</f>
        <v>-33</v>
      </c>
      <c r="J428" t="str">
        <f ca="1">+IF(Totale__2__2[[#This Row],[Data scadenza3]]&lt;0,_xlfn.CONCAT("mancano ",ABS(Totale__2__2[[#This Row],[Data scadenza3]]), " giorni al pagamento"),"PAGATO")</f>
        <v>mancano 33 giorni al pagamento</v>
      </c>
      <c r="K428">
        <v>545.6</v>
      </c>
      <c r="L428">
        <v>3025.6</v>
      </c>
      <c r="M428" t="s">
        <v>37</v>
      </c>
      <c r="N428" t="s">
        <v>38</v>
      </c>
      <c r="O428" t="s">
        <v>39</v>
      </c>
    </row>
    <row r="429" spans="1:15" x14ac:dyDescent="0.3">
      <c r="A429">
        <v>491</v>
      </c>
      <c r="B429" s="10">
        <v>44929</v>
      </c>
      <c r="C429">
        <v>4900</v>
      </c>
      <c r="D429" t="s">
        <v>7</v>
      </c>
      <c r="E429" t="s">
        <v>15</v>
      </c>
      <c r="F429" s="10">
        <v>44989</v>
      </c>
      <c r="G429" s="10">
        <f t="shared" ca="1" si="6"/>
        <v>45183</v>
      </c>
      <c r="H429" s="10">
        <f ca="1">+Totale__2__2[[#This Row],[Data emissione]]+60</f>
        <v>45243</v>
      </c>
      <c r="I429" s="35">
        <f ca="1">+TODAY()-Totale__2__2[[#This Row],[Data scadenza2]]</f>
        <v>35</v>
      </c>
      <c r="J429" t="str">
        <f ca="1">+IF(Totale__2__2[[#This Row],[Data scadenza3]]&lt;0,_xlfn.CONCAT("mancano ",ABS(Totale__2__2[[#This Row],[Data scadenza3]]), " giorni al pagamento"),"PAGATO")</f>
        <v>PAGATO</v>
      </c>
      <c r="K429">
        <v>1078</v>
      </c>
      <c r="L429">
        <v>5978</v>
      </c>
      <c r="M429" t="s">
        <v>54</v>
      </c>
      <c r="N429" t="s">
        <v>55</v>
      </c>
      <c r="O429" t="s">
        <v>56</v>
      </c>
    </row>
    <row r="430" spans="1:15" x14ac:dyDescent="0.3">
      <c r="A430">
        <v>381</v>
      </c>
      <c r="B430" s="10">
        <v>44929</v>
      </c>
      <c r="C430">
        <v>3800</v>
      </c>
      <c r="D430" t="s">
        <v>5</v>
      </c>
      <c r="E430" t="s">
        <v>6</v>
      </c>
      <c r="F430" s="10">
        <v>44989</v>
      </c>
      <c r="G430" s="10">
        <f t="shared" ca="1" si="6"/>
        <v>45197</v>
      </c>
      <c r="H430" s="10">
        <f ca="1">+Totale__2__2[[#This Row],[Data emissione]]+60</f>
        <v>45257</v>
      </c>
      <c r="I430" s="35">
        <f ca="1">+TODAY()-Totale__2__2[[#This Row],[Data scadenza2]]</f>
        <v>21</v>
      </c>
      <c r="J430" t="str">
        <f ca="1">+IF(Totale__2__2[[#This Row],[Data scadenza3]]&lt;0,_xlfn.CONCAT("mancano ",ABS(Totale__2__2[[#This Row],[Data scadenza3]]), " giorni al pagamento"),"PAGATO")</f>
        <v>PAGATO</v>
      </c>
      <c r="K430">
        <v>836</v>
      </c>
      <c r="L430">
        <v>4636</v>
      </c>
      <c r="M430" t="s">
        <v>37</v>
      </c>
      <c r="N430" t="s">
        <v>38</v>
      </c>
      <c r="O430" t="s">
        <v>39</v>
      </c>
    </row>
    <row r="431" spans="1:15" x14ac:dyDescent="0.3">
      <c r="A431">
        <v>98</v>
      </c>
      <c r="B431" s="10">
        <v>44929</v>
      </c>
      <c r="C431">
        <v>2040</v>
      </c>
      <c r="D431" t="s">
        <v>10</v>
      </c>
      <c r="E431" t="s">
        <v>8</v>
      </c>
      <c r="F431" s="10">
        <v>44989</v>
      </c>
      <c r="G431" s="10">
        <f t="shared" ca="1" si="6"/>
        <v>45243</v>
      </c>
      <c r="H431" s="10">
        <f ca="1">+Totale__2__2[[#This Row],[Data emissione]]+60</f>
        <v>45303</v>
      </c>
      <c r="I431" s="35">
        <f ca="1">+TODAY()-Totale__2__2[[#This Row],[Data scadenza2]]</f>
        <v>-25</v>
      </c>
      <c r="J431" t="str">
        <f ca="1">+IF(Totale__2__2[[#This Row],[Data scadenza3]]&lt;0,_xlfn.CONCAT("mancano ",ABS(Totale__2__2[[#This Row],[Data scadenza3]]), " giorni al pagamento"),"PAGATO")</f>
        <v>mancano 25 giorni al pagamento</v>
      </c>
      <c r="K431">
        <v>448.8</v>
      </c>
      <c r="L431">
        <v>2488.8000000000002</v>
      </c>
      <c r="M431" t="s">
        <v>40</v>
      </c>
      <c r="N431" t="s">
        <v>43</v>
      </c>
      <c r="O431" t="s">
        <v>44</v>
      </c>
    </row>
    <row r="432" spans="1:15" x14ac:dyDescent="0.3">
      <c r="A432">
        <v>488</v>
      </c>
      <c r="B432" s="10">
        <v>44929</v>
      </c>
      <c r="C432">
        <v>5200</v>
      </c>
      <c r="D432" t="s">
        <v>7</v>
      </c>
      <c r="E432" t="s">
        <v>15</v>
      </c>
      <c r="F432" s="10">
        <v>44989</v>
      </c>
      <c r="G432" s="10">
        <f t="shared" ca="1" si="6"/>
        <v>45215</v>
      </c>
      <c r="H432" s="10">
        <f ca="1">+Totale__2__2[[#This Row],[Data emissione]]+60</f>
        <v>45275</v>
      </c>
      <c r="I432" s="35">
        <f ca="1">+TODAY()-Totale__2__2[[#This Row],[Data scadenza2]]</f>
        <v>3</v>
      </c>
      <c r="J432" t="str">
        <f ca="1">+IF(Totale__2__2[[#This Row],[Data scadenza3]]&lt;0,_xlfn.CONCAT("mancano ",ABS(Totale__2__2[[#This Row],[Data scadenza3]]), " giorni al pagamento"),"PAGATO")</f>
        <v>PAGATO</v>
      </c>
      <c r="K432">
        <v>1144</v>
      </c>
      <c r="L432">
        <v>6344</v>
      </c>
      <c r="M432" t="s">
        <v>54</v>
      </c>
      <c r="N432" t="s">
        <v>55</v>
      </c>
      <c r="O432" t="s">
        <v>56</v>
      </c>
    </row>
    <row r="433" spans="1:15" x14ac:dyDescent="0.3">
      <c r="A433">
        <v>313</v>
      </c>
      <c r="B433" s="10">
        <v>44929</v>
      </c>
      <c r="C433">
        <v>400</v>
      </c>
      <c r="D433" t="s">
        <v>5</v>
      </c>
      <c r="E433" t="s">
        <v>8</v>
      </c>
      <c r="F433" s="10">
        <v>44989</v>
      </c>
      <c r="G433" s="10">
        <f t="shared" ca="1" si="6"/>
        <v>45202</v>
      </c>
      <c r="H433" s="10">
        <f ca="1">+Totale__2__2[[#This Row],[Data emissione]]+60</f>
        <v>45262</v>
      </c>
      <c r="I433" s="35">
        <f ca="1">+TODAY()-Totale__2__2[[#This Row],[Data scadenza2]]</f>
        <v>16</v>
      </c>
      <c r="J433" t="str">
        <f ca="1">+IF(Totale__2__2[[#This Row],[Data scadenza3]]&lt;0,_xlfn.CONCAT("mancano ",ABS(Totale__2__2[[#This Row],[Data scadenza3]]), " giorni al pagamento"),"PAGATO")</f>
        <v>PAGATO</v>
      </c>
      <c r="K433">
        <v>88</v>
      </c>
      <c r="L433">
        <v>488</v>
      </c>
      <c r="M433" t="s">
        <v>37</v>
      </c>
      <c r="N433" t="s">
        <v>38</v>
      </c>
      <c r="O433" t="s">
        <v>39</v>
      </c>
    </row>
    <row r="434" spans="1:15" x14ac:dyDescent="0.3">
      <c r="A434">
        <v>302</v>
      </c>
      <c r="B434" s="10">
        <v>44929</v>
      </c>
      <c r="C434">
        <v>1700</v>
      </c>
      <c r="D434" t="s">
        <v>10</v>
      </c>
      <c r="E434" t="s">
        <v>15</v>
      </c>
      <c r="F434" s="10">
        <v>44989</v>
      </c>
      <c r="G434" s="10">
        <f t="shared" ca="1" si="6"/>
        <v>45236</v>
      </c>
      <c r="H434" s="10">
        <f ca="1">+Totale__2__2[[#This Row],[Data emissione]]+60</f>
        <v>45296</v>
      </c>
      <c r="I434" s="35">
        <f ca="1">+TODAY()-Totale__2__2[[#This Row],[Data scadenza2]]</f>
        <v>-18</v>
      </c>
      <c r="J434" t="str">
        <f ca="1">+IF(Totale__2__2[[#This Row],[Data scadenza3]]&lt;0,_xlfn.CONCAT("mancano ",ABS(Totale__2__2[[#This Row],[Data scadenza3]]), " giorni al pagamento"),"PAGATO")</f>
        <v>mancano 18 giorni al pagamento</v>
      </c>
      <c r="K434">
        <v>374</v>
      </c>
      <c r="L434">
        <v>2074</v>
      </c>
      <c r="M434" t="s">
        <v>40</v>
      </c>
      <c r="N434" t="s">
        <v>43</v>
      </c>
      <c r="O434" t="s">
        <v>44</v>
      </c>
    </row>
    <row r="435" spans="1:15" x14ac:dyDescent="0.3">
      <c r="A435">
        <v>326</v>
      </c>
      <c r="B435" s="10">
        <v>44929</v>
      </c>
      <c r="C435">
        <v>1050</v>
      </c>
      <c r="D435" t="s">
        <v>16</v>
      </c>
      <c r="E435" t="s">
        <v>11</v>
      </c>
      <c r="F435" s="10">
        <v>44989</v>
      </c>
      <c r="G435" s="10">
        <f t="shared" ca="1" si="6"/>
        <v>45238</v>
      </c>
      <c r="H435" s="10">
        <f ca="1">+Totale__2__2[[#This Row],[Data emissione]]+60</f>
        <v>45298</v>
      </c>
      <c r="I435" s="35">
        <f ca="1">+TODAY()-Totale__2__2[[#This Row],[Data scadenza2]]</f>
        <v>-20</v>
      </c>
      <c r="J435" t="str">
        <f ca="1">+IF(Totale__2__2[[#This Row],[Data scadenza3]]&lt;0,_xlfn.CONCAT("mancano ",ABS(Totale__2__2[[#This Row],[Data scadenza3]]), " giorni al pagamento"),"PAGATO")</f>
        <v>mancano 20 giorni al pagamento</v>
      </c>
      <c r="K435">
        <v>231</v>
      </c>
      <c r="L435">
        <v>1281</v>
      </c>
      <c r="M435" t="s">
        <v>45</v>
      </c>
      <c r="N435" t="s">
        <v>46</v>
      </c>
      <c r="O435" t="s">
        <v>47</v>
      </c>
    </row>
    <row r="436" spans="1:15" x14ac:dyDescent="0.3">
      <c r="A436">
        <v>335</v>
      </c>
      <c r="B436" s="10">
        <v>44929</v>
      </c>
      <c r="C436">
        <v>1500</v>
      </c>
      <c r="D436" t="s">
        <v>7</v>
      </c>
      <c r="E436" t="s">
        <v>8</v>
      </c>
      <c r="F436" s="10">
        <v>44989</v>
      </c>
      <c r="G436" s="10">
        <f t="shared" ca="1" si="6"/>
        <v>45245</v>
      </c>
      <c r="H436" s="10">
        <f ca="1">+Totale__2__2[[#This Row],[Data emissione]]+60</f>
        <v>45305</v>
      </c>
      <c r="I436" s="35">
        <f ca="1">+TODAY()-Totale__2__2[[#This Row],[Data scadenza2]]</f>
        <v>-27</v>
      </c>
      <c r="J436" t="str">
        <f ca="1">+IF(Totale__2__2[[#This Row],[Data scadenza3]]&lt;0,_xlfn.CONCAT("mancano ",ABS(Totale__2__2[[#This Row],[Data scadenza3]]), " giorni al pagamento"),"PAGATO")</f>
        <v>mancano 27 giorni al pagamento</v>
      </c>
      <c r="K436">
        <v>330</v>
      </c>
      <c r="L436">
        <v>1830</v>
      </c>
      <c r="M436" t="s">
        <v>54</v>
      </c>
      <c r="N436" t="s">
        <v>55</v>
      </c>
      <c r="O436" t="s">
        <v>56</v>
      </c>
    </row>
    <row r="437" spans="1:15" x14ac:dyDescent="0.3">
      <c r="A437">
        <v>328</v>
      </c>
      <c r="B437" s="10">
        <v>44929</v>
      </c>
      <c r="C437">
        <v>1150</v>
      </c>
      <c r="D437" t="s">
        <v>5</v>
      </c>
      <c r="E437" t="s">
        <v>8</v>
      </c>
      <c r="F437" s="10">
        <v>44989</v>
      </c>
      <c r="G437" s="10">
        <f t="shared" ca="1" si="6"/>
        <v>45183</v>
      </c>
      <c r="H437" s="10">
        <f ca="1">+Totale__2__2[[#This Row],[Data emissione]]+60</f>
        <v>45243</v>
      </c>
      <c r="I437" s="35">
        <f ca="1">+TODAY()-Totale__2__2[[#This Row],[Data scadenza2]]</f>
        <v>35</v>
      </c>
      <c r="J437" t="str">
        <f ca="1">+IF(Totale__2__2[[#This Row],[Data scadenza3]]&lt;0,_xlfn.CONCAT("mancano ",ABS(Totale__2__2[[#This Row],[Data scadenza3]]), " giorni al pagamento"),"PAGATO")</f>
        <v>PAGATO</v>
      </c>
      <c r="K437">
        <v>253</v>
      </c>
      <c r="L437">
        <v>1403</v>
      </c>
      <c r="M437" t="s">
        <v>37</v>
      </c>
      <c r="N437" t="s">
        <v>38</v>
      </c>
      <c r="O437" t="s">
        <v>39</v>
      </c>
    </row>
    <row r="438" spans="1:15" x14ac:dyDescent="0.3">
      <c r="A438">
        <v>496</v>
      </c>
      <c r="B438" s="10">
        <v>44929</v>
      </c>
      <c r="C438">
        <v>4400</v>
      </c>
      <c r="D438" t="s">
        <v>16</v>
      </c>
      <c r="E438" t="s">
        <v>8</v>
      </c>
      <c r="F438" s="10">
        <v>44989</v>
      </c>
      <c r="G438" s="10">
        <f t="shared" ca="1" si="6"/>
        <v>45201</v>
      </c>
      <c r="H438" s="10">
        <f ca="1">+Totale__2__2[[#This Row],[Data emissione]]+60</f>
        <v>45261</v>
      </c>
      <c r="I438" s="35">
        <f ca="1">+TODAY()-Totale__2__2[[#This Row],[Data scadenza2]]</f>
        <v>17</v>
      </c>
      <c r="J438" t="str">
        <f ca="1">+IF(Totale__2__2[[#This Row],[Data scadenza3]]&lt;0,_xlfn.CONCAT("mancano ",ABS(Totale__2__2[[#This Row],[Data scadenza3]]), " giorni al pagamento"),"PAGATO")</f>
        <v>PAGATO</v>
      </c>
      <c r="K438">
        <v>968</v>
      </c>
      <c r="L438">
        <v>5368</v>
      </c>
      <c r="M438" t="s">
        <v>45</v>
      </c>
      <c r="N438" t="s">
        <v>46</v>
      </c>
      <c r="O438" t="s">
        <v>47</v>
      </c>
    </row>
    <row r="439" spans="1:15" x14ac:dyDescent="0.3">
      <c r="A439">
        <v>247</v>
      </c>
      <c r="B439" s="10">
        <v>44929</v>
      </c>
      <c r="C439">
        <v>5020</v>
      </c>
      <c r="D439" t="s">
        <v>7</v>
      </c>
      <c r="E439" t="s">
        <v>6</v>
      </c>
      <c r="F439" s="10">
        <v>44989</v>
      </c>
      <c r="G439" s="10">
        <f t="shared" ca="1" si="6"/>
        <v>45237</v>
      </c>
      <c r="H439" s="10">
        <f ca="1">+Totale__2__2[[#This Row],[Data emissione]]+60</f>
        <v>45297</v>
      </c>
      <c r="I439" s="35">
        <f ca="1">+TODAY()-Totale__2__2[[#This Row],[Data scadenza2]]</f>
        <v>-19</v>
      </c>
      <c r="J439" t="str">
        <f ca="1">+IF(Totale__2__2[[#This Row],[Data scadenza3]]&lt;0,_xlfn.CONCAT("mancano ",ABS(Totale__2__2[[#This Row],[Data scadenza3]]), " giorni al pagamento"),"PAGATO")</f>
        <v>mancano 19 giorni al pagamento</v>
      </c>
      <c r="K439">
        <v>1104.4000000000001</v>
      </c>
      <c r="L439">
        <v>6124.4</v>
      </c>
      <c r="M439" t="s">
        <v>54</v>
      </c>
      <c r="N439" t="s">
        <v>55</v>
      </c>
      <c r="O439" t="s">
        <v>56</v>
      </c>
    </row>
    <row r="440" spans="1:15" x14ac:dyDescent="0.3">
      <c r="A440">
        <v>61</v>
      </c>
      <c r="B440" s="10">
        <v>44929</v>
      </c>
      <c r="C440">
        <v>1300</v>
      </c>
      <c r="D440" t="s">
        <v>27</v>
      </c>
      <c r="E440" t="s">
        <v>8</v>
      </c>
      <c r="F440" s="10">
        <v>44989</v>
      </c>
      <c r="G440" s="10">
        <f t="shared" ca="1" si="6"/>
        <v>45257</v>
      </c>
      <c r="H440" s="10">
        <f ca="1">+Totale__2__2[[#This Row],[Data emissione]]+60</f>
        <v>45317</v>
      </c>
      <c r="I440" s="35">
        <f ca="1">+TODAY()-Totale__2__2[[#This Row],[Data scadenza2]]</f>
        <v>-39</v>
      </c>
      <c r="J440" t="str">
        <f ca="1">+IF(Totale__2__2[[#This Row],[Data scadenza3]]&lt;0,_xlfn.CONCAT("mancano ",ABS(Totale__2__2[[#This Row],[Data scadenza3]]), " giorni al pagamento"),"PAGATO")</f>
        <v>mancano 39 giorni al pagamento</v>
      </c>
      <c r="K440">
        <v>286</v>
      </c>
      <c r="L440">
        <v>1586</v>
      </c>
      <c r="M440" t="s">
        <v>51</v>
      </c>
      <c r="N440" t="s">
        <v>52</v>
      </c>
      <c r="O440" t="s">
        <v>53</v>
      </c>
    </row>
    <row r="441" spans="1:15" x14ac:dyDescent="0.3">
      <c r="A441">
        <v>239</v>
      </c>
      <c r="B441" s="10">
        <v>44929</v>
      </c>
      <c r="C441">
        <v>4860</v>
      </c>
      <c r="D441" t="s">
        <v>5</v>
      </c>
      <c r="E441" t="s">
        <v>15</v>
      </c>
      <c r="F441" s="10">
        <v>44989</v>
      </c>
      <c r="G441" s="10">
        <f t="shared" ca="1" si="6"/>
        <v>45221</v>
      </c>
      <c r="H441" s="10">
        <f ca="1">+Totale__2__2[[#This Row],[Data emissione]]+60</f>
        <v>45281</v>
      </c>
      <c r="I441" s="35">
        <f ca="1">+TODAY()-Totale__2__2[[#This Row],[Data scadenza2]]</f>
        <v>-3</v>
      </c>
      <c r="J441" t="str">
        <f ca="1">+IF(Totale__2__2[[#This Row],[Data scadenza3]]&lt;0,_xlfn.CONCAT("mancano ",ABS(Totale__2__2[[#This Row],[Data scadenza3]]), " giorni al pagamento"),"PAGATO")</f>
        <v>mancano 3 giorni al pagamento</v>
      </c>
      <c r="K441">
        <v>1069.2</v>
      </c>
      <c r="L441">
        <v>5929.2</v>
      </c>
      <c r="M441" t="s">
        <v>37</v>
      </c>
      <c r="N441" t="s">
        <v>38</v>
      </c>
      <c r="O441" t="s">
        <v>39</v>
      </c>
    </row>
    <row r="442" spans="1:15" x14ac:dyDescent="0.3">
      <c r="A442">
        <v>422</v>
      </c>
      <c r="B442" s="10">
        <v>44929</v>
      </c>
      <c r="C442">
        <v>5850</v>
      </c>
      <c r="D442" t="s">
        <v>16</v>
      </c>
      <c r="E442" t="s">
        <v>8</v>
      </c>
      <c r="F442" s="10">
        <v>44989</v>
      </c>
      <c r="G442" s="10">
        <f t="shared" ca="1" si="6"/>
        <v>45184</v>
      </c>
      <c r="H442" s="10">
        <f ca="1">+Totale__2__2[[#This Row],[Data emissione]]+60</f>
        <v>45244</v>
      </c>
      <c r="I442" s="35">
        <f ca="1">+TODAY()-Totale__2__2[[#This Row],[Data scadenza2]]</f>
        <v>34</v>
      </c>
      <c r="J442" t="str">
        <f ca="1">+IF(Totale__2__2[[#This Row],[Data scadenza3]]&lt;0,_xlfn.CONCAT("mancano ",ABS(Totale__2__2[[#This Row],[Data scadenza3]]), " giorni al pagamento"),"PAGATO")</f>
        <v>PAGATO</v>
      </c>
      <c r="K442">
        <v>1287</v>
      </c>
      <c r="L442">
        <v>7137</v>
      </c>
      <c r="M442" t="s">
        <v>45</v>
      </c>
      <c r="N442" t="s">
        <v>46</v>
      </c>
      <c r="O442" t="s">
        <v>47</v>
      </c>
    </row>
    <row r="443" spans="1:15" x14ac:dyDescent="0.3">
      <c r="A443">
        <v>87</v>
      </c>
      <c r="B443" s="10">
        <v>44929</v>
      </c>
      <c r="C443">
        <v>1820</v>
      </c>
      <c r="D443" t="s">
        <v>10</v>
      </c>
      <c r="E443" t="s">
        <v>6</v>
      </c>
      <c r="F443" s="10">
        <v>44989</v>
      </c>
      <c r="G443" s="10">
        <f t="shared" ca="1" si="6"/>
        <v>45264</v>
      </c>
      <c r="H443" s="10">
        <f ca="1">+Totale__2__2[[#This Row],[Data emissione]]+60</f>
        <v>45324</v>
      </c>
      <c r="I443" s="35">
        <f ca="1">+TODAY()-Totale__2__2[[#This Row],[Data scadenza2]]</f>
        <v>-46</v>
      </c>
      <c r="J443" t="str">
        <f ca="1">+IF(Totale__2__2[[#This Row],[Data scadenza3]]&lt;0,_xlfn.CONCAT("mancano ",ABS(Totale__2__2[[#This Row],[Data scadenza3]]), " giorni al pagamento"),"PAGATO")</f>
        <v>mancano 46 giorni al pagamento</v>
      </c>
      <c r="K443">
        <v>400.4</v>
      </c>
      <c r="L443">
        <v>2220.4</v>
      </c>
      <c r="M443" t="s">
        <v>40</v>
      </c>
      <c r="N443" t="s">
        <v>43</v>
      </c>
      <c r="O443" t="s">
        <v>44</v>
      </c>
    </row>
    <row r="444" spans="1:15" x14ac:dyDescent="0.3">
      <c r="A444">
        <v>407</v>
      </c>
      <c r="B444" s="10">
        <v>44929</v>
      </c>
      <c r="C444">
        <v>5100</v>
      </c>
      <c r="D444" t="s">
        <v>27</v>
      </c>
      <c r="E444" t="s">
        <v>15</v>
      </c>
      <c r="F444" s="10">
        <v>44989</v>
      </c>
      <c r="G444" s="10">
        <f t="shared" ca="1" si="6"/>
        <v>45209</v>
      </c>
      <c r="H444" s="10">
        <f ca="1">+Totale__2__2[[#This Row],[Data emissione]]+60</f>
        <v>45269</v>
      </c>
      <c r="I444" s="35">
        <f ca="1">+TODAY()-Totale__2__2[[#This Row],[Data scadenza2]]</f>
        <v>9</v>
      </c>
      <c r="J444" t="str">
        <f ca="1">+IF(Totale__2__2[[#This Row],[Data scadenza3]]&lt;0,_xlfn.CONCAT("mancano ",ABS(Totale__2__2[[#This Row],[Data scadenza3]]), " giorni al pagamento"),"PAGATO")</f>
        <v>PAGATO</v>
      </c>
      <c r="K444">
        <v>1122</v>
      </c>
      <c r="L444">
        <v>6222</v>
      </c>
      <c r="M444" t="s">
        <v>51</v>
      </c>
      <c r="N444" t="s">
        <v>52</v>
      </c>
      <c r="O444" t="s">
        <v>53</v>
      </c>
    </row>
    <row r="445" spans="1:15" x14ac:dyDescent="0.3">
      <c r="A445">
        <v>397</v>
      </c>
      <c r="B445" s="10">
        <v>44929</v>
      </c>
      <c r="C445">
        <v>4600</v>
      </c>
      <c r="D445" t="s">
        <v>12</v>
      </c>
      <c r="E445" t="s">
        <v>8</v>
      </c>
      <c r="F445" s="10">
        <v>44989</v>
      </c>
      <c r="G445" s="10">
        <f t="shared" ca="1" si="6"/>
        <v>45184</v>
      </c>
      <c r="H445" s="10">
        <f ca="1">+Totale__2__2[[#This Row],[Data emissione]]+60</f>
        <v>45244</v>
      </c>
      <c r="I445" s="35">
        <f ca="1">+TODAY()-Totale__2__2[[#This Row],[Data scadenza2]]</f>
        <v>34</v>
      </c>
      <c r="J445" t="str">
        <f ca="1">+IF(Totale__2__2[[#This Row],[Data scadenza3]]&lt;0,_xlfn.CONCAT("mancano ",ABS(Totale__2__2[[#This Row],[Data scadenza3]]), " giorni al pagamento"),"PAGATO")</f>
        <v>PAGATO</v>
      </c>
      <c r="K445">
        <v>1012</v>
      </c>
      <c r="L445">
        <v>5612</v>
      </c>
      <c r="M445" t="s">
        <v>57</v>
      </c>
      <c r="N445" t="s">
        <v>58</v>
      </c>
      <c r="O445" t="s">
        <v>59</v>
      </c>
    </row>
    <row r="446" spans="1:15" x14ac:dyDescent="0.3">
      <c r="A446">
        <v>67</v>
      </c>
      <c r="B446" s="10">
        <v>44929</v>
      </c>
      <c r="C446">
        <v>1420</v>
      </c>
      <c r="D446" t="s">
        <v>27</v>
      </c>
      <c r="E446" t="s">
        <v>6</v>
      </c>
      <c r="F446" s="10">
        <v>44989</v>
      </c>
      <c r="G446" s="10">
        <f t="shared" ca="1" si="6"/>
        <v>45277</v>
      </c>
      <c r="H446" s="10">
        <f ca="1">+Totale__2__2[[#This Row],[Data emissione]]+60</f>
        <v>45337</v>
      </c>
      <c r="I446" s="35">
        <f ca="1">+TODAY()-Totale__2__2[[#This Row],[Data scadenza2]]</f>
        <v>-59</v>
      </c>
      <c r="J446" t="str">
        <f ca="1">+IF(Totale__2__2[[#This Row],[Data scadenza3]]&lt;0,_xlfn.CONCAT("mancano ",ABS(Totale__2__2[[#This Row],[Data scadenza3]]), " giorni al pagamento"),"PAGATO")</f>
        <v>mancano 59 giorni al pagamento</v>
      </c>
      <c r="K446">
        <v>312.39999999999998</v>
      </c>
      <c r="L446">
        <v>1732.4</v>
      </c>
      <c r="M446" t="s">
        <v>51</v>
      </c>
      <c r="N446" t="s">
        <v>52</v>
      </c>
      <c r="O446" t="s">
        <v>53</v>
      </c>
    </row>
    <row r="447" spans="1:15" x14ac:dyDescent="0.3">
      <c r="A447">
        <v>408</v>
      </c>
      <c r="B447" s="10">
        <v>44929</v>
      </c>
      <c r="C447">
        <v>5150</v>
      </c>
      <c r="D447" t="s">
        <v>13</v>
      </c>
      <c r="E447" t="s">
        <v>8</v>
      </c>
      <c r="F447" s="10">
        <v>44989</v>
      </c>
      <c r="G447" s="10">
        <f t="shared" ca="1" si="6"/>
        <v>45205</v>
      </c>
      <c r="H447" s="10">
        <f ca="1">+Totale__2__2[[#This Row],[Data emissione]]+60</f>
        <v>45265</v>
      </c>
      <c r="I447" s="35">
        <f ca="1">+TODAY()-Totale__2__2[[#This Row],[Data scadenza2]]</f>
        <v>13</v>
      </c>
      <c r="J447" t="str">
        <f ca="1">+IF(Totale__2__2[[#This Row],[Data scadenza3]]&lt;0,_xlfn.CONCAT("mancano ",ABS(Totale__2__2[[#This Row],[Data scadenza3]]), " giorni al pagamento"),"PAGATO")</f>
        <v>PAGATO</v>
      </c>
      <c r="K447">
        <v>1133</v>
      </c>
      <c r="L447">
        <v>6283</v>
      </c>
      <c r="M447" t="s">
        <v>48</v>
      </c>
      <c r="N447" t="s">
        <v>49</v>
      </c>
      <c r="O447" t="s">
        <v>50</v>
      </c>
    </row>
    <row r="448" spans="1:15" x14ac:dyDescent="0.3">
      <c r="A448">
        <v>472</v>
      </c>
      <c r="B448" s="10">
        <v>44928</v>
      </c>
      <c r="C448">
        <v>6800</v>
      </c>
      <c r="D448" t="s">
        <v>10</v>
      </c>
      <c r="E448" t="s">
        <v>6</v>
      </c>
      <c r="F448" s="10">
        <v>44988</v>
      </c>
      <c r="G448" s="10">
        <f t="shared" ca="1" si="6"/>
        <v>45269</v>
      </c>
      <c r="H448" s="10">
        <f ca="1">+Totale__2__2[[#This Row],[Data emissione]]+60</f>
        <v>45329</v>
      </c>
      <c r="I448" s="35">
        <f ca="1">+TODAY()-Totale__2__2[[#This Row],[Data scadenza2]]</f>
        <v>-51</v>
      </c>
      <c r="J448" t="str">
        <f ca="1">+IF(Totale__2__2[[#This Row],[Data scadenza3]]&lt;0,_xlfn.CONCAT("mancano ",ABS(Totale__2__2[[#This Row],[Data scadenza3]]), " giorni al pagamento"),"PAGATO")</f>
        <v>mancano 51 giorni al pagamento</v>
      </c>
      <c r="K448">
        <v>1496</v>
      </c>
      <c r="L448">
        <v>8296</v>
      </c>
      <c r="M448" t="s">
        <v>40</v>
      </c>
      <c r="N448" t="s">
        <v>43</v>
      </c>
      <c r="O448" t="s">
        <v>44</v>
      </c>
    </row>
    <row r="449" spans="1:15" x14ac:dyDescent="0.3">
      <c r="A449">
        <v>497</v>
      </c>
      <c r="B449" s="10">
        <v>44928</v>
      </c>
      <c r="C449">
        <v>4300</v>
      </c>
      <c r="D449" t="s">
        <v>9</v>
      </c>
      <c r="E449" t="s">
        <v>11</v>
      </c>
      <c r="F449" s="10">
        <v>44988</v>
      </c>
      <c r="G449" s="10">
        <f t="shared" ca="1" si="6"/>
        <v>45184</v>
      </c>
      <c r="H449" s="10">
        <f ca="1">+Totale__2__2[[#This Row],[Data emissione]]+60</f>
        <v>45244</v>
      </c>
      <c r="I449" s="35">
        <f ca="1">+TODAY()-Totale__2__2[[#This Row],[Data scadenza2]]</f>
        <v>34</v>
      </c>
      <c r="J449" t="str">
        <f ca="1">+IF(Totale__2__2[[#This Row],[Data scadenza3]]&lt;0,_xlfn.CONCAT("mancano ",ABS(Totale__2__2[[#This Row],[Data scadenza3]]), " giorni al pagamento"),"PAGATO")</f>
        <v>PAGATO</v>
      </c>
      <c r="K449">
        <v>946</v>
      </c>
      <c r="L449">
        <v>5246</v>
      </c>
      <c r="M449" t="s">
        <v>40</v>
      </c>
      <c r="N449" t="s">
        <v>41</v>
      </c>
      <c r="O449" t="s">
        <v>42</v>
      </c>
    </row>
    <row r="450" spans="1:15" x14ac:dyDescent="0.3">
      <c r="A450">
        <v>473</v>
      </c>
      <c r="B450" s="10">
        <v>44928</v>
      </c>
      <c r="C450">
        <v>6700</v>
      </c>
      <c r="D450" t="s">
        <v>16</v>
      </c>
      <c r="E450" t="s">
        <v>6</v>
      </c>
      <c r="F450" s="10">
        <v>44988</v>
      </c>
      <c r="G450" s="10">
        <f t="shared" ref="G450:G500" ca="1" si="7">+TODAY()+RANDBETWEEN(-100,0)</f>
        <v>45189</v>
      </c>
      <c r="H450" s="10">
        <f ca="1">+Totale__2__2[[#This Row],[Data emissione]]+60</f>
        <v>45249</v>
      </c>
      <c r="I450" s="35">
        <f ca="1">+TODAY()-Totale__2__2[[#This Row],[Data scadenza2]]</f>
        <v>29</v>
      </c>
      <c r="J450" t="str">
        <f ca="1">+IF(Totale__2__2[[#This Row],[Data scadenza3]]&lt;0,_xlfn.CONCAT("mancano ",ABS(Totale__2__2[[#This Row],[Data scadenza3]]), " giorni al pagamento"),"PAGATO")</f>
        <v>PAGATO</v>
      </c>
      <c r="K450">
        <v>1474</v>
      </c>
      <c r="L450">
        <v>8174</v>
      </c>
      <c r="M450" t="s">
        <v>45</v>
      </c>
      <c r="N450" t="s">
        <v>46</v>
      </c>
      <c r="O450" t="s">
        <v>47</v>
      </c>
    </row>
    <row r="451" spans="1:15" x14ac:dyDescent="0.3">
      <c r="A451">
        <v>142</v>
      </c>
      <c r="B451" s="10">
        <v>44928</v>
      </c>
      <c r="C451">
        <v>2920</v>
      </c>
      <c r="D451" t="s">
        <v>12</v>
      </c>
      <c r="E451" t="s">
        <v>8</v>
      </c>
      <c r="F451" s="10">
        <v>44988</v>
      </c>
      <c r="G451" s="10">
        <f t="shared" ca="1" si="7"/>
        <v>45232</v>
      </c>
      <c r="H451" s="10">
        <f ca="1">+Totale__2__2[[#This Row],[Data emissione]]+60</f>
        <v>45292</v>
      </c>
      <c r="I451" s="35">
        <f ca="1">+TODAY()-Totale__2__2[[#This Row],[Data scadenza2]]</f>
        <v>-14</v>
      </c>
      <c r="J451" t="str">
        <f ca="1">+IF(Totale__2__2[[#This Row],[Data scadenza3]]&lt;0,_xlfn.CONCAT("mancano ",ABS(Totale__2__2[[#This Row],[Data scadenza3]]), " giorni al pagamento"),"PAGATO")</f>
        <v>mancano 14 giorni al pagamento</v>
      </c>
      <c r="K451">
        <v>642.4</v>
      </c>
      <c r="L451">
        <v>3562.4</v>
      </c>
      <c r="M451" t="s">
        <v>57</v>
      </c>
      <c r="N451" t="s">
        <v>58</v>
      </c>
      <c r="O451" t="s">
        <v>59</v>
      </c>
    </row>
    <row r="452" spans="1:15" x14ac:dyDescent="0.3">
      <c r="A452">
        <v>334</v>
      </c>
      <c r="B452" s="10">
        <v>44928</v>
      </c>
      <c r="C452">
        <v>1450</v>
      </c>
      <c r="D452" t="s">
        <v>27</v>
      </c>
      <c r="E452" t="s">
        <v>15</v>
      </c>
      <c r="F452" s="10">
        <v>44988</v>
      </c>
      <c r="G452" s="10">
        <f t="shared" ca="1" si="7"/>
        <v>45273</v>
      </c>
      <c r="H452" s="10">
        <f ca="1">+Totale__2__2[[#This Row],[Data emissione]]+60</f>
        <v>45333</v>
      </c>
      <c r="I452" s="35">
        <f ca="1">+TODAY()-Totale__2__2[[#This Row],[Data scadenza2]]</f>
        <v>-55</v>
      </c>
      <c r="J452" t="str">
        <f ca="1">+IF(Totale__2__2[[#This Row],[Data scadenza3]]&lt;0,_xlfn.CONCAT("mancano ",ABS(Totale__2__2[[#This Row],[Data scadenza3]]), " giorni al pagamento"),"PAGATO")</f>
        <v>mancano 55 giorni al pagamento</v>
      </c>
      <c r="K452">
        <v>319</v>
      </c>
      <c r="L452">
        <v>1769</v>
      </c>
      <c r="M452" t="s">
        <v>51</v>
      </c>
      <c r="N452" t="s">
        <v>52</v>
      </c>
      <c r="O452" t="s">
        <v>53</v>
      </c>
    </row>
    <row r="453" spans="1:15" x14ac:dyDescent="0.3">
      <c r="A453">
        <v>163</v>
      </c>
      <c r="B453" s="10">
        <v>44928</v>
      </c>
      <c r="C453">
        <v>3340</v>
      </c>
      <c r="D453" t="s">
        <v>27</v>
      </c>
      <c r="E453" t="s">
        <v>6</v>
      </c>
      <c r="F453" s="10">
        <v>44988</v>
      </c>
      <c r="G453" s="10">
        <f t="shared" ca="1" si="7"/>
        <v>45239</v>
      </c>
      <c r="H453" s="10">
        <f ca="1">+Totale__2__2[[#This Row],[Data emissione]]+60</f>
        <v>45299</v>
      </c>
      <c r="I453" s="35">
        <f ca="1">+TODAY()-Totale__2__2[[#This Row],[Data scadenza2]]</f>
        <v>-21</v>
      </c>
      <c r="J453" t="str">
        <f ca="1">+IF(Totale__2__2[[#This Row],[Data scadenza3]]&lt;0,_xlfn.CONCAT("mancano ",ABS(Totale__2__2[[#This Row],[Data scadenza3]]), " giorni al pagamento"),"PAGATO")</f>
        <v>mancano 21 giorni al pagamento</v>
      </c>
      <c r="K453">
        <v>734.8</v>
      </c>
      <c r="L453">
        <v>4074.8</v>
      </c>
      <c r="M453" t="s">
        <v>51</v>
      </c>
      <c r="N453" t="s">
        <v>52</v>
      </c>
      <c r="O453" t="s">
        <v>53</v>
      </c>
    </row>
    <row r="454" spans="1:15" x14ac:dyDescent="0.3">
      <c r="A454">
        <v>146</v>
      </c>
      <c r="B454" s="10">
        <v>44928</v>
      </c>
      <c r="C454">
        <v>3000</v>
      </c>
      <c r="D454" t="s">
        <v>27</v>
      </c>
      <c r="E454" t="s">
        <v>8</v>
      </c>
      <c r="F454" s="10">
        <v>44988</v>
      </c>
      <c r="G454" s="10">
        <f t="shared" ca="1" si="7"/>
        <v>45236</v>
      </c>
      <c r="H454" s="10">
        <f ca="1">+Totale__2__2[[#This Row],[Data emissione]]+60</f>
        <v>45296</v>
      </c>
      <c r="I454" s="35">
        <f ca="1">+TODAY()-Totale__2__2[[#This Row],[Data scadenza2]]</f>
        <v>-18</v>
      </c>
      <c r="J454" t="str">
        <f ca="1">+IF(Totale__2__2[[#This Row],[Data scadenza3]]&lt;0,_xlfn.CONCAT("mancano ",ABS(Totale__2__2[[#This Row],[Data scadenza3]]), " giorni al pagamento"),"PAGATO")</f>
        <v>mancano 18 giorni al pagamento</v>
      </c>
      <c r="K454">
        <v>660</v>
      </c>
      <c r="L454">
        <v>3660</v>
      </c>
      <c r="M454" t="s">
        <v>51</v>
      </c>
      <c r="N454" t="s">
        <v>52</v>
      </c>
      <c r="O454" t="s">
        <v>53</v>
      </c>
    </row>
    <row r="455" spans="1:15" x14ac:dyDescent="0.3">
      <c r="A455">
        <v>114</v>
      </c>
      <c r="B455" s="10">
        <v>44928</v>
      </c>
      <c r="C455">
        <v>2360</v>
      </c>
      <c r="D455" t="s">
        <v>7</v>
      </c>
      <c r="E455" t="s">
        <v>8</v>
      </c>
      <c r="F455" s="10">
        <v>44988</v>
      </c>
      <c r="G455" s="10">
        <f t="shared" ca="1" si="7"/>
        <v>45254</v>
      </c>
      <c r="H455" s="10">
        <f ca="1">+Totale__2__2[[#This Row],[Data emissione]]+60</f>
        <v>45314</v>
      </c>
      <c r="I455" s="35">
        <f ca="1">+TODAY()-Totale__2__2[[#This Row],[Data scadenza2]]</f>
        <v>-36</v>
      </c>
      <c r="J455" t="str">
        <f ca="1">+IF(Totale__2__2[[#This Row],[Data scadenza3]]&lt;0,_xlfn.CONCAT("mancano ",ABS(Totale__2__2[[#This Row],[Data scadenza3]]), " giorni al pagamento"),"PAGATO")</f>
        <v>mancano 36 giorni al pagamento</v>
      </c>
      <c r="K455">
        <v>519.20000000000005</v>
      </c>
      <c r="L455">
        <v>2879.2</v>
      </c>
      <c r="M455" t="s">
        <v>54</v>
      </c>
      <c r="N455" t="s">
        <v>55</v>
      </c>
      <c r="O455" t="s">
        <v>56</v>
      </c>
    </row>
    <row r="456" spans="1:15" x14ac:dyDescent="0.3">
      <c r="A456">
        <v>113</v>
      </c>
      <c r="B456" s="10">
        <v>44928</v>
      </c>
      <c r="C456">
        <v>2340</v>
      </c>
      <c r="D456" t="s">
        <v>27</v>
      </c>
      <c r="E456" t="s">
        <v>15</v>
      </c>
      <c r="F456" s="10">
        <v>44988</v>
      </c>
      <c r="G456" s="10">
        <f t="shared" ca="1" si="7"/>
        <v>45253</v>
      </c>
      <c r="H456" s="10">
        <f ca="1">+Totale__2__2[[#This Row],[Data emissione]]+60</f>
        <v>45313</v>
      </c>
      <c r="I456" s="35">
        <f ca="1">+TODAY()-Totale__2__2[[#This Row],[Data scadenza2]]</f>
        <v>-35</v>
      </c>
      <c r="J456" t="str">
        <f ca="1">+IF(Totale__2__2[[#This Row],[Data scadenza3]]&lt;0,_xlfn.CONCAT("mancano ",ABS(Totale__2__2[[#This Row],[Data scadenza3]]), " giorni al pagamento"),"PAGATO")</f>
        <v>mancano 35 giorni al pagamento</v>
      </c>
      <c r="K456">
        <v>514.79999999999995</v>
      </c>
      <c r="L456">
        <v>2854.8</v>
      </c>
      <c r="M456" t="s">
        <v>51</v>
      </c>
      <c r="N456" t="s">
        <v>52</v>
      </c>
      <c r="O456" t="s">
        <v>53</v>
      </c>
    </row>
    <row r="457" spans="1:15" x14ac:dyDescent="0.3">
      <c r="A457">
        <v>338</v>
      </c>
      <c r="B457" s="10">
        <v>44928</v>
      </c>
      <c r="C457">
        <v>1650</v>
      </c>
      <c r="D457" t="s">
        <v>7</v>
      </c>
      <c r="E457" t="s">
        <v>8</v>
      </c>
      <c r="F457" s="10">
        <v>44988</v>
      </c>
      <c r="G457" s="10">
        <f t="shared" ca="1" si="7"/>
        <v>45200</v>
      </c>
      <c r="H457" s="10">
        <f ca="1">+Totale__2__2[[#This Row],[Data emissione]]+60</f>
        <v>45260</v>
      </c>
      <c r="I457" s="35">
        <f ca="1">+TODAY()-Totale__2__2[[#This Row],[Data scadenza2]]</f>
        <v>18</v>
      </c>
      <c r="J457" t="str">
        <f ca="1">+IF(Totale__2__2[[#This Row],[Data scadenza3]]&lt;0,_xlfn.CONCAT("mancano ",ABS(Totale__2__2[[#This Row],[Data scadenza3]]), " giorni al pagamento"),"PAGATO")</f>
        <v>PAGATO</v>
      </c>
      <c r="K457">
        <v>363</v>
      </c>
      <c r="L457">
        <v>2013</v>
      </c>
      <c r="M457" t="s">
        <v>54</v>
      </c>
      <c r="N457" t="s">
        <v>55</v>
      </c>
      <c r="O457" t="s">
        <v>56</v>
      </c>
    </row>
    <row r="458" spans="1:15" x14ac:dyDescent="0.3">
      <c r="A458">
        <v>346</v>
      </c>
      <c r="B458" s="10">
        <v>44928</v>
      </c>
      <c r="C458">
        <v>2050</v>
      </c>
      <c r="D458" t="s">
        <v>12</v>
      </c>
      <c r="E458" t="s">
        <v>6</v>
      </c>
      <c r="F458" s="10">
        <v>44988</v>
      </c>
      <c r="G458" s="10">
        <f t="shared" ca="1" si="7"/>
        <v>45203</v>
      </c>
      <c r="H458" s="10">
        <f ca="1">+Totale__2__2[[#This Row],[Data emissione]]+60</f>
        <v>45263</v>
      </c>
      <c r="I458" s="35">
        <f ca="1">+TODAY()-Totale__2__2[[#This Row],[Data scadenza2]]</f>
        <v>15</v>
      </c>
      <c r="J458" t="str">
        <f ca="1">+IF(Totale__2__2[[#This Row],[Data scadenza3]]&lt;0,_xlfn.CONCAT("mancano ",ABS(Totale__2__2[[#This Row],[Data scadenza3]]), " giorni al pagamento"),"PAGATO")</f>
        <v>PAGATO</v>
      </c>
      <c r="K458">
        <v>451</v>
      </c>
      <c r="L458">
        <v>2501</v>
      </c>
      <c r="M458" t="s">
        <v>57</v>
      </c>
      <c r="N458" t="s">
        <v>58</v>
      </c>
      <c r="O458" t="s">
        <v>59</v>
      </c>
    </row>
    <row r="459" spans="1:15" x14ac:dyDescent="0.3">
      <c r="A459">
        <v>165</v>
      </c>
      <c r="B459" s="10">
        <v>44928</v>
      </c>
      <c r="C459">
        <v>3380</v>
      </c>
      <c r="D459" t="s">
        <v>7</v>
      </c>
      <c r="E459" t="s">
        <v>6</v>
      </c>
      <c r="F459" s="10">
        <v>44988</v>
      </c>
      <c r="G459" s="10">
        <f t="shared" ca="1" si="7"/>
        <v>45260</v>
      </c>
      <c r="H459" s="10">
        <f ca="1">+Totale__2__2[[#This Row],[Data emissione]]+60</f>
        <v>45320</v>
      </c>
      <c r="I459" s="35">
        <f ca="1">+TODAY()-Totale__2__2[[#This Row],[Data scadenza2]]</f>
        <v>-42</v>
      </c>
      <c r="J459" t="str">
        <f ca="1">+IF(Totale__2__2[[#This Row],[Data scadenza3]]&lt;0,_xlfn.CONCAT("mancano ",ABS(Totale__2__2[[#This Row],[Data scadenza3]]), " giorni al pagamento"),"PAGATO")</f>
        <v>mancano 42 giorni al pagamento</v>
      </c>
      <c r="K459">
        <v>743.6</v>
      </c>
      <c r="L459">
        <v>4123.6000000000004</v>
      </c>
      <c r="M459" t="s">
        <v>54</v>
      </c>
      <c r="N459" t="s">
        <v>55</v>
      </c>
      <c r="O459" t="s">
        <v>56</v>
      </c>
    </row>
    <row r="460" spans="1:15" x14ac:dyDescent="0.3">
      <c r="A460">
        <v>189</v>
      </c>
      <c r="B460" s="10">
        <v>44928</v>
      </c>
      <c r="C460">
        <v>3860</v>
      </c>
      <c r="D460" t="s">
        <v>10</v>
      </c>
      <c r="E460" t="s">
        <v>11</v>
      </c>
      <c r="F460" s="10">
        <v>44988</v>
      </c>
      <c r="G460" s="10">
        <f t="shared" ca="1" si="7"/>
        <v>45213</v>
      </c>
      <c r="H460" s="10">
        <f ca="1">+Totale__2__2[[#This Row],[Data emissione]]+60</f>
        <v>45273</v>
      </c>
      <c r="I460" s="35">
        <f ca="1">+TODAY()-Totale__2__2[[#This Row],[Data scadenza2]]</f>
        <v>5</v>
      </c>
      <c r="J460" t="str">
        <f ca="1">+IF(Totale__2__2[[#This Row],[Data scadenza3]]&lt;0,_xlfn.CONCAT("mancano ",ABS(Totale__2__2[[#This Row],[Data scadenza3]]), " giorni al pagamento"),"PAGATO")</f>
        <v>PAGATO</v>
      </c>
      <c r="K460">
        <v>849.2</v>
      </c>
      <c r="L460">
        <v>4709.2</v>
      </c>
      <c r="M460" t="s">
        <v>40</v>
      </c>
      <c r="N460" t="s">
        <v>43</v>
      </c>
      <c r="O460" t="s">
        <v>44</v>
      </c>
    </row>
    <row r="461" spans="1:15" x14ac:dyDescent="0.3">
      <c r="A461">
        <v>274</v>
      </c>
      <c r="B461" s="10">
        <v>44928</v>
      </c>
      <c r="C461">
        <v>5560</v>
      </c>
      <c r="D461" t="s">
        <v>10</v>
      </c>
      <c r="E461" t="s">
        <v>15</v>
      </c>
      <c r="F461" s="10">
        <v>44988</v>
      </c>
      <c r="G461" s="10">
        <f t="shared" ca="1" si="7"/>
        <v>45189</v>
      </c>
      <c r="H461" s="10">
        <f ca="1">+Totale__2__2[[#This Row],[Data emissione]]+60</f>
        <v>45249</v>
      </c>
      <c r="I461" s="35">
        <f ca="1">+TODAY()-Totale__2__2[[#This Row],[Data scadenza2]]</f>
        <v>29</v>
      </c>
      <c r="J461" t="str">
        <f ca="1">+IF(Totale__2__2[[#This Row],[Data scadenza3]]&lt;0,_xlfn.CONCAT("mancano ",ABS(Totale__2__2[[#This Row],[Data scadenza3]]), " giorni al pagamento"),"PAGATO")</f>
        <v>PAGATO</v>
      </c>
      <c r="K461">
        <v>1223.2</v>
      </c>
      <c r="L461">
        <v>6783.2</v>
      </c>
      <c r="M461" t="s">
        <v>40</v>
      </c>
      <c r="N461" t="s">
        <v>43</v>
      </c>
      <c r="O461" t="s">
        <v>44</v>
      </c>
    </row>
    <row r="462" spans="1:15" x14ac:dyDescent="0.3">
      <c r="A462">
        <v>241</v>
      </c>
      <c r="B462" s="10">
        <v>44928</v>
      </c>
      <c r="C462">
        <v>4900</v>
      </c>
      <c r="D462" t="s">
        <v>16</v>
      </c>
      <c r="E462" t="s">
        <v>6</v>
      </c>
      <c r="F462" s="10">
        <v>44988</v>
      </c>
      <c r="G462" s="10">
        <f t="shared" ca="1" si="7"/>
        <v>45193</v>
      </c>
      <c r="H462" s="10">
        <f ca="1">+Totale__2__2[[#This Row],[Data emissione]]+60</f>
        <v>45253</v>
      </c>
      <c r="I462" s="35">
        <f ca="1">+TODAY()-Totale__2__2[[#This Row],[Data scadenza2]]</f>
        <v>25</v>
      </c>
      <c r="J462" t="str">
        <f ca="1">+IF(Totale__2__2[[#This Row],[Data scadenza3]]&lt;0,_xlfn.CONCAT("mancano ",ABS(Totale__2__2[[#This Row],[Data scadenza3]]), " giorni al pagamento"),"PAGATO")</f>
        <v>PAGATO</v>
      </c>
      <c r="K462">
        <v>1078</v>
      </c>
      <c r="L462">
        <v>5978</v>
      </c>
      <c r="M462" t="s">
        <v>45</v>
      </c>
      <c r="N462" t="s">
        <v>46</v>
      </c>
      <c r="O462" t="s">
        <v>47</v>
      </c>
    </row>
    <row r="463" spans="1:15" x14ac:dyDescent="0.3">
      <c r="A463">
        <v>213</v>
      </c>
      <c r="B463" s="10">
        <v>44928</v>
      </c>
      <c r="C463">
        <v>4340</v>
      </c>
      <c r="D463" t="s">
        <v>7</v>
      </c>
      <c r="E463" t="s">
        <v>6</v>
      </c>
      <c r="F463" s="10">
        <v>44988</v>
      </c>
      <c r="G463" s="10">
        <f t="shared" ca="1" si="7"/>
        <v>45190</v>
      </c>
      <c r="H463" s="10">
        <f ca="1">+Totale__2__2[[#This Row],[Data emissione]]+60</f>
        <v>45250</v>
      </c>
      <c r="I463" s="35">
        <f ca="1">+TODAY()-Totale__2__2[[#This Row],[Data scadenza2]]</f>
        <v>28</v>
      </c>
      <c r="J463" t="str">
        <f ca="1">+IF(Totale__2__2[[#This Row],[Data scadenza3]]&lt;0,_xlfn.CONCAT("mancano ",ABS(Totale__2__2[[#This Row],[Data scadenza3]]), " giorni al pagamento"),"PAGATO")</f>
        <v>PAGATO</v>
      </c>
      <c r="K463">
        <v>954.8</v>
      </c>
      <c r="L463">
        <v>5294.8</v>
      </c>
      <c r="M463" t="s">
        <v>54</v>
      </c>
      <c r="N463" t="s">
        <v>55</v>
      </c>
      <c r="O463" t="s">
        <v>56</v>
      </c>
    </row>
    <row r="464" spans="1:15" x14ac:dyDescent="0.3">
      <c r="A464">
        <v>178</v>
      </c>
      <c r="B464" s="10">
        <v>44928</v>
      </c>
      <c r="C464">
        <v>3640</v>
      </c>
      <c r="D464" t="s">
        <v>9</v>
      </c>
      <c r="E464" t="s">
        <v>6</v>
      </c>
      <c r="F464" s="10">
        <v>44988</v>
      </c>
      <c r="G464" s="10">
        <f t="shared" ca="1" si="7"/>
        <v>45246</v>
      </c>
      <c r="H464" s="10">
        <f ca="1">+Totale__2__2[[#This Row],[Data emissione]]+60</f>
        <v>45306</v>
      </c>
      <c r="I464" s="35">
        <f ca="1">+TODAY()-Totale__2__2[[#This Row],[Data scadenza2]]</f>
        <v>-28</v>
      </c>
      <c r="J464" t="str">
        <f ca="1">+IF(Totale__2__2[[#This Row],[Data scadenza3]]&lt;0,_xlfn.CONCAT("mancano ",ABS(Totale__2__2[[#This Row],[Data scadenza3]]), " giorni al pagamento"),"PAGATO")</f>
        <v>mancano 28 giorni al pagamento</v>
      </c>
      <c r="K464">
        <v>800.8</v>
      </c>
      <c r="L464">
        <v>4440.8</v>
      </c>
      <c r="M464" t="s">
        <v>40</v>
      </c>
      <c r="N464" t="s">
        <v>41</v>
      </c>
      <c r="O464" t="s">
        <v>42</v>
      </c>
    </row>
    <row r="465" spans="1:15" x14ac:dyDescent="0.3">
      <c r="A465">
        <v>175</v>
      </c>
      <c r="B465" s="10">
        <v>44928</v>
      </c>
      <c r="C465">
        <v>3580</v>
      </c>
      <c r="D465" t="s">
        <v>5</v>
      </c>
      <c r="E465" t="s">
        <v>11</v>
      </c>
      <c r="F465" s="10">
        <v>44988</v>
      </c>
      <c r="G465" s="10">
        <f t="shared" ca="1" si="7"/>
        <v>45266</v>
      </c>
      <c r="H465" s="10">
        <f ca="1">+Totale__2__2[[#This Row],[Data emissione]]+60</f>
        <v>45326</v>
      </c>
      <c r="I465" s="35">
        <f ca="1">+TODAY()-Totale__2__2[[#This Row],[Data scadenza2]]</f>
        <v>-48</v>
      </c>
      <c r="J465" t="str">
        <f ca="1">+IF(Totale__2__2[[#This Row],[Data scadenza3]]&lt;0,_xlfn.CONCAT("mancano ",ABS(Totale__2__2[[#This Row],[Data scadenza3]]), " giorni al pagamento"),"PAGATO")</f>
        <v>mancano 48 giorni al pagamento</v>
      </c>
      <c r="K465">
        <v>787.6</v>
      </c>
      <c r="L465">
        <v>4367.6000000000004</v>
      </c>
      <c r="M465" t="s">
        <v>37</v>
      </c>
      <c r="N465" t="s">
        <v>38</v>
      </c>
      <c r="O465" t="s">
        <v>39</v>
      </c>
    </row>
    <row r="466" spans="1:15" x14ac:dyDescent="0.3">
      <c r="A466">
        <v>275</v>
      </c>
      <c r="B466" s="10">
        <v>44928</v>
      </c>
      <c r="C466">
        <v>5580</v>
      </c>
      <c r="D466" t="s">
        <v>16</v>
      </c>
      <c r="E466" t="s">
        <v>6</v>
      </c>
      <c r="F466" s="10">
        <v>44988</v>
      </c>
      <c r="G466" s="10">
        <f t="shared" ca="1" si="7"/>
        <v>45263</v>
      </c>
      <c r="H466" s="10">
        <f ca="1">+Totale__2__2[[#This Row],[Data emissione]]+60</f>
        <v>45323</v>
      </c>
      <c r="I466" s="35">
        <f ca="1">+TODAY()-Totale__2__2[[#This Row],[Data scadenza2]]</f>
        <v>-45</v>
      </c>
      <c r="J466" t="str">
        <f ca="1">+IF(Totale__2__2[[#This Row],[Data scadenza3]]&lt;0,_xlfn.CONCAT("mancano ",ABS(Totale__2__2[[#This Row],[Data scadenza3]]), " giorni al pagamento"),"PAGATO")</f>
        <v>mancano 45 giorni al pagamento</v>
      </c>
      <c r="K466">
        <v>1227.5999999999999</v>
      </c>
      <c r="L466">
        <v>6807.6</v>
      </c>
      <c r="M466" t="s">
        <v>45</v>
      </c>
      <c r="N466" t="s">
        <v>46</v>
      </c>
      <c r="O466" t="s">
        <v>47</v>
      </c>
    </row>
    <row r="467" spans="1:15" x14ac:dyDescent="0.3">
      <c r="A467">
        <v>186</v>
      </c>
      <c r="B467" s="10">
        <v>44928</v>
      </c>
      <c r="C467">
        <v>3800</v>
      </c>
      <c r="D467" t="s">
        <v>27</v>
      </c>
      <c r="E467" t="s">
        <v>11</v>
      </c>
      <c r="F467" s="10">
        <v>44988</v>
      </c>
      <c r="G467" s="10">
        <f t="shared" ca="1" si="7"/>
        <v>45257</v>
      </c>
      <c r="H467" s="10">
        <f ca="1">+Totale__2__2[[#This Row],[Data emissione]]+60</f>
        <v>45317</v>
      </c>
      <c r="I467" s="35">
        <f ca="1">+TODAY()-Totale__2__2[[#This Row],[Data scadenza2]]</f>
        <v>-39</v>
      </c>
      <c r="J467" t="str">
        <f ca="1">+IF(Totale__2__2[[#This Row],[Data scadenza3]]&lt;0,_xlfn.CONCAT("mancano ",ABS(Totale__2__2[[#This Row],[Data scadenza3]]), " giorni al pagamento"),"PAGATO")</f>
        <v>mancano 39 giorni al pagamento</v>
      </c>
      <c r="K467">
        <v>836</v>
      </c>
      <c r="L467">
        <v>4636</v>
      </c>
      <c r="M467" t="s">
        <v>51</v>
      </c>
      <c r="N467" t="s">
        <v>52</v>
      </c>
      <c r="O467" t="s">
        <v>53</v>
      </c>
    </row>
    <row r="468" spans="1:15" x14ac:dyDescent="0.3">
      <c r="A468">
        <v>230</v>
      </c>
      <c r="B468" s="10">
        <v>44928</v>
      </c>
      <c r="C468">
        <v>4680</v>
      </c>
      <c r="D468" t="s">
        <v>7</v>
      </c>
      <c r="E468" t="s">
        <v>8</v>
      </c>
      <c r="F468" s="10">
        <v>44988</v>
      </c>
      <c r="G468" s="10">
        <f t="shared" ca="1" si="7"/>
        <v>45184</v>
      </c>
      <c r="H468" s="10">
        <f ca="1">+Totale__2__2[[#This Row],[Data emissione]]+60</f>
        <v>45244</v>
      </c>
      <c r="I468" s="35">
        <f ca="1">+TODAY()-Totale__2__2[[#This Row],[Data scadenza2]]</f>
        <v>34</v>
      </c>
      <c r="J468" t="str">
        <f ca="1">+IF(Totale__2__2[[#This Row],[Data scadenza3]]&lt;0,_xlfn.CONCAT("mancano ",ABS(Totale__2__2[[#This Row],[Data scadenza3]]), " giorni al pagamento"),"PAGATO")</f>
        <v>PAGATO</v>
      </c>
      <c r="K468">
        <v>1029.5999999999999</v>
      </c>
      <c r="L468">
        <v>5709.6</v>
      </c>
      <c r="M468" t="s">
        <v>54</v>
      </c>
      <c r="N468" t="s">
        <v>55</v>
      </c>
      <c r="O468" t="s">
        <v>56</v>
      </c>
    </row>
    <row r="469" spans="1:15" x14ac:dyDescent="0.3">
      <c r="A469">
        <v>436</v>
      </c>
      <c r="B469" s="10">
        <v>44928</v>
      </c>
      <c r="C469">
        <v>6550</v>
      </c>
      <c r="D469" t="s">
        <v>27</v>
      </c>
      <c r="E469" t="s">
        <v>8</v>
      </c>
      <c r="F469" s="10">
        <v>44988</v>
      </c>
      <c r="G469" s="10">
        <f t="shared" ca="1" si="7"/>
        <v>45191</v>
      </c>
      <c r="H469" s="10">
        <f ca="1">+Totale__2__2[[#This Row],[Data emissione]]+60</f>
        <v>45251</v>
      </c>
      <c r="I469" s="35">
        <f ca="1">+TODAY()-Totale__2__2[[#This Row],[Data scadenza2]]</f>
        <v>27</v>
      </c>
      <c r="J469" t="str">
        <f ca="1">+IF(Totale__2__2[[#This Row],[Data scadenza3]]&lt;0,_xlfn.CONCAT("mancano ",ABS(Totale__2__2[[#This Row],[Data scadenza3]]), " giorni al pagamento"),"PAGATO")</f>
        <v>PAGATO</v>
      </c>
      <c r="K469">
        <v>1441</v>
      </c>
      <c r="L469">
        <v>7991</v>
      </c>
      <c r="M469" t="s">
        <v>51</v>
      </c>
      <c r="N469" t="s">
        <v>52</v>
      </c>
      <c r="O469" t="s">
        <v>53</v>
      </c>
    </row>
    <row r="470" spans="1:15" x14ac:dyDescent="0.3">
      <c r="A470">
        <v>442</v>
      </c>
      <c r="B470" s="10">
        <v>44928</v>
      </c>
      <c r="C470">
        <v>6850</v>
      </c>
      <c r="D470" t="s">
        <v>13</v>
      </c>
      <c r="E470" t="s">
        <v>15</v>
      </c>
      <c r="F470" s="10">
        <v>44988</v>
      </c>
      <c r="G470" s="10">
        <f t="shared" ca="1" si="7"/>
        <v>45208</v>
      </c>
      <c r="H470" s="10">
        <f ca="1">+Totale__2__2[[#This Row],[Data emissione]]+60</f>
        <v>45268</v>
      </c>
      <c r="I470" s="35">
        <f ca="1">+TODAY()-Totale__2__2[[#This Row],[Data scadenza2]]</f>
        <v>10</v>
      </c>
      <c r="J470" t="str">
        <f ca="1">+IF(Totale__2__2[[#This Row],[Data scadenza3]]&lt;0,_xlfn.CONCAT("mancano ",ABS(Totale__2__2[[#This Row],[Data scadenza3]]), " giorni al pagamento"),"PAGATO")</f>
        <v>PAGATO</v>
      </c>
      <c r="K470">
        <v>1507</v>
      </c>
      <c r="L470">
        <v>8357</v>
      </c>
      <c r="M470" t="s">
        <v>48</v>
      </c>
      <c r="N470" t="s">
        <v>49</v>
      </c>
      <c r="O470" t="s">
        <v>50</v>
      </c>
    </row>
    <row r="471" spans="1:15" x14ac:dyDescent="0.3">
      <c r="A471">
        <v>429</v>
      </c>
      <c r="B471" s="10">
        <v>44928</v>
      </c>
      <c r="C471">
        <v>6200</v>
      </c>
      <c r="D471" t="s">
        <v>9</v>
      </c>
      <c r="E471" t="s">
        <v>6</v>
      </c>
      <c r="F471" s="10">
        <v>44988</v>
      </c>
      <c r="G471" s="10">
        <f t="shared" ca="1" si="7"/>
        <v>45228</v>
      </c>
      <c r="H471" s="10">
        <f ca="1">+Totale__2__2[[#This Row],[Data emissione]]+60</f>
        <v>45288</v>
      </c>
      <c r="I471" s="35">
        <f ca="1">+TODAY()-Totale__2__2[[#This Row],[Data scadenza2]]</f>
        <v>-10</v>
      </c>
      <c r="J471" t="str">
        <f ca="1">+IF(Totale__2__2[[#This Row],[Data scadenza3]]&lt;0,_xlfn.CONCAT("mancano ",ABS(Totale__2__2[[#This Row],[Data scadenza3]]), " giorni al pagamento"),"PAGATO")</f>
        <v>mancano 10 giorni al pagamento</v>
      </c>
      <c r="K471">
        <v>1364</v>
      </c>
      <c r="L471">
        <v>7564</v>
      </c>
      <c r="M471" t="s">
        <v>40</v>
      </c>
      <c r="N471" t="s">
        <v>41</v>
      </c>
      <c r="O471" t="s">
        <v>42</v>
      </c>
    </row>
    <row r="472" spans="1:15" x14ac:dyDescent="0.3">
      <c r="A472">
        <v>417</v>
      </c>
      <c r="B472" s="10">
        <v>44928</v>
      </c>
      <c r="C472">
        <v>5600</v>
      </c>
      <c r="D472" t="s">
        <v>7</v>
      </c>
      <c r="E472" t="s">
        <v>6</v>
      </c>
      <c r="F472" s="10">
        <v>44988</v>
      </c>
      <c r="G472" s="10">
        <f t="shared" ca="1" si="7"/>
        <v>45262</v>
      </c>
      <c r="H472" s="10">
        <f ca="1">+Totale__2__2[[#This Row],[Data emissione]]+60</f>
        <v>45322</v>
      </c>
      <c r="I472" s="35">
        <f ca="1">+TODAY()-Totale__2__2[[#This Row],[Data scadenza2]]</f>
        <v>-44</v>
      </c>
      <c r="J472" t="str">
        <f ca="1">+IF(Totale__2__2[[#This Row],[Data scadenza3]]&lt;0,_xlfn.CONCAT("mancano ",ABS(Totale__2__2[[#This Row],[Data scadenza3]]), " giorni al pagamento"),"PAGATO")</f>
        <v>mancano 44 giorni al pagamento</v>
      </c>
      <c r="K472">
        <v>1232</v>
      </c>
      <c r="L472">
        <v>6832</v>
      </c>
      <c r="M472" t="s">
        <v>54</v>
      </c>
      <c r="N472" t="s">
        <v>55</v>
      </c>
      <c r="O472" t="s">
        <v>56</v>
      </c>
    </row>
    <row r="473" spans="1:15" x14ac:dyDescent="0.3">
      <c r="A473">
        <v>80</v>
      </c>
      <c r="B473" s="10">
        <v>44928</v>
      </c>
      <c r="C473">
        <v>1680</v>
      </c>
      <c r="D473" t="s">
        <v>7</v>
      </c>
      <c r="E473" t="s">
        <v>6</v>
      </c>
      <c r="F473" s="10">
        <v>44988</v>
      </c>
      <c r="G473" s="10">
        <f t="shared" ca="1" si="7"/>
        <v>45229</v>
      </c>
      <c r="H473" s="10">
        <f ca="1">+Totale__2__2[[#This Row],[Data emissione]]+60</f>
        <v>45289</v>
      </c>
      <c r="I473" s="35">
        <f ca="1">+TODAY()-Totale__2__2[[#This Row],[Data scadenza2]]</f>
        <v>-11</v>
      </c>
      <c r="J473" t="str">
        <f ca="1">+IF(Totale__2__2[[#This Row],[Data scadenza3]]&lt;0,_xlfn.CONCAT("mancano ",ABS(Totale__2__2[[#This Row],[Data scadenza3]]), " giorni al pagamento"),"PAGATO")</f>
        <v>mancano 11 giorni al pagamento</v>
      </c>
      <c r="K473">
        <v>369.6</v>
      </c>
      <c r="L473">
        <v>2049.6</v>
      </c>
      <c r="M473" t="s">
        <v>54</v>
      </c>
      <c r="N473" t="s">
        <v>55</v>
      </c>
      <c r="O473" t="s">
        <v>56</v>
      </c>
    </row>
    <row r="474" spans="1:15" x14ac:dyDescent="0.3">
      <c r="A474">
        <v>54</v>
      </c>
      <c r="B474" s="10">
        <v>44928</v>
      </c>
      <c r="C474">
        <v>1160</v>
      </c>
      <c r="D474" t="s">
        <v>16</v>
      </c>
      <c r="E474" t="s">
        <v>15</v>
      </c>
      <c r="F474" s="10">
        <v>44988</v>
      </c>
      <c r="G474" s="10">
        <f t="shared" ca="1" si="7"/>
        <v>45253</v>
      </c>
      <c r="H474" s="10">
        <f ca="1">+Totale__2__2[[#This Row],[Data emissione]]+60</f>
        <v>45313</v>
      </c>
      <c r="I474" s="35">
        <f ca="1">+TODAY()-Totale__2__2[[#This Row],[Data scadenza2]]</f>
        <v>-35</v>
      </c>
      <c r="J474" t="str">
        <f ca="1">+IF(Totale__2__2[[#This Row],[Data scadenza3]]&lt;0,_xlfn.CONCAT("mancano ",ABS(Totale__2__2[[#This Row],[Data scadenza3]]), " giorni al pagamento"),"PAGATO")</f>
        <v>mancano 35 giorni al pagamento</v>
      </c>
      <c r="K474">
        <v>255.2</v>
      </c>
      <c r="L474">
        <v>1415.2</v>
      </c>
      <c r="M474" t="s">
        <v>45</v>
      </c>
      <c r="N474" t="s">
        <v>46</v>
      </c>
      <c r="O474" t="s">
        <v>47</v>
      </c>
    </row>
    <row r="475" spans="1:15" x14ac:dyDescent="0.3">
      <c r="A475">
        <v>105</v>
      </c>
      <c r="B475" s="10">
        <v>44928</v>
      </c>
      <c r="C475">
        <v>2180</v>
      </c>
      <c r="D475" t="s">
        <v>16</v>
      </c>
      <c r="E475" t="s">
        <v>11</v>
      </c>
      <c r="F475" s="10">
        <v>44988</v>
      </c>
      <c r="G475" s="10">
        <f t="shared" ca="1" si="7"/>
        <v>45230</v>
      </c>
      <c r="H475" s="10">
        <f ca="1">+Totale__2__2[[#This Row],[Data emissione]]+60</f>
        <v>45290</v>
      </c>
      <c r="I475" s="35">
        <f ca="1">+TODAY()-Totale__2__2[[#This Row],[Data scadenza2]]</f>
        <v>-12</v>
      </c>
      <c r="J475" t="str">
        <f ca="1">+IF(Totale__2__2[[#This Row],[Data scadenza3]]&lt;0,_xlfn.CONCAT("mancano ",ABS(Totale__2__2[[#This Row],[Data scadenza3]]), " giorni al pagamento"),"PAGATO")</f>
        <v>mancano 12 giorni al pagamento</v>
      </c>
      <c r="K475">
        <v>479.6</v>
      </c>
      <c r="L475">
        <v>2659.6</v>
      </c>
      <c r="M475" t="s">
        <v>45</v>
      </c>
      <c r="N475" t="s">
        <v>46</v>
      </c>
      <c r="O475" t="s">
        <v>47</v>
      </c>
    </row>
    <row r="476" spans="1:15" x14ac:dyDescent="0.3">
      <c r="A476">
        <v>211</v>
      </c>
      <c r="B476" s="10">
        <v>44927</v>
      </c>
      <c r="C476">
        <v>4300</v>
      </c>
      <c r="D476" t="s">
        <v>5</v>
      </c>
      <c r="E476" t="s">
        <v>15</v>
      </c>
      <c r="F476" s="10">
        <v>44987</v>
      </c>
      <c r="G476" s="10">
        <f t="shared" ca="1" si="7"/>
        <v>45194</v>
      </c>
      <c r="H476" s="10">
        <f ca="1">+Totale__2__2[[#This Row],[Data emissione]]+60</f>
        <v>45254</v>
      </c>
      <c r="I476" s="35">
        <f ca="1">+TODAY()-Totale__2__2[[#This Row],[Data scadenza2]]</f>
        <v>24</v>
      </c>
      <c r="J476" t="str">
        <f ca="1">+IF(Totale__2__2[[#This Row],[Data scadenza3]]&lt;0,_xlfn.CONCAT("mancano ",ABS(Totale__2__2[[#This Row],[Data scadenza3]]), " giorni al pagamento"),"PAGATO")</f>
        <v>PAGATO</v>
      </c>
      <c r="K476">
        <v>946</v>
      </c>
      <c r="L476">
        <v>5246</v>
      </c>
      <c r="M476" t="s">
        <v>37</v>
      </c>
      <c r="N476" t="s">
        <v>38</v>
      </c>
      <c r="O476" t="s">
        <v>39</v>
      </c>
    </row>
    <row r="477" spans="1:15" x14ac:dyDescent="0.3">
      <c r="A477">
        <v>490</v>
      </c>
      <c r="B477" s="10">
        <v>44927</v>
      </c>
      <c r="C477">
        <v>5000</v>
      </c>
      <c r="D477" t="s">
        <v>16</v>
      </c>
      <c r="E477" t="s">
        <v>8</v>
      </c>
      <c r="F477" s="10">
        <v>44987</v>
      </c>
      <c r="G477" s="10">
        <f t="shared" ca="1" si="7"/>
        <v>45225</v>
      </c>
      <c r="H477" s="10">
        <f ca="1">+Totale__2__2[[#This Row],[Data emissione]]+60</f>
        <v>45285</v>
      </c>
      <c r="I477" s="35">
        <f ca="1">+TODAY()-Totale__2__2[[#This Row],[Data scadenza2]]</f>
        <v>-7</v>
      </c>
      <c r="J477" t="str">
        <f ca="1">+IF(Totale__2__2[[#This Row],[Data scadenza3]]&lt;0,_xlfn.CONCAT("mancano ",ABS(Totale__2__2[[#This Row],[Data scadenza3]]), " giorni al pagamento"),"PAGATO")</f>
        <v>mancano 7 giorni al pagamento</v>
      </c>
      <c r="K477">
        <v>1100</v>
      </c>
      <c r="L477">
        <v>6100</v>
      </c>
      <c r="M477" t="s">
        <v>45</v>
      </c>
      <c r="N477" t="s">
        <v>46</v>
      </c>
      <c r="O477" t="s">
        <v>47</v>
      </c>
    </row>
    <row r="478" spans="1:15" x14ac:dyDescent="0.3">
      <c r="A478">
        <v>38</v>
      </c>
      <c r="B478" s="10">
        <v>44927</v>
      </c>
      <c r="C478">
        <v>840</v>
      </c>
      <c r="D478" t="s">
        <v>9</v>
      </c>
      <c r="E478" t="s">
        <v>6</v>
      </c>
      <c r="F478" s="10">
        <v>44987</v>
      </c>
      <c r="G478" s="10">
        <f t="shared" ca="1" si="7"/>
        <v>45261</v>
      </c>
      <c r="H478" s="10">
        <f ca="1">+Totale__2__2[[#This Row],[Data emissione]]+60</f>
        <v>45321</v>
      </c>
      <c r="I478" s="35">
        <f ca="1">+TODAY()-Totale__2__2[[#This Row],[Data scadenza2]]</f>
        <v>-43</v>
      </c>
      <c r="J478" t="str">
        <f ca="1">+IF(Totale__2__2[[#This Row],[Data scadenza3]]&lt;0,_xlfn.CONCAT("mancano ",ABS(Totale__2__2[[#This Row],[Data scadenza3]]), " giorni al pagamento"),"PAGATO")</f>
        <v>mancano 43 giorni al pagamento</v>
      </c>
      <c r="K478">
        <v>184.8</v>
      </c>
      <c r="L478">
        <v>1024.8</v>
      </c>
      <c r="M478" t="s">
        <v>40</v>
      </c>
      <c r="N478" t="s">
        <v>41</v>
      </c>
      <c r="O478" t="s">
        <v>42</v>
      </c>
    </row>
    <row r="479" spans="1:15" x14ac:dyDescent="0.3">
      <c r="A479">
        <v>52</v>
      </c>
      <c r="B479" s="10">
        <v>44927</v>
      </c>
      <c r="C479">
        <v>1120</v>
      </c>
      <c r="D479" t="s">
        <v>5</v>
      </c>
      <c r="E479" t="s">
        <v>6</v>
      </c>
      <c r="F479" s="10">
        <v>44987</v>
      </c>
      <c r="G479" s="10">
        <f t="shared" ca="1" si="7"/>
        <v>45246</v>
      </c>
      <c r="H479" s="10">
        <f ca="1">+Totale__2__2[[#This Row],[Data emissione]]+60</f>
        <v>45306</v>
      </c>
      <c r="I479" s="35">
        <f ca="1">+TODAY()-Totale__2__2[[#This Row],[Data scadenza2]]</f>
        <v>-28</v>
      </c>
      <c r="J479" t="str">
        <f ca="1">+IF(Totale__2__2[[#This Row],[Data scadenza3]]&lt;0,_xlfn.CONCAT("mancano ",ABS(Totale__2__2[[#This Row],[Data scadenza3]]), " giorni al pagamento"),"PAGATO")</f>
        <v>mancano 28 giorni al pagamento</v>
      </c>
      <c r="K479">
        <v>246.4</v>
      </c>
      <c r="L479">
        <v>1366.4</v>
      </c>
      <c r="M479" t="s">
        <v>37</v>
      </c>
      <c r="N479" t="s">
        <v>38</v>
      </c>
      <c r="O479" t="s">
        <v>39</v>
      </c>
    </row>
    <row r="480" spans="1:15" x14ac:dyDescent="0.3">
      <c r="A480">
        <v>190</v>
      </c>
      <c r="B480" s="10">
        <v>44927</v>
      </c>
      <c r="C480">
        <v>3880</v>
      </c>
      <c r="D480" t="s">
        <v>16</v>
      </c>
      <c r="E480" t="s">
        <v>15</v>
      </c>
      <c r="F480" s="10">
        <v>44987</v>
      </c>
      <c r="G480" s="10">
        <f t="shared" ca="1" si="7"/>
        <v>45255</v>
      </c>
      <c r="H480" s="10">
        <f ca="1">+Totale__2__2[[#This Row],[Data emissione]]+60</f>
        <v>45315</v>
      </c>
      <c r="I480" s="35">
        <f ca="1">+TODAY()-Totale__2__2[[#This Row],[Data scadenza2]]</f>
        <v>-37</v>
      </c>
      <c r="J480" t="str">
        <f ca="1">+IF(Totale__2__2[[#This Row],[Data scadenza3]]&lt;0,_xlfn.CONCAT("mancano ",ABS(Totale__2__2[[#This Row],[Data scadenza3]]), " giorni al pagamento"),"PAGATO")</f>
        <v>mancano 37 giorni al pagamento</v>
      </c>
      <c r="K480">
        <v>853.6</v>
      </c>
      <c r="L480">
        <v>4733.6000000000004</v>
      </c>
      <c r="M480" t="s">
        <v>45</v>
      </c>
      <c r="N480" t="s">
        <v>46</v>
      </c>
      <c r="O480" t="s">
        <v>47</v>
      </c>
    </row>
    <row r="481" spans="1:15" x14ac:dyDescent="0.3">
      <c r="A481">
        <v>214</v>
      </c>
      <c r="B481" s="10">
        <v>44927</v>
      </c>
      <c r="C481">
        <v>4360</v>
      </c>
      <c r="D481" t="s">
        <v>27</v>
      </c>
      <c r="E481" t="s">
        <v>11</v>
      </c>
      <c r="F481" s="10">
        <v>44987</v>
      </c>
      <c r="G481" s="10">
        <f t="shared" ca="1" si="7"/>
        <v>45233</v>
      </c>
      <c r="H481" s="10">
        <f ca="1">+Totale__2__2[[#This Row],[Data emissione]]+60</f>
        <v>45293</v>
      </c>
      <c r="I481" s="35">
        <f ca="1">+TODAY()-Totale__2__2[[#This Row],[Data scadenza2]]</f>
        <v>-15</v>
      </c>
      <c r="J481" t="str">
        <f ca="1">+IF(Totale__2__2[[#This Row],[Data scadenza3]]&lt;0,_xlfn.CONCAT("mancano ",ABS(Totale__2__2[[#This Row],[Data scadenza3]]), " giorni al pagamento"),"PAGATO")</f>
        <v>mancano 15 giorni al pagamento</v>
      </c>
      <c r="K481">
        <v>959.2</v>
      </c>
      <c r="L481">
        <v>5319.2</v>
      </c>
      <c r="M481" t="s">
        <v>51</v>
      </c>
      <c r="N481" t="s">
        <v>52</v>
      </c>
      <c r="O481" t="s">
        <v>53</v>
      </c>
    </row>
    <row r="482" spans="1:15" x14ac:dyDescent="0.3">
      <c r="A482">
        <v>215</v>
      </c>
      <c r="B482" s="10">
        <v>44927</v>
      </c>
      <c r="C482">
        <v>4380</v>
      </c>
      <c r="D482" t="s">
        <v>27</v>
      </c>
      <c r="E482" t="s">
        <v>8</v>
      </c>
      <c r="F482" s="10">
        <v>44987</v>
      </c>
      <c r="G482" s="10">
        <f t="shared" ca="1" si="7"/>
        <v>45247</v>
      </c>
      <c r="H482" s="10">
        <f ca="1">+Totale__2__2[[#This Row],[Data emissione]]+60</f>
        <v>45307</v>
      </c>
      <c r="I482" s="35">
        <f ca="1">+TODAY()-Totale__2__2[[#This Row],[Data scadenza2]]</f>
        <v>-29</v>
      </c>
      <c r="J482" t="str">
        <f ca="1">+IF(Totale__2__2[[#This Row],[Data scadenza3]]&lt;0,_xlfn.CONCAT("mancano ",ABS(Totale__2__2[[#This Row],[Data scadenza3]]), " giorni al pagamento"),"PAGATO")</f>
        <v>mancano 29 giorni al pagamento</v>
      </c>
      <c r="K482">
        <v>963.6</v>
      </c>
      <c r="L482">
        <v>5343.6</v>
      </c>
      <c r="M482" t="s">
        <v>51</v>
      </c>
      <c r="N482" t="s">
        <v>52</v>
      </c>
      <c r="O482" t="s">
        <v>53</v>
      </c>
    </row>
    <row r="483" spans="1:15" x14ac:dyDescent="0.3">
      <c r="A483">
        <v>236</v>
      </c>
      <c r="B483" s="10">
        <v>44927</v>
      </c>
      <c r="C483">
        <v>4800</v>
      </c>
      <c r="D483" t="s">
        <v>7</v>
      </c>
      <c r="E483" t="s">
        <v>15</v>
      </c>
      <c r="F483" s="10">
        <v>44987</v>
      </c>
      <c r="G483" s="10">
        <f t="shared" ca="1" si="7"/>
        <v>45179</v>
      </c>
      <c r="H483" s="10">
        <f ca="1">+Totale__2__2[[#This Row],[Data emissione]]+60</f>
        <v>45239</v>
      </c>
      <c r="I483" s="35">
        <f ca="1">+TODAY()-Totale__2__2[[#This Row],[Data scadenza2]]</f>
        <v>39</v>
      </c>
      <c r="J483" t="str">
        <f ca="1">+IF(Totale__2__2[[#This Row],[Data scadenza3]]&lt;0,_xlfn.CONCAT("mancano ",ABS(Totale__2__2[[#This Row],[Data scadenza3]]), " giorni al pagamento"),"PAGATO")</f>
        <v>PAGATO</v>
      </c>
      <c r="K483">
        <v>1056</v>
      </c>
      <c r="L483">
        <v>5856</v>
      </c>
      <c r="M483" t="s">
        <v>54</v>
      </c>
      <c r="N483" t="s">
        <v>55</v>
      </c>
      <c r="O483" t="s">
        <v>56</v>
      </c>
    </row>
    <row r="484" spans="1:15" x14ac:dyDescent="0.3">
      <c r="A484">
        <v>440</v>
      </c>
      <c r="B484" s="10">
        <v>44927</v>
      </c>
      <c r="C484">
        <v>6750</v>
      </c>
      <c r="D484" t="s">
        <v>7</v>
      </c>
      <c r="E484" t="s">
        <v>8</v>
      </c>
      <c r="F484" s="10">
        <v>44987</v>
      </c>
      <c r="G484" s="10">
        <f t="shared" ca="1" si="7"/>
        <v>45235</v>
      </c>
      <c r="H484" s="10">
        <f ca="1">+Totale__2__2[[#This Row],[Data emissione]]+60</f>
        <v>45295</v>
      </c>
      <c r="I484" s="35">
        <f ca="1">+TODAY()-Totale__2__2[[#This Row],[Data scadenza2]]</f>
        <v>-17</v>
      </c>
      <c r="J484" t="str">
        <f ca="1">+IF(Totale__2__2[[#This Row],[Data scadenza3]]&lt;0,_xlfn.CONCAT("mancano ",ABS(Totale__2__2[[#This Row],[Data scadenza3]]), " giorni al pagamento"),"PAGATO")</f>
        <v>mancano 17 giorni al pagamento</v>
      </c>
      <c r="K484">
        <v>1485</v>
      </c>
      <c r="L484">
        <v>8235</v>
      </c>
      <c r="M484" t="s">
        <v>54</v>
      </c>
      <c r="N484" t="s">
        <v>55</v>
      </c>
      <c r="O484" t="s">
        <v>56</v>
      </c>
    </row>
    <row r="485" spans="1:15" x14ac:dyDescent="0.3">
      <c r="A485">
        <v>200</v>
      </c>
      <c r="B485" s="10">
        <v>44927</v>
      </c>
      <c r="C485">
        <v>4080</v>
      </c>
      <c r="D485" t="s">
        <v>10</v>
      </c>
      <c r="E485" t="s">
        <v>11</v>
      </c>
      <c r="F485" s="10">
        <v>44987</v>
      </c>
      <c r="G485" s="10">
        <f t="shared" ca="1" si="7"/>
        <v>45226</v>
      </c>
      <c r="H485" s="10">
        <f ca="1">+Totale__2__2[[#This Row],[Data emissione]]+60</f>
        <v>45286</v>
      </c>
      <c r="I485" s="35">
        <f ca="1">+TODAY()-Totale__2__2[[#This Row],[Data scadenza2]]</f>
        <v>-8</v>
      </c>
      <c r="J485" t="str">
        <f ca="1">+IF(Totale__2__2[[#This Row],[Data scadenza3]]&lt;0,_xlfn.CONCAT("mancano ",ABS(Totale__2__2[[#This Row],[Data scadenza3]]), " giorni al pagamento"),"PAGATO")</f>
        <v>mancano 8 giorni al pagamento</v>
      </c>
      <c r="K485">
        <v>897.6</v>
      </c>
      <c r="L485">
        <v>4977.6000000000004</v>
      </c>
      <c r="M485" t="s">
        <v>40</v>
      </c>
      <c r="N485" t="s">
        <v>43</v>
      </c>
      <c r="O485" t="s">
        <v>44</v>
      </c>
    </row>
    <row r="486" spans="1:15" x14ac:dyDescent="0.3">
      <c r="A486">
        <v>492</v>
      </c>
      <c r="B486" s="10">
        <v>44927</v>
      </c>
      <c r="C486">
        <v>4800</v>
      </c>
      <c r="D486" t="s">
        <v>27</v>
      </c>
      <c r="E486" t="s">
        <v>8</v>
      </c>
      <c r="F486" s="10">
        <v>44987</v>
      </c>
      <c r="G486" s="10">
        <f t="shared" ca="1" si="7"/>
        <v>45244</v>
      </c>
      <c r="H486" s="10">
        <f ca="1">+Totale__2__2[[#This Row],[Data emissione]]+60</f>
        <v>45304</v>
      </c>
      <c r="I486" s="35">
        <f ca="1">+TODAY()-Totale__2__2[[#This Row],[Data scadenza2]]</f>
        <v>-26</v>
      </c>
      <c r="J486" t="str">
        <f ca="1">+IF(Totale__2__2[[#This Row],[Data scadenza3]]&lt;0,_xlfn.CONCAT("mancano ",ABS(Totale__2__2[[#This Row],[Data scadenza3]]), " giorni al pagamento"),"PAGATO")</f>
        <v>mancano 26 giorni al pagamento</v>
      </c>
      <c r="K486">
        <v>1056</v>
      </c>
      <c r="L486">
        <v>5856</v>
      </c>
      <c r="M486" t="s">
        <v>51</v>
      </c>
      <c r="N486" t="s">
        <v>52</v>
      </c>
      <c r="O486" t="s">
        <v>53</v>
      </c>
    </row>
    <row r="487" spans="1:15" x14ac:dyDescent="0.3">
      <c r="A487">
        <v>1</v>
      </c>
      <c r="B487" s="10">
        <v>44927</v>
      </c>
      <c r="C487">
        <v>100</v>
      </c>
      <c r="D487" t="s">
        <v>5</v>
      </c>
      <c r="E487" t="s">
        <v>15</v>
      </c>
      <c r="F487" s="10">
        <v>44987</v>
      </c>
      <c r="G487" s="10">
        <f t="shared" ca="1" si="7"/>
        <v>45181</v>
      </c>
      <c r="H487" s="10">
        <f ca="1">+Totale__2__2[[#This Row],[Data emissione]]+60</f>
        <v>45241</v>
      </c>
      <c r="I487" s="35">
        <f ca="1">+TODAY()-Totale__2__2[[#This Row],[Data scadenza2]]</f>
        <v>37</v>
      </c>
      <c r="J487" t="str">
        <f ca="1">+IF(Totale__2__2[[#This Row],[Data scadenza3]]&lt;0,_xlfn.CONCAT("mancano ",ABS(Totale__2__2[[#This Row],[Data scadenza3]]), " giorni al pagamento"),"PAGATO")</f>
        <v>PAGATO</v>
      </c>
      <c r="K487">
        <v>22</v>
      </c>
      <c r="L487">
        <v>122</v>
      </c>
      <c r="M487" t="s">
        <v>37</v>
      </c>
      <c r="N487" t="s">
        <v>38</v>
      </c>
      <c r="O487" t="s">
        <v>39</v>
      </c>
    </row>
    <row r="488" spans="1:15" x14ac:dyDescent="0.3">
      <c r="A488">
        <v>71</v>
      </c>
      <c r="B488" s="10">
        <v>44927</v>
      </c>
      <c r="C488">
        <v>1500</v>
      </c>
      <c r="D488" t="s">
        <v>16</v>
      </c>
      <c r="E488" t="s">
        <v>15</v>
      </c>
      <c r="F488" s="10">
        <v>44987</v>
      </c>
      <c r="G488" s="10">
        <f t="shared" ca="1" si="7"/>
        <v>45217</v>
      </c>
      <c r="H488" s="10">
        <f ca="1">+Totale__2__2[[#This Row],[Data emissione]]+60</f>
        <v>45277</v>
      </c>
      <c r="I488" s="35">
        <f ca="1">+TODAY()-Totale__2__2[[#This Row],[Data scadenza2]]</f>
        <v>1</v>
      </c>
      <c r="J488" t="str">
        <f ca="1">+IF(Totale__2__2[[#This Row],[Data scadenza3]]&lt;0,_xlfn.CONCAT("mancano ",ABS(Totale__2__2[[#This Row],[Data scadenza3]]), " giorni al pagamento"),"PAGATO")</f>
        <v>PAGATO</v>
      </c>
      <c r="K488">
        <v>330</v>
      </c>
      <c r="L488">
        <v>1830</v>
      </c>
      <c r="M488" t="s">
        <v>45</v>
      </c>
      <c r="N488" t="s">
        <v>46</v>
      </c>
      <c r="O488" t="s">
        <v>47</v>
      </c>
    </row>
    <row r="489" spans="1:15" x14ac:dyDescent="0.3">
      <c r="A489">
        <v>462</v>
      </c>
      <c r="B489" s="10">
        <v>44927</v>
      </c>
      <c r="C489">
        <v>7800</v>
      </c>
      <c r="D489" t="s">
        <v>16</v>
      </c>
      <c r="E489" t="s">
        <v>8</v>
      </c>
      <c r="F489" s="10">
        <v>44987</v>
      </c>
      <c r="G489" s="10">
        <f t="shared" ca="1" si="7"/>
        <v>45261</v>
      </c>
      <c r="H489" s="10">
        <f ca="1">+Totale__2__2[[#This Row],[Data emissione]]+60</f>
        <v>45321</v>
      </c>
      <c r="I489" s="35">
        <f ca="1">+TODAY()-Totale__2__2[[#This Row],[Data scadenza2]]</f>
        <v>-43</v>
      </c>
      <c r="J489" t="str">
        <f ca="1">+IF(Totale__2__2[[#This Row],[Data scadenza3]]&lt;0,_xlfn.CONCAT("mancano ",ABS(Totale__2__2[[#This Row],[Data scadenza3]]), " giorni al pagamento"),"PAGATO")</f>
        <v>mancano 43 giorni al pagamento</v>
      </c>
      <c r="K489">
        <v>1716</v>
      </c>
      <c r="L489">
        <v>9516</v>
      </c>
      <c r="M489" t="s">
        <v>45</v>
      </c>
      <c r="N489" t="s">
        <v>46</v>
      </c>
      <c r="O489" t="s">
        <v>47</v>
      </c>
    </row>
    <row r="490" spans="1:15" x14ac:dyDescent="0.3">
      <c r="A490">
        <v>461</v>
      </c>
      <c r="B490" s="10">
        <v>44927</v>
      </c>
      <c r="C490">
        <v>7900</v>
      </c>
      <c r="D490" t="s">
        <v>10</v>
      </c>
      <c r="E490" t="s">
        <v>8</v>
      </c>
      <c r="F490" s="10">
        <v>44987</v>
      </c>
      <c r="G490" s="10">
        <f t="shared" ca="1" si="7"/>
        <v>45198</v>
      </c>
      <c r="H490" s="10">
        <f ca="1">+Totale__2__2[[#This Row],[Data emissione]]+60</f>
        <v>45258</v>
      </c>
      <c r="I490" s="35">
        <f ca="1">+TODAY()-Totale__2__2[[#This Row],[Data scadenza2]]</f>
        <v>20</v>
      </c>
      <c r="J490" t="str">
        <f ca="1">+IF(Totale__2__2[[#This Row],[Data scadenza3]]&lt;0,_xlfn.CONCAT("mancano ",ABS(Totale__2__2[[#This Row],[Data scadenza3]]), " giorni al pagamento"),"PAGATO")</f>
        <v>PAGATO</v>
      </c>
      <c r="K490">
        <v>1738</v>
      </c>
      <c r="L490">
        <v>9638</v>
      </c>
      <c r="M490" t="s">
        <v>40</v>
      </c>
      <c r="N490" t="s">
        <v>43</v>
      </c>
      <c r="O490" t="s">
        <v>44</v>
      </c>
    </row>
    <row r="491" spans="1:15" x14ac:dyDescent="0.3">
      <c r="A491">
        <v>359</v>
      </c>
      <c r="B491" s="10">
        <v>44927</v>
      </c>
      <c r="C491">
        <v>2700</v>
      </c>
      <c r="D491" t="s">
        <v>10</v>
      </c>
      <c r="E491" t="s">
        <v>6</v>
      </c>
      <c r="F491" s="10">
        <v>44987</v>
      </c>
      <c r="G491" s="10">
        <f t="shared" ca="1" si="7"/>
        <v>45220</v>
      </c>
      <c r="H491" s="10">
        <f ca="1">+Totale__2__2[[#This Row],[Data emissione]]+60</f>
        <v>45280</v>
      </c>
      <c r="I491" s="35">
        <f ca="1">+TODAY()-Totale__2__2[[#This Row],[Data scadenza2]]</f>
        <v>-2</v>
      </c>
      <c r="J491" t="str">
        <f ca="1">+IF(Totale__2__2[[#This Row],[Data scadenza3]]&lt;0,_xlfn.CONCAT("mancano ",ABS(Totale__2__2[[#This Row],[Data scadenza3]]), " giorni al pagamento"),"PAGATO")</f>
        <v>mancano 2 giorni al pagamento</v>
      </c>
      <c r="K491">
        <v>594</v>
      </c>
      <c r="L491">
        <v>3294</v>
      </c>
      <c r="M491" t="s">
        <v>40</v>
      </c>
      <c r="N491" t="s">
        <v>43</v>
      </c>
      <c r="O491" t="s">
        <v>44</v>
      </c>
    </row>
    <row r="492" spans="1:15" x14ac:dyDescent="0.3">
      <c r="A492">
        <v>132</v>
      </c>
      <c r="B492" s="10">
        <v>44927</v>
      </c>
      <c r="C492">
        <v>2720</v>
      </c>
      <c r="D492" t="s">
        <v>10</v>
      </c>
      <c r="E492" t="s">
        <v>8</v>
      </c>
      <c r="F492" s="10">
        <v>44987</v>
      </c>
      <c r="G492" s="10">
        <f t="shared" ca="1" si="7"/>
        <v>45266</v>
      </c>
      <c r="H492" s="10">
        <f ca="1">+Totale__2__2[[#This Row],[Data emissione]]+60</f>
        <v>45326</v>
      </c>
      <c r="I492" s="35">
        <f ca="1">+TODAY()-Totale__2__2[[#This Row],[Data scadenza2]]</f>
        <v>-48</v>
      </c>
      <c r="J492" t="str">
        <f ca="1">+IF(Totale__2__2[[#This Row],[Data scadenza3]]&lt;0,_xlfn.CONCAT("mancano ",ABS(Totale__2__2[[#This Row],[Data scadenza3]]), " giorni al pagamento"),"PAGATO")</f>
        <v>mancano 48 giorni al pagamento</v>
      </c>
      <c r="K492">
        <v>598.4</v>
      </c>
      <c r="L492">
        <v>3318.4</v>
      </c>
      <c r="M492" t="s">
        <v>40</v>
      </c>
      <c r="N492" t="s">
        <v>43</v>
      </c>
      <c r="O492" t="s">
        <v>44</v>
      </c>
    </row>
    <row r="493" spans="1:15" x14ac:dyDescent="0.3">
      <c r="A493">
        <v>136</v>
      </c>
      <c r="B493" s="10">
        <v>44927</v>
      </c>
      <c r="C493">
        <v>2800</v>
      </c>
      <c r="D493" t="s">
        <v>13</v>
      </c>
      <c r="E493" t="s">
        <v>6</v>
      </c>
      <c r="F493" s="10">
        <v>44987</v>
      </c>
      <c r="G493" s="10">
        <f t="shared" ca="1" si="7"/>
        <v>45239</v>
      </c>
      <c r="H493" s="10">
        <f ca="1">+Totale__2__2[[#This Row],[Data emissione]]+60</f>
        <v>45299</v>
      </c>
      <c r="I493" s="35">
        <f ca="1">+TODAY()-Totale__2__2[[#This Row],[Data scadenza2]]</f>
        <v>-21</v>
      </c>
      <c r="J493" t="str">
        <f ca="1">+IF(Totale__2__2[[#This Row],[Data scadenza3]]&lt;0,_xlfn.CONCAT("mancano ",ABS(Totale__2__2[[#This Row],[Data scadenza3]]), " giorni al pagamento"),"PAGATO")</f>
        <v>mancano 21 giorni al pagamento</v>
      </c>
      <c r="K493">
        <v>616</v>
      </c>
      <c r="L493">
        <v>3416</v>
      </c>
      <c r="M493" t="s">
        <v>48</v>
      </c>
      <c r="N493" t="s">
        <v>49</v>
      </c>
      <c r="O493" t="s">
        <v>50</v>
      </c>
    </row>
    <row r="494" spans="1:15" x14ac:dyDescent="0.3">
      <c r="A494">
        <v>70</v>
      </c>
      <c r="B494" s="10">
        <v>44927</v>
      </c>
      <c r="C494">
        <v>1480</v>
      </c>
      <c r="D494" t="s">
        <v>10</v>
      </c>
      <c r="E494" t="s">
        <v>8</v>
      </c>
      <c r="F494" s="10">
        <v>44987</v>
      </c>
      <c r="G494" s="10">
        <f t="shared" ca="1" si="7"/>
        <v>45276</v>
      </c>
      <c r="H494" s="10">
        <f ca="1">+Totale__2__2[[#This Row],[Data emissione]]+60</f>
        <v>45336</v>
      </c>
      <c r="I494" s="35">
        <f ca="1">+TODAY()-Totale__2__2[[#This Row],[Data scadenza2]]</f>
        <v>-58</v>
      </c>
      <c r="J494" t="str">
        <f ca="1">+IF(Totale__2__2[[#This Row],[Data scadenza3]]&lt;0,_xlfn.CONCAT("mancano ",ABS(Totale__2__2[[#This Row],[Data scadenza3]]), " giorni al pagamento"),"PAGATO")</f>
        <v>mancano 58 giorni al pagamento</v>
      </c>
      <c r="K494">
        <v>325.60000000000002</v>
      </c>
      <c r="L494">
        <v>1805.6</v>
      </c>
      <c r="M494" t="s">
        <v>40</v>
      </c>
      <c r="N494" t="s">
        <v>43</v>
      </c>
      <c r="O494" t="s">
        <v>44</v>
      </c>
    </row>
    <row r="495" spans="1:15" x14ac:dyDescent="0.3">
      <c r="A495">
        <v>366</v>
      </c>
      <c r="B495" s="10">
        <v>44927</v>
      </c>
      <c r="C495">
        <v>3050</v>
      </c>
      <c r="D495" t="s">
        <v>7</v>
      </c>
      <c r="E495" t="s">
        <v>8</v>
      </c>
      <c r="F495" s="10">
        <v>44987</v>
      </c>
      <c r="G495" s="10">
        <f t="shared" ca="1" si="7"/>
        <v>45186</v>
      </c>
      <c r="H495" s="10">
        <f ca="1">+Totale__2__2[[#This Row],[Data emissione]]+60</f>
        <v>45246</v>
      </c>
      <c r="I495" s="35">
        <f ca="1">+TODAY()-Totale__2__2[[#This Row],[Data scadenza2]]</f>
        <v>32</v>
      </c>
      <c r="J495" t="str">
        <f ca="1">+IF(Totale__2__2[[#This Row],[Data scadenza3]]&lt;0,_xlfn.CONCAT("mancano ",ABS(Totale__2__2[[#This Row],[Data scadenza3]]), " giorni al pagamento"),"PAGATO")</f>
        <v>PAGATO</v>
      </c>
      <c r="K495">
        <v>671</v>
      </c>
      <c r="L495">
        <v>3721</v>
      </c>
      <c r="M495" t="s">
        <v>54</v>
      </c>
      <c r="N495" t="s">
        <v>55</v>
      </c>
      <c r="O495" t="s">
        <v>56</v>
      </c>
    </row>
    <row r="496" spans="1:15" x14ac:dyDescent="0.3">
      <c r="A496">
        <v>281</v>
      </c>
      <c r="B496" s="10">
        <v>44927</v>
      </c>
      <c r="C496">
        <v>5700</v>
      </c>
      <c r="D496" t="s">
        <v>7</v>
      </c>
      <c r="E496" t="s">
        <v>15</v>
      </c>
      <c r="F496" s="10">
        <v>44987</v>
      </c>
      <c r="G496" s="10">
        <f t="shared" ca="1" si="7"/>
        <v>45263</v>
      </c>
      <c r="H496" s="10">
        <f ca="1">+Totale__2__2[[#This Row],[Data emissione]]+60</f>
        <v>45323</v>
      </c>
      <c r="I496" s="35">
        <f ca="1">+TODAY()-Totale__2__2[[#This Row],[Data scadenza2]]</f>
        <v>-45</v>
      </c>
      <c r="J496" t="str">
        <f ca="1">+IF(Totale__2__2[[#This Row],[Data scadenza3]]&lt;0,_xlfn.CONCAT("mancano ",ABS(Totale__2__2[[#This Row],[Data scadenza3]]), " giorni al pagamento"),"PAGATO")</f>
        <v>mancano 45 giorni al pagamento</v>
      </c>
      <c r="K496">
        <v>1254</v>
      </c>
      <c r="L496">
        <v>6954</v>
      </c>
      <c r="M496" t="s">
        <v>54</v>
      </c>
      <c r="N496" t="s">
        <v>55</v>
      </c>
      <c r="O496" t="s">
        <v>56</v>
      </c>
    </row>
    <row r="497" spans="1:15" x14ac:dyDescent="0.3">
      <c r="A497">
        <v>435</v>
      </c>
      <c r="B497" s="10">
        <v>44927</v>
      </c>
      <c r="C497">
        <v>6500</v>
      </c>
      <c r="D497" t="s">
        <v>27</v>
      </c>
      <c r="E497" t="s">
        <v>15</v>
      </c>
      <c r="F497" s="10">
        <v>44987</v>
      </c>
      <c r="G497" s="10">
        <f t="shared" ca="1" si="7"/>
        <v>45261</v>
      </c>
      <c r="H497" s="10">
        <f ca="1">+Totale__2__2[[#This Row],[Data emissione]]+60</f>
        <v>45321</v>
      </c>
      <c r="I497" s="35">
        <f ca="1">+TODAY()-Totale__2__2[[#This Row],[Data scadenza2]]</f>
        <v>-43</v>
      </c>
      <c r="J497" t="str">
        <f ca="1">+IF(Totale__2__2[[#This Row],[Data scadenza3]]&lt;0,_xlfn.CONCAT("mancano ",ABS(Totale__2__2[[#This Row],[Data scadenza3]]), " giorni al pagamento"),"PAGATO")</f>
        <v>mancano 43 giorni al pagamento</v>
      </c>
      <c r="K497">
        <v>1430</v>
      </c>
      <c r="L497">
        <v>7930</v>
      </c>
      <c r="M497" t="s">
        <v>51</v>
      </c>
      <c r="N497" t="s">
        <v>52</v>
      </c>
      <c r="O497" t="s">
        <v>53</v>
      </c>
    </row>
    <row r="498" spans="1:15" x14ac:dyDescent="0.3">
      <c r="A498">
        <v>316</v>
      </c>
      <c r="B498" s="10">
        <v>44927</v>
      </c>
      <c r="C498">
        <v>550</v>
      </c>
      <c r="D498" t="s">
        <v>27</v>
      </c>
      <c r="E498" t="s">
        <v>15</v>
      </c>
      <c r="F498" s="10">
        <v>44987</v>
      </c>
      <c r="G498" s="10">
        <f t="shared" ca="1" si="7"/>
        <v>45257</v>
      </c>
      <c r="H498" s="10">
        <f ca="1">+Totale__2__2[[#This Row],[Data emissione]]+60</f>
        <v>45317</v>
      </c>
      <c r="I498" s="35">
        <f ca="1">+TODAY()-Totale__2__2[[#This Row],[Data scadenza2]]</f>
        <v>-39</v>
      </c>
      <c r="J498" t="str">
        <f ca="1">+IF(Totale__2__2[[#This Row],[Data scadenza3]]&lt;0,_xlfn.CONCAT("mancano ",ABS(Totale__2__2[[#This Row],[Data scadenza3]]), " giorni al pagamento"),"PAGATO")</f>
        <v>mancano 39 giorni al pagamento</v>
      </c>
      <c r="K498">
        <v>121</v>
      </c>
      <c r="L498">
        <v>671</v>
      </c>
      <c r="M498" t="s">
        <v>51</v>
      </c>
      <c r="N498" t="s">
        <v>52</v>
      </c>
      <c r="O498" t="s">
        <v>53</v>
      </c>
    </row>
    <row r="499" spans="1:15" x14ac:dyDescent="0.3">
      <c r="A499">
        <v>315</v>
      </c>
      <c r="B499" s="10">
        <v>44927</v>
      </c>
      <c r="C499">
        <v>500</v>
      </c>
      <c r="D499" t="s">
        <v>7</v>
      </c>
      <c r="E499" t="s">
        <v>11</v>
      </c>
      <c r="F499" s="10">
        <v>44987</v>
      </c>
      <c r="G499" s="10">
        <f t="shared" ca="1" si="7"/>
        <v>45269</v>
      </c>
      <c r="H499" s="10">
        <f ca="1">+Totale__2__2[[#This Row],[Data emissione]]+60</f>
        <v>45329</v>
      </c>
      <c r="I499" s="35">
        <f ca="1">+TODAY()-Totale__2__2[[#This Row],[Data scadenza2]]</f>
        <v>-51</v>
      </c>
      <c r="J499" t="str">
        <f ca="1">+IF(Totale__2__2[[#This Row],[Data scadenza3]]&lt;0,_xlfn.CONCAT("mancano ",ABS(Totale__2__2[[#This Row],[Data scadenza3]]), " giorni al pagamento"),"PAGATO")</f>
        <v>mancano 51 giorni al pagamento</v>
      </c>
      <c r="K499">
        <v>110</v>
      </c>
      <c r="L499">
        <v>610</v>
      </c>
      <c r="M499" t="s">
        <v>54</v>
      </c>
      <c r="N499" t="s">
        <v>55</v>
      </c>
      <c r="O499" t="s">
        <v>56</v>
      </c>
    </row>
    <row r="500" spans="1:15" x14ac:dyDescent="0.3">
      <c r="A500">
        <v>59</v>
      </c>
      <c r="B500" s="10">
        <v>44927</v>
      </c>
      <c r="C500">
        <v>1260</v>
      </c>
      <c r="D500" t="s">
        <v>9</v>
      </c>
      <c r="E500" t="s">
        <v>6</v>
      </c>
      <c r="F500" s="10">
        <v>44987</v>
      </c>
      <c r="G500" s="10">
        <f t="shared" ca="1" si="7"/>
        <v>45179</v>
      </c>
      <c r="H500" s="10">
        <f ca="1">+Totale__2__2[[#This Row],[Data emissione]]+60</f>
        <v>45239</v>
      </c>
      <c r="I500" s="35">
        <f ca="1">+TODAY()-Totale__2__2[[#This Row],[Data scadenza2]]</f>
        <v>39</v>
      </c>
      <c r="J500" t="str">
        <f ca="1">+IF(Totale__2__2[[#This Row],[Data scadenza3]]&lt;0,_xlfn.CONCAT("mancano ",ABS(Totale__2__2[[#This Row],[Data scadenza3]]), " giorni al pagamento"),"PAGATO")</f>
        <v>PAGATO</v>
      </c>
      <c r="K500">
        <v>277.2</v>
      </c>
      <c r="L500">
        <v>1537.2</v>
      </c>
      <c r="M500" t="s">
        <v>40</v>
      </c>
      <c r="N500" t="s">
        <v>41</v>
      </c>
      <c r="O500" t="s">
        <v>42</v>
      </c>
    </row>
  </sheetData>
  <phoneticPr fontId="6"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AC1A1-EBF8-45DB-9FB6-A258A7BE21B0}">
  <dimension ref="A1:P500"/>
  <sheetViews>
    <sheetView tabSelected="1" topLeftCell="F1" workbookViewId="0">
      <selection activeCell="M2" sqref="M2"/>
    </sheetView>
  </sheetViews>
  <sheetFormatPr defaultRowHeight="14.4" x14ac:dyDescent="0.3"/>
  <cols>
    <col min="1" max="1" width="13.44140625" bestFit="1" customWidth="1"/>
    <col min="2" max="2" width="16.21875" bestFit="1" customWidth="1"/>
    <col min="3" max="3" width="11.44140625" bestFit="1" customWidth="1"/>
    <col min="4" max="4" width="10.109375" bestFit="1" customWidth="1"/>
    <col min="5" max="5" width="12.21875" bestFit="1" customWidth="1"/>
    <col min="6" max="6" width="17.5546875" bestFit="1" customWidth="1"/>
    <col min="7" max="7" width="16" bestFit="1" customWidth="1"/>
    <col min="8" max="9" width="16.33203125" bestFit="1" customWidth="1"/>
    <col min="10" max="10" width="28" bestFit="1" customWidth="1"/>
    <col min="11" max="11" width="7" bestFit="1" customWidth="1"/>
    <col min="12" max="12" width="9.109375" bestFit="1" customWidth="1"/>
    <col min="13" max="13" width="14.33203125" bestFit="1" customWidth="1"/>
    <col min="14" max="14" width="17.77734375" bestFit="1" customWidth="1"/>
    <col min="15" max="15" width="18.21875" bestFit="1" customWidth="1"/>
    <col min="16" max="16" width="20.6640625" bestFit="1" customWidth="1"/>
  </cols>
  <sheetData>
    <row r="1" spans="1:16" x14ac:dyDescent="0.3">
      <c r="A1" t="s">
        <v>0</v>
      </c>
      <c r="B1" t="s">
        <v>1</v>
      </c>
      <c r="C1" t="s">
        <v>2</v>
      </c>
      <c r="D1" t="s">
        <v>3</v>
      </c>
      <c r="E1" t="s">
        <v>4</v>
      </c>
      <c r="F1" t="s">
        <v>17</v>
      </c>
      <c r="G1" t="s">
        <v>63</v>
      </c>
      <c r="H1" t="s">
        <v>64</v>
      </c>
      <c r="I1" t="s">
        <v>65</v>
      </c>
      <c r="J1" t="s">
        <v>25</v>
      </c>
      <c r="K1" t="s">
        <v>22</v>
      </c>
      <c r="L1" t="s">
        <v>24</v>
      </c>
      <c r="M1" t="s">
        <v>60</v>
      </c>
      <c r="N1" t="s">
        <v>61</v>
      </c>
      <c r="O1" t="s">
        <v>62</v>
      </c>
      <c r="P1" t="s">
        <v>66</v>
      </c>
    </row>
    <row r="2" spans="1:16" x14ac:dyDescent="0.3">
      <c r="A2">
        <v>83</v>
      </c>
      <c r="B2" s="10">
        <v>44943</v>
      </c>
      <c r="C2">
        <v>1740</v>
      </c>
      <c r="D2" t="s">
        <v>7</v>
      </c>
      <c r="E2" t="s">
        <v>8</v>
      </c>
      <c r="F2" s="10">
        <v>45003</v>
      </c>
      <c r="G2" s="10">
        <v>45191</v>
      </c>
      <c r="H2" s="10">
        <v>45251</v>
      </c>
      <c r="I2">
        <v>25</v>
      </c>
      <c r="J2" t="s">
        <v>67</v>
      </c>
      <c r="K2">
        <v>382.8</v>
      </c>
      <c r="L2">
        <v>2122.8000000000002</v>
      </c>
      <c r="M2" t="s">
        <v>54</v>
      </c>
      <c r="N2" t="s">
        <v>55</v>
      </c>
      <c r="O2" t="s">
        <v>56</v>
      </c>
      <c r="P2" t="s">
        <v>67</v>
      </c>
    </row>
    <row r="3" spans="1:16" x14ac:dyDescent="0.3">
      <c r="A3">
        <v>131</v>
      </c>
      <c r="B3" s="10">
        <v>44943</v>
      </c>
      <c r="C3">
        <v>2700</v>
      </c>
      <c r="D3" t="s">
        <v>7</v>
      </c>
      <c r="E3" t="s">
        <v>8</v>
      </c>
      <c r="F3" s="10">
        <v>45003</v>
      </c>
      <c r="G3" s="10">
        <v>45207</v>
      </c>
      <c r="H3" s="10">
        <v>45267</v>
      </c>
      <c r="I3">
        <v>9</v>
      </c>
      <c r="J3" t="s">
        <v>67</v>
      </c>
      <c r="K3">
        <v>594</v>
      </c>
      <c r="L3">
        <v>3294</v>
      </c>
      <c r="M3" t="s">
        <v>54</v>
      </c>
      <c r="N3" t="s">
        <v>55</v>
      </c>
      <c r="O3" t="s">
        <v>56</v>
      </c>
      <c r="P3" t="s">
        <v>67</v>
      </c>
    </row>
    <row r="4" spans="1:16" x14ac:dyDescent="0.3">
      <c r="A4">
        <v>420</v>
      </c>
      <c r="B4" s="10">
        <v>44943</v>
      </c>
      <c r="C4">
        <v>5750</v>
      </c>
      <c r="D4" t="s">
        <v>7</v>
      </c>
      <c r="E4" t="s">
        <v>8</v>
      </c>
      <c r="F4" s="10">
        <v>45003</v>
      </c>
      <c r="G4" s="10">
        <v>45215</v>
      </c>
      <c r="H4" s="10">
        <v>45275</v>
      </c>
      <c r="I4">
        <v>1</v>
      </c>
      <c r="J4" t="s">
        <v>67</v>
      </c>
      <c r="K4">
        <v>1265</v>
      </c>
      <c r="L4">
        <v>7015</v>
      </c>
      <c r="M4" t="s">
        <v>54</v>
      </c>
      <c r="N4" t="s">
        <v>55</v>
      </c>
      <c r="O4" t="s">
        <v>56</v>
      </c>
      <c r="P4" t="s">
        <v>67</v>
      </c>
    </row>
    <row r="5" spans="1:16" x14ac:dyDescent="0.3">
      <c r="A5">
        <v>196</v>
      </c>
      <c r="B5" s="10">
        <v>44943</v>
      </c>
      <c r="C5">
        <v>4000</v>
      </c>
      <c r="D5" t="s">
        <v>7</v>
      </c>
      <c r="E5" t="s">
        <v>8</v>
      </c>
      <c r="F5" s="10">
        <v>45003</v>
      </c>
      <c r="G5" s="10">
        <v>45207</v>
      </c>
      <c r="H5" s="10">
        <v>45267</v>
      </c>
      <c r="I5">
        <v>9</v>
      </c>
      <c r="J5" t="s">
        <v>67</v>
      </c>
      <c r="K5">
        <v>880</v>
      </c>
      <c r="L5">
        <v>4880</v>
      </c>
      <c r="M5" t="s">
        <v>54</v>
      </c>
      <c r="N5" t="s">
        <v>55</v>
      </c>
      <c r="O5" t="s">
        <v>56</v>
      </c>
      <c r="P5" t="s">
        <v>67</v>
      </c>
    </row>
    <row r="6" spans="1:16" x14ac:dyDescent="0.3">
      <c r="A6">
        <v>271</v>
      </c>
      <c r="B6" s="10">
        <v>44943</v>
      </c>
      <c r="C6">
        <v>5500</v>
      </c>
      <c r="D6" t="s">
        <v>27</v>
      </c>
      <c r="E6" t="s">
        <v>8</v>
      </c>
      <c r="F6" s="10">
        <v>45003</v>
      </c>
      <c r="G6" s="10">
        <v>45203</v>
      </c>
      <c r="H6" s="10">
        <v>45263</v>
      </c>
      <c r="I6">
        <v>13</v>
      </c>
      <c r="J6" t="s">
        <v>67</v>
      </c>
      <c r="K6">
        <v>1210</v>
      </c>
      <c r="L6">
        <v>6710</v>
      </c>
      <c r="M6" t="s">
        <v>51</v>
      </c>
      <c r="N6" t="s">
        <v>52</v>
      </c>
      <c r="O6" t="s">
        <v>53</v>
      </c>
      <c r="P6" t="s">
        <v>67</v>
      </c>
    </row>
    <row r="7" spans="1:16" x14ac:dyDescent="0.3">
      <c r="A7">
        <v>447</v>
      </c>
      <c r="B7" s="10">
        <v>44943</v>
      </c>
      <c r="C7">
        <v>7100</v>
      </c>
      <c r="D7" t="s">
        <v>5</v>
      </c>
      <c r="E7" t="s">
        <v>8</v>
      </c>
      <c r="F7" s="10">
        <v>45003</v>
      </c>
      <c r="G7" s="10">
        <v>45181</v>
      </c>
      <c r="H7" s="10">
        <v>45241</v>
      </c>
      <c r="I7">
        <v>35</v>
      </c>
      <c r="J7" t="s">
        <v>67</v>
      </c>
      <c r="K7">
        <v>1562</v>
      </c>
      <c r="L7">
        <v>8662</v>
      </c>
      <c r="M7" t="s">
        <v>37</v>
      </c>
      <c r="N7" t="s">
        <v>38</v>
      </c>
      <c r="O7" t="s">
        <v>39</v>
      </c>
      <c r="P7" t="s">
        <v>67</v>
      </c>
    </row>
    <row r="8" spans="1:16" x14ac:dyDescent="0.3">
      <c r="A8">
        <v>279</v>
      </c>
      <c r="B8" s="10">
        <v>44942</v>
      </c>
      <c r="C8">
        <v>5660</v>
      </c>
      <c r="D8" t="s">
        <v>5</v>
      </c>
      <c r="E8" t="s">
        <v>8</v>
      </c>
      <c r="F8" s="10">
        <v>45002</v>
      </c>
      <c r="G8" s="10">
        <v>45208</v>
      </c>
      <c r="H8" s="10">
        <v>45268</v>
      </c>
      <c r="I8">
        <v>8</v>
      </c>
      <c r="J8" t="s">
        <v>67</v>
      </c>
      <c r="K8">
        <v>1245.2</v>
      </c>
      <c r="L8">
        <v>6905.2</v>
      </c>
      <c r="M8" t="s">
        <v>37</v>
      </c>
      <c r="N8" t="s">
        <v>38</v>
      </c>
      <c r="O8" t="s">
        <v>39</v>
      </c>
      <c r="P8" t="s">
        <v>67</v>
      </c>
    </row>
    <row r="9" spans="1:16" x14ac:dyDescent="0.3">
      <c r="A9">
        <v>100</v>
      </c>
      <c r="B9" s="10">
        <v>44942</v>
      </c>
      <c r="C9">
        <v>2080</v>
      </c>
      <c r="D9" t="s">
        <v>7</v>
      </c>
      <c r="E9" t="s">
        <v>8</v>
      </c>
      <c r="F9" s="10">
        <v>45002</v>
      </c>
      <c r="G9" s="10">
        <v>45196</v>
      </c>
      <c r="H9" s="10">
        <v>45256</v>
      </c>
      <c r="I9">
        <v>20</v>
      </c>
      <c r="J9" t="s">
        <v>67</v>
      </c>
      <c r="K9">
        <v>457.6</v>
      </c>
      <c r="L9">
        <v>2537.6</v>
      </c>
      <c r="M9" t="s">
        <v>54</v>
      </c>
      <c r="N9" t="s">
        <v>55</v>
      </c>
      <c r="O9" t="s">
        <v>56</v>
      </c>
      <c r="P9" t="s">
        <v>67</v>
      </c>
    </row>
    <row r="10" spans="1:16" x14ac:dyDescent="0.3">
      <c r="A10">
        <v>310</v>
      </c>
      <c r="B10" s="10">
        <v>44942</v>
      </c>
      <c r="C10">
        <v>250</v>
      </c>
      <c r="D10" t="s">
        <v>9</v>
      </c>
      <c r="E10" t="s">
        <v>8</v>
      </c>
      <c r="F10" s="10">
        <v>45002</v>
      </c>
      <c r="G10" s="10">
        <v>45211</v>
      </c>
      <c r="H10" s="10">
        <v>45271</v>
      </c>
      <c r="I10">
        <v>5</v>
      </c>
      <c r="J10" t="s">
        <v>67</v>
      </c>
      <c r="K10">
        <v>55</v>
      </c>
      <c r="L10">
        <v>305</v>
      </c>
      <c r="M10" t="s">
        <v>40</v>
      </c>
      <c r="N10" t="s">
        <v>41</v>
      </c>
      <c r="O10" t="s">
        <v>42</v>
      </c>
      <c r="P10" t="s">
        <v>67</v>
      </c>
    </row>
    <row r="11" spans="1:16" x14ac:dyDescent="0.3">
      <c r="A11">
        <v>48</v>
      </c>
      <c r="B11" s="10">
        <v>44942</v>
      </c>
      <c r="C11">
        <v>1040</v>
      </c>
      <c r="D11" t="s">
        <v>16</v>
      </c>
      <c r="E11" t="s">
        <v>8</v>
      </c>
      <c r="F11" s="10">
        <v>45002</v>
      </c>
      <c r="G11" s="10">
        <v>45182</v>
      </c>
      <c r="H11" s="10">
        <v>45242</v>
      </c>
      <c r="I11">
        <v>34</v>
      </c>
      <c r="J11" t="s">
        <v>67</v>
      </c>
      <c r="K11">
        <v>228.8</v>
      </c>
      <c r="L11">
        <v>1268.8</v>
      </c>
      <c r="M11" t="s">
        <v>45</v>
      </c>
      <c r="N11" t="s">
        <v>46</v>
      </c>
      <c r="O11" t="s">
        <v>47</v>
      </c>
      <c r="P11" t="s">
        <v>67</v>
      </c>
    </row>
    <row r="12" spans="1:16" x14ac:dyDescent="0.3">
      <c r="A12">
        <v>224</v>
      </c>
      <c r="B12" s="10">
        <v>44942</v>
      </c>
      <c r="C12">
        <v>4560</v>
      </c>
      <c r="D12" t="s">
        <v>16</v>
      </c>
      <c r="E12" t="s">
        <v>8</v>
      </c>
      <c r="F12" s="10">
        <v>45002</v>
      </c>
      <c r="G12" s="10">
        <v>45182</v>
      </c>
      <c r="H12" s="10">
        <v>45242</v>
      </c>
      <c r="I12">
        <v>34</v>
      </c>
      <c r="J12" t="s">
        <v>67</v>
      </c>
      <c r="K12">
        <v>1003.2</v>
      </c>
      <c r="L12">
        <v>5563.2</v>
      </c>
      <c r="M12" t="s">
        <v>45</v>
      </c>
      <c r="N12" t="s">
        <v>46</v>
      </c>
      <c r="O12" t="s">
        <v>47</v>
      </c>
      <c r="P12" t="s">
        <v>67</v>
      </c>
    </row>
    <row r="13" spans="1:16" x14ac:dyDescent="0.3">
      <c r="A13">
        <v>28</v>
      </c>
      <c r="B13" s="10">
        <v>44942</v>
      </c>
      <c r="C13">
        <v>640</v>
      </c>
      <c r="D13" t="s">
        <v>27</v>
      </c>
      <c r="E13" t="s">
        <v>8</v>
      </c>
      <c r="F13" s="10">
        <v>45002</v>
      </c>
      <c r="G13" s="10">
        <v>45181</v>
      </c>
      <c r="H13" s="10">
        <v>45241</v>
      </c>
      <c r="I13">
        <v>35</v>
      </c>
      <c r="J13" t="s">
        <v>67</v>
      </c>
      <c r="K13">
        <v>140.80000000000001</v>
      </c>
      <c r="L13">
        <v>780.8</v>
      </c>
      <c r="M13" t="s">
        <v>51</v>
      </c>
      <c r="N13" t="s">
        <v>52</v>
      </c>
      <c r="O13" t="s">
        <v>53</v>
      </c>
      <c r="P13" t="s">
        <v>67</v>
      </c>
    </row>
    <row r="14" spans="1:16" x14ac:dyDescent="0.3">
      <c r="A14">
        <v>188</v>
      </c>
      <c r="B14" s="10">
        <v>44942</v>
      </c>
      <c r="C14">
        <v>3840</v>
      </c>
      <c r="D14" t="s">
        <v>5</v>
      </c>
      <c r="E14" t="s">
        <v>8</v>
      </c>
      <c r="F14" s="10">
        <v>45002</v>
      </c>
      <c r="G14" s="10">
        <v>45188</v>
      </c>
      <c r="H14" s="10">
        <v>45248</v>
      </c>
      <c r="I14">
        <v>28</v>
      </c>
      <c r="J14" t="s">
        <v>67</v>
      </c>
      <c r="K14">
        <v>844.8</v>
      </c>
      <c r="L14">
        <v>4684.8</v>
      </c>
      <c r="M14" t="s">
        <v>37</v>
      </c>
      <c r="N14" t="s">
        <v>38</v>
      </c>
      <c r="O14" t="s">
        <v>39</v>
      </c>
      <c r="P14" t="s">
        <v>67</v>
      </c>
    </row>
    <row r="15" spans="1:16" x14ac:dyDescent="0.3">
      <c r="A15">
        <v>209</v>
      </c>
      <c r="B15" s="10">
        <v>44942</v>
      </c>
      <c r="C15">
        <v>4260</v>
      </c>
      <c r="D15" t="s">
        <v>5</v>
      </c>
      <c r="E15" t="s">
        <v>8</v>
      </c>
      <c r="F15" s="10">
        <v>45002</v>
      </c>
      <c r="G15" s="10">
        <v>45201</v>
      </c>
      <c r="H15" s="10">
        <v>45261</v>
      </c>
      <c r="I15">
        <v>15</v>
      </c>
      <c r="J15" t="s">
        <v>67</v>
      </c>
      <c r="K15">
        <v>937.2</v>
      </c>
      <c r="L15">
        <v>5197.2</v>
      </c>
      <c r="M15" t="s">
        <v>37</v>
      </c>
      <c r="N15" t="s">
        <v>38</v>
      </c>
      <c r="O15" t="s">
        <v>39</v>
      </c>
      <c r="P15" t="s">
        <v>67</v>
      </c>
    </row>
    <row r="16" spans="1:16" x14ac:dyDescent="0.3">
      <c r="A16">
        <v>411</v>
      </c>
      <c r="B16" s="10">
        <v>44941</v>
      </c>
      <c r="C16">
        <v>5300</v>
      </c>
      <c r="D16" t="s">
        <v>16</v>
      </c>
      <c r="E16" t="s">
        <v>8</v>
      </c>
      <c r="F16" s="10">
        <v>45001</v>
      </c>
      <c r="G16" s="10">
        <v>45215</v>
      </c>
      <c r="H16" s="10">
        <v>45275</v>
      </c>
      <c r="I16">
        <v>1</v>
      </c>
      <c r="J16" t="s">
        <v>67</v>
      </c>
      <c r="K16">
        <v>1166</v>
      </c>
      <c r="L16">
        <v>6466</v>
      </c>
      <c r="M16" t="s">
        <v>45</v>
      </c>
      <c r="N16" t="s">
        <v>46</v>
      </c>
      <c r="O16" t="s">
        <v>47</v>
      </c>
      <c r="P16" t="s">
        <v>67</v>
      </c>
    </row>
    <row r="17" spans="1:16" x14ac:dyDescent="0.3">
      <c r="A17">
        <v>244</v>
      </c>
      <c r="B17" s="10">
        <v>44941</v>
      </c>
      <c r="C17">
        <v>4960</v>
      </c>
      <c r="D17" t="s">
        <v>12</v>
      </c>
      <c r="E17" t="s">
        <v>8</v>
      </c>
      <c r="F17" s="10">
        <v>45001</v>
      </c>
      <c r="G17" s="10">
        <v>45208</v>
      </c>
      <c r="H17" s="10">
        <v>45268</v>
      </c>
      <c r="I17">
        <v>8</v>
      </c>
      <c r="J17" t="s">
        <v>67</v>
      </c>
      <c r="K17">
        <v>1091.2</v>
      </c>
      <c r="L17">
        <v>6051.2</v>
      </c>
      <c r="M17" t="s">
        <v>57</v>
      </c>
      <c r="N17" t="s">
        <v>58</v>
      </c>
      <c r="O17" t="s">
        <v>59</v>
      </c>
      <c r="P17" t="s">
        <v>67</v>
      </c>
    </row>
    <row r="18" spans="1:16" x14ac:dyDescent="0.3">
      <c r="A18">
        <v>251</v>
      </c>
      <c r="B18" s="10">
        <v>44941</v>
      </c>
      <c r="C18">
        <v>5100</v>
      </c>
      <c r="D18" t="s">
        <v>10</v>
      </c>
      <c r="E18" t="s">
        <v>8</v>
      </c>
      <c r="F18" s="10">
        <v>45001</v>
      </c>
      <c r="G18" s="10">
        <v>45202</v>
      </c>
      <c r="H18" s="10">
        <v>45262</v>
      </c>
      <c r="I18">
        <v>14</v>
      </c>
      <c r="J18" t="s">
        <v>67</v>
      </c>
      <c r="K18">
        <v>1122</v>
      </c>
      <c r="L18">
        <v>6222</v>
      </c>
      <c r="M18" t="s">
        <v>40</v>
      </c>
      <c r="N18" t="s">
        <v>43</v>
      </c>
      <c r="O18" t="s">
        <v>44</v>
      </c>
      <c r="P18" t="s">
        <v>67</v>
      </c>
    </row>
    <row r="19" spans="1:16" x14ac:dyDescent="0.3">
      <c r="A19">
        <v>448</v>
      </c>
      <c r="B19" s="10">
        <v>44941</v>
      </c>
      <c r="C19">
        <v>7150</v>
      </c>
      <c r="D19" t="s">
        <v>12</v>
      </c>
      <c r="E19" t="s">
        <v>8</v>
      </c>
      <c r="F19" s="10">
        <v>45001</v>
      </c>
      <c r="G19" s="10">
        <v>45178</v>
      </c>
      <c r="H19" s="10">
        <v>45238</v>
      </c>
      <c r="I19">
        <v>38</v>
      </c>
      <c r="J19" t="s">
        <v>67</v>
      </c>
      <c r="K19">
        <v>1573</v>
      </c>
      <c r="L19">
        <v>8723</v>
      </c>
      <c r="M19" t="s">
        <v>57</v>
      </c>
      <c r="N19" t="s">
        <v>58</v>
      </c>
      <c r="O19" t="s">
        <v>59</v>
      </c>
      <c r="P19" t="s">
        <v>67</v>
      </c>
    </row>
    <row r="20" spans="1:16" x14ac:dyDescent="0.3">
      <c r="A20">
        <v>240</v>
      </c>
      <c r="B20" s="10">
        <v>44940</v>
      </c>
      <c r="C20">
        <v>4880</v>
      </c>
      <c r="D20" t="s">
        <v>10</v>
      </c>
      <c r="E20" t="s">
        <v>8</v>
      </c>
      <c r="F20" s="10">
        <v>45000</v>
      </c>
      <c r="G20" s="10">
        <v>45190</v>
      </c>
      <c r="H20" s="10">
        <v>45250</v>
      </c>
      <c r="I20">
        <v>26</v>
      </c>
      <c r="J20" t="s">
        <v>67</v>
      </c>
      <c r="K20">
        <v>1073.5999999999999</v>
      </c>
      <c r="L20">
        <v>5953.6</v>
      </c>
      <c r="M20" t="s">
        <v>40</v>
      </c>
      <c r="N20" t="s">
        <v>43</v>
      </c>
      <c r="O20" t="s">
        <v>44</v>
      </c>
      <c r="P20" t="s">
        <v>67</v>
      </c>
    </row>
    <row r="21" spans="1:16" x14ac:dyDescent="0.3">
      <c r="A21">
        <v>238</v>
      </c>
      <c r="B21" s="10">
        <v>44940</v>
      </c>
      <c r="C21">
        <v>4840</v>
      </c>
      <c r="D21" t="s">
        <v>13</v>
      </c>
      <c r="E21" t="s">
        <v>8</v>
      </c>
      <c r="F21" s="10">
        <v>45000</v>
      </c>
      <c r="G21" s="10">
        <v>45188</v>
      </c>
      <c r="H21" s="10">
        <v>45248</v>
      </c>
      <c r="I21">
        <v>28</v>
      </c>
      <c r="J21" t="s">
        <v>67</v>
      </c>
      <c r="K21">
        <v>1064.8</v>
      </c>
      <c r="L21">
        <v>5904.8</v>
      </c>
      <c r="M21" t="s">
        <v>48</v>
      </c>
      <c r="N21" t="s">
        <v>49</v>
      </c>
      <c r="O21" t="s">
        <v>50</v>
      </c>
      <c r="P21" t="s">
        <v>67</v>
      </c>
    </row>
    <row r="22" spans="1:16" x14ac:dyDescent="0.3">
      <c r="A22">
        <v>257</v>
      </c>
      <c r="B22" s="10">
        <v>44940</v>
      </c>
      <c r="C22">
        <v>5220</v>
      </c>
      <c r="D22" t="s">
        <v>10</v>
      </c>
      <c r="E22" t="s">
        <v>8</v>
      </c>
      <c r="F22" s="10">
        <v>45000</v>
      </c>
      <c r="G22" s="10">
        <v>45189</v>
      </c>
      <c r="H22" s="10">
        <v>45249</v>
      </c>
      <c r="I22">
        <v>27</v>
      </c>
      <c r="J22" t="s">
        <v>67</v>
      </c>
      <c r="K22">
        <v>1148.4000000000001</v>
      </c>
      <c r="L22">
        <v>6368.4</v>
      </c>
      <c r="M22" t="s">
        <v>40</v>
      </c>
      <c r="N22" t="s">
        <v>43</v>
      </c>
      <c r="O22" t="s">
        <v>44</v>
      </c>
      <c r="P22" t="s">
        <v>67</v>
      </c>
    </row>
    <row r="23" spans="1:16" x14ac:dyDescent="0.3">
      <c r="A23">
        <v>160</v>
      </c>
      <c r="B23" s="10">
        <v>44940</v>
      </c>
      <c r="C23">
        <v>3280</v>
      </c>
      <c r="D23" t="s">
        <v>5</v>
      </c>
      <c r="E23" t="s">
        <v>8</v>
      </c>
      <c r="F23" s="10">
        <v>45000</v>
      </c>
      <c r="G23" s="10">
        <v>45179</v>
      </c>
      <c r="H23" s="10">
        <v>45239</v>
      </c>
      <c r="I23">
        <v>37</v>
      </c>
      <c r="J23" t="s">
        <v>67</v>
      </c>
      <c r="K23">
        <v>721.6</v>
      </c>
      <c r="L23">
        <v>4001.6</v>
      </c>
      <c r="M23" t="s">
        <v>37</v>
      </c>
      <c r="N23" t="s">
        <v>38</v>
      </c>
      <c r="O23" t="s">
        <v>39</v>
      </c>
      <c r="P23" t="s">
        <v>67</v>
      </c>
    </row>
    <row r="24" spans="1:16" x14ac:dyDescent="0.3">
      <c r="A24">
        <v>293</v>
      </c>
      <c r="B24" s="10">
        <v>44940</v>
      </c>
      <c r="C24">
        <v>5940</v>
      </c>
      <c r="D24" t="s">
        <v>9</v>
      </c>
      <c r="E24" t="s">
        <v>8</v>
      </c>
      <c r="F24" s="10">
        <v>45000</v>
      </c>
      <c r="G24" s="10">
        <v>45204</v>
      </c>
      <c r="H24" s="10">
        <v>45264</v>
      </c>
      <c r="I24">
        <v>12</v>
      </c>
      <c r="J24" t="s">
        <v>67</v>
      </c>
      <c r="K24">
        <v>1306.8</v>
      </c>
      <c r="L24">
        <v>7246.8</v>
      </c>
      <c r="M24" t="s">
        <v>40</v>
      </c>
      <c r="N24" t="s">
        <v>41</v>
      </c>
      <c r="O24" t="s">
        <v>42</v>
      </c>
      <c r="P24" t="s">
        <v>67</v>
      </c>
    </row>
    <row r="25" spans="1:16" x14ac:dyDescent="0.3">
      <c r="A25">
        <v>139</v>
      </c>
      <c r="B25" s="10">
        <v>44940</v>
      </c>
      <c r="C25">
        <v>2860</v>
      </c>
      <c r="D25" t="s">
        <v>16</v>
      </c>
      <c r="E25" t="s">
        <v>8</v>
      </c>
      <c r="F25" s="10">
        <v>45000</v>
      </c>
      <c r="G25" s="10">
        <v>45179</v>
      </c>
      <c r="H25" s="10">
        <v>45239</v>
      </c>
      <c r="I25">
        <v>37</v>
      </c>
      <c r="J25" t="s">
        <v>67</v>
      </c>
      <c r="K25">
        <v>629.20000000000005</v>
      </c>
      <c r="L25">
        <v>3489.2</v>
      </c>
      <c r="M25" t="s">
        <v>45</v>
      </c>
      <c r="N25" t="s">
        <v>46</v>
      </c>
      <c r="O25" t="s">
        <v>47</v>
      </c>
      <c r="P25" t="s">
        <v>67</v>
      </c>
    </row>
    <row r="26" spans="1:16" x14ac:dyDescent="0.3">
      <c r="A26">
        <v>324</v>
      </c>
      <c r="B26" s="10">
        <v>44940</v>
      </c>
      <c r="C26">
        <v>950</v>
      </c>
      <c r="D26" t="s">
        <v>5</v>
      </c>
      <c r="E26" t="s">
        <v>8</v>
      </c>
      <c r="F26" s="10">
        <v>45000</v>
      </c>
      <c r="G26" s="10">
        <v>45207</v>
      </c>
      <c r="H26" s="10">
        <v>45267</v>
      </c>
      <c r="I26">
        <v>9</v>
      </c>
      <c r="J26" t="s">
        <v>67</v>
      </c>
      <c r="K26">
        <v>209</v>
      </c>
      <c r="L26">
        <v>1159</v>
      </c>
      <c r="M26" t="s">
        <v>37</v>
      </c>
      <c r="N26" t="s">
        <v>38</v>
      </c>
      <c r="O26" t="s">
        <v>39</v>
      </c>
      <c r="P26" t="s">
        <v>67</v>
      </c>
    </row>
    <row r="27" spans="1:16" x14ac:dyDescent="0.3">
      <c r="A27">
        <v>72</v>
      </c>
      <c r="B27" s="10">
        <v>44940</v>
      </c>
      <c r="C27">
        <v>1520</v>
      </c>
      <c r="D27" t="s">
        <v>9</v>
      </c>
      <c r="E27" t="s">
        <v>8</v>
      </c>
      <c r="F27" s="10">
        <v>45000</v>
      </c>
      <c r="G27" s="10">
        <v>45196</v>
      </c>
      <c r="H27" s="10">
        <v>45256</v>
      </c>
      <c r="I27">
        <v>20</v>
      </c>
      <c r="J27" t="s">
        <v>67</v>
      </c>
      <c r="K27">
        <v>334.4</v>
      </c>
      <c r="L27">
        <v>1854.4</v>
      </c>
      <c r="M27" t="s">
        <v>40</v>
      </c>
      <c r="N27" t="s">
        <v>41</v>
      </c>
      <c r="O27" t="s">
        <v>42</v>
      </c>
      <c r="P27" t="s">
        <v>67</v>
      </c>
    </row>
    <row r="28" spans="1:16" x14ac:dyDescent="0.3">
      <c r="A28">
        <v>406</v>
      </c>
      <c r="B28" s="10">
        <v>44940</v>
      </c>
      <c r="C28">
        <v>5050</v>
      </c>
      <c r="D28" t="s">
        <v>7</v>
      </c>
      <c r="E28" t="s">
        <v>8</v>
      </c>
      <c r="F28" s="10">
        <v>45000</v>
      </c>
      <c r="G28" s="10">
        <v>45177</v>
      </c>
      <c r="H28" s="10">
        <v>45237</v>
      </c>
      <c r="I28">
        <v>39</v>
      </c>
      <c r="J28" t="s">
        <v>67</v>
      </c>
      <c r="K28">
        <v>1111</v>
      </c>
      <c r="L28">
        <v>6161</v>
      </c>
      <c r="M28" t="s">
        <v>54</v>
      </c>
      <c r="N28" t="s">
        <v>55</v>
      </c>
      <c r="O28" t="s">
        <v>56</v>
      </c>
      <c r="P28" t="s">
        <v>67</v>
      </c>
    </row>
    <row r="29" spans="1:16" x14ac:dyDescent="0.3">
      <c r="A29">
        <v>495</v>
      </c>
      <c r="B29" s="10">
        <v>44940</v>
      </c>
      <c r="C29">
        <v>4500</v>
      </c>
      <c r="D29" t="s">
        <v>10</v>
      </c>
      <c r="E29" t="s">
        <v>8</v>
      </c>
      <c r="F29" s="10">
        <v>45000</v>
      </c>
      <c r="G29" s="10">
        <v>45181</v>
      </c>
      <c r="H29" s="10">
        <v>45241</v>
      </c>
      <c r="I29">
        <v>35</v>
      </c>
      <c r="J29" t="s">
        <v>67</v>
      </c>
      <c r="K29">
        <v>990</v>
      </c>
      <c r="L29">
        <v>5490</v>
      </c>
      <c r="M29" t="s">
        <v>40</v>
      </c>
      <c r="N29" t="s">
        <v>43</v>
      </c>
      <c r="O29" t="s">
        <v>44</v>
      </c>
      <c r="P29" t="s">
        <v>67</v>
      </c>
    </row>
    <row r="30" spans="1:16" x14ac:dyDescent="0.3">
      <c r="A30">
        <v>167</v>
      </c>
      <c r="B30" s="10">
        <v>44939</v>
      </c>
      <c r="C30">
        <v>3420</v>
      </c>
      <c r="D30" t="s">
        <v>16</v>
      </c>
      <c r="E30" t="s">
        <v>8</v>
      </c>
      <c r="F30" s="10">
        <v>44999</v>
      </c>
      <c r="G30" s="10">
        <v>45199</v>
      </c>
      <c r="H30" s="10">
        <v>45259</v>
      </c>
      <c r="I30">
        <v>17</v>
      </c>
      <c r="J30" t="s">
        <v>67</v>
      </c>
      <c r="K30">
        <v>752.4</v>
      </c>
      <c r="L30">
        <v>4172.3999999999996</v>
      </c>
      <c r="M30" t="s">
        <v>45</v>
      </c>
      <c r="N30" t="s">
        <v>46</v>
      </c>
      <c r="O30" t="s">
        <v>47</v>
      </c>
      <c r="P30" t="s">
        <v>67</v>
      </c>
    </row>
    <row r="31" spans="1:16" x14ac:dyDescent="0.3">
      <c r="A31">
        <v>55</v>
      </c>
      <c r="B31" s="10">
        <v>44938</v>
      </c>
      <c r="C31">
        <v>1180</v>
      </c>
      <c r="D31" t="s">
        <v>9</v>
      </c>
      <c r="E31" t="s">
        <v>8</v>
      </c>
      <c r="F31" s="10">
        <v>44998</v>
      </c>
      <c r="G31" s="10">
        <v>45209</v>
      </c>
      <c r="H31" s="10">
        <v>45269</v>
      </c>
      <c r="I31">
        <v>7</v>
      </c>
      <c r="J31" t="s">
        <v>67</v>
      </c>
      <c r="K31">
        <v>259.60000000000002</v>
      </c>
      <c r="L31">
        <v>1439.6</v>
      </c>
      <c r="M31" t="s">
        <v>40</v>
      </c>
      <c r="N31" t="s">
        <v>41</v>
      </c>
      <c r="O31" t="s">
        <v>42</v>
      </c>
      <c r="P31" t="s">
        <v>67</v>
      </c>
    </row>
    <row r="32" spans="1:16" x14ac:dyDescent="0.3">
      <c r="A32">
        <v>173</v>
      </c>
      <c r="B32" s="10">
        <v>44938</v>
      </c>
      <c r="C32">
        <v>3540</v>
      </c>
      <c r="D32" t="s">
        <v>16</v>
      </c>
      <c r="E32" t="s">
        <v>8</v>
      </c>
      <c r="F32" s="10">
        <v>44998</v>
      </c>
      <c r="G32" s="10">
        <v>45181</v>
      </c>
      <c r="H32" s="10">
        <v>45241</v>
      </c>
      <c r="I32">
        <v>35</v>
      </c>
      <c r="J32" t="s">
        <v>67</v>
      </c>
      <c r="K32">
        <v>778.8</v>
      </c>
      <c r="L32">
        <v>4318.8</v>
      </c>
      <c r="M32" t="s">
        <v>45</v>
      </c>
      <c r="N32" t="s">
        <v>46</v>
      </c>
      <c r="O32" t="s">
        <v>47</v>
      </c>
      <c r="P32" t="s">
        <v>67</v>
      </c>
    </row>
    <row r="33" spans="1:16" x14ac:dyDescent="0.3">
      <c r="A33">
        <v>210</v>
      </c>
      <c r="B33" s="10">
        <v>44938</v>
      </c>
      <c r="C33">
        <v>4280</v>
      </c>
      <c r="D33" t="s">
        <v>12</v>
      </c>
      <c r="E33" t="s">
        <v>8</v>
      </c>
      <c r="F33" s="10">
        <v>44998</v>
      </c>
      <c r="G33" s="10">
        <v>45207</v>
      </c>
      <c r="H33" s="10">
        <v>45267</v>
      </c>
      <c r="I33">
        <v>9</v>
      </c>
      <c r="J33" t="s">
        <v>67</v>
      </c>
      <c r="K33">
        <v>941.6</v>
      </c>
      <c r="L33">
        <v>5221.6000000000004</v>
      </c>
      <c r="M33" t="s">
        <v>57</v>
      </c>
      <c r="N33" t="s">
        <v>58</v>
      </c>
      <c r="O33" t="s">
        <v>59</v>
      </c>
      <c r="P33" t="s">
        <v>67</v>
      </c>
    </row>
    <row r="34" spans="1:16" x14ac:dyDescent="0.3">
      <c r="A34">
        <v>19</v>
      </c>
      <c r="B34" s="10">
        <v>44938</v>
      </c>
      <c r="C34">
        <v>460</v>
      </c>
      <c r="D34" t="s">
        <v>10</v>
      </c>
      <c r="E34" t="s">
        <v>8</v>
      </c>
      <c r="F34" s="10">
        <v>44998</v>
      </c>
      <c r="G34" s="10">
        <v>45214</v>
      </c>
      <c r="H34" s="10">
        <v>45274</v>
      </c>
      <c r="I34">
        <v>2</v>
      </c>
      <c r="J34" t="s">
        <v>67</v>
      </c>
      <c r="K34">
        <v>101.2</v>
      </c>
      <c r="L34">
        <v>561.20000000000005</v>
      </c>
      <c r="M34" t="s">
        <v>40</v>
      </c>
      <c r="N34" t="s">
        <v>43</v>
      </c>
      <c r="O34" t="s">
        <v>44</v>
      </c>
      <c r="P34" t="s">
        <v>67</v>
      </c>
    </row>
    <row r="35" spans="1:16" x14ac:dyDescent="0.3">
      <c r="A35">
        <v>380</v>
      </c>
      <c r="B35" s="10">
        <v>44938</v>
      </c>
      <c r="C35">
        <v>3750</v>
      </c>
      <c r="D35" t="s">
        <v>12</v>
      </c>
      <c r="E35" t="s">
        <v>8</v>
      </c>
      <c r="F35" s="10">
        <v>44998</v>
      </c>
      <c r="G35" s="10">
        <v>45210</v>
      </c>
      <c r="H35" s="10">
        <v>45270</v>
      </c>
      <c r="I35">
        <v>6</v>
      </c>
      <c r="J35" t="s">
        <v>67</v>
      </c>
      <c r="K35">
        <v>825</v>
      </c>
      <c r="L35">
        <v>4575</v>
      </c>
      <c r="M35" t="s">
        <v>57</v>
      </c>
      <c r="N35" t="s">
        <v>58</v>
      </c>
      <c r="O35" t="s">
        <v>59</v>
      </c>
      <c r="P35" t="s">
        <v>67</v>
      </c>
    </row>
    <row r="36" spans="1:16" x14ac:dyDescent="0.3">
      <c r="A36">
        <v>383</v>
      </c>
      <c r="B36" s="10">
        <v>44938</v>
      </c>
      <c r="C36">
        <v>3900</v>
      </c>
      <c r="D36" t="s">
        <v>7</v>
      </c>
      <c r="E36" t="s">
        <v>8</v>
      </c>
      <c r="F36" s="10">
        <v>44998</v>
      </c>
      <c r="G36" s="10">
        <v>45189</v>
      </c>
      <c r="H36" s="10">
        <v>45249</v>
      </c>
      <c r="I36">
        <v>27</v>
      </c>
      <c r="J36" t="s">
        <v>67</v>
      </c>
      <c r="K36">
        <v>858</v>
      </c>
      <c r="L36">
        <v>4758</v>
      </c>
      <c r="M36" t="s">
        <v>54</v>
      </c>
      <c r="N36" t="s">
        <v>55</v>
      </c>
      <c r="O36" t="s">
        <v>56</v>
      </c>
      <c r="P36" t="s">
        <v>67</v>
      </c>
    </row>
    <row r="37" spans="1:16" x14ac:dyDescent="0.3">
      <c r="A37">
        <v>350</v>
      </c>
      <c r="B37" s="10">
        <v>44938</v>
      </c>
      <c r="C37">
        <v>2250</v>
      </c>
      <c r="D37" t="s">
        <v>27</v>
      </c>
      <c r="E37" t="s">
        <v>8</v>
      </c>
      <c r="F37" s="10">
        <v>44998</v>
      </c>
      <c r="G37" s="10">
        <v>45212</v>
      </c>
      <c r="H37" s="10">
        <v>45272</v>
      </c>
      <c r="I37">
        <v>4</v>
      </c>
      <c r="J37" t="s">
        <v>67</v>
      </c>
      <c r="K37">
        <v>495</v>
      </c>
      <c r="L37">
        <v>2745</v>
      </c>
      <c r="M37" t="s">
        <v>51</v>
      </c>
      <c r="N37" t="s">
        <v>52</v>
      </c>
      <c r="O37" t="s">
        <v>53</v>
      </c>
      <c r="P37" t="s">
        <v>67</v>
      </c>
    </row>
    <row r="38" spans="1:16" x14ac:dyDescent="0.3">
      <c r="A38">
        <v>364</v>
      </c>
      <c r="B38" s="10">
        <v>44938</v>
      </c>
      <c r="C38">
        <v>2950</v>
      </c>
      <c r="D38" t="s">
        <v>5</v>
      </c>
      <c r="E38" t="s">
        <v>8</v>
      </c>
      <c r="F38" s="10">
        <v>44998</v>
      </c>
      <c r="G38" s="10">
        <v>45180</v>
      </c>
      <c r="H38" s="10">
        <v>45240</v>
      </c>
      <c r="I38">
        <v>36</v>
      </c>
      <c r="J38" t="s">
        <v>67</v>
      </c>
      <c r="K38">
        <v>649</v>
      </c>
      <c r="L38">
        <v>3599</v>
      </c>
      <c r="M38" t="s">
        <v>37</v>
      </c>
      <c r="N38" t="s">
        <v>38</v>
      </c>
      <c r="O38" t="s">
        <v>39</v>
      </c>
      <c r="P38" t="s">
        <v>67</v>
      </c>
    </row>
    <row r="39" spans="1:16" x14ac:dyDescent="0.3">
      <c r="A39">
        <v>86</v>
      </c>
      <c r="B39" s="10">
        <v>44938</v>
      </c>
      <c r="C39">
        <v>1800</v>
      </c>
      <c r="D39" t="s">
        <v>5</v>
      </c>
      <c r="E39" t="s">
        <v>8</v>
      </c>
      <c r="F39" s="10">
        <v>44998</v>
      </c>
      <c r="G39" s="10">
        <v>45189</v>
      </c>
      <c r="H39" s="10">
        <v>45249</v>
      </c>
      <c r="I39">
        <v>27</v>
      </c>
      <c r="J39" t="s">
        <v>67</v>
      </c>
      <c r="K39">
        <v>396</v>
      </c>
      <c r="L39">
        <v>2196</v>
      </c>
      <c r="M39" t="s">
        <v>37</v>
      </c>
      <c r="N39" t="s">
        <v>38</v>
      </c>
      <c r="O39" t="s">
        <v>39</v>
      </c>
      <c r="P39" t="s">
        <v>67</v>
      </c>
    </row>
    <row r="40" spans="1:16" x14ac:dyDescent="0.3">
      <c r="A40">
        <v>481</v>
      </c>
      <c r="B40" s="10">
        <v>44937</v>
      </c>
      <c r="C40">
        <v>5900</v>
      </c>
      <c r="D40" t="s">
        <v>5</v>
      </c>
      <c r="E40" t="s">
        <v>8</v>
      </c>
      <c r="F40" s="10">
        <v>44997</v>
      </c>
      <c r="G40" s="10">
        <v>45201</v>
      </c>
      <c r="H40" s="10">
        <v>45261</v>
      </c>
      <c r="I40">
        <v>15</v>
      </c>
      <c r="J40" t="s">
        <v>67</v>
      </c>
      <c r="K40">
        <v>1298</v>
      </c>
      <c r="L40">
        <v>7198</v>
      </c>
      <c r="M40" t="s">
        <v>37</v>
      </c>
      <c r="N40" t="s">
        <v>38</v>
      </c>
      <c r="O40" t="s">
        <v>39</v>
      </c>
      <c r="P40" t="s">
        <v>67</v>
      </c>
    </row>
    <row r="41" spans="1:16" x14ac:dyDescent="0.3">
      <c r="A41">
        <v>181</v>
      </c>
      <c r="B41" s="10">
        <v>44937</v>
      </c>
      <c r="C41">
        <v>3700</v>
      </c>
      <c r="D41" t="s">
        <v>27</v>
      </c>
      <c r="E41" t="s">
        <v>8</v>
      </c>
      <c r="F41" s="10">
        <v>44997</v>
      </c>
      <c r="G41" s="10">
        <v>45198</v>
      </c>
      <c r="H41" s="10">
        <v>45258</v>
      </c>
      <c r="I41">
        <v>18</v>
      </c>
      <c r="J41" t="s">
        <v>67</v>
      </c>
      <c r="K41">
        <v>814</v>
      </c>
      <c r="L41">
        <v>4514</v>
      </c>
      <c r="M41" t="s">
        <v>51</v>
      </c>
      <c r="N41" t="s">
        <v>52</v>
      </c>
      <c r="O41" t="s">
        <v>53</v>
      </c>
      <c r="P41" t="s">
        <v>67</v>
      </c>
    </row>
    <row r="42" spans="1:16" x14ac:dyDescent="0.3">
      <c r="A42">
        <v>56</v>
      </c>
      <c r="B42" s="10">
        <v>44937</v>
      </c>
      <c r="C42">
        <v>1200</v>
      </c>
      <c r="D42" t="s">
        <v>5</v>
      </c>
      <c r="E42" t="s">
        <v>8</v>
      </c>
      <c r="F42" s="10">
        <v>44997</v>
      </c>
      <c r="G42" s="10">
        <v>45184</v>
      </c>
      <c r="H42" s="10">
        <v>45244</v>
      </c>
      <c r="I42">
        <v>32</v>
      </c>
      <c r="J42" t="s">
        <v>67</v>
      </c>
      <c r="K42">
        <v>264</v>
      </c>
      <c r="L42">
        <v>1464</v>
      </c>
      <c r="M42" t="s">
        <v>37</v>
      </c>
      <c r="N42" t="s">
        <v>38</v>
      </c>
      <c r="O42" t="s">
        <v>39</v>
      </c>
      <c r="P42" t="s">
        <v>67</v>
      </c>
    </row>
    <row r="43" spans="1:16" x14ac:dyDescent="0.3">
      <c r="A43">
        <v>412</v>
      </c>
      <c r="B43" s="10">
        <v>44937</v>
      </c>
      <c r="C43">
        <v>5350</v>
      </c>
      <c r="D43" t="s">
        <v>9</v>
      </c>
      <c r="E43" t="s">
        <v>8</v>
      </c>
      <c r="F43" s="10">
        <v>44997</v>
      </c>
      <c r="G43" s="10">
        <v>45213</v>
      </c>
      <c r="H43" s="10">
        <v>45273</v>
      </c>
      <c r="I43">
        <v>3</v>
      </c>
      <c r="J43" t="s">
        <v>67</v>
      </c>
      <c r="K43">
        <v>1177</v>
      </c>
      <c r="L43">
        <v>6527</v>
      </c>
      <c r="M43" t="s">
        <v>40</v>
      </c>
      <c r="N43" t="s">
        <v>41</v>
      </c>
      <c r="O43" t="s">
        <v>42</v>
      </c>
      <c r="P43" t="s">
        <v>67</v>
      </c>
    </row>
    <row r="44" spans="1:16" x14ac:dyDescent="0.3">
      <c r="A44">
        <v>216</v>
      </c>
      <c r="B44" s="10">
        <v>44936</v>
      </c>
      <c r="C44">
        <v>4400</v>
      </c>
      <c r="D44" t="s">
        <v>7</v>
      </c>
      <c r="E44" t="s">
        <v>8</v>
      </c>
      <c r="F44" s="10">
        <v>44996</v>
      </c>
      <c r="G44" s="10">
        <v>45200</v>
      </c>
      <c r="H44" s="10">
        <v>45260</v>
      </c>
      <c r="I44">
        <v>16</v>
      </c>
      <c r="J44" t="s">
        <v>67</v>
      </c>
      <c r="K44">
        <v>968</v>
      </c>
      <c r="L44">
        <v>5368</v>
      </c>
      <c r="M44" t="s">
        <v>54</v>
      </c>
      <c r="N44" t="s">
        <v>55</v>
      </c>
      <c r="O44" t="s">
        <v>56</v>
      </c>
      <c r="P44" t="s">
        <v>67</v>
      </c>
    </row>
    <row r="45" spans="1:16" x14ac:dyDescent="0.3">
      <c r="A45">
        <v>201</v>
      </c>
      <c r="B45" s="10">
        <v>44936</v>
      </c>
      <c r="C45">
        <v>4100</v>
      </c>
      <c r="D45" t="s">
        <v>16</v>
      </c>
      <c r="E45" t="s">
        <v>8</v>
      </c>
      <c r="F45" s="10">
        <v>44996</v>
      </c>
      <c r="G45" s="10">
        <v>45211</v>
      </c>
      <c r="H45" s="10">
        <v>45271</v>
      </c>
      <c r="I45">
        <v>5</v>
      </c>
      <c r="J45" t="s">
        <v>67</v>
      </c>
      <c r="K45">
        <v>902</v>
      </c>
      <c r="L45">
        <v>5002</v>
      </c>
      <c r="M45" t="s">
        <v>45</v>
      </c>
      <c r="N45" t="s">
        <v>46</v>
      </c>
      <c r="O45" t="s">
        <v>47</v>
      </c>
      <c r="P45" t="s">
        <v>67</v>
      </c>
    </row>
    <row r="46" spans="1:16" x14ac:dyDescent="0.3">
      <c r="A46">
        <v>266</v>
      </c>
      <c r="B46" s="10">
        <v>44935</v>
      </c>
      <c r="C46">
        <v>5400</v>
      </c>
      <c r="D46" t="s">
        <v>27</v>
      </c>
      <c r="E46" t="s">
        <v>8</v>
      </c>
      <c r="F46" s="10">
        <v>44995</v>
      </c>
      <c r="G46" s="10">
        <v>45212</v>
      </c>
      <c r="H46" s="10">
        <v>45272</v>
      </c>
      <c r="I46">
        <v>4</v>
      </c>
      <c r="J46" t="s">
        <v>67</v>
      </c>
      <c r="K46">
        <v>1188</v>
      </c>
      <c r="L46">
        <v>6588</v>
      </c>
      <c r="M46" t="s">
        <v>51</v>
      </c>
      <c r="N46" t="s">
        <v>52</v>
      </c>
      <c r="O46" t="s">
        <v>53</v>
      </c>
      <c r="P46" t="s">
        <v>67</v>
      </c>
    </row>
    <row r="47" spans="1:16" x14ac:dyDescent="0.3">
      <c r="A47">
        <v>280</v>
      </c>
      <c r="B47" s="10">
        <v>44935</v>
      </c>
      <c r="C47">
        <v>5680</v>
      </c>
      <c r="D47" t="s">
        <v>9</v>
      </c>
      <c r="E47" t="s">
        <v>8</v>
      </c>
      <c r="F47" s="10">
        <v>44995</v>
      </c>
      <c r="G47" s="10">
        <v>45198</v>
      </c>
      <c r="H47" s="10">
        <v>45258</v>
      </c>
      <c r="I47">
        <v>18</v>
      </c>
      <c r="J47" t="s">
        <v>67</v>
      </c>
      <c r="K47">
        <v>1249.5999999999999</v>
      </c>
      <c r="L47">
        <v>6929.6</v>
      </c>
      <c r="M47" t="s">
        <v>40</v>
      </c>
      <c r="N47" t="s">
        <v>41</v>
      </c>
      <c r="O47" t="s">
        <v>42</v>
      </c>
      <c r="P47" t="s">
        <v>67</v>
      </c>
    </row>
    <row r="48" spans="1:16" x14ac:dyDescent="0.3">
      <c r="A48">
        <v>76</v>
      </c>
      <c r="B48" s="10">
        <v>44934</v>
      </c>
      <c r="C48">
        <v>1600</v>
      </c>
      <c r="D48" t="s">
        <v>9</v>
      </c>
      <c r="E48" t="s">
        <v>8</v>
      </c>
      <c r="F48" s="10">
        <v>44994</v>
      </c>
      <c r="G48" s="10">
        <v>45177</v>
      </c>
      <c r="H48" s="10">
        <v>45237</v>
      </c>
      <c r="I48">
        <v>39</v>
      </c>
      <c r="J48" t="s">
        <v>67</v>
      </c>
      <c r="K48">
        <v>352</v>
      </c>
      <c r="L48">
        <v>1952</v>
      </c>
      <c r="M48" t="s">
        <v>40</v>
      </c>
      <c r="N48" t="s">
        <v>41</v>
      </c>
      <c r="O48" t="s">
        <v>42</v>
      </c>
      <c r="P48" t="s">
        <v>67</v>
      </c>
    </row>
    <row r="49" spans="1:16" x14ac:dyDescent="0.3">
      <c r="A49">
        <v>125</v>
      </c>
      <c r="B49" s="10">
        <v>44934</v>
      </c>
      <c r="C49">
        <v>2580</v>
      </c>
      <c r="D49" t="s">
        <v>12</v>
      </c>
      <c r="E49" t="s">
        <v>8</v>
      </c>
      <c r="F49" s="10">
        <v>44994</v>
      </c>
      <c r="G49" s="10">
        <v>45206</v>
      </c>
      <c r="H49" s="10">
        <v>45266</v>
      </c>
      <c r="I49">
        <v>10</v>
      </c>
      <c r="J49" t="s">
        <v>67</v>
      </c>
      <c r="K49">
        <v>567.6</v>
      </c>
      <c r="L49">
        <v>3147.6</v>
      </c>
      <c r="M49" t="s">
        <v>57</v>
      </c>
      <c r="N49" t="s">
        <v>58</v>
      </c>
      <c r="O49" t="s">
        <v>59</v>
      </c>
      <c r="P49" t="s">
        <v>67</v>
      </c>
    </row>
    <row r="50" spans="1:16" x14ac:dyDescent="0.3">
      <c r="A50">
        <v>286</v>
      </c>
      <c r="B50" s="10">
        <v>44934</v>
      </c>
      <c r="C50">
        <v>5800</v>
      </c>
      <c r="D50" t="s">
        <v>16</v>
      </c>
      <c r="E50" t="s">
        <v>8</v>
      </c>
      <c r="F50" s="10">
        <v>44994</v>
      </c>
      <c r="G50" s="10">
        <v>45191</v>
      </c>
      <c r="H50" s="10">
        <v>45251</v>
      </c>
      <c r="I50">
        <v>25</v>
      </c>
      <c r="J50" t="s">
        <v>67</v>
      </c>
      <c r="K50">
        <v>1276</v>
      </c>
      <c r="L50">
        <v>7076</v>
      </c>
      <c r="M50" t="s">
        <v>45</v>
      </c>
      <c r="N50" t="s">
        <v>46</v>
      </c>
      <c r="O50" t="s">
        <v>47</v>
      </c>
      <c r="P50" t="s">
        <v>67</v>
      </c>
    </row>
    <row r="51" spans="1:16" x14ac:dyDescent="0.3">
      <c r="A51">
        <v>112</v>
      </c>
      <c r="B51" s="10">
        <v>44934</v>
      </c>
      <c r="C51">
        <v>2320</v>
      </c>
      <c r="D51" t="s">
        <v>27</v>
      </c>
      <c r="E51" t="s">
        <v>8</v>
      </c>
      <c r="F51" s="10">
        <v>44994</v>
      </c>
      <c r="G51" s="10">
        <v>45177</v>
      </c>
      <c r="H51" s="10">
        <v>45237</v>
      </c>
      <c r="I51">
        <v>39</v>
      </c>
      <c r="J51" t="s">
        <v>67</v>
      </c>
      <c r="K51">
        <v>510.4</v>
      </c>
      <c r="L51">
        <v>2830.4</v>
      </c>
      <c r="M51" t="s">
        <v>51</v>
      </c>
      <c r="N51" t="s">
        <v>52</v>
      </c>
      <c r="O51" t="s">
        <v>53</v>
      </c>
      <c r="P51" t="s">
        <v>67</v>
      </c>
    </row>
    <row r="52" spans="1:16" x14ac:dyDescent="0.3">
      <c r="A52">
        <v>103</v>
      </c>
      <c r="B52" s="10">
        <v>44933</v>
      </c>
      <c r="C52">
        <v>2140</v>
      </c>
      <c r="D52" t="s">
        <v>5</v>
      </c>
      <c r="E52" t="s">
        <v>8</v>
      </c>
      <c r="F52" s="10">
        <v>44993</v>
      </c>
      <c r="G52" s="10">
        <v>45210</v>
      </c>
      <c r="H52" s="10">
        <v>45270</v>
      </c>
      <c r="I52">
        <v>6</v>
      </c>
      <c r="J52" t="s">
        <v>67</v>
      </c>
      <c r="K52">
        <v>470.8</v>
      </c>
      <c r="L52">
        <v>2610.8000000000002</v>
      </c>
      <c r="M52" t="s">
        <v>37</v>
      </c>
      <c r="N52" t="s">
        <v>38</v>
      </c>
      <c r="O52" t="s">
        <v>39</v>
      </c>
      <c r="P52" t="s">
        <v>67</v>
      </c>
    </row>
    <row r="53" spans="1:16" x14ac:dyDescent="0.3">
      <c r="A53">
        <v>33</v>
      </c>
      <c r="B53" s="10">
        <v>44933</v>
      </c>
      <c r="C53">
        <v>740</v>
      </c>
      <c r="D53" t="s">
        <v>27</v>
      </c>
      <c r="E53" t="s">
        <v>8</v>
      </c>
      <c r="F53" s="10">
        <v>44993</v>
      </c>
      <c r="G53" s="10">
        <v>45215</v>
      </c>
      <c r="H53" s="10">
        <v>45275</v>
      </c>
      <c r="I53">
        <v>1</v>
      </c>
      <c r="J53" t="s">
        <v>67</v>
      </c>
      <c r="K53">
        <v>162.80000000000001</v>
      </c>
      <c r="L53">
        <v>902.8</v>
      </c>
      <c r="M53" t="s">
        <v>51</v>
      </c>
      <c r="N53" t="s">
        <v>52</v>
      </c>
      <c r="O53" t="s">
        <v>53</v>
      </c>
      <c r="P53" t="s">
        <v>67</v>
      </c>
    </row>
    <row r="54" spans="1:16" x14ac:dyDescent="0.3">
      <c r="A54">
        <v>307</v>
      </c>
      <c r="B54" s="10">
        <v>44933</v>
      </c>
      <c r="C54">
        <v>2700</v>
      </c>
      <c r="D54" t="s">
        <v>5</v>
      </c>
      <c r="E54" t="s">
        <v>8</v>
      </c>
      <c r="F54" s="10">
        <v>44993</v>
      </c>
      <c r="G54" s="10">
        <v>45188</v>
      </c>
      <c r="H54" s="10">
        <v>45248</v>
      </c>
      <c r="I54">
        <v>28</v>
      </c>
      <c r="J54" t="s">
        <v>67</v>
      </c>
      <c r="K54">
        <v>594</v>
      </c>
      <c r="L54">
        <v>3294</v>
      </c>
      <c r="M54" t="s">
        <v>37</v>
      </c>
      <c r="N54" t="s">
        <v>38</v>
      </c>
      <c r="O54" t="s">
        <v>39</v>
      </c>
      <c r="P54" t="s">
        <v>67</v>
      </c>
    </row>
    <row r="55" spans="1:16" x14ac:dyDescent="0.3">
      <c r="A55">
        <v>118</v>
      </c>
      <c r="B55" s="10">
        <v>44932</v>
      </c>
      <c r="C55">
        <v>2440</v>
      </c>
      <c r="D55" t="s">
        <v>27</v>
      </c>
      <c r="E55" t="s">
        <v>8</v>
      </c>
      <c r="F55" s="10">
        <v>44992</v>
      </c>
      <c r="G55" s="10">
        <v>45182</v>
      </c>
      <c r="H55" s="10">
        <v>45242</v>
      </c>
      <c r="I55">
        <v>34</v>
      </c>
      <c r="J55" t="s">
        <v>67</v>
      </c>
      <c r="K55">
        <v>536.79999999999995</v>
      </c>
      <c r="L55">
        <v>2976.8</v>
      </c>
      <c r="M55" t="s">
        <v>51</v>
      </c>
      <c r="N55" t="s">
        <v>52</v>
      </c>
      <c r="O55" t="s">
        <v>53</v>
      </c>
      <c r="P55" t="s">
        <v>67</v>
      </c>
    </row>
    <row r="56" spans="1:16" x14ac:dyDescent="0.3">
      <c r="A56">
        <v>369</v>
      </c>
      <c r="B56" s="10">
        <v>44932</v>
      </c>
      <c r="C56">
        <v>3200</v>
      </c>
      <c r="D56" t="s">
        <v>7</v>
      </c>
      <c r="E56" t="s">
        <v>8</v>
      </c>
      <c r="F56" s="10">
        <v>44992</v>
      </c>
      <c r="G56" s="10">
        <v>45189</v>
      </c>
      <c r="H56" s="10">
        <v>45249</v>
      </c>
      <c r="I56">
        <v>27</v>
      </c>
      <c r="J56" t="s">
        <v>67</v>
      </c>
      <c r="K56">
        <v>704</v>
      </c>
      <c r="L56">
        <v>3904</v>
      </c>
      <c r="M56" t="s">
        <v>54</v>
      </c>
      <c r="N56" t="s">
        <v>55</v>
      </c>
      <c r="O56" t="s">
        <v>56</v>
      </c>
      <c r="P56" t="s">
        <v>67</v>
      </c>
    </row>
    <row r="57" spans="1:16" x14ac:dyDescent="0.3">
      <c r="A57">
        <v>128</v>
      </c>
      <c r="B57" s="10">
        <v>44932</v>
      </c>
      <c r="C57">
        <v>2640</v>
      </c>
      <c r="D57" t="s">
        <v>7</v>
      </c>
      <c r="E57" t="s">
        <v>8</v>
      </c>
      <c r="F57" s="10">
        <v>44992</v>
      </c>
      <c r="G57" s="10">
        <v>45198</v>
      </c>
      <c r="H57" s="10">
        <v>45258</v>
      </c>
      <c r="I57">
        <v>18</v>
      </c>
      <c r="J57" t="s">
        <v>67</v>
      </c>
      <c r="K57">
        <v>580.79999999999995</v>
      </c>
      <c r="L57">
        <v>3220.8</v>
      </c>
      <c r="M57" t="s">
        <v>54</v>
      </c>
      <c r="N57" t="s">
        <v>55</v>
      </c>
      <c r="O57" t="s">
        <v>56</v>
      </c>
      <c r="P57" t="s">
        <v>67</v>
      </c>
    </row>
    <row r="58" spans="1:16" x14ac:dyDescent="0.3">
      <c r="A58">
        <v>145</v>
      </c>
      <c r="B58" s="10">
        <v>44932</v>
      </c>
      <c r="C58">
        <v>2980</v>
      </c>
      <c r="D58" t="s">
        <v>7</v>
      </c>
      <c r="E58" t="s">
        <v>8</v>
      </c>
      <c r="F58" s="10">
        <v>44992</v>
      </c>
      <c r="G58" s="10">
        <v>45208</v>
      </c>
      <c r="H58" s="10">
        <v>45268</v>
      </c>
      <c r="I58">
        <v>8</v>
      </c>
      <c r="J58" t="s">
        <v>67</v>
      </c>
      <c r="K58">
        <v>655.6</v>
      </c>
      <c r="L58">
        <v>3635.6</v>
      </c>
      <c r="M58" t="s">
        <v>54</v>
      </c>
      <c r="N58" t="s">
        <v>55</v>
      </c>
      <c r="O58" t="s">
        <v>56</v>
      </c>
      <c r="P58" t="s">
        <v>67</v>
      </c>
    </row>
    <row r="59" spans="1:16" x14ac:dyDescent="0.3">
      <c r="A59">
        <v>243</v>
      </c>
      <c r="B59" s="10">
        <v>44932</v>
      </c>
      <c r="C59">
        <v>4940</v>
      </c>
      <c r="D59" t="s">
        <v>5</v>
      </c>
      <c r="E59" t="s">
        <v>8</v>
      </c>
      <c r="F59" s="10">
        <v>44992</v>
      </c>
      <c r="G59" s="10">
        <v>45188</v>
      </c>
      <c r="H59" s="10">
        <v>45248</v>
      </c>
      <c r="I59">
        <v>28</v>
      </c>
      <c r="J59" t="s">
        <v>67</v>
      </c>
      <c r="K59">
        <v>1086.8</v>
      </c>
      <c r="L59">
        <v>6026.8</v>
      </c>
      <c r="M59" t="s">
        <v>37</v>
      </c>
      <c r="N59" t="s">
        <v>38</v>
      </c>
      <c r="O59" t="s">
        <v>39</v>
      </c>
      <c r="P59" t="s">
        <v>67</v>
      </c>
    </row>
    <row r="60" spans="1:16" x14ac:dyDescent="0.3">
      <c r="A60">
        <v>252</v>
      </c>
      <c r="B60" s="10">
        <v>44932</v>
      </c>
      <c r="C60">
        <v>5120</v>
      </c>
      <c r="D60" t="s">
        <v>16</v>
      </c>
      <c r="E60" t="s">
        <v>8</v>
      </c>
      <c r="F60" s="10">
        <v>44992</v>
      </c>
      <c r="G60" s="10">
        <v>45190</v>
      </c>
      <c r="H60" s="10">
        <v>45250</v>
      </c>
      <c r="I60">
        <v>26</v>
      </c>
      <c r="J60" t="s">
        <v>67</v>
      </c>
      <c r="K60">
        <v>1126.4000000000001</v>
      </c>
      <c r="L60">
        <v>6246.4</v>
      </c>
      <c r="M60" t="s">
        <v>45</v>
      </c>
      <c r="N60" t="s">
        <v>46</v>
      </c>
      <c r="O60" t="s">
        <v>47</v>
      </c>
      <c r="P60" t="s">
        <v>67</v>
      </c>
    </row>
    <row r="61" spans="1:16" x14ac:dyDescent="0.3">
      <c r="A61">
        <v>229</v>
      </c>
      <c r="B61" s="10">
        <v>44931</v>
      </c>
      <c r="C61">
        <v>4660</v>
      </c>
      <c r="D61" t="s">
        <v>9</v>
      </c>
      <c r="E61" t="s">
        <v>8</v>
      </c>
      <c r="F61" s="10">
        <v>44991</v>
      </c>
      <c r="G61" s="10">
        <v>45188</v>
      </c>
      <c r="H61" s="10">
        <v>45248</v>
      </c>
      <c r="I61">
        <v>28</v>
      </c>
      <c r="J61" t="s">
        <v>67</v>
      </c>
      <c r="K61">
        <v>1025.2</v>
      </c>
      <c r="L61">
        <v>5685.2</v>
      </c>
      <c r="M61" t="s">
        <v>40</v>
      </c>
      <c r="N61" t="s">
        <v>41</v>
      </c>
      <c r="O61" t="s">
        <v>42</v>
      </c>
      <c r="P61" t="s">
        <v>67</v>
      </c>
    </row>
    <row r="62" spans="1:16" x14ac:dyDescent="0.3">
      <c r="A62">
        <v>272</v>
      </c>
      <c r="B62" s="10">
        <v>44931</v>
      </c>
      <c r="C62">
        <v>5520</v>
      </c>
      <c r="D62" t="s">
        <v>13</v>
      </c>
      <c r="E62" t="s">
        <v>8</v>
      </c>
      <c r="F62" s="10">
        <v>44991</v>
      </c>
      <c r="G62" s="10">
        <v>45213</v>
      </c>
      <c r="H62" s="10">
        <v>45273</v>
      </c>
      <c r="I62">
        <v>3</v>
      </c>
      <c r="J62" t="s">
        <v>67</v>
      </c>
      <c r="K62">
        <v>1214.4000000000001</v>
      </c>
      <c r="L62">
        <v>6734.4</v>
      </c>
      <c r="M62" t="s">
        <v>48</v>
      </c>
      <c r="N62" t="s">
        <v>49</v>
      </c>
      <c r="O62" t="s">
        <v>50</v>
      </c>
      <c r="P62" t="s">
        <v>67</v>
      </c>
    </row>
    <row r="63" spans="1:16" x14ac:dyDescent="0.3">
      <c r="A63">
        <v>6</v>
      </c>
      <c r="B63" s="10">
        <v>44930</v>
      </c>
      <c r="C63">
        <v>200</v>
      </c>
      <c r="D63" t="s">
        <v>12</v>
      </c>
      <c r="E63" t="s">
        <v>8</v>
      </c>
      <c r="F63" s="10">
        <v>44990</v>
      </c>
      <c r="G63" s="10">
        <v>45212</v>
      </c>
      <c r="H63" s="10">
        <v>45272</v>
      </c>
      <c r="I63">
        <v>4</v>
      </c>
      <c r="J63" t="s">
        <v>67</v>
      </c>
      <c r="K63">
        <v>44</v>
      </c>
      <c r="L63">
        <v>244</v>
      </c>
      <c r="M63" t="s">
        <v>57</v>
      </c>
      <c r="N63" t="s">
        <v>58</v>
      </c>
      <c r="O63" t="s">
        <v>59</v>
      </c>
      <c r="P63" t="s">
        <v>67</v>
      </c>
    </row>
    <row r="64" spans="1:16" x14ac:dyDescent="0.3">
      <c r="A64">
        <v>282</v>
      </c>
      <c r="B64" s="10">
        <v>44930</v>
      </c>
      <c r="C64">
        <v>5720</v>
      </c>
      <c r="D64" t="s">
        <v>27</v>
      </c>
      <c r="E64" t="s">
        <v>8</v>
      </c>
      <c r="F64" s="10">
        <v>44990</v>
      </c>
      <c r="G64" s="10">
        <v>45179</v>
      </c>
      <c r="H64" s="10">
        <v>45239</v>
      </c>
      <c r="I64">
        <v>37</v>
      </c>
      <c r="J64" t="s">
        <v>67</v>
      </c>
      <c r="K64">
        <v>1258.4000000000001</v>
      </c>
      <c r="L64">
        <v>6978.4</v>
      </c>
      <c r="M64" t="s">
        <v>51</v>
      </c>
      <c r="N64" t="s">
        <v>52</v>
      </c>
      <c r="O64" t="s">
        <v>53</v>
      </c>
      <c r="P64" t="s">
        <v>67</v>
      </c>
    </row>
    <row r="65" spans="1:16" x14ac:dyDescent="0.3">
      <c r="A65">
        <v>300</v>
      </c>
      <c r="B65" s="10">
        <v>44930</v>
      </c>
      <c r="C65">
        <v>1300</v>
      </c>
      <c r="D65" t="s">
        <v>27</v>
      </c>
      <c r="E65" t="s">
        <v>8</v>
      </c>
      <c r="F65" s="10">
        <v>44990</v>
      </c>
      <c r="G65" s="10">
        <v>45211</v>
      </c>
      <c r="H65" s="10">
        <v>45271</v>
      </c>
      <c r="I65">
        <v>5</v>
      </c>
      <c r="J65" t="s">
        <v>67</v>
      </c>
      <c r="K65">
        <v>286</v>
      </c>
      <c r="L65">
        <v>1586</v>
      </c>
      <c r="M65" t="s">
        <v>51</v>
      </c>
      <c r="N65" t="s">
        <v>52</v>
      </c>
      <c r="O65" t="s">
        <v>53</v>
      </c>
      <c r="P65" t="s">
        <v>67</v>
      </c>
    </row>
    <row r="66" spans="1:16" x14ac:dyDescent="0.3">
      <c r="A66">
        <v>104</v>
      </c>
      <c r="B66" s="10">
        <v>44930</v>
      </c>
      <c r="C66">
        <v>2160</v>
      </c>
      <c r="D66" t="s">
        <v>10</v>
      </c>
      <c r="E66" t="s">
        <v>8</v>
      </c>
      <c r="F66" s="10">
        <v>44990</v>
      </c>
      <c r="G66" s="10">
        <v>45206</v>
      </c>
      <c r="H66" s="10">
        <v>45266</v>
      </c>
      <c r="I66">
        <v>10</v>
      </c>
      <c r="J66" t="s">
        <v>67</v>
      </c>
      <c r="K66">
        <v>475.2</v>
      </c>
      <c r="L66">
        <v>2635.2</v>
      </c>
      <c r="M66" t="s">
        <v>40</v>
      </c>
      <c r="N66" t="s">
        <v>43</v>
      </c>
      <c r="O66" t="s">
        <v>44</v>
      </c>
      <c r="P66" t="s">
        <v>67</v>
      </c>
    </row>
    <row r="67" spans="1:16" x14ac:dyDescent="0.3">
      <c r="A67">
        <v>156</v>
      </c>
      <c r="B67" s="10">
        <v>44930</v>
      </c>
      <c r="C67">
        <v>3200</v>
      </c>
      <c r="D67" t="s">
        <v>16</v>
      </c>
      <c r="E67" t="s">
        <v>8</v>
      </c>
      <c r="F67" s="10">
        <v>44990</v>
      </c>
      <c r="G67" s="10">
        <v>45200</v>
      </c>
      <c r="H67" s="10">
        <v>45260</v>
      </c>
      <c r="I67">
        <v>16</v>
      </c>
      <c r="J67" t="s">
        <v>67</v>
      </c>
      <c r="K67">
        <v>704</v>
      </c>
      <c r="L67">
        <v>3904</v>
      </c>
      <c r="M67" t="s">
        <v>45</v>
      </c>
      <c r="N67" t="s">
        <v>46</v>
      </c>
      <c r="O67" t="s">
        <v>47</v>
      </c>
      <c r="P67" t="s">
        <v>67</v>
      </c>
    </row>
    <row r="68" spans="1:16" x14ac:dyDescent="0.3">
      <c r="A68">
        <v>355</v>
      </c>
      <c r="B68" s="10">
        <v>44930</v>
      </c>
      <c r="C68">
        <v>2500</v>
      </c>
      <c r="D68" t="s">
        <v>7</v>
      </c>
      <c r="E68" t="s">
        <v>8</v>
      </c>
      <c r="F68" s="10">
        <v>44990</v>
      </c>
      <c r="G68" s="10">
        <v>45189</v>
      </c>
      <c r="H68" s="10">
        <v>45249</v>
      </c>
      <c r="I68">
        <v>27</v>
      </c>
      <c r="J68" t="s">
        <v>67</v>
      </c>
      <c r="K68">
        <v>550</v>
      </c>
      <c r="L68">
        <v>3050</v>
      </c>
      <c r="M68" t="s">
        <v>54</v>
      </c>
      <c r="N68" t="s">
        <v>55</v>
      </c>
      <c r="O68" t="s">
        <v>56</v>
      </c>
      <c r="P68" t="s">
        <v>67</v>
      </c>
    </row>
    <row r="69" spans="1:16" x14ac:dyDescent="0.3">
      <c r="A69">
        <v>226</v>
      </c>
      <c r="B69" s="10">
        <v>44929</v>
      </c>
      <c r="C69">
        <v>4600</v>
      </c>
      <c r="D69" t="s">
        <v>5</v>
      </c>
      <c r="E69" t="s">
        <v>8</v>
      </c>
      <c r="F69" s="10">
        <v>44989</v>
      </c>
      <c r="G69" s="10">
        <v>45198</v>
      </c>
      <c r="H69" s="10">
        <v>45258</v>
      </c>
      <c r="I69">
        <v>18</v>
      </c>
      <c r="J69" t="s">
        <v>67</v>
      </c>
      <c r="K69">
        <v>1012</v>
      </c>
      <c r="L69">
        <v>5612</v>
      </c>
      <c r="M69" t="s">
        <v>37</v>
      </c>
      <c r="N69" t="s">
        <v>38</v>
      </c>
      <c r="O69" t="s">
        <v>39</v>
      </c>
      <c r="P69" t="s">
        <v>67</v>
      </c>
    </row>
    <row r="70" spans="1:16" x14ac:dyDescent="0.3">
      <c r="A70">
        <v>98</v>
      </c>
      <c r="B70" s="10">
        <v>44929</v>
      </c>
      <c r="C70">
        <v>2040</v>
      </c>
      <c r="D70" t="s">
        <v>10</v>
      </c>
      <c r="E70" t="s">
        <v>8</v>
      </c>
      <c r="F70" s="10">
        <v>44989</v>
      </c>
      <c r="G70" s="10">
        <v>45200</v>
      </c>
      <c r="H70" s="10">
        <v>45260</v>
      </c>
      <c r="I70">
        <v>16</v>
      </c>
      <c r="J70" t="s">
        <v>67</v>
      </c>
      <c r="K70">
        <v>448.8</v>
      </c>
      <c r="L70">
        <v>2488.8000000000002</v>
      </c>
      <c r="M70" t="s">
        <v>40</v>
      </c>
      <c r="N70" t="s">
        <v>43</v>
      </c>
      <c r="O70" t="s">
        <v>44</v>
      </c>
      <c r="P70" t="s">
        <v>67</v>
      </c>
    </row>
    <row r="71" spans="1:16" x14ac:dyDescent="0.3">
      <c r="A71">
        <v>335</v>
      </c>
      <c r="B71" s="10">
        <v>44929</v>
      </c>
      <c r="C71">
        <v>1500</v>
      </c>
      <c r="D71" t="s">
        <v>7</v>
      </c>
      <c r="E71" t="s">
        <v>8</v>
      </c>
      <c r="F71" s="10">
        <v>44989</v>
      </c>
      <c r="G71" s="10">
        <v>45183</v>
      </c>
      <c r="H71" s="10">
        <v>45243</v>
      </c>
      <c r="I71">
        <v>33</v>
      </c>
      <c r="J71" t="s">
        <v>67</v>
      </c>
      <c r="K71">
        <v>330</v>
      </c>
      <c r="L71">
        <v>1830</v>
      </c>
      <c r="M71" t="s">
        <v>54</v>
      </c>
      <c r="N71" t="s">
        <v>55</v>
      </c>
      <c r="O71" t="s">
        <v>56</v>
      </c>
      <c r="P71" t="s">
        <v>67</v>
      </c>
    </row>
    <row r="72" spans="1:16" x14ac:dyDescent="0.3">
      <c r="A72">
        <v>397</v>
      </c>
      <c r="B72" s="10">
        <v>44929</v>
      </c>
      <c r="C72">
        <v>4600</v>
      </c>
      <c r="D72" t="s">
        <v>12</v>
      </c>
      <c r="E72" t="s">
        <v>8</v>
      </c>
      <c r="F72" s="10">
        <v>44989</v>
      </c>
      <c r="G72" s="10">
        <v>45179</v>
      </c>
      <c r="H72" s="10">
        <v>45239</v>
      </c>
      <c r="I72">
        <v>37</v>
      </c>
      <c r="J72" t="s">
        <v>67</v>
      </c>
      <c r="K72">
        <v>1012</v>
      </c>
      <c r="L72">
        <v>5612</v>
      </c>
      <c r="M72" t="s">
        <v>57</v>
      </c>
      <c r="N72" t="s">
        <v>58</v>
      </c>
      <c r="O72" t="s">
        <v>59</v>
      </c>
      <c r="P72" t="s">
        <v>67</v>
      </c>
    </row>
    <row r="73" spans="1:16" x14ac:dyDescent="0.3">
      <c r="A73">
        <v>408</v>
      </c>
      <c r="B73" s="10">
        <v>44929</v>
      </c>
      <c r="C73">
        <v>5150</v>
      </c>
      <c r="D73" t="s">
        <v>13</v>
      </c>
      <c r="E73" t="s">
        <v>8</v>
      </c>
      <c r="F73" s="10">
        <v>44989</v>
      </c>
      <c r="G73" s="10">
        <v>45189</v>
      </c>
      <c r="H73" s="10">
        <v>45249</v>
      </c>
      <c r="I73">
        <v>27</v>
      </c>
      <c r="J73" t="s">
        <v>67</v>
      </c>
      <c r="K73">
        <v>1133</v>
      </c>
      <c r="L73">
        <v>6283</v>
      </c>
      <c r="M73" t="s">
        <v>48</v>
      </c>
      <c r="N73" t="s">
        <v>49</v>
      </c>
      <c r="O73" t="s">
        <v>50</v>
      </c>
      <c r="P73" t="s">
        <v>67</v>
      </c>
    </row>
    <row r="74" spans="1:16" x14ac:dyDescent="0.3">
      <c r="A74">
        <v>338</v>
      </c>
      <c r="B74" s="10">
        <v>44928</v>
      </c>
      <c r="C74">
        <v>1650</v>
      </c>
      <c r="D74" t="s">
        <v>7</v>
      </c>
      <c r="E74" t="s">
        <v>8</v>
      </c>
      <c r="F74" s="10">
        <v>44988</v>
      </c>
      <c r="G74" s="10">
        <v>45178</v>
      </c>
      <c r="H74" s="10">
        <v>45238</v>
      </c>
      <c r="I74">
        <v>38</v>
      </c>
      <c r="J74" t="s">
        <v>67</v>
      </c>
      <c r="K74">
        <v>363</v>
      </c>
      <c r="L74">
        <v>2013</v>
      </c>
      <c r="M74" t="s">
        <v>54</v>
      </c>
      <c r="N74" t="s">
        <v>55</v>
      </c>
      <c r="O74" t="s">
        <v>56</v>
      </c>
      <c r="P74" t="s">
        <v>67</v>
      </c>
    </row>
    <row r="75" spans="1:16" x14ac:dyDescent="0.3">
      <c r="A75">
        <v>462</v>
      </c>
      <c r="B75" s="10">
        <v>44927</v>
      </c>
      <c r="C75">
        <v>7800</v>
      </c>
      <c r="D75" t="s">
        <v>16</v>
      </c>
      <c r="E75" t="s">
        <v>8</v>
      </c>
      <c r="F75" s="10">
        <v>44987</v>
      </c>
      <c r="G75" s="10">
        <v>45194</v>
      </c>
      <c r="H75" s="10">
        <v>45254</v>
      </c>
      <c r="I75">
        <v>22</v>
      </c>
      <c r="J75" t="s">
        <v>67</v>
      </c>
      <c r="K75">
        <v>1716</v>
      </c>
      <c r="L75">
        <v>9516</v>
      </c>
      <c r="M75" t="s">
        <v>45</v>
      </c>
      <c r="N75" t="s">
        <v>46</v>
      </c>
      <c r="O75" t="s">
        <v>47</v>
      </c>
      <c r="P75" t="s">
        <v>67</v>
      </c>
    </row>
    <row r="76" spans="1:16" x14ac:dyDescent="0.3">
      <c r="A76">
        <v>70</v>
      </c>
      <c r="B76" s="10">
        <v>44927</v>
      </c>
      <c r="C76">
        <v>1480</v>
      </c>
      <c r="D76" t="s">
        <v>10</v>
      </c>
      <c r="E76" t="s">
        <v>8</v>
      </c>
      <c r="F76" s="10">
        <v>44987</v>
      </c>
      <c r="G76" s="10">
        <v>45192</v>
      </c>
      <c r="H76" s="10">
        <v>45252</v>
      </c>
      <c r="I76">
        <v>24</v>
      </c>
      <c r="J76" t="s">
        <v>67</v>
      </c>
      <c r="K76">
        <v>325.60000000000002</v>
      </c>
      <c r="L76">
        <v>1805.6</v>
      </c>
      <c r="M76" t="s">
        <v>40</v>
      </c>
      <c r="N76" t="s">
        <v>43</v>
      </c>
      <c r="O76" t="s">
        <v>44</v>
      </c>
      <c r="P76" t="s">
        <v>67</v>
      </c>
    </row>
    <row r="77" spans="1:16" x14ac:dyDescent="0.3">
      <c r="A77">
        <v>137</v>
      </c>
      <c r="B77" s="10">
        <v>44943</v>
      </c>
      <c r="C77">
        <v>2820</v>
      </c>
      <c r="D77" t="s">
        <v>5</v>
      </c>
      <c r="E77" t="s">
        <v>6</v>
      </c>
      <c r="F77" s="10">
        <v>45003</v>
      </c>
      <c r="G77" s="10">
        <v>45210</v>
      </c>
      <c r="H77" s="10">
        <v>45270</v>
      </c>
      <c r="I77">
        <v>6</v>
      </c>
      <c r="J77" t="s">
        <v>67</v>
      </c>
      <c r="K77">
        <v>620.4</v>
      </c>
      <c r="L77">
        <v>3440.4</v>
      </c>
      <c r="M77" t="s">
        <v>37</v>
      </c>
      <c r="N77" t="s">
        <v>38</v>
      </c>
      <c r="O77" t="s">
        <v>39</v>
      </c>
      <c r="P77" t="s">
        <v>67</v>
      </c>
    </row>
    <row r="78" spans="1:16" x14ac:dyDescent="0.3">
      <c r="A78">
        <v>109</v>
      </c>
      <c r="B78" s="10">
        <v>44943</v>
      </c>
      <c r="C78">
        <v>2260</v>
      </c>
      <c r="D78" t="s">
        <v>5</v>
      </c>
      <c r="E78" t="s">
        <v>6</v>
      </c>
      <c r="F78" s="10">
        <v>45003</v>
      </c>
      <c r="G78" s="10">
        <v>45206</v>
      </c>
      <c r="H78" s="10">
        <v>45266</v>
      </c>
      <c r="I78">
        <v>10</v>
      </c>
      <c r="J78" t="s">
        <v>67</v>
      </c>
      <c r="K78">
        <v>497.2</v>
      </c>
      <c r="L78">
        <v>2757.2</v>
      </c>
      <c r="M78" t="s">
        <v>37</v>
      </c>
      <c r="N78" t="s">
        <v>38</v>
      </c>
      <c r="O78" t="s">
        <v>39</v>
      </c>
      <c r="P78" t="s">
        <v>67</v>
      </c>
    </row>
    <row r="79" spans="1:16" x14ac:dyDescent="0.3">
      <c r="A79">
        <v>96</v>
      </c>
      <c r="B79" s="10">
        <v>44943</v>
      </c>
      <c r="C79">
        <v>2000</v>
      </c>
      <c r="D79" t="s">
        <v>27</v>
      </c>
      <c r="E79" t="s">
        <v>15</v>
      </c>
      <c r="F79" s="10">
        <v>45003</v>
      </c>
      <c r="G79" s="10">
        <v>45200</v>
      </c>
      <c r="H79" s="10">
        <v>45260</v>
      </c>
      <c r="I79">
        <v>16</v>
      </c>
      <c r="J79" t="s">
        <v>67</v>
      </c>
      <c r="K79">
        <v>440</v>
      </c>
      <c r="L79">
        <v>2440</v>
      </c>
      <c r="M79" t="s">
        <v>51</v>
      </c>
      <c r="N79" t="s">
        <v>52</v>
      </c>
      <c r="O79" t="s">
        <v>53</v>
      </c>
      <c r="P79" t="s">
        <v>67</v>
      </c>
    </row>
    <row r="80" spans="1:16" x14ac:dyDescent="0.3">
      <c r="A80">
        <v>368</v>
      </c>
      <c r="B80" s="10">
        <v>44942</v>
      </c>
      <c r="C80">
        <v>3150</v>
      </c>
      <c r="D80" t="s">
        <v>27</v>
      </c>
      <c r="E80" t="s">
        <v>11</v>
      </c>
      <c r="F80" s="10">
        <v>45002</v>
      </c>
      <c r="G80" s="10">
        <v>45209</v>
      </c>
      <c r="H80" s="10">
        <v>45269</v>
      </c>
      <c r="I80">
        <v>7</v>
      </c>
      <c r="J80" t="s">
        <v>67</v>
      </c>
      <c r="K80">
        <v>693</v>
      </c>
      <c r="L80">
        <v>3843</v>
      </c>
      <c r="M80" t="s">
        <v>51</v>
      </c>
      <c r="N80" t="s">
        <v>52</v>
      </c>
      <c r="O80" t="s">
        <v>53</v>
      </c>
      <c r="P80" t="s">
        <v>67</v>
      </c>
    </row>
    <row r="81" spans="1:16" x14ac:dyDescent="0.3">
      <c r="A81">
        <v>93</v>
      </c>
      <c r="B81" s="10">
        <v>44942</v>
      </c>
      <c r="C81">
        <v>1940</v>
      </c>
      <c r="D81" t="s">
        <v>9</v>
      </c>
      <c r="E81" t="s">
        <v>6</v>
      </c>
      <c r="F81" s="10">
        <v>45002</v>
      </c>
      <c r="G81" s="10">
        <v>45185</v>
      </c>
      <c r="H81" s="10">
        <v>45245</v>
      </c>
      <c r="I81">
        <v>31</v>
      </c>
      <c r="J81" t="s">
        <v>67</v>
      </c>
      <c r="K81">
        <v>426.8</v>
      </c>
      <c r="L81">
        <v>2366.8000000000002</v>
      </c>
      <c r="M81" t="s">
        <v>40</v>
      </c>
      <c r="N81" t="s">
        <v>41</v>
      </c>
      <c r="O81" t="s">
        <v>42</v>
      </c>
      <c r="P81" t="s">
        <v>67</v>
      </c>
    </row>
    <row r="82" spans="1:16" x14ac:dyDescent="0.3">
      <c r="A82">
        <v>360</v>
      </c>
      <c r="B82" s="10">
        <v>44942</v>
      </c>
      <c r="C82">
        <v>2750</v>
      </c>
      <c r="D82" t="s">
        <v>16</v>
      </c>
      <c r="E82" t="s">
        <v>6</v>
      </c>
      <c r="F82" s="10">
        <v>45002</v>
      </c>
      <c r="G82" s="10">
        <v>45201</v>
      </c>
      <c r="H82" s="10">
        <v>45261</v>
      </c>
      <c r="I82">
        <v>15</v>
      </c>
      <c r="J82" t="s">
        <v>67</v>
      </c>
      <c r="K82">
        <v>605</v>
      </c>
      <c r="L82">
        <v>3355</v>
      </c>
      <c r="M82" t="s">
        <v>45</v>
      </c>
      <c r="N82" t="s">
        <v>46</v>
      </c>
      <c r="O82" t="s">
        <v>47</v>
      </c>
      <c r="P82" t="s">
        <v>67</v>
      </c>
    </row>
    <row r="83" spans="1:16" x14ac:dyDescent="0.3">
      <c r="A83">
        <v>108</v>
      </c>
      <c r="B83" s="10">
        <v>44942</v>
      </c>
      <c r="C83">
        <v>2240</v>
      </c>
      <c r="D83" t="s">
        <v>12</v>
      </c>
      <c r="E83" t="s">
        <v>6</v>
      </c>
      <c r="F83" s="10">
        <v>45002</v>
      </c>
      <c r="G83" s="10">
        <v>45212</v>
      </c>
      <c r="H83" s="10">
        <v>45272</v>
      </c>
      <c r="I83">
        <v>4</v>
      </c>
      <c r="J83" t="s">
        <v>67</v>
      </c>
      <c r="K83">
        <v>492.8</v>
      </c>
      <c r="L83">
        <v>2732.8</v>
      </c>
      <c r="M83" t="s">
        <v>57</v>
      </c>
      <c r="N83" t="s">
        <v>58</v>
      </c>
      <c r="O83" t="s">
        <v>59</v>
      </c>
      <c r="P83" t="s">
        <v>67</v>
      </c>
    </row>
    <row r="84" spans="1:16" x14ac:dyDescent="0.3">
      <c r="A84">
        <v>164</v>
      </c>
      <c r="B84" s="10">
        <v>44942</v>
      </c>
      <c r="C84">
        <v>3360</v>
      </c>
      <c r="D84" t="s">
        <v>27</v>
      </c>
      <c r="E84" t="s">
        <v>6</v>
      </c>
      <c r="F84" s="10">
        <v>45002</v>
      </c>
      <c r="G84" s="10">
        <v>45197</v>
      </c>
      <c r="H84" s="10">
        <v>45257</v>
      </c>
      <c r="I84">
        <v>19</v>
      </c>
      <c r="J84" t="s">
        <v>67</v>
      </c>
      <c r="K84">
        <v>739.2</v>
      </c>
      <c r="L84">
        <v>4099.2</v>
      </c>
      <c r="M84" t="s">
        <v>51</v>
      </c>
      <c r="N84" t="s">
        <v>52</v>
      </c>
      <c r="O84" t="s">
        <v>53</v>
      </c>
      <c r="P84" t="s">
        <v>67</v>
      </c>
    </row>
    <row r="85" spans="1:16" x14ac:dyDescent="0.3">
      <c r="A85">
        <v>29</v>
      </c>
      <c r="B85" s="10">
        <v>44942</v>
      </c>
      <c r="C85">
        <v>660</v>
      </c>
      <c r="D85" t="s">
        <v>7</v>
      </c>
      <c r="E85" t="s">
        <v>15</v>
      </c>
      <c r="F85" s="10">
        <v>45002</v>
      </c>
      <c r="G85" s="10">
        <v>45202</v>
      </c>
      <c r="H85" s="10">
        <v>45262</v>
      </c>
      <c r="I85">
        <v>14</v>
      </c>
      <c r="J85" t="s">
        <v>67</v>
      </c>
      <c r="K85">
        <v>145.19999999999999</v>
      </c>
      <c r="L85">
        <v>805.2</v>
      </c>
      <c r="M85" t="s">
        <v>54</v>
      </c>
      <c r="N85" t="s">
        <v>55</v>
      </c>
      <c r="O85" t="s">
        <v>56</v>
      </c>
      <c r="P85" t="s">
        <v>67</v>
      </c>
    </row>
    <row r="86" spans="1:16" x14ac:dyDescent="0.3">
      <c r="A86">
        <v>242</v>
      </c>
      <c r="B86" s="10">
        <v>44941</v>
      </c>
      <c r="C86">
        <v>4920</v>
      </c>
      <c r="D86" t="s">
        <v>9</v>
      </c>
      <c r="E86" t="s">
        <v>11</v>
      </c>
      <c r="F86" s="10">
        <v>45001</v>
      </c>
      <c r="G86" s="10">
        <v>45213</v>
      </c>
      <c r="H86" s="10">
        <v>45273</v>
      </c>
      <c r="I86">
        <v>3</v>
      </c>
      <c r="J86" t="s">
        <v>67</v>
      </c>
      <c r="K86">
        <v>1082.4000000000001</v>
      </c>
      <c r="L86">
        <v>6002.4</v>
      </c>
      <c r="M86" t="s">
        <v>40</v>
      </c>
      <c r="N86" t="s">
        <v>41</v>
      </c>
      <c r="O86" t="s">
        <v>42</v>
      </c>
      <c r="P86" t="s">
        <v>67</v>
      </c>
    </row>
    <row r="87" spans="1:16" x14ac:dyDescent="0.3">
      <c r="A87">
        <v>427</v>
      </c>
      <c r="B87" s="10">
        <v>44941</v>
      </c>
      <c r="C87">
        <v>6100</v>
      </c>
      <c r="D87" t="s">
        <v>10</v>
      </c>
      <c r="E87" t="s">
        <v>11</v>
      </c>
      <c r="F87" s="10">
        <v>45001</v>
      </c>
      <c r="G87" s="10">
        <v>45180</v>
      </c>
      <c r="H87" s="10">
        <v>45240</v>
      </c>
      <c r="I87">
        <v>36</v>
      </c>
      <c r="J87" t="s">
        <v>67</v>
      </c>
      <c r="K87">
        <v>1342</v>
      </c>
      <c r="L87">
        <v>7442</v>
      </c>
      <c r="M87" t="s">
        <v>40</v>
      </c>
      <c r="N87" t="s">
        <v>43</v>
      </c>
      <c r="O87" t="s">
        <v>44</v>
      </c>
      <c r="P87" t="s">
        <v>67</v>
      </c>
    </row>
    <row r="88" spans="1:16" x14ac:dyDescent="0.3">
      <c r="A88">
        <v>292</v>
      </c>
      <c r="B88" s="10">
        <v>44941</v>
      </c>
      <c r="C88">
        <v>5920</v>
      </c>
      <c r="D88" t="s">
        <v>16</v>
      </c>
      <c r="E88" t="s">
        <v>15</v>
      </c>
      <c r="F88" s="10">
        <v>45001</v>
      </c>
      <c r="G88" s="10">
        <v>45210</v>
      </c>
      <c r="H88" s="10">
        <v>45270</v>
      </c>
      <c r="I88">
        <v>6</v>
      </c>
      <c r="J88" t="s">
        <v>67</v>
      </c>
      <c r="K88">
        <v>1302.4000000000001</v>
      </c>
      <c r="L88">
        <v>7222.4</v>
      </c>
      <c r="M88" t="s">
        <v>45</v>
      </c>
      <c r="N88" t="s">
        <v>46</v>
      </c>
      <c r="O88" t="s">
        <v>47</v>
      </c>
      <c r="P88" t="s">
        <v>67</v>
      </c>
    </row>
    <row r="89" spans="1:16" x14ac:dyDescent="0.3">
      <c r="A89">
        <v>445</v>
      </c>
      <c r="B89" s="10">
        <v>44941</v>
      </c>
      <c r="C89">
        <v>7000</v>
      </c>
      <c r="D89" t="s">
        <v>16</v>
      </c>
      <c r="E89" t="s">
        <v>6</v>
      </c>
      <c r="F89" s="10">
        <v>45001</v>
      </c>
      <c r="G89" s="10">
        <v>45183</v>
      </c>
      <c r="H89" s="10">
        <v>45243</v>
      </c>
      <c r="I89">
        <v>33</v>
      </c>
      <c r="J89" t="s">
        <v>67</v>
      </c>
      <c r="K89">
        <v>1540</v>
      </c>
      <c r="L89">
        <v>8540</v>
      </c>
      <c r="M89" t="s">
        <v>45</v>
      </c>
      <c r="N89" t="s">
        <v>46</v>
      </c>
      <c r="O89" t="s">
        <v>47</v>
      </c>
      <c r="P89" t="s">
        <v>67</v>
      </c>
    </row>
    <row r="90" spans="1:16" x14ac:dyDescent="0.3">
      <c r="A90">
        <v>270</v>
      </c>
      <c r="B90" s="10">
        <v>44941</v>
      </c>
      <c r="C90">
        <v>5480</v>
      </c>
      <c r="D90" t="s">
        <v>7</v>
      </c>
      <c r="E90" t="s">
        <v>11</v>
      </c>
      <c r="F90" s="10">
        <v>45001</v>
      </c>
      <c r="G90" s="10">
        <v>45195</v>
      </c>
      <c r="H90" s="10">
        <v>45255</v>
      </c>
      <c r="I90">
        <v>21</v>
      </c>
      <c r="J90" t="s">
        <v>67</v>
      </c>
      <c r="K90">
        <v>1205.5999999999999</v>
      </c>
      <c r="L90">
        <v>6685.6</v>
      </c>
      <c r="M90" t="s">
        <v>54</v>
      </c>
      <c r="N90" t="s">
        <v>55</v>
      </c>
      <c r="O90" t="s">
        <v>56</v>
      </c>
      <c r="P90" t="s">
        <v>67</v>
      </c>
    </row>
    <row r="91" spans="1:16" x14ac:dyDescent="0.3">
      <c r="A91">
        <v>374</v>
      </c>
      <c r="B91" s="10">
        <v>44941</v>
      </c>
      <c r="C91">
        <v>3450</v>
      </c>
      <c r="D91" t="s">
        <v>13</v>
      </c>
      <c r="E91" t="s">
        <v>6</v>
      </c>
      <c r="F91" s="10">
        <v>45001</v>
      </c>
      <c r="G91" s="10">
        <v>45195</v>
      </c>
      <c r="H91" s="10">
        <v>45255</v>
      </c>
      <c r="I91">
        <v>21</v>
      </c>
      <c r="J91" t="s">
        <v>67</v>
      </c>
      <c r="K91">
        <v>759</v>
      </c>
      <c r="L91">
        <v>4209</v>
      </c>
      <c r="M91" t="s">
        <v>48</v>
      </c>
      <c r="N91" t="s">
        <v>49</v>
      </c>
      <c r="O91" t="s">
        <v>50</v>
      </c>
      <c r="P91" t="s">
        <v>67</v>
      </c>
    </row>
    <row r="92" spans="1:16" x14ac:dyDescent="0.3">
      <c r="A92">
        <v>110</v>
      </c>
      <c r="B92" s="10">
        <v>44940</v>
      </c>
      <c r="C92">
        <v>2280</v>
      </c>
      <c r="D92" t="s">
        <v>9</v>
      </c>
      <c r="E92" t="s">
        <v>15</v>
      </c>
      <c r="F92" s="10">
        <v>45000</v>
      </c>
      <c r="G92" s="10">
        <v>45182</v>
      </c>
      <c r="H92" s="10">
        <v>45242</v>
      </c>
      <c r="I92">
        <v>34</v>
      </c>
      <c r="J92" t="s">
        <v>67</v>
      </c>
      <c r="K92">
        <v>501.6</v>
      </c>
      <c r="L92">
        <v>2781.6</v>
      </c>
      <c r="M92" t="s">
        <v>40</v>
      </c>
      <c r="N92" t="s">
        <v>41</v>
      </c>
      <c r="O92" t="s">
        <v>42</v>
      </c>
      <c r="P92" t="s">
        <v>67</v>
      </c>
    </row>
    <row r="93" spans="1:16" x14ac:dyDescent="0.3">
      <c r="A93">
        <v>222</v>
      </c>
      <c r="B93" s="10">
        <v>44940</v>
      </c>
      <c r="C93">
        <v>4520</v>
      </c>
      <c r="D93" t="s">
        <v>5</v>
      </c>
      <c r="E93" t="s">
        <v>15</v>
      </c>
      <c r="F93" s="10">
        <v>45000</v>
      </c>
      <c r="G93" s="10">
        <v>45181</v>
      </c>
      <c r="H93" s="10">
        <v>45241</v>
      </c>
      <c r="I93">
        <v>35</v>
      </c>
      <c r="J93" t="s">
        <v>67</v>
      </c>
      <c r="K93">
        <v>994.4</v>
      </c>
      <c r="L93">
        <v>5514.4</v>
      </c>
      <c r="M93" t="s">
        <v>37</v>
      </c>
      <c r="N93" t="s">
        <v>38</v>
      </c>
      <c r="O93" t="s">
        <v>39</v>
      </c>
      <c r="P93" t="s">
        <v>67</v>
      </c>
    </row>
    <row r="94" spans="1:16" x14ac:dyDescent="0.3">
      <c r="A94">
        <v>162</v>
      </c>
      <c r="B94" s="10">
        <v>44940</v>
      </c>
      <c r="C94">
        <v>3320</v>
      </c>
      <c r="D94" t="s">
        <v>7</v>
      </c>
      <c r="E94" t="s">
        <v>15</v>
      </c>
      <c r="F94" s="10">
        <v>45000</v>
      </c>
      <c r="G94" s="10">
        <v>45203</v>
      </c>
      <c r="H94" s="10">
        <v>45263</v>
      </c>
      <c r="I94">
        <v>13</v>
      </c>
      <c r="J94" t="s">
        <v>67</v>
      </c>
      <c r="K94">
        <v>730.4</v>
      </c>
      <c r="L94">
        <v>4050.4</v>
      </c>
      <c r="M94" t="s">
        <v>54</v>
      </c>
      <c r="N94" t="s">
        <v>55</v>
      </c>
      <c r="O94" t="s">
        <v>56</v>
      </c>
      <c r="P94" t="s">
        <v>67</v>
      </c>
    </row>
    <row r="95" spans="1:16" x14ac:dyDescent="0.3">
      <c r="A95">
        <v>301</v>
      </c>
      <c r="B95" s="10">
        <v>44940</v>
      </c>
      <c r="C95">
        <v>1500</v>
      </c>
      <c r="D95" t="s">
        <v>7</v>
      </c>
      <c r="E95" t="s">
        <v>11</v>
      </c>
      <c r="F95" s="10">
        <v>45000</v>
      </c>
      <c r="G95" s="10">
        <v>45180</v>
      </c>
      <c r="H95" s="10">
        <v>45240</v>
      </c>
      <c r="I95">
        <v>36</v>
      </c>
      <c r="J95" t="s">
        <v>67</v>
      </c>
      <c r="K95">
        <v>330</v>
      </c>
      <c r="L95">
        <v>1830</v>
      </c>
      <c r="M95" t="s">
        <v>54</v>
      </c>
      <c r="N95" t="s">
        <v>55</v>
      </c>
      <c r="O95" t="s">
        <v>56</v>
      </c>
      <c r="P95" t="s">
        <v>67</v>
      </c>
    </row>
    <row r="96" spans="1:16" x14ac:dyDescent="0.3">
      <c r="A96">
        <v>256</v>
      </c>
      <c r="B96" s="10">
        <v>44940</v>
      </c>
      <c r="C96">
        <v>5200</v>
      </c>
      <c r="D96" t="s">
        <v>5</v>
      </c>
      <c r="E96" t="s">
        <v>11</v>
      </c>
      <c r="F96" s="10">
        <v>45000</v>
      </c>
      <c r="G96" s="10">
        <v>45196</v>
      </c>
      <c r="H96" s="10">
        <v>45256</v>
      </c>
      <c r="I96">
        <v>20</v>
      </c>
      <c r="J96" t="s">
        <v>67</v>
      </c>
      <c r="K96">
        <v>1144</v>
      </c>
      <c r="L96">
        <v>6344</v>
      </c>
      <c r="M96" t="s">
        <v>37</v>
      </c>
      <c r="N96" t="s">
        <v>38</v>
      </c>
      <c r="O96" t="s">
        <v>39</v>
      </c>
      <c r="P96" t="s">
        <v>67</v>
      </c>
    </row>
    <row r="97" spans="1:16" x14ac:dyDescent="0.3">
      <c r="A97">
        <v>177</v>
      </c>
      <c r="B97" s="10">
        <v>44940</v>
      </c>
      <c r="C97">
        <v>3620</v>
      </c>
      <c r="D97" t="s">
        <v>5</v>
      </c>
      <c r="E97" t="s">
        <v>6</v>
      </c>
      <c r="F97" s="10">
        <v>45000</v>
      </c>
      <c r="G97" s="10">
        <v>45209</v>
      </c>
      <c r="H97" s="10">
        <v>45269</v>
      </c>
      <c r="I97">
        <v>7</v>
      </c>
      <c r="J97" t="s">
        <v>67</v>
      </c>
      <c r="K97">
        <v>796.4</v>
      </c>
      <c r="L97">
        <v>4416.3999999999996</v>
      </c>
      <c r="M97" t="s">
        <v>37</v>
      </c>
      <c r="N97" t="s">
        <v>38</v>
      </c>
      <c r="O97" t="s">
        <v>39</v>
      </c>
      <c r="P97" t="s">
        <v>67</v>
      </c>
    </row>
    <row r="98" spans="1:16" x14ac:dyDescent="0.3">
      <c r="A98">
        <v>249</v>
      </c>
      <c r="B98" s="10">
        <v>44940</v>
      </c>
      <c r="C98">
        <v>5060</v>
      </c>
      <c r="D98" t="s">
        <v>27</v>
      </c>
      <c r="E98" t="s">
        <v>6</v>
      </c>
      <c r="F98" s="10">
        <v>45000</v>
      </c>
      <c r="G98" s="10">
        <v>45194</v>
      </c>
      <c r="H98" s="10">
        <v>45254</v>
      </c>
      <c r="I98">
        <v>22</v>
      </c>
      <c r="J98" t="s">
        <v>67</v>
      </c>
      <c r="K98">
        <v>1113.2</v>
      </c>
      <c r="L98">
        <v>6173.2</v>
      </c>
      <c r="M98" t="s">
        <v>51</v>
      </c>
      <c r="N98" t="s">
        <v>52</v>
      </c>
      <c r="O98" t="s">
        <v>53</v>
      </c>
      <c r="P98" t="s">
        <v>67</v>
      </c>
    </row>
    <row r="99" spans="1:16" x14ac:dyDescent="0.3">
      <c r="A99">
        <v>347</v>
      </c>
      <c r="B99" s="10">
        <v>44940</v>
      </c>
      <c r="C99">
        <v>2100</v>
      </c>
      <c r="D99" t="s">
        <v>5</v>
      </c>
      <c r="E99" t="s">
        <v>6</v>
      </c>
      <c r="F99" s="10">
        <v>45000</v>
      </c>
      <c r="G99" s="10">
        <v>45181</v>
      </c>
      <c r="H99" s="10">
        <v>45241</v>
      </c>
      <c r="I99">
        <v>35</v>
      </c>
      <c r="J99" t="s">
        <v>67</v>
      </c>
      <c r="K99">
        <v>462</v>
      </c>
      <c r="L99">
        <v>2562</v>
      </c>
      <c r="M99" t="s">
        <v>37</v>
      </c>
      <c r="N99" t="s">
        <v>38</v>
      </c>
      <c r="O99" t="s">
        <v>39</v>
      </c>
      <c r="P99" t="s">
        <v>67</v>
      </c>
    </row>
    <row r="100" spans="1:16" x14ac:dyDescent="0.3">
      <c r="A100">
        <v>205</v>
      </c>
      <c r="B100" s="10">
        <v>44940</v>
      </c>
      <c r="C100">
        <v>4180</v>
      </c>
      <c r="D100" t="s">
        <v>5</v>
      </c>
      <c r="E100" t="s">
        <v>6</v>
      </c>
      <c r="F100" s="10">
        <v>45000</v>
      </c>
      <c r="G100" s="10">
        <v>45192</v>
      </c>
      <c r="H100" s="10">
        <v>45252</v>
      </c>
      <c r="I100">
        <v>24</v>
      </c>
      <c r="J100" t="s">
        <v>67</v>
      </c>
      <c r="K100">
        <v>919.6</v>
      </c>
      <c r="L100">
        <v>5099.6000000000004</v>
      </c>
      <c r="M100" t="s">
        <v>37</v>
      </c>
      <c r="N100" t="s">
        <v>38</v>
      </c>
      <c r="O100" t="s">
        <v>39</v>
      </c>
      <c r="P100" t="s">
        <v>67</v>
      </c>
    </row>
    <row r="101" spans="1:16" x14ac:dyDescent="0.3">
      <c r="A101">
        <v>309</v>
      </c>
      <c r="B101" s="10">
        <v>44940</v>
      </c>
      <c r="C101">
        <v>200</v>
      </c>
      <c r="D101" t="s">
        <v>16</v>
      </c>
      <c r="E101" t="s">
        <v>15</v>
      </c>
      <c r="F101" s="10">
        <v>45000</v>
      </c>
      <c r="G101" s="10">
        <v>45215</v>
      </c>
      <c r="H101" s="10">
        <v>45275</v>
      </c>
      <c r="I101">
        <v>1</v>
      </c>
      <c r="J101" t="s">
        <v>67</v>
      </c>
      <c r="K101">
        <v>44</v>
      </c>
      <c r="L101">
        <v>244</v>
      </c>
      <c r="M101" t="s">
        <v>45</v>
      </c>
      <c r="N101" t="s">
        <v>46</v>
      </c>
      <c r="O101" t="s">
        <v>47</v>
      </c>
      <c r="P101" t="s">
        <v>67</v>
      </c>
    </row>
    <row r="102" spans="1:16" x14ac:dyDescent="0.3">
      <c r="A102">
        <v>318</v>
      </c>
      <c r="B102" s="10">
        <v>44940</v>
      </c>
      <c r="C102">
        <v>650</v>
      </c>
      <c r="D102" t="s">
        <v>7</v>
      </c>
      <c r="E102" t="s">
        <v>6</v>
      </c>
      <c r="F102" s="10">
        <v>45000</v>
      </c>
      <c r="G102" s="10">
        <v>45197</v>
      </c>
      <c r="H102" s="10">
        <v>45257</v>
      </c>
      <c r="I102">
        <v>19</v>
      </c>
      <c r="J102" t="s">
        <v>67</v>
      </c>
      <c r="K102">
        <v>143</v>
      </c>
      <c r="L102">
        <v>793</v>
      </c>
      <c r="M102" t="s">
        <v>54</v>
      </c>
      <c r="N102" t="s">
        <v>55</v>
      </c>
      <c r="O102" t="s">
        <v>56</v>
      </c>
      <c r="P102" t="s">
        <v>67</v>
      </c>
    </row>
    <row r="103" spans="1:16" x14ac:dyDescent="0.3">
      <c r="A103">
        <v>379</v>
      </c>
      <c r="B103" s="10">
        <v>44940</v>
      </c>
      <c r="C103">
        <v>3700</v>
      </c>
      <c r="D103" t="s">
        <v>5</v>
      </c>
      <c r="E103" t="s">
        <v>15</v>
      </c>
      <c r="F103" s="10">
        <v>45000</v>
      </c>
      <c r="G103" s="10">
        <v>45211</v>
      </c>
      <c r="H103" s="10">
        <v>45271</v>
      </c>
      <c r="I103">
        <v>5</v>
      </c>
      <c r="J103" t="s">
        <v>67</v>
      </c>
      <c r="K103">
        <v>814</v>
      </c>
      <c r="L103">
        <v>4514</v>
      </c>
      <c r="M103" t="s">
        <v>37</v>
      </c>
      <c r="N103" t="s">
        <v>38</v>
      </c>
      <c r="O103" t="s">
        <v>39</v>
      </c>
      <c r="P103" t="s">
        <v>67</v>
      </c>
    </row>
    <row r="104" spans="1:16" x14ac:dyDescent="0.3">
      <c r="A104">
        <v>3</v>
      </c>
      <c r="B104" s="10">
        <v>44940</v>
      </c>
      <c r="C104">
        <v>140</v>
      </c>
      <c r="D104" t="s">
        <v>16</v>
      </c>
      <c r="E104" t="s">
        <v>6</v>
      </c>
      <c r="F104" s="10">
        <v>45000</v>
      </c>
      <c r="G104" s="10">
        <v>45188</v>
      </c>
      <c r="H104" s="10">
        <v>45248</v>
      </c>
      <c r="I104">
        <v>28</v>
      </c>
      <c r="J104" t="s">
        <v>67</v>
      </c>
      <c r="K104">
        <v>30.8</v>
      </c>
      <c r="L104">
        <v>170.8</v>
      </c>
      <c r="M104" t="s">
        <v>45</v>
      </c>
      <c r="N104" t="s">
        <v>46</v>
      </c>
      <c r="O104" t="s">
        <v>47</v>
      </c>
      <c r="P104" t="s">
        <v>67</v>
      </c>
    </row>
    <row r="105" spans="1:16" x14ac:dyDescent="0.3">
      <c r="A105">
        <v>376</v>
      </c>
      <c r="B105" s="10">
        <v>44940</v>
      </c>
      <c r="C105">
        <v>3550</v>
      </c>
      <c r="D105" t="s">
        <v>10</v>
      </c>
      <c r="E105" t="s">
        <v>15</v>
      </c>
      <c r="F105" s="10">
        <v>45000</v>
      </c>
      <c r="G105" s="10">
        <v>45181</v>
      </c>
      <c r="H105" s="10">
        <v>45241</v>
      </c>
      <c r="I105">
        <v>35</v>
      </c>
      <c r="J105" t="s">
        <v>67</v>
      </c>
      <c r="K105">
        <v>781</v>
      </c>
      <c r="L105">
        <v>4331</v>
      </c>
      <c r="M105" t="s">
        <v>40</v>
      </c>
      <c r="N105" t="s">
        <v>43</v>
      </c>
      <c r="O105" t="s">
        <v>44</v>
      </c>
      <c r="P105" t="s">
        <v>67</v>
      </c>
    </row>
    <row r="106" spans="1:16" x14ac:dyDescent="0.3">
      <c r="A106">
        <v>287</v>
      </c>
      <c r="B106" s="10">
        <v>44939</v>
      </c>
      <c r="C106">
        <v>5820</v>
      </c>
      <c r="D106" t="s">
        <v>7</v>
      </c>
      <c r="E106" t="s">
        <v>11</v>
      </c>
      <c r="F106" s="10">
        <v>44999</v>
      </c>
      <c r="G106" s="10">
        <v>45177</v>
      </c>
      <c r="H106" s="10">
        <v>45237</v>
      </c>
      <c r="I106">
        <v>39</v>
      </c>
      <c r="J106" t="s">
        <v>67</v>
      </c>
      <c r="K106">
        <v>1280.4000000000001</v>
      </c>
      <c r="L106">
        <v>7100.4</v>
      </c>
      <c r="M106" t="s">
        <v>54</v>
      </c>
      <c r="N106" t="s">
        <v>55</v>
      </c>
      <c r="O106" t="s">
        <v>56</v>
      </c>
      <c r="P106" t="s">
        <v>67</v>
      </c>
    </row>
    <row r="107" spans="1:16" x14ac:dyDescent="0.3">
      <c r="A107">
        <v>418</v>
      </c>
      <c r="B107" s="10">
        <v>44939</v>
      </c>
      <c r="C107">
        <v>5650</v>
      </c>
      <c r="D107" t="s">
        <v>27</v>
      </c>
      <c r="E107" t="s">
        <v>15</v>
      </c>
      <c r="F107" s="10">
        <v>44999</v>
      </c>
      <c r="G107" s="10">
        <v>45185</v>
      </c>
      <c r="H107" s="10">
        <v>45245</v>
      </c>
      <c r="I107">
        <v>31</v>
      </c>
      <c r="J107" t="s">
        <v>67</v>
      </c>
      <c r="K107">
        <v>1243</v>
      </c>
      <c r="L107">
        <v>6893</v>
      </c>
      <c r="M107" t="s">
        <v>51</v>
      </c>
      <c r="N107" t="s">
        <v>52</v>
      </c>
      <c r="O107" t="s">
        <v>53</v>
      </c>
      <c r="P107" t="s">
        <v>67</v>
      </c>
    </row>
    <row r="108" spans="1:16" x14ac:dyDescent="0.3">
      <c r="A108">
        <v>88</v>
      </c>
      <c r="B108" s="10">
        <v>44939</v>
      </c>
      <c r="C108">
        <v>1840</v>
      </c>
      <c r="D108" t="s">
        <v>16</v>
      </c>
      <c r="E108" t="s">
        <v>11</v>
      </c>
      <c r="F108" s="10">
        <v>44999</v>
      </c>
      <c r="G108" s="10">
        <v>45198</v>
      </c>
      <c r="H108" s="10">
        <v>45258</v>
      </c>
      <c r="I108">
        <v>18</v>
      </c>
      <c r="J108" t="s">
        <v>67</v>
      </c>
      <c r="K108">
        <v>404.8</v>
      </c>
      <c r="L108">
        <v>2244.8000000000002</v>
      </c>
      <c r="M108" t="s">
        <v>45</v>
      </c>
      <c r="N108" t="s">
        <v>46</v>
      </c>
      <c r="O108" t="s">
        <v>47</v>
      </c>
      <c r="P108" t="s">
        <v>67</v>
      </c>
    </row>
    <row r="109" spans="1:16" x14ac:dyDescent="0.3">
      <c r="A109">
        <v>32</v>
      </c>
      <c r="B109" s="10">
        <v>44939</v>
      </c>
      <c r="C109">
        <v>720</v>
      </c>
      <c r="D109" t="s">
        <v>7</v>
      </c>
      <c r="E109" t="s">
        <v>11</v>
      </c>
      <c r="F109" s="10">
        <v>44999</v>
      </c>
      <c r="G109" s="10">
        <v>45204</v>
      </c>
      <c r="H109" s="10">
        <v>45264</v>
      </c>
      <c r="I109">
        <v>12</v>
      </c>
      <c r="J109" t="s">
        <v>67</v>
      </c>
      <c r="K109">
        <v>158.4</v>
      </c>
      <c r="L109">
        <v>878.4</v>
      </c>
      <c r="M109" t="s">
        <v>54</v>
      </c>
      <c r="N109" t="s">
        <v>55</v>
      </c>
      <c r="O109" t="s">
        <v>56</v>
      </c>
      <c r="P109" t="s">
        <v>67</v>
      </c>
    </row>
    <row r="110" spans="1:16" x14ac:dyDescent="0.3">
      <c r="A110">
        <v>171</v>
      </c>
      <c r="B110" s="10">
        <v>44938</v>
      </c>
      <c r="C110">
        <v>3500</v>
      </c>
      <c r="D110" t="s">
        <v>5</v>
      </c>
      <c r="E110" t="s">
        <v>6</v>
      </c>
      <c r="F110" s="10">
        <v>44998</v>
      </c>
      <c r="G110" s="10">
        <v>45184</v>
      </c>
      <c r="H110" s="10">
        <v>45244</v>
      </c>
      <c r="I110">
        <v>32</v>
      </c>
      <c r="J110" t="s">
        <v>67</v>
      </c>
      <c r="K110">
        <v>770</v>
      </c>
      <c r="L110">
        <v>4270</v>
      </c>
      <c r="M110" t="s">
        <v>37</v>
      </c>
      <c r="N110" t="s">
        <v>38</v>
      </c>
      <c r="O110" t="s">
        <v>39</v>
      </c>
      <c r="P110" t="s">
        <v>67</v>
      </c>
    </row>
    <row r="111" spans="1:16" x14ac:dyDescent="0.3">
      <c r="A111">
        <v>262</v>
      </c>
      <c r="B111" s="10">
        <v>44938</v>
      </c>
      <c r="C111">
        <v>5320</v>
      </c>
      <c r="D111" t="s">
        <v>5</v>
      </c>
      <c r="E111" t="s">
        <v>6</v>
      </c>
      <c r="F111" s="10">
        <v>44998</v>
      </c>
      <c r="G111" s="10">
        <v>45208</v>
      </c>
      <c r="H111" s="10">
        <v>45268</v>
      </c>
      <c r="I111">
        <v>8</v>
      </c>
      <c r="J111" t="s">
        <v>67</v>
      </c>
      <c r="K111">
        <v>1170.4000000000001</v>
      </c>
      <c r="L111">
        <v>6490.4</v>
      </c>
      <c r="M111" t="s">
        <v>37</v>
      </c>
      <c r="N111" t="s">
        <v>38</v>
      </c>
      <c r="O111" t="s">
        <v>39</v>
      </c>
      <c r="P111" t="s">
        <v>67</v>
      </c>
    </row>
    <row r="112" spans="1:16" x14ac:dyDescent="0.3">
      <c r="A112">
        <v>115</v>
      </c>
      <c r="B112" s="10">
        <v>44938</v>
      </c>
      <c r="C112">
        <v>2380</v>
      </c>
      <c r="D112" t="s">
        <v>10</v>
      </c>
      <c r="E112" t="s">
        <v>6</v>
      </c>
      <c r="F112" s="10">
        <v>44998</v>
      </c>
      <c r="G112" s="10">
        <v>45194</v>
      </c>
      <c r="H112" s="10">
        <v>45254</v>
      </c>
      <c r="I112">
        <v>22</v>
      </c>
      <c r="J112" t="s">
        <v>67</v>
      </c>
      <c r="K112">
        <v>523.6</v>
      </c>
      <c r="L112">
        <v>2903.6</v>
      </c>
      <c r="M112" t="s">
        <v>40</v>
      </c>
      <c r="N112" t="s">
        <v>43</v>
      </c>
      <c r="O112" t="s">
        <v>44</v>
      </c>
      <c r="P112" t="s">
        <v>67</v>
      </c>
    </row>
    <row r="113" spans="1:16" x14ac:dyDescent="0.3">
      <c r="A113">
        <v>351</v>
      </c>
      <c r="B113" s="10">
        <v>44938</v>
      </c>
      <c r="C113">
        <v>2300</v>
      </c>
      <c r="D113" t="s">
        <v>27</v>
      </c>
      <c r="E113" t="s">
        <v>15</v>
      </c>
      <c r="F113" s="10">
        <v>44998</v>
      </c>
      <c r="G113" s="10">
        <v>45176</v>
      </c>
      <c r="H113" s="10">
        <v>45236</v>
      </c>
      <c r="I113">
        <v>40</v>
      </c>
      <c r="J113" t="s">
        <v>67</v>
      </c>
      <c r="K113">
        <v>506</v>
      </c>
      <c r="L113">
        <v>2806</v>
      </c>
      <c r="M113" t="s">
        <v>51</v>
      </c>
      <c r="N113" t="s">
        <v>52</v>
      </c>
      <c r="O113" t="s">
        <v>53</v>
      </c>
      <c r="P113" t="s">
        <v>67</v>
      </c>
    </row>
    <row r="114" spans="1:16" x14ac:dyDescent="0.3">
      <c r="A114">
        <v>344</v>
      </c>
      <c r="B114" s="10">
        <v>44938</v>
      </c>
      <c r="C114">
        <v>1950</v>
      </c>
      <c r="D114" t="s">
        <v>9</v>
      </c>
      <c r="E114" t="s">
        <v>15</v>
      </c>
      <c r="F114" s="10">
        <v>44998</v>
      </c>
      <c r="G114" s="10">
        <v>45203</v>
      </c>
      <c r="H114" s="10">
        <v>45263</v>
      </c>
      <c r="I114">
        <v>13</v>
      </c>
      <c r="J114" t="s">
        <v>67</v>
      </c>
      <c r="K114">
        <v>429</v>
      </c>
      <c r="L114">
        <v>2379</v>
      </c>
      <c r="M114" t="s">
        <v>40</v>
      </c>
      <c r="N114" t="s">
        <v>41</v>
      </c>
      <c r="O114" t="s">
        <v>42</v>
      </c>
      <c r="P114" t="s">
        <v>67</v>
      </c>
    </row>
    <row r="115" spans="1:16" x14ac:dyDescent="0.3">
      <c r="A115">
        <v>116</v>
      </c>
      <c r="B115" s="10">
        <v>44938</v>
      </c>
      <c r="C115">
        <v>2400</v>
      </c>
      <c r="D115" t="s">
        <v>16</v>
      </c>
      <c r="E115" t="s">
        <v>11</v>
      </c>
      <c r="F115" s="10">
        <v>44998</v>
      </c>
      <c r="G115" s="10">
        <v>45186</v>
      </c>
      <c r="H115" s="10">
        <v>45246</v>
      </c>
      <c r="I115">
        <v>30</v>
      </c>
      <c r="J115" t="s">
        <v>67</v>
      </c>
      <c r="K115">
        <v>528</v>
      </c>
      <c r="L115">
        <v>2928</v>
      </c>
      <c r="M115" t="s">
        <v>45</v>
      </c>
      <c r="N115" t="s">
        <v>46</v>
      </c>
      <c r="O115" t="s">
        <v>47</v>
      </c>
      <c r="P115" t="s">
        <v>67</v>
      </c>
    </row>
    <row r="116" spans="1:16" x14ac:dyDescent="0.3">
      <c r="A116">
        <v>261</v>
      </c>
      <c r="B116" s="10">
        <v>44937</v>
      </c>
      <c r="C116">
        <v>5300</v>
      </c>
      <c r="D116" t="s">
        <v>12</v>
      </c>
      <c r="E116" t="s">
        <v>6</v>
      </c>
      <c r="F116" s="10">
        <v>44997</v>
      </c>
      <c r="G116" s="10">
        <v>45207</v>
      </c>
      <c r="H116" s="10">
        <v>45267</v>
      </c>
      <c r="I116">
        <v>9</v>
      </c>
      <c r="J116" t="s">
        <v>67</v>
      </c>
      <c r="K116">
        <v>1166</v>
      </c>
      <c r="L116">
        <v>6466</v>
      </c>
      <c r="M116" t="s">
        <v>57</v>
      </c>
      <c r="N116" t="s">
        <v>58</v>
      </c>
      <c r="O116" t="s">
        <v>59</v>
      </c>
      <c r="P116" t="s">
        <v>67</v>
      </c>
    </row>
    <row r="117" spans="1:16" x14ac:dyDescent="0.3">
      <c r="A117">
        <v>246</v>
      </c>
      <c r="B117" s="10">
        <v>44937</v>
      </c>
      <c r="C117">
        <v>5000</v>
      </c>
      <c r="D117" t="s">
        <v>9</v>
      </c>
      <c r="E117" t="s">
        <v>15</v>
      </c>
      <c r="F117" s="10">
        <v>44997</v>
      </c>
      <c r="G117" s="10">
        <v>45210</v>
      </c>
      <c r="H117" s="10">
        <v>45270</v>
      </c>
      <c r="I117">
        <v>6</v>
      </c>
      <c r="J117" t="s">
        <v>67</v>
      </c>
      <c r="K117">
        <v>1100</v>
      </c>
      <c r="L117">
        <v>6100</v>
      </c>
      <c r="M117" t="s">
        <v>40</v>
      </c>
      <c r="N117" t="s">
        <v>41</v>
      </c>
      <c r="O117" t="s">
        <v>42</v>
      </c>
      <c r="P117" t="s">
        <v>67</v>
      </c>
    </row>
    <row r="118" spans="1:16" x14ac:dyDescent="0.3">
      <c r="A118">
        <v>372</v>
      </c>
      <c r="B118" s="10">
        <v>44937</v>
      </c>
      <c r="C118">
        <v>3350</v>
      </c>
      <c r="D118" t="s">
        <v>7</v>
      </c>
      <c r="E118" t="s">
        <v>15</v>
      </c>
      <c r="F118" s="10">
        <v>44997</v>
      </c>
      <c r="G118" s="10">
        <v>45202</v>
      </c>
      <c r="H118" s="10">
        <v>45262</v>
      </c>
      <c r="I118">
        <v>14</v>
      </c>
      <c r="J118" t="s">
        <v>67</v>
      </c>
      <c r="K118">
        <v>737</v>
      </c>
      <c r="L118">
        <v>4087</v>
      </c>
      <c r="M118" t="s">
        <v>54</v>
      </c>
      <c r="N118" t="s">
        <v>55</v>
      </c>
      <c r="O118" t="s">
        <v>56</v>
      </c>
      <c r="P118" t="s">
        <v>67</v>
      </c>
    </row>
    <row r="119" spans="1:16" x14ac:dyDescent="0.3">
      <c r="A119">
        <v>219</v>
      </c>
      <c r="B119" s="10">
        <v>44937</v>
      </c>
      <c r="C119">
        <v>4460</v>
      </c>
      <c r="D119" t="s">
        <v>7</v>
      </c>
      <c r="E119" t="s">
        <v>6</v>
      </c>
      <c r="F119" s="10">
        <v>44997</v>
      </c>
      <c r="G119" s="10">
        <v>45216</v>
      </c>
      <c r="H119" s="10">
        <v>45276</v>
      </c>
      <c r="I119">
        <v>0</v>
      </c>
      <c r="J119" t="s">
        <v>67</v>
      </c>
      <c r="K119">
        <v>981.2</v>
      </c>
      <c r="L119">
        <v>5441.2</v>
      </c>
      <c r="M119" t="s">
        <v>54</v>
      </c>
      <c r="N119" t="s">
        <v>55</v>
      </c>
      <c r="O119" t="s">
        <v>56</v>
      </c>
      <c r="P119" t="s">
        <v>67</v>
      </c>
    </row>
    <row r="120" spans="1:16" x14ac:dyDescent="0.3">
      <c r="A120">
        <v>479</v>
      </c>
      <c r="B120" s="10">
        <v>44937</v>
      </c>
      <c r="C120">
        <v>6100</v>
      </c>
      <c r="D120" t="s">
        <v>16</v>
      </c>
      <c r="E120" t="s">
        <v>6</v>
      </c>
      <c r="F120" s="10">
        <v>44997</v>
      </c>
      <c r="G120" s="10">
        <v>45185</v>
      </c>
      <c r="H120" s="10">
        <v>45245</v>
      </c>
      <c r="I120">
        <v>31</v>
      </c>
      <c r="J120" t="s">
        <v>67</v>
      </c>
      <c r="K120">
        <v>1342</v>
      </c>
      <c r="L120">
        <v>7442</v>
      </c>
      <c r="M120" t="s">
        <v>45</v>
      </c>
      <c r="N120" t="s">
        <v>46</v>
      </c>
      <c r="O120" t="s">
        <v>47</v>
      </c>
      <c r="P120" t="s">
        <v>67</v>
      </c>
    </row>
    <row r="121" spans="1:16" x14ac:dyDescent="0.3">
      <c r="A121">
        <v>463</v>
      </c>
      <c r="B121" s="10">
        <v>44937</v>
      </c>
      <c r="C121">
        <v>7700</v>
      </c>
      <c r="D121" t="s">
        <v>9</v>
      </c>
      <c r="E121" t="s">
        <v>15</v>
      </c>
      <c r="F121" s="10">
        <v>44997</v>
      </c>
      <c r="G121" s="10">
        <v>45209</v>
      </c>
      <c r="H121" s="10">
        <v>45269</v>
      </c>
      <c r="I121">
        <v>7</v>
      </c>
      <c r="J121" t="s">
        <v>67</v>
      </c>
      <c r="K121">
        <v>1694</v>
      </c>
      <c r="L121">
        <v>9394</v>
      </c>
      <c r="M121" t="s">
        <v>40</v>
      </c>
      <c r="N121" t="s">
        <v>41</v>
      </c>
      <c r="O121" t="s">
        <v>42</v>
      </c>
      <c r="P121" t="s">
        <v>67</v>
      </c>
    </row>
    <row r="122" spans="1:16" x14ac:dyDescent="0.3">
      <c r="A122">
        <v>149</v>
      </c>
      <c r="B122" s="10">
        <v>44937</v>
      </c>
      <c r="C122">
        <v>3060</v>
      </c>
      <c r="D122" t="s">
        <v>10</v>
      </c>
      <c r="E122" t="s">
        <v>6</v>
      </c>
      <c r="F122" s="10">
        <v>44997</v>
      </c>
      <c r="G122" s="10">
        <v>45184</v>
      </c>
      <c r="H122" s="10">
        <v>45244</v>
      </c>
      <c r="I122">
        <v>32</v>
      </c>
      <c r="J122" t="s">
        <v>67</v>
      </c>
      <c r="K122">
        <v>673.2</v>
      </c>
      <c r="L122">
        <v>3733.2</v>
      </c>
      <c r="M122" t="s">
        <v>40</v>
      </c>
      <c r="N122" t="s">
        <v>43</v>
      </c>
      <c r="O122" t="s">
        <v>44</v>
      </c>
      <c r="P122" t="s">
        <v>67</v>
      </c>
    </row>
    <row r="123" spans="1:16" x14ac:dyDescent="0.3">
      <c r="A123">
        <v>298</v>
      </c>
      <c r="B123" s="10">
        <v>44937</v>
      </c>
      <c r="C123">
        <v>900</v>
      </c>
      <c r="D123" t="s">
        <v>7</v>
      </c>
      <c r="E123" t="s">
        <v>11</v>
      </c>
      <c r="F123" s="10">
        <v>44997</v>
      </c>
      <c r="G123" s="10">
        <v>45184</v>
      </c>
      <c r="H123" s="10">
        <v>45244</v>
      </c>
      <c r="I123">
        <v>32</v>
      </c>
      <c r="J123" t="s">
        <v>67</v>
      </c>
      <c r="K123">
        <v>198</v>
      </c>
      <c r="L123">
        <v>1098</v>
      </c>
      <c r="M123" t="s">
        <v>54</v>
      </c>
      <c r="N123" t="s">
        <v>55</v>
      </c>
      <c r="O123" t="s">
        <v>56</v>
      </c>
      <c r="P123" t="s">
        <v>67</v>
      </c>
    </row>
    <row r="124" spans="1:16" x14ac:dyDescent="0.3">
      <c r="A124">
        <v>263</v>
      </c>
      <c r="B124" s="10">
        <v>44937</v>
      </c>
      <c r="C124">
        <v>5340</v>
      </c>
      <c r="D124" t="s">
        <v>9</v>
      </c>
      <c r="E124" t="s">
        <v>6</v>
      </c>
      <c r="F124" s="10">
        <v>44997</v>
      </c>
      <c r="G124" s="10">
        <v>45203</v>
      </c>
      <c r="H124" s="10">
        <v>45263</v>
      </c>
      <c r="I124">
        <v>13</v>
      </c>
      <c r="J124" t="s">
        <v>67</v>
      </c>
      <c r="K124">
        <v>1174.8</v>
      </c>
      <c r="L124">
        <v>6514.8</v>
      </c>
      <c r="M124" t="s">
        <v>40</v>
      </c>
      <c r="N124" t="s">
        <v>41</v>
      </c>
      <c r="O124" t="s">
        <v>42</v>
      </c>
      <c r="P124" t="s">
        <v>67</v>
      </c>
    </row>
    <row r="125" spans="1:16" x14ac:dyDescent="0.3">
      <c r="A125">
        <v>82</v>
      </c>
      <c r="B125" s="10">
        <v>44937</v>
      </c>
      <c r="C125">
        <v>1720</v>
      </c>
      <c r="D125" t="s">
        <v>16</v>
      </c>
      <c r="E125" t="s">
        <v>15</v>
      </c>
      <c r="F125" s="10">
        <v>44997</v>
      </c>
      <c r="G125" s="10">
        <v>45205</v>
      </c>
      <c r="H125" s="10">
        <v>45265</v>
      </c>
      <c r="I125">
        <v>11</v>
      </c>
      <c r="J125" t="s">
        <v>67</v>
      </c>
      <c r="K125">
        <v>378.4</v>
      </c>
      <c r="L125">
        <v>2098.4</v>
      </c>
      <c r="M125" t="s">
        <v>45</v>
      </c>
      <c r="N125" t="s">
        <v>46</v>
      </c>
      <c r="O125" t="s">
        <v>47</v>
      </c>
      <c r="P125" t="s">
        <v>67</v>
      </c>
    </row>
    <row r="126" spans="1:16" x14ac:dyDescent="0.3">
      <c r="A126">
        <v>395</v>
      </c>
      <c r="B126" s="10">
        <v>44936</v>
      </c>
      <c r="C126">
        <v>4500</v>
      </c>
      <c r="D126" t="s">
        <v>9</v>
      </c>
      <c r="E126" t="s">
        <v>6</v>
      </c>
      <c r="F126" s="10">
        <v>44996</v>
      </c>
      <c r="G126" s="10">
        <v>45215</v>
      </c>
      <c r="H126" s="10">
        <v>45275</v>
      </c>
      <c r="I126">
        <v>1</v>
      </c>
      <c r="J126" t="s">
        <v>67</v>
      </c>
      <c r="K126">
        <v>990</v>
      </c>
      <c r="L126">
        <v>5490</v>
      </c>
      <c r="M126" t="s">
        <v>40</v>
      </c>
      <c r="N126" t="s">
        <v>41</v>
      </c>
      <c r="O126" t="s">
        <v>42</v>
      </c>
      <c r="P126" t="s">
        <v>67</v>
      </c>
    </row>
    <row r="127" spans="1:16" x14ac:dyDescent="0.3">
      <c r="A127">
        <v>290</v>
      </c>
      <c r="B127" s="10">
        <v>44936</v>
      </c>
      <c r="C127">
        <v>5880</v>
      </c>
      <c r="D127" t="s">
        <v>5</v>
      </c>
      <c r="E127" t="s">
        <v>6</v>
      </c>
      <c r="F127" s="10">
        <v>44996</v>
      </c>
      <c r="G127" s="10">
        <v>45176</v>
      </c>
      <c r="H127" s="10">
        <v>45236</v>
      </c>
      <c r="I127">
        <v>40</v>
      </c>
      <c r="J127" t="s">
        <v>67</v>
      </c>
      <c r="K127">
        <v>1293.5999999999999</v>
      </c>
      <c r="L127">
        <v>7173.6</v>
      </c>
      <c r="M127" t="s">
        <v>37</v>
      </c>
      <c r="N127" t="s">
        <v>38</v>
      </c>
      <c r="O127" t="s">
        <v>39</v>
      </c>
      <c r="P127" t="s">
        <v>67</v>
      </c>
    </row>
    <row r="128" spans="1:16" x14ac:dyDescent="0.3">
      <c r="A128">
        <v>250</v>
      </c>
      <c r="B128" s="10">
        <v>44936</v>
      </c>
      <c r="C128">
        <v>5080</v>
      </c>
      <c r="D128" t="s">
        <v>7</v>
      </c>
      <c r="E128" t="s">
        <v>15</v>
      </c>
      <c r="F128" s="10">
        <v>44996</v>
      </c>
      <c r="G128" s="10">
        <v>45194</v>
      </c>
      <c r="H128" s="10">
        <v>45254</v>
      </c>
      <c r="I128">
        <v>22</v>
      </c>
      <c r="J128" t="s">
        <v>67</v>
      </c>
      <c r="K128">
        <v>1117.5999999999999</v>
      </c>
      <c r="L128">
        <v>6197.6</v>
      </c>
      <c r="M128" t="s">
        <v>54</v>
      </c>
      <c r="N128" t="s">
        <v>55</v>
      </c>
      <c r="O128" t="s">
        <v>56</v>
      </c>
      <c r="P128" t="s">
        <v>67</v>
      </c>
    </row>
    <row r="129" spans="1:16" x14ac:dyDescent="0.3">
      <c r="A129">
        <v>134</v>
      </c>
      <c r="B129" s="10">
        <v>44936</v>
      </c>
      <c r="C129">
        <v>2760</v>
      </c>
      <c r="D129" t="s">
        <v>7</v>
      </c>
      <c r="E129" t="s">
        <v>15</v>
      </c>
      <c r="F129" s="10">
        <v>44996</v>
      </c>
      <c r="G129" s="10">
        <v>45201</v>
      </c>
      <c r="H129" s="10">
        <v>45261</v>
      </c>
      <c r="I129">
        <v>15</v>
      </c>
      <c r="J129" t="s">
        <v>67</v>
      </c>
      <c r="K129">
        <v>607.20000000000005</v>
      </c>
      <c r="L129">
        <v>3367.2</v>
      </c>
      <c r="M129" t="s">
        <v>54</v>
      </c>
      <c r="N129" t="s">
        <v>55</v>
      </c>
      <c r="O129" t="s">
        <v>56</v>
      </c>
      <c r="P129" t="s">
        <v>67</v>
      </c>
    </row>
    <row r="130" spans="1:16" x14ac:dyDescent="0.3">
      <c r="A130">
        <v>155</v>
      </c>
      <c r="B130" s="10">
        <v>44936</v>
      </c>
      <c r="C130">
        <v>3180</v>
      </c>
      <c r="D130" t="s">
        <v>10</v>
      </c>
      <c r="E130" t="s">
        <v>15</v>
      </c>
      <c r="F130" s="10">
        <v>44996</v>
      </c>
      <c r="G130" s="10">
        <v>45201</v>
      </c>
      <c r="H130" s="10">
        <v>45261</v>
      </c>
      <c r="I130">
        <v>15</v>
      </c>
      <c r="J130" t="s">
        <v>67</v>
      </c>
      <c r="K130">
        <v>699.6</v>
      </c>
      <c r="L130">
        <v>3879.6</v>
      </c>
      <c r="M130" t="s">
        <v>40</v>
      </c>
      <c r="N130" t="s">
        <v>43</v>
      </c>
      <c r="O130" t="s">
        <v>44</v>
      </c>
      <c r="P130" t="s">
        <v>67</v>
      </c>
    </row>
    <row r="131" spans="1:16" x14ac:dyDescent="0.3">
      <c r="A131">
        <v>469</v>
      </c>
      <c r="B131" s="10">
        <v>44935</v>
      </c>
      <c r="C131">
        <v>7100</v>
      </c>
      <c r="D131" t="s">
        <v>27</v>
      </c>
      <c r="E131" t="s">
        <v>11</v>
      </c>
      <c r="F131" s="10">
        <v>44995</v>
      </c>
      <c r="G131" s="10">
        <v>45194</v>
      </c>
      <c r="H131" s="10">
        <v>45254</v>
      </c>
      <c r="I131">
        <v>22</v>
      </c>
      <c r="J131" t="s">
        <v>67</v>
      </c>
      <c r="K131">
        <v>1562</v>
      </c>
      <c r="L131">
        <v>8662</v>
      </c>
      <c r="M131" t="s">
        <v>51</v>
      </c>
      <c r="N131" t="s">
        <v>52</v>
      </c>
      <c r="O131" t="s">
        <v>53</v>
      </c>
      <c r="P131" t="s">
        <v>67</v>
      </c>
    </row>
    <row r="132" spans="1:16" x14ac:dyDescent="0.3">
      <c r="A132">
        <v>166</v>
      </c>
      <c r="B132" s="10">
        <v>44935</v>
      </c>
      <c r="C132">
        <v>3400</v>
      </c>
      <c r="D132" t="s">
        <v>10</v>
      </c>
      <c r="E132" t="s">
        <v>15</v>
      </c>
      <c r="F132" s="10">
        <v>44995</v>
      </c>
      <c r="G132" s="10">
        <v>45199</v>
      </c>
      <c r="H132" s="10">
        <v>45259</v>
      </c>
      <c r="I132">
        <v>17</v>
      </c>
      <c r="J132" t="s">
        <v>67</v>
      </c>
      <c r="K132">
        <v>748</v>
      </c>
      <c r="L132">
        <v>4148</v>
      </c>
      <c r="M132" t="s">
        <v>40</v>
      </c>
      <c r="N132" t="s">
        <v>43</v>
      </c>
      <c r="O132" t="s">
        <v>44</v>
      </c>
      <c r="P132" t="s">
        <v>67</v>
      </c>
    </row>
    <row r="133" spans="1:16" x14ac:dyDescent="0.3">
      <c r="A133">
        <v>17</v>
      </c>
      <c r="B133" s="10">
        <v>44935</v>
      </c>
      <c r="C133">
        <v>420</v>
      </c>
      <c r="D133" t="s">
        <v>13</v>
      </c>
      <c r="E133" t="s">
        <v>6</v>
      </c>
      <c r="F133" s="10">
        <v>44995</v>
      </c>
      <c r="G133" s="10">
        <v>45208</v>
      </c>
      <c r="H133" s="10">
        <v>45268</v>
      </c>
      <c r="I133">
        <v>8</v>
      </c>
      <c r="J133" t="s">
        <v>67</v>
      </c>
      <c r="K133">
        <v>92.4</v>
      </c>
      <c r="L133">
        <v>512.4</v>
      </c>
      <c r="M133" t="s">
        <v>48</v>
      </c>
      <c r="N133" t="s">
        <v>49</v>
      </c>
      <c r="O133" t="s">
        <v>50</v>
      </c>
      <c r="P133" t="s">
        <v>67</v>
      </c>
    </row>
    <row r="134" spans="1:16" x14ac:dyDescent="0.3">
      <c r="A134">
        <v>143</v>
      </c>
      <c r="B134" s="10">
        <v>44935</v>
      </c>
      <c r="C134">
        <v>2940</v>
      </c>
      <c r="D134" t="s">
        <v>5</v>
      </c>
      <c r="E134" t="s">
        <v>6</v>
      </c>
      <c r="F134" s="10">
        <v>44995</v>
      </c>
      <c r="G134" s="10">
        <v>45203</v>
      </c>
      <c r="H134" s="10">
        <v>45263</v>
      </c>
      <c r="I134">
        <v>13</v>
      </c>
      <c r="J134" t="s">
        <v>67</v>
      </c>
      <c r="K134">
        <v>646.79999999999995</v>
      </c>
      <c r="L134">
        <v>3586.8</v>
      </c>
      <c r="M134" t="s">
        <v>37</v>
      </c>
      <c r="N134" t="s">
        <v>38</v>
      </c>
      <c r="O134" t="s">
        <v>39</v>
      </c>
      <c r="P134" t="s">
        <v>67</v>
      </c>
    </row>
    <row r="135" spans="1:16" x14ac:dyDescent="0.3">
      <c r="A135">
        <v>333</v>
      </c>
      <c r="B135" s="10">
        <v>44935</v>
      </c>
      <c r="C135">
        <v>1400</v>
      </c>
      <c r="D135" t="s">
        <v>27</v>
      </c>
      <c r="E135" t="s">
        <v>6</v>
      </c>
      <c r="F135" s="10">
        <v>44995</v>
      </c>
      <c r="G135" s="10">
        <v>45199</v>
      </c>
      <c r="H135" s="10">
        <v>45259</v>
      </c>
      <c r="I135">
        <v>17</v>
      </c>
      <c r="J135" t="s">
        <v>67</v>
      </c>
      <c r="K135">
        <v>308</v>
      </c>
      <c r="L135">
        <v>1708</v>
      </c>
      <c r="M135" t="s">
        <v>51</v>
      </c>
      <c r="N135" t="s">
        <v>52</v>
      </c>
      <c r="O135" t="s">
        <v>53</v>
      </c>
      <c r="P135" t="s">
        <v>67</v>
      </c>
    </row>
    <row r="136" spans="1:16" x14ac:dyDescent="0.3">
      <c r="A136">
        <v>217</v>
      </c>
      <c r="B136" s="10">
        <v>44935</v>
      </c>
      <c r="C136">
        <v>4420</v>
      </c>
      <c r="D136" t="s">
        <v>10</v>
      </c>
      <c r="E136" t="s">
        <v>11</v>
      </c>
      <c r="F136" s="10">
        <v>44995</v>
      </c>
      <c r="G136" s="10">
        <v>45203</v>
      </c>
      <c r="H136" s="10">
        <v>45263</v>
      </c>
      <c r="I136">
        <v>13</v>
      </c>
      <c r="J136" t="s">
        <v>67</v>
      </c>
      <c r="K136">
        <v>972.4</v>
      </c>
      <c r="L136">
        <v>5392.4</v>
      </c>
      <c r="M136" t="s">
        <v>40</v>
      </c>
      <c r="N136" t="s">
        <v>43</v>
      </c>
      <c r="O136" t="s">
        <v>44</v>
      </c>
      <c r="P136" t="s">
        <v>67</v>
      </c>
    </row>
    <row r="137" spans="1:16" x14ac:dyDescent="0.3">
      <c r="A137">
        <v>460</v>
      </c>
      <c r="B137" s="10">
        <v>44935</v>
      </c>
      <c r="C137">
        <v>8000</v>
      </c>
      <c r="D137" t="s">
        <v>5</v>
      </c>
      <c r="E137" t="s">
        <v>15</v>
      </c>
      <c r="F137" s="10">
        <v>44995</v>
      </c>
      <c r="G137" s="10">
        <v>45211</v>
      </c>
      <c r="H137" s="10">
        <v>45271</v>
      </c>
      <c r="I137">
        <v>5</v>
      </c>
      <c r="J137" t="s">
        <v>67</v>
      </c>
      <c r="K137">
        <v>1760</v>
      </c>
      <c r="L137">
        <v>9760</v>
      </c>
      <c r="M137" t="s">
        <v>37</v>
      </c>
      <c r="N137" t="s">
        <v>38</v>
      </c>
      <c r="O137" t="s">
        <v>39</v>
      </c>
      <c r="P137" t="s">
        <v>67</v>
      </c>
    </row>
    <row r="138" spans="1:16" x14ac:dyDescent="0.3">
      <c r="A138">
        <v>245</v>
      </c>
      <c r="B138" s="10">
        <v>44935</v>
      </c>
      <c r="C138">
        <v>4980</v>
      </c>
      <c r="D138" t="s">
        <v>5</v>
      </c>
      <c r="E138" t="s">
        <v>11</v>
      </c>
      <c r="F138" s="10">
        <v>44995</v>
      </c>
      <c r="G138" s="10">
        <v>45176</v>
      </c>
      <c r="H138" s="10">
        <v>45236</v>
      </c>
      <c r="I138">
        <v>40</v>
      </c>
      <c r="J138" t="s">
        <v>67</v>
      </c>
      <c r="K138">
        <v>1095.5999999999999</v>
      </c>
      <c r="L138">
        <v>6075.6</v>
      </c>
      <c r="M138" t="s">
        <v>37</v>
      </c>
      <c r="N138" t="s">
        <v>38</v>
      </c>
      <c r="O138" t="s">
        <v>39</v>
      </c>
      <c r="P138" t="s">
        <v>67</v>
      </c>
    </row>
    <row r="139" spans="1:16" x14ac:dyDescent="0.3">
      <c r="A139">
        <v>410</v>
      </c>
      <c r="B139" s="10">
        <v>44935</v>
      </c>
      <c r="C139">
        <v>5250</v>
      </c>
      <c r="D139" t="s">
        <v>10</v>
      </c>
      <c r="E139" t="s">
        <v>11</v>
      </c>
      <c r="F139" s="10">
        <v>44995</v>
      </c>
      <c r="G139" s="10">
        <v>45213</v>
      </c>
      <c r="H139" s="10">
        <v>45273</v>
      </c>
      <c r="I139">
        <v>3</v>
      </c>
      <c r="J139" t="s">
        <v>67</v>
      </c>
      <c r="K139">
        <v>1155</v>
      </c>
      <c r="L139">
        <v>6405</v>
      </c>
      <c r="M139" t="s">
        <v>40</v>
      </c>
      <c r="N139" t="s">
        <v>43</v>
      </c>
      <c r="O139" t="s">
        <v>44</v>
      </c>
      <c r="P139" t="s">
        <v>67</v>
      </c>
    </row>
    <row r="140" spans="1:16" x14ac:dyDescent="0.3">
      <c r="A140">
        <v>158</v>
      </c>
      <c r="B140" s="10">
        <v>44934</v>
      </c>
      <c r="C140">
        <v>3240</v>
      </c>
      <c r="D140" t="s">
        <v>5</v>
      </c>
      <c r="E140" t="s">
        <v>11</v>
      </c>
      <c r="F140" s="10">
        <v>44994</v>
      </c>
      <c r="G140" s="10">
        <v>45204</v>
      </c>
      <c r="H140" s="10">
        <v>45264</v>
      </c>
      <c r="I140">
        <v>12</v>
      </c>
      <c r="J140" t="s">
        <v>67</v>
      </c>
      <c r="K140">
        <v>712.8</v>
      </c>
      <c r="L140">
        <v>3952.8</v>
      </c>
      <c r="M140" t="s">
        <v>37</v>
      </c>
      <c r="N140" t="s">
        <v>38</v>
      </c>
      <c r="O140" t="s">
        <v>39</v>
      </c>
      <c r="P140" t="s">
        <v>67</v>
      </c>
    </row>
    <row r="141" spans="1:16" x14ac:dyDescent="0.3">
      <c r="A141">
        <v>428</v>
      </c>
      <c r="B141" s="10">
        <v>44934</v>
      </c>
      <c r="C141">
        <v>6150</v>
      </c>
      <c r="D141" t="s">
        <v>16</v>
      </c>
      <c r="E141" t="s">
        <v>15</v>
      </c>
      <c r="F141" s="10">
        <v>44994</v>
      </c>
      <c r="G141" s="10">
        <v>45182</v>
      </c>
      <c r="H141" s="10">
        <v>45242</v>
      </c>
      <c r="I141">
        <v>34</v>
      </c>
      <c r="J141" t="s">
        <v>67</v>
      </c>
      <c r="K141">
        <v>1353</v>
      </c>
      <c r="L141">
        <v>7503</v>
      </c>
      <c r="M141" t="s">
        <v>45</v>
      </c>
      <c r="N141" t="s">
        <v>46</v>
      </c>
      <c r="O141" t="s">
        <v>47</v>
      </c>
      <c r="P141" t="s">
        <v>67</v>
      </c>
    </row>
    <row r="142" spans="1:16" x14ac:dyDescent="0.3">
      <c r="A142">
        <v>480</v>
      </c>
      <c r="B142" s="10">
        <v>44934</v>
      </c>
      <c r="C142">
        <v>6000</v>
      </c>
      <c r="D142" t="s">
        <v>9</v>
      </c>
      <c r="E142" t="s">
        <v>11</v>
      </c>
      <c r="F142" s="10">
        <v>44994</v>
      </c>
      <c r="G142" s="10">
        <v>45198</v>
      </c>
      <c r="H142" s="10">
        <v>45258</v>
      </c>
      <c r="I142">
        <v>18</v>
      </c>
      <c r="J142" t="s">
        <v>67</v>
      </c>
      <c r="K142">
        <v>1320</v>
      </c>
      <c r="L142">
        <v>7320</v>
      </c>
      <c r="M142" t="s">
        <v>40</v>
      </c>
      <c r="N142" t="s">
        <v>41</v>
      </c>
      <c r="O142" t="s">
        <v>42</v>
      </c>
      <c r="P142" t="s">
        <v>67</v>
      </c>
    </row>
    <row r="143" spans="1:16" x14ac:dyDescent="0.3">
      <c r="A143">
        <v>451</v>
      </c>
      <c r="B143" s="10">
        <v>44934</v>
      </c>
      <c r="C143">
        <v>7300</v>
      </c>
      <c r="D143" t="s">
        <v>7</v>
      </c>
      <c r="E143" t="s">
        <v>6</v>
      </c>
      <c r="F143" s="10">
        <v>44994</v>
      </c>
      <c r="G143" s="10">
        <v>45176</v>
      </c>
      <c r="H143" s="10">
        <v>45236</v>
      </c>
      <c r="I143">
        <v>40</v>
      </c>
      <c r="J143" t="s">
        <v>67</v>
      </c>
      <c r="K143">
        <v>1606</v>
      </c>
      <c r="L143">
        <v>8906</v>
      </c>
      <c r="M143" t="s">
        <v>54</v>
      </c>
      <c r="N143" t="s">
        <v>55</v>
      </c>
      <c r="O143" t="s">
        <v>56</v>
      </c>
      <c r="P143" t="s">
        <v>67</v>
      </c>
    </row>
    <row r="144" spans="1:16" x14ac:dyDescent="0.3">
      <c r="A144">
        <v>365</v>
      </c>
      <c r="B144" s="10">
        <v>44934</v>
      </c>
      <c r="C144">
        <v>3000</v>
      </c>
      <c r="D144" t="s">
        <v>9</v>
      </c>
      <c r="E144" t="s">
        <v>15</v>
      </c>
      <c r="F144" s="10">
        <v>44994</v>
      </c>
      <c r="G144" s="10">
        <v>45211</v>
      </c>
      <c r="H144" s="10">
        <v>45271</v>
      </c>
      <c r="I144">
        <v>5</v>
      </c>
      <c r="J144" t="s">
        <v>67</v>
      </c>
      <c r="K144">
        <v>660</v>
      </c>
      <c r="L144">
        <v>3660</v>
      </c>
      <c r="M144" t="s">
        <v>40</v>
      </c>
      <c r="N144" t="s">
        <v>41</v>
      </c>
      <c r="O144" t="s">
        <v>42</v>
      </c>
      <c r="P144" t="s">
        <v>67</v>
      </c>
    </row>
    <row r="145" spans="1:16" x14ac:dyDescent="0.3">
      <c r="A145">
        <v>466</v>
      </c>
      <c r="B145" s="10">
        <v>44934</v>
      </c>
      <c r="C145">
        <v>7400</v>
      </c>
      <c r="D145" t="s">
        <v>5</v>
      </c>
      <c r="E145" t="s">
        <v>11</v>
      </c>
      <c r="F145" s="10">
        <v>44994</v>
      </c>
      <c r="G145" s="10">
        <v>45185</v>
      </c>
      <c r="H145" s="10">
        <v>45245</v>
      </c>
      <c r="I145">
        <v>31</v>
      </c>
      <c r="J145" t="s">
        <v>67</v>
      </c>
      <c r="K145">
        <v>1628</v>
      </c>
      <c r="L145">
        <v>9028</v>
      </c>
      <c r="M145" t="s">
        <v>37</v>
      </c>
      <c r="N145" t="s">
        <v>38</v>
      </c>
      <c r="O145" t="s">
        <v>39</v>
      </c>
      <c r="P145" t="s">
        <v>67</v>
      </c>
    </row>
    <row r="146" spans="1:16" x14ac:dyDescent="0.3">
      <c r="A146">
        <v>133</v>
      </c>
      <c r="B146" s="10">
        <v>44934</v>
      </c>
      <c r="C146">
        <v>2740</v>
      </c>
      <c r="D146" t="s">
        <v>16</v>
      </c>
      <c r="E146" t="s">
        <v>11</v>
      </c>
      <c r="F146" s="10">
        <v>44994</v>
      </c>
      <c r="G146" s="10">
        <v>45189</v>
      </c>
      <c r="H146" s="10">
        <v>45249</v>
      </c>
      <c r="I146">
        <v>27</v>
      </c>
      <c r="J146" t="s">
        <v>67</v>
      </c>
      <c r="K146">
        <v>602.79999999999995</v>
      </c>
      <c r="L146">
        <v>3342.8</v>
      </c>
      <c r="M146" t="s">
        <v>45</v>
      </c>
      <c r="N146" t="s">
        <v>46</v>
      </c>
      <c r="O146" t="s">
        <v>47</v>
      </c>
      <c r="P146" t="s">
        <v>67</v>
      </c>
    </row>
    <row r="147" spans="1:16" x14ac:dyDescent="0.3">
      <c r="A147">
        <v>289</v>
      </c>
      <c r="B147" s="10">
        <v>44934</v>
      </c>
      <c r="C147">
        <v>5860</v>
      </c>
      <c r="D147" t="s">
        <v>13</v>
      </c>
      <c r="E147" t="s">
        <v>6</v>
      </c>
      <c r="F147" s="10">
        <v>44994</v>
      </c>
      <c r="G147" s="10">
        <v>45199</v>
      </c>
      <c r="H147" s="10">
        <v>45259</v>
      </c>
      <c r="I147">
        <v>17</v>
      </c>
      <c r="J147" t="s">
        <v>67</v>
      </c>
      <c r="K147">
        <v>1289.2</v>
      </c>
      <c r="L147">
        <v>7149.2</v>
      </c>
      <c r="M147" t="s">
        <v>48</v>
      </c>
      <c r="N147" t="s">
        <v>49</v>
      </c>
      <c r="O147" t="s">
        <v>50</v>
      </c>
      <c r="P147" t="s">
        <v>67</v>
      </c>
    </row>
    <row r="148" spans="1:16" x14ac:dyDescent="0.3">
      <c r="A148">
        <v>373</v>
      </c>
      <c r="B148" s="10">
        <v>44933</v>
      </c>
      <c r="C148">
        <v>3400</v>
      </c>
      <c r="D148" t="s">
        <v>27</v>
      </c>
      <c r="E148" t="s">
        <v>6</v>
      </c>
      <c r="F148" s="10">
        <v>44993</v>
      </c>
      <c r="G148" s="10">
        <v>45179</v>
      </c>
      <c r="H148" s="10">
        <v>45239</v>
      </c>
      <c r="I148">
        <v>37</v>
      </c>
      <c r="J148" t="s">
        <v>67</v>
      </c>
      <c r="K148">
        <v>748</v>
      </c>
      <c r="L148">
        <v>4148</v>
      </c>
      <c r="M148" t="s">
        <v>51</v>
      </c>
      <c r="N148" t="s">
        <v>52</v>
      </c>
      <c r="O148" t="s">
        <v>53</v>
      </c>
      <c r="P148" t="s">
        <v>67</v>
      </c>
    </row>
    <row r="149" spans="1:16" x14ac:dyDescent="0.3">
      <c r="A149">
        <v>470</v>
      </c>
      <c r="B149" s="10">
        <v>44933</v>
      </c>
      <c r="C149">
        <v>7000</v>
      </c>
      <c r="D149" t="s">
        <v>27</v>
      </c>
      <c r="E149" t="s">
        <v>15</v>
      </c>
      <c r="F149" s="10">
        <v>44993</v>
      </c>
      <c r="G149" s="10">
        <v>45200</v>
      </c>
      <c r="H149" s="10">
        <v>45260</v>
      </c>
      <c r="I149">
        <v>16</v>
      </c>
      <c r="J149" t="s">
        <v>67</v>
      </c>
      <c r="K149">
        <v>1540</v>
      </c>
      <c r="L149">
        <v>8540</v>
      </c>
      <c r="M149" t="s">
        <v>51</v>
      </c>
      <c r="N149" t="s">
        <v>52</v>
      </c>
      <c r="O149" t="s">
        <v>53</v>
      </c>
      <c r="P149" t="s">
        <v>67</v>
      </c>
    </row>
    <row r="150" spans="1:16" x14ac:dyDescent="0.3">
      <c r="A150">
        <v>191</v>
      </c>
      <c r="B150" s="10">
        <v>44933</v>
      </c>
      <c r="C150">
        <v>3900</v>
      </c>
      <c r="D150" t="s">
        <v>9</v>
      </c>
      <c r="E150" t="s">
        <v>6</v>
      </c>
      <c r="F150" s="10">
        <v>44993</v>
      </c>
      <c r="G150" s="10">
        <v>45189</v>
      </c>
      <c r="H150" s="10">
        <v>45249</v>
      </c>
      <c r="I150">
        <v>27</v>
      </c>
      <c r="J150" t="s">
        <v>67</v>
      </c>
      <c r="K150">
        <v>858</v>
      </c>
      <c r="L150">
        <v>4758</v>
      </c>
      <c r="M150" t="s">
        <v>40</v>
      </c>
      <c r="N150" t="s">
        <v>41</v>
      </c>
      <c r="O150" t="s">
        <v>42</v>
      </c>
      <c r="P150" t="s">
        <v>67</v>
      </c>
    </row>
    <row r="151" spans="1:16" x14ac:dyDescent="0.3">
      <c r="A151">
        <v>276</v>
      </c>
      <c r="B151" s="10">
        <v>44933</v>
      </c>
      <c r="C151">
        <v>5600</v>
      </c>
      <c r="D151" t="s">
        <v>9</v>
      </c>
      <c r="E151" t="s">
        <v>6</v>
      </c>
      <c r="F151" s="10">
        <v>44993</v>
      </c>
      <c r="G151" s="10">
        <v>45197</v>
      </c>
      <c r="H151" s="10">
        <v>45257</v>
      </c>
      <c r="I151">
        <v>19</v>
      </c>
      <c r="J151" t="s">
        <v>67</v>
      </c>
      <c r="K151">
        <v>1232</v>
      </c>
      <c r="L151">
        <v>6832</v>
      </c>
      <c r="M151" t="s">
        <v>40</v>
      </c>
      <c r="N151" t="s">
        <v>41</v>
      </c>
      <c r="O151" t="s">
        <v>42</v>
      </c>
      <c r="P151" t="s">
        <v>67</v>
      </c>
    </row>
    <row r="152" spans="1:16" x14ac:dyDescent="0.3">
      <c r="A152">
        <v>180</v>
      </c>
      <c r="B152" s="10">
        <v>44933</v>
      </c>
      <c r="C152">
        <v>3680</v>
      </c>
      <c r="D152" t="s">
        <v>27</v>
      </c>
      <c r="E152" t="s">
        <v>15</v>
      </c>
      <c r="F152" s="10">
        <v>44993</v>
      </c>
      <c r="G152" s="10">
        <v>45216</v>
      </c>
      <c r="H152" s="10">
        <v>45276</v>
      </c>
      <c r="I152">
        <v>0</v>
      </c>
      <c r="J152" t="s">
        <v>67</v>
      </c>
      <c r="K152">
        <v>809.6</v>
      </c>
      <c r="L152">
        <v>4489.6000000000004</v>
      </c>
      <c r="M152" t="s">
        <v>51</v>
      </c>
      <c r="N152" t="s">
        <v>52</v>
      </c>
      <c r="O152" t="s">
        <v>53</v>
      </c>
      <c r="P152" t="s">
        <v>67</v>
      </c>
    </row>
    <row r="153" spans="1:16" x14ac:dyDescent="0.3">
      <c r="A153">
        <v>471</v>
      </c>
      <c r="B153" s="10">
        <v>44933</v>
      </c>
      <c r="C153">
        <v>6900</v>
      </c>
      <c r="D153" t="s">
        <v>7</v>
      </c>
      <c r="E153" t="s">
        <v>6</v>
      </c>
      <c r="F153" s="10">
        <v>44993</v>
      </c>
      <c r="G153" s="10">
        <v>45212</v>
      </c>
      <c r="H153" s="10">
        <v>45272</v>
      </c>
      <c r="I153">
        <v>4</v>
      </c>
      <c r="J153" t="s">
        <v>67</v>
      </c>
      <c r="K153">
        <v>1518</v>
      </c>
      <c r="L153">
        <v>8418</v>
      </c>
      <c r="M153" t="s">
        <v>54</v>
      </c>
      <c r="N153" t="s">
        <v>55</v>
      </c>
      <c r="O153" t="s">
        <v>56</v>
      </c>
      <c r="P153" t="s">
        <v>67</v>
      </c>
    </row>
    <row r="154" spans="1:16" x14ac:dyDescent="0.3">
      <c r="A154">
        <v>135</v>
      </c>
      <c r="B154" s="10">
        <v>44933</v>
      </c>
      <c r="C154">
        <v>2780</v>
      </c>
      <c r="D154" t="s">
        <v>27</v>
      </c>
      <c r="E154" t="s">
        <v>6</v>
      </c>
      <c r="F154" s="10">
        <v>44993</v>
      </c>
      <c r="G154" s="10">
        <v>45215</v>
      </c>
      <c r="H154" s="10">
        <v>45275</v>
      </c>
      <c r="I154">
        <v>1</v>
      </c>
      <c r="J154" t="s">
        <v>67</v>
      </c>
      <c r="K154">
        <v>611.6</v>
      </c>
      <c r="L154">
        <v>3391.6</v>
      </c>
      <c r="M154" t="s">
        <v>51</v>
      </c>
      <c r="N154" t="s">
        <v>52</v>
      </c>
      <c r="O154" t="s">
        <v>53</v>
      </c>
      <c r="P154" t="s">
        <v>67</v>
      </c>
    </row>
    <row r="155" spans="1:16" x14ac:dyDescent="0.3">
      <c r="A155">
        <v>64</v>
      </c>
      <c r="B155" s="10">
        <v>44933</v>
      </c>
      <c r="C155">
        <v>1360</v>
      </c>
      <c r="D155" t="s">
        <v>10</v>
      </c>
      <c r="E155" t="s">
        <v>15</v>
      </c>
      <c r="F155" s="10">
        <v>44993</v>
      </c>
      <c r="G155" s="10">
        <v>45190</v>
      </c>
      <c r="H155" s="10">
        <v>45250</v>
      </c>
      <c r="I155">
        <v>26</v>
      </c>
      <c r="J155" t="s">
        <v>67</v>
      </c>
      <c r="K155">
        <v>299.2</v>
      </c>
      <c r="L155">
        <v>1659.2</v>
      </c>
      <c r="M155" t="s">
        <v>40</v>
      </c>
      <c r="N155" t="s">
        <v>43</v>
      </c>
      <c r="O155" t="s">
        <v>44</v>
      </c>
      <c r="P155" t="s">
        <v>67</v>
      </c>
    </row>
    <row r="156" spans="1:16" x14ac:dyDescent="0.3">
      <c r="A156">
        <v>409</v>
      </c>
      <c r="B156" s="10">
        <v>44933</v>
      </c>
      <c r="C156">
        <v>5200</v>
      </c>
      <c r="D156" t="s">
        <v>5</v>
      </c>
      <c r="E156" t="s">
        <v>6</v>
      </c>
      <c r="F156" s="10">
        <v>44993</v>
      </c>
      <c r="G156" s="10">
        <v>45190</v>
      </c>
      <c r="H156" s="10">
        <v>45250</v>
      </c>
      <c r="I156">
        <v>26</v>
      </c>
      <c r="J156" t="s">
        <v>67</v>
      </c>
      <c r="K156">
        <v>1144</v>
      </c>
      <c r="L156">
        <v>6344</v>
      </c>
      <c r="M156" t="s">
        <v>37</v>
      </c>
      <c r="N156" t="s">
        <v>38</v>
      </c>
      <c r="O156" t="s">
        <v>39</v>
      </c>
      <c r="P156" t="s">
        <v>67</v>
      </c>
    </row>
    <row r="157" spans="1:16" x14ac:dyDescent="0.3">
      <c r="A157">
        <v>220</v>
      </c>
      <c r="B157" s="10">
        <v>44933</v>
      </c>
      <c r="C157">
        <v>4480</v>
      </c>
      <c r="D157" t="s">
        <v>27</v>
      </c>
      <c r="E157" t="s">
        <v>6</v>
      </c>
      <c r="F157" s="10">
        <v>44993</v>
      </c>
      <c r="G157" s="10">
        <v>45181</v>
      </c>
      <c r="H157" s="10">
        <v>45241</v>
      </c>
      <c r="I157">
        <v>35</v>
      </c>
      <c r="J157" t="s">
        <v>67</v>
      </c>
      <c r="K157">
        <v>985.6</v>
      </c>
      <c r="L157">
        <v>5465.6</v>
      </c>
      <c r="M157" t="s">
        <v>51</v>
      </c>
      <c r="N157" t="s">
        <v>52</v>
      </c>
      <c r="O157" t="s">
        <v>53</v>
      </c>
      <c r="P157" t="s">
        <v>67</v>
      </c>
    </row>
    <row r="158" spans="1:16" x14ac:dyDescent="0.3">
      <c r="A158">
        <v>452</v>
      </c>
      <c r="B158" s="10">
        <v>44933</v>
      </c>
      <c r="C158">
        <v>7350</v>
      </c>
      <c r="D158" t="s">
        <v>27</v>
      </c>
      <c r="E158" t="s">
        <v>11</v>
      </c>
      <c r="F158" s="10">
        <v>44993</v>
      </c>
      <c r="G158" s="10">
        <v>45200</v>
      </c>
      <c r="H158" s="10">
        <v>45260</v>
      </c>
      <c r="I158">
        <v>16</v>
      </c>
      <c r="J158" t="s">
        <v>67</v>
      </c>
      <c r="K158">
        <v>1617</v>
      </c>
      <c r="L158">
        <v>8967</v>
      </c>
      <c r="M158" t="s">
        <v>51</v>
      </c>
      <c r="N158" t="s">
        <v>52</v>
      </c>
      <c r="O158" t="s">
        <v>53</v>
      </c>
      <c r="P158" t="s">
        <v>67</v>
      </c>
    </row>
    <row r="159" spans="1:16" x14ac:dyDescent="0.3">
      <c r="A159">
        <v>389</v>
      </c>
      <c r="B159" s="10">
        <v>44933</v>
      </c>
      <c r="C159">
        <v>4200</v>
      </c>
      <c r="D159" t="s">
        <v>7</v>
      </c>
      <c r="E159" t="s">
        <v>6</v>
      </c>
      <c r="F159" s="10">
        <v>44993</v>
      </c>
      <c r="G159" s="10">
        <v>45190</v>
      </c>
      <c r="H159" s="10">
        <v>45250</v>
      </c>
      <c r="I159">
        <v>26</v>
      </c>
      <c r="J159" t="s">
        <v>67</v>
      </c>
      <c r="K159">
        <v>924</v>
      </c>
      <c r="L159">
        <v>5124</v>
      </c>
      <c r="M159" t="s">
        <v>54</v>
      </c>
      <c r="N159" t="s">
        <v>55</v>
      </c>
      <c r="O159" t="s">
        <v>56</v>
      </c>
      <c r="P159" t="s">
        <v>67</v>
      </c>
    </row>
    <row r="160" spans="1:16" x14ac:dyDescent="0.3">
      <c r="A160">
        <v>386</v>
      </c>
      <c r="B160" s="10">
        <v>44933</v>
      </c>
      <c r="C160">
        <v>4050</v>
      </c>
      <c r="D160" t="s">
        <v>7</v>
      </c>
      <c r="E160" t="s">
        <v>15</v>
      </c>
      <c r="F160" s="10">
        <v>44993</v>
      </c>
      <c r="G160" s="10">
        <v>45204</v>
      </c>
      <c r="H160" s="10">
        <v>45264</v>
      </c>
      <c r="I160">
        <v>12</v>
      </c>
      <c r="J160" t="s">
        <v>67</v>
      </c>
      <c r="K160">
        <v>891</v>
      </c>
      <c r="L160">
        <v>4941</v>
      </c>
      <c r="M160" t="s">
        <v>54</v>
      </c>
      <c r="N160" t="s">
        <v>55</v>
      </c>
      <c r="O160" t="s">
        <v>56</v>
      </c>
      <c r="P160" t="s">
        <v>67</v>
      </c>
    </row>
    <row r="161" spans="1:16" x14ac:dyDescent="0.3">
      <c r="A161">
        <v>319</v>
      </c>
      <c r="B161" s="10">
        <v>44933</v>
      </c>
      <c r="C161">
        <v>700</v>
      </c>
      <c r="D161" t="s">
        <v>10</v>
      </c>
      <c r="E161" t="s">
        <v>6</v>
      </c>
      <c r="F161" s="10">
        <v>44993</v>
      </c>
      <c r="G161" s="10">
        <v>45201</v>
      </c>
      <c r="H161" s="10">
        <v>45261</v>
      </c>
      <c r="I161">
        <v>15</v>
      </c>
      <c r="J161" t="s">
        <v>67</v>
      </c>
      <c r="K161">
        <v>154</v>
      </c>
      <c r="L161">
        <v>854</v>
      </c>
      <c r="M161" t="s">
        <v>40</v>
      </c>
      <c r="N161" t="s">
        <v>43</v>
      </c>
      <c r="O161" t="s">
        <v>44</v>
      </c>
      <c r="P161" t="s">
        <v>67</v>
      </c>
    </row>
    <row r="162" spans="1:16" x14ac:dyDescent="0.3">
      <c r="A162">
        <v>303</v>
      </c>
      <c r="B162" s="10">
        <v>44933</v>
      </c>
      <c r="C162">
        <v>1900</v>
      </c>
      <c r="D162" t="s">
        <v>16</v>
      </c>
      <c r="E162" t="s">
        <v>6</v>
      </c>
      <c r="F162" s="10">
        <v>44993</v>
      </c>
      <c r="G162" s="10">
        <v>45207</v>
      </c>
      <c r="H162" s="10">
        <v>45267</v>
      </c>
      <c r="I162">
        <v>9</v>
      </c>
      <c r="J162" t="s">
        <v>67</v>
      </c>
      <c r="K162">
        <v>418</v>
      </c>
      <c r="L162">
        <v>2318</v>
      </c>
      <c r="M162" t="s">
        <v>45</v>
      </c>
      <c r="N162" t="s">
        <v>46</v>
      </c>
      <c r="O162" t="s">
        <v>47</v>
      </c>
      <c r="P162" t="s">
        <v>67</v>
      </c>
    </row>
    <row r="163" spans="1:16" x14ac:dyDescent="0.3">
      <c r="A163">
        <v>193</v>
      </c>
      <c r="B163" s="10">
        <v>44932</v>
      </c>
      <c r="C163">
        <v>3940</v>
      </c>
      <c r="D163" t="s">
        <v>12</v>
      </c>
      <c r="E163" t="s">
        <v>6</v>
      </c>
      <c r="F163" s="10">
        <v>44992</v>
      </c>
      <c r="G163" s="10">
        <v>45187</v>
      </c>
      <c r="H163" s="10">
        <v>45247</v>
      </c>
      <c r="I163">
        <v>29</v>
      </c>
      <c r="J163" t="s">
        <v>67</v>
      </c>
      <c r="K163">
        <v>866.8</v>
      </c>
      <c r="L163">
        <v>4806.8</v>
      </c>
      <c r="M163" t="s">
        <v>57</v>
      </c>
      <c r="N163" t="s">
        <v>58</v>
      </c>
      <c r="O163" t="s">
        <v>59</v>
      </c>
      <c r="P163" t="s">
        <v>67</v>
      </c>
    </row>
    <row r="164" spans="1:16" x14ac:dyDescent="0.3">
      <c r="A164">
        <v>102</v>
      </c>
      <c r="B164" s="10">
        <v>44932</v>
      </c>
      <c r="C164">
        <v>2120</v>
      </c>
      <c r="D164" t="s">
        <v>13</v>
      </c>
      <c r="E164" t="s">
        <v>11</v>
      </c>
      <c r="F164" s="10">
        <v>44992</v>
      </c>
      <c r="G164" s="10">
        <v>45211</v>
      </c>
      <c r="H164" s="10">
        <v>45271</v>
      </c>
      <c r="I164">
        <v>5</v>
      </c>
      <c r="J164" t="s">
        <v>67</v>
      </c>
      <c r="K164">
        <v>466.4</v>
      </c>
      <c r="L164">
        <v>2586.4</v>
      </c>
      <c r="M164" t="s">
        <v>48</v>
      </c>
      <c r="N164" t="s">
        <v>49</v>
      </c>
      <c r="O164" t="s">
        <v>50</v>
      </c>
      <c r="P164" t="s">
        <v>67</v>
      </c>
    </row>
    <row r="165" spans="1:16" x14ac:dyDescent="0.3">
      <c r="A165">
        <v>367</v>
      </c>
      <c r="B165" s="10">
        <v>44932</v>
      </c>
      <c r="C165">
        <v>3100</v>
      </c>
      <c r="D165" t="s">
        <v>27</v>
      </c>
      <c r="E165" t="s">
        <v>6</v>
      </c>
      <c r="F165" s="10">
        <v>44992</v>
      </c>
      <c r="G165" s="10">
        <v>45208</v>
      </c>
      <c r="H165" s="10">
        <v>45268</v>
      </c>
      <c r="I165">
        <v>8</v>
      </c>
      <c r="J165" t="s">
        <v>67</v>
      </c>
      <c r="K165">
        <v>682</v>
      </c>
      <c r="L165">
        <v>3782</v>
      </c>
      <c r="M165" t="s">
        <v>51</v>
      </c>
      <c r="N165" t="s">
        <v>52</v>
      </c>
      <c r="O165" t="s">
        <v>53</v>
      </c>
      <c r="P165" t="s">
        <v>67</v>
      </c>
    </row>
    <row r="166" spans="1:16" x14ac:dyDescent="0.3">
      <c r="A166">
        <v>437</v>
      </c>
      <c r="B166" s="10">
        <v>44932</v>
      </c>
      <c r="C166">
        <v>6600</v>
      </c>
      <c r="D166" t="s">
        <v>7</v>
      </c>
      <c r="E166" t="s">
        <v>6</v>
      </c>
      <c r="F166" s="10">
        <v>44992</v>
      </c>
      <c r="G166" s="10">
        <v>45193</v>
      </c>
      <c r="H166" s="10">
        <v>45253</v>
      </c>
      <c r="I166">
        <v>23</v>
      </c>
      <c r="J166" t="s">
        <v>67</v>
      </c>
      <c r="K166">
        <v>1452</v>
      </c>
      <c r="L166">
        <v>8052</v>
      </c>
      <c r="M166" t="s">
        <v>54</v>
      </c>
      <c r="N166" t="s">
        <v>55</v>
      </c>
      <c r="O166" t="s">
        <v>56</v>
      </c>
      <c r="P166" t="s">
        <v>67</v>
      </c>
    </row>
    <row r="167" spans="1:16" x14ac:dyDescent="0.3">
      <c r="A167">
        <v>337</v>
      </c>
      <c r="B167" s="10">
        <v>44932</v>
      </c>
      <c r="C167">
        <v>1600</v>
      </c>
      <c r="D167" t="s">
        <v>16</v>
      </c>
      <c r="E167" t="s">
        <v>15</v>
      </c>
      <c r="F167" s="10">
        <v>44992</v>
      </c>
      <c r="G167" s="10">
        <v>45202</v>
      </c>
      <c r="H167" s="10">
        <v>45262</v>
      </c>
      <c r="I167">
        <v>14</v>
      </c>
      <c r="J167" t="s">
        <v>67</v>
      </c>
      <c r="K167">
        <v>352</v>
      </c>
      <c r="L167">
        <v>1952</v>
      </c>
      <c r="M167" t="s">
        <v>45</v>
      </c>
      <c r="N167" t="s">
        <v>46</v>
      </c>
      <c r="O167" t="s">
        <v>47</v>
      </c>
      <c r="P167" t="s">
        <v>67</v>
      </c>
    </row>
    <row r="168" spans="1:16" x14ac:dyDescent="0.3">
      <c r="A168">
        <v>345</v>
      </c>
      <c r="B168" s="10">
        <v>44932</v>
      </c>
      <c r="C168">
        <v>2000</v>
      </c>
      <c r="D168" t="s">
        <v>5</v>
      </c>
      <c r="E168" t="s">
        <v>6</v>
      </c>
      <c r="F168" s="10">
        <v>44992</v>
      </c>
      <c r="G168" s="10">
        <v>45196</v>
      </c>
      <c r="H168" s="10">
        <v>45256</v>
      </c>
      <c r="I168">
        <v>20</v>
      </c>
      <c r="J168" t="s">
        <v>67</v>
      </c>
      <c r="K168">
        <v>440</v>
      </c>
      <c r="L168">
        <v>2440</v>
      </c>
      <c r="M168" t="s">
        <v>37</v>
      </c>
      <c r="N168" t="s">
        <v>38</v>
      </c>
      <c r="O168" t="s">
        <v>39</v>
      </c>
      <c r="P168" t="s">
        <v>67</v>
      </c>
    </row>
    <row r="169" spans="1:16" x14ac:dyDescent="0.3">
      <c r="A169">
        <v>304</v>
      </c>
      <c r="B169" s="10">
        <v>44932</v>
      </c>
      <c r="C169">
        <v>2100</v>
      </c>
      <c r="D169" t="s">
        <v>7</v>
      </c>
      <c r="E169" t="s">
        <v>6</v>
      </c>
      <c r="F169" s="10">
        <v>44992</v>
      </c>
      <c r="G169" s="10">
        <v>45189</v>
      </c>
      <c r="H169" s="10">
        <v>45249</v>
      </c>
      <c r="I169">
        <v>27</v>
      </c>
      <c r="J169" t="s">
        <v>67</v>
      </c>
      <c r="K169">
        <v>462</v>
      </c>
      <c r="L169">
        <v>2562</v>
      </c>
      <c r="M169" t="s">
        <v>54</v>
      </c>
      <c r="N169" t="s">
        <v>55</v>
      </c>
      <c r="O169" t="s">
        <v>56</v>
      </c>
      <c r="P169" t="s">
        <v>67</v>
      </c>
    </row>
    <row r="170" spans="1:16" x14ac:dyDescent="0.3">
      <c r="A170">
        <v>375</v>
      </c>
      <c r="B170" s="10">
        <v>44932</v>
      </c>
      <c r="C170">
        <v>3500</v>
      </c>
      <c r="D170" t="s">
        <v>5</v>
      </c>
      <c r="E170" t="s">
        <v>6</v>
      </c>
      <c r="F170" s="10">
        <v>44992</v>
      </c>
      <c r="G170" s="10">
        <v>45210</v>
      </c>
      <c r="H170" s="10">
        <v>45270</v>
      </c>
      <c r="I170">
        <v>6</v>
      </c>
      <c r="J170" t="s">
        <v>67</v>
      </c>
      <c r="K170">
        <v>770</v>
      </c>
      <c r="L170">
        <v>4270</v>
      </c>
      <c r="M170" t="s">
        <v>37</v>
      </c>
      <c r="N170" t="s">
        <v>38</v>
      </c>
      <c r="O170" t="s">
        <v>39</v>
      </c>
      <c r="P170" t="s">
        <v>67</v>
      </c>
    </row>
    <row r="171" spans="1:16" x14ac:dyDescent="0.3">
      <c r="A171">
        <v>311</v>
      </c>
      <c r="B171" s="10">
        <v>44931</v>
      </c>
      <c r="C171">
        <v>300</v>
      </c>
      <c r="D171" t="s">
        <v>5</v>
      </c>
      <c r="E171" t="s">
        <v>6</v>
      </c>
      <c r="F171" s="10">
        <v>44991</v>
      </c>
      <c r="G171" s="10">
        <v>45198</v>
      </c>
      <c r="H171" s="10">
        <v>45258</v>
      </c>
      <c r="I171">
        <v>18</v>
      </c>
      <c r="J171" t="s">
        <v>67</v>
      </c>
      <c r="K171">
        <v>66</v>
      </c>
      <c r="L171">
        <v>366</v>
      </c>
      <c r="M171" t="s">
        <v>37</v>
      </c>
      <c r="N171" t="s">
        <v>38</v>
      </c>
      <c r="O171" t="s">
        <v>39</v>
      </c>
      <c r="P171" t="s">
        <v>67</v>
      </c>
    </row>
    <row r="172" spans="1:16" x14ac:dyDescent="0.3">
      <c r="A172">
        <v>430</v>
      </c>
      <c r="B172" s="10">
        <v>44931</v>
      </c>
      <c r="C172">
        <v>6250</v>
      </c>
      <c r="D172" t="s">
        <v>5</v>
      </c>
      <c r="E172" t="s">
        <v>6</v>
      </c>
      <c r="F172" s="10">
        <v>44991</v>
      </c>
      <c r="G172" s="10">
        <v>45192</v>
      </c>
      <c r="H172" s="10">
        <v>45252</v>
      </c>
      <c r="I172">
        <v>24</v>
      </c>
      <c r="J172" t="s">
        <v>67</v>
      </c>
      <c r="K172">
        <v>1375</v>
      </c>
      <c r="L172">
        <v>7625</v>
      </c>
      <c r="M172" t="s">
        <v>37</v>
      </c>
      <c r="N172" t="s">
        <v>38</v>
      </c>
      <c r="O172" t="s">
        <v>39</v>
      </c>
      <c r="P172" t="s">
        <v>67</v>
      </c>
    </row>
    <row r="173" spans="1:16" x14ac:dyDescent="0.3">
      <c r="A173">
        <v>306</v>
      </c>
      <c r="B173" s="10">
        <v>44931</v>
      </c>
      <c r="C173">
        <v>2500</v>
      </c>
      <c r="D173" t="s">
        <v>13</v>
      </c>
      <c r="E173" t="s">
        <v>15</v>
      </c>
      <c r="F173" s="10">
        <v>44991</v>
      </c>
      <c r="G173" s="10">
        <v>45211</v>
      </c>
      <c r="H173" s="10">
        <v>45271</v>
      </c>
      <c r="I173">
        <v>5</v>
      </c>
      <c r="J173" t="s">
        <v>67</v>
      </c>
      <c r="K173">
        <v>550</v>
      </c>
      <c r="L173">
        <v>3050</v>
      </c>
      <c r="M173" t="s">
        <v>48</v>
      </c>
      <c r="N173" t="s">
        <v>49</v>
      </c>
      <c r="O173" t="s">
        <v>50</v>
      </c>
      <c r="P173" t="s">
        <v>67</v>
      </c>
    </row>
    <row r="174" spans="1:16" x14ac:dyDescent="0.3">
      <c r="A174">
        <v>18</v>
      </c>
      <c r="B174" s="10">
        <v>44931</v>
      </c>
      <c r="C174">
        <v>440</v>
      </c>
      <c r="D174" t="s">
        <v>5</v>
      </c>
      <c r="E174" t="s">
        <v>11</v>
      </c>
      <c r="F174" s="10">
        <v>44991</v>
      </c>
      <c r="G174" s="10">
        <v>45197</v>
      </c>
      <c r="H174" s="10">
        <v>45257</v>
      </c>
      <c r="I174">
        <v>19</v>
      </c>
      <c r="J174" t="s">
        <v>67</v>
      </c>
      <c r="K174">
        <v>96.8</v>
      </c>
      <c r="L174">
        <v>536.79999999999995</v>
      </c>
      <c r="M174" t="s">
        <v>37</v>
      </c>
      <c r="N174" t="s">
        <v>38</v>
      </c>
      <c r="O174" t="s">
        <v>39</v>
      </c>
      <c r="P174" t="s">
        <v>67</v>
      </c>
    </row>
    <row r="175" spans="1:16" x14ac:dyDescent="0.3">
      <c r="A175">
        <v>74</v>
      </c>
      <c r="B175" s="10">
        <v>44931</v>
      </c>
      <c r="C175">
        <v>1560</v>
      </c>
      <c r="D175" t="s">
        <v>12</v>
      </c>
      <c r="E175" t="s">
        <v>11</v>
      </c>
      <c r="F175" s="10">
        <v>44991</v>
      </c>
      <c r="G175" s="10">
        <v>45179</v>
      </c>
      <c r="H175" s="10">
        <v>45239</v>
      </c>
      <c r="I175">
        <v>37</v>
      </c>
      <c r="J175" t="s">
        <v>67</v>
      </c>
      <c r="K175">
        <v>343.2</v>
      </c>
      <c r="L175">
        <v>1903.2</v>
      </c>
      <c r="M175" t="s">
        <v>57</v>
      </c>
      <c r="N175" t="s">
        <v>58</v>
      </c>
      <c r="O175" t="s">
        <v>59</v>
      </c>
      <c r="P175" t="s">
        <v>67</v>
      </c>
    </row>
    <row r="176" spans="1:16" x14ac:dyDescent="0.3">
      <c r="A176">
        <v>455</v>
      </c>
      <c r="B176" s="10">
        <v>44931</v>
      </c>
      <c r="C176">
        <v>1000</v>
      </c>
      <c r="D176" t="s">
        <v>10</v>
      </c>
      <c r="E176" t="s">
        <v>11</v>
      </c>
      <c r="F176" s="10">
        <v>44991</v>
      </c>
      <c r="G176" s="10">
        <v>45195</v>
      </c>
      <c r="H176" s="10">
        <v>45255</v>
      </c>
      <c r="I176">
        <v>21</v>
      </c>
      <c r="J176" t="s">
        <v>67</v>
      </c>
      <c r="K176">
        <v>220</v>
      </c>
      <c r="L176">
        <v>1220</v>
      </c>
      <c r="M176" t="s">
        <v>40</v>
      </c>
      <c r="N176" t="s">
        <v>43</v>
      </c>
      <c r="O176" t="s">
        <v>44</v>
      </c>
      <c r="P176" t="s">
        <v>67</v>
      </c>
    </row>
    <row r="177" spans="1:16" x14ac:dyDescent="0.3">
      <c r="A177">
        <v>387</v>
      </c>
      <c r="B177" s="10">
        <v>44931</v>
      </c>
      <c r="C177">
        <v>4100</v>
      </c>
      <c r="D177" t="s">
        <v>10</v>
      </c>
      <c r="E177" t="s">
        <v>6</v>
      </c>
      <c r="F177" s="10">
        <v>44991</v>
      </c>
      <c r="G177" s="10">
        <v>45215</v>
      </c>
      <c r="H177" s="10">
        <v>45275</v>
      </c>
      <c r="I177">
        <v>1</v>
      </c>
      <c r="J177" t="s">
        <v>67</v>
      </c>
      <c r="K177">
        <v>902</v>
      </c>
      <c r="L177">
        <v>5002</v>
      </c>
      <c r="M177" t="s">
        <v>40</v>
      </c>
      <c r="N177" t="s">
        <v>43</v>
      </c>
      <c r="O177" t="s">
        <v>44</v>
      </c>
      <c r="P177" t="s">
        <v>67</v>
      </c>
    </row>
    <row r="178" spans="1:16" x14ac:dyDescent="0.3">
      <c r="A178">
        <v>185</v>
      </c>
      <c r="B178" s="10">
        <v>44931</v>
      </c>
      <c r="C178">
        <v>3780</v>
      </c>
      <c r="D178" t="s">
        <v>7</v>
      </c>
      <c r="E178" t="s">
        <v>6</v>
      </c>
      <c r="F178" s="10">
        <v>44991</v>
      </c>
      <c r="G178" s="10">
        <v>45212</v>
      </c>
      <c r="H178" s="10">
        <v>45272</v>
      </c>
      <c r="I178">
        <v>4</v>
      </c>
      <c r="J178" t="s">
        <v>67</v>
      </c>
      <c r="K178">
        <v>831.6</v>
      </c>
      <c r="L178">
        <v>4611.6000000000004</v>
      </c>
      <c r="M178" t="s">
        <v>54</v>
      </c>
      <c r="N178" t="s">
        <v>55</v>
      </c>
      <c r="O178" t="s">
        <v>56</v>
      </c>
      <c r="P178" t="s">
        <v>67</v>
      </c>
    </row>
    <row r="179" spans="1:16" x14ac:dyDescent="0.3">
      <c r="A179">
        <v>320</v>
      </c>
      <c r="B179" s="10">
        <v>44931</v>
      </c>
      <c r="C179">
        <v>750</v>
      </c>
      <c r="D179" t="s">
        <v>16</v>
      </c>
      <c r="E179" t="s">
        <v>15</v>
      </c>
      <c r="F179" s="10">
        <v>44991</v>
      </c>
      <c r="G179" s="10">
        <v>45201</v>
      </c>
      <c r="H179" s="10">
        <v>45261</v>
      </c>
      <c r="I179">
        <v>15</v>
      </c>
      <c r="J179" t="s">
        <v>67</v>
      </c>
      <c r="K179">
        <v>165</v>
      </c>
      <c r="L179">
        <v>915</v>
      </c>
      <c r="M179" t="s">
        <v>45</v>
      </c>
      <c r="N179" t="s">
        <v>46</v>
      </c>
      <c r="O179" t="s">
        <v>47</v>
      </c>
      <c r="P179" t="s">
        <v>67</v>
      </c>
    </row>
    <row r="180" spans="1:16" x14ac:dyDescent="0.3">
      <c r="A180">
        <v>127</v>
      </c>
      <c r="B180" s="10">
        <v>44931</v>
      </c>
      <c r="C180">
        <v>2620</v>
      </c>
      <c r="D180" t="s">
        <v>9</v>
      </c>
      <c r="E180" t="s">
        <v>15</v>
      </c>
      <c r="F180" s="10">
        <v>44991</v>
      </c>
      <c r="G180" s="10">
        <v>45188</v>
      </c>
      <c r="H180" s="10">
        <v>45248</v>
      </c>
      <c r="I180">
        <v>28</v>
      </c>
      <c r="J180" t="s">
        <v>67</v>
      </c>
      <c r="K180">
        <v>576.4</v>
      </c>
      <c r="L180">
        <v>3196.4</v>
      </c>
      <c r="M180" t="s">
        <v>40</v>
      </c>
      <c r="N180" t="s">
        <v>41</v>
      </c>
      <c r="O180" t="s">
        <v>42</v>
      </c>
      <c r="P180" t="s">
        <v>67</v>
      </c>
    </row>
    <row r="181" spans="1:16" x14ac:dyDescent="0.3">
      <c r="A181">
        <v>312</v>
      </c>
      <c r="B181" s="10">
        <v>44931</v>
      </c>
      <c r="C181">
        <v>350</v>
      </c>
      <c r="D181" t="s">
        <v>12</v>
      </c>
      <c r="E181" t="s">
        <v>11</v>
      </c>
      <c r="F181" s="10">
        <v>44991</v>
      </c>
      <c r="G181" s="10">
        <v>45195</v>
      </c>
      <c r="H181" s="10">
        <v>45255</v>
      </c>
      <c r="I181">
        <v>21</v>
      </c>
      <c r="J181" t="s">
        <v>67</v>
      </c>
      <c r="K181">
        <v>77</v>
      </c>
      <c r="L181">
        <v>427</v>
      </c>
      <c r="M181" t="s">
        <v>57</v>
      </c>
      <c r="N181" t="s">
        <v>58</v>
      </c>
      <c r="O181" t="s">
        <v>59</v>
      </c>
      <c r="P181" t="s">
        <v>67</v>
      </c>
    </row>
    <row r="182" spans="1:16" x14ac:dyDescent="0.3">
      <c r="A182">
        <v>485</v>
      </c>
      <c r="B182" s="10">
        <v>44930</v>
      </c>
      <c r="C182">
        <v>5500</v>
      </c>
      <c r="D182" t="s">
        <v>7</v>
      </c>
      <c r="E182" t="s">
        <v>6</v>
      </c>
      <c r="F182" s="10">
        <v>44990</v>
      </c>
      <c r="G182" s="10">
        <v>45179</v>
      </c>
      <c r="H182" s="10">
        <v>45239</v>
      </c>
      <c r="I182">
        <v>37</v>
      </c>
      <c r="J182" t="s">
        <v>67</v>
      </c>
      <c r="K182">
        <v>1210</v>
      </c>
      <c r="L182">
        <v>6710</v>
      </c>
      <c r="M182" t="s">
        <v>54</v>
      </c>
      <c r="N182" t="s">
        <v>55</v>
      </c>
      <c r="O182" t="s">
        <v>56</v>
      </c>
      <c r="P182" t="s">
        <v>67</v>
      </c>
    </row>
    <row r="183" spans="1:16" x14ac:dyDescent="0.3">
      <c r="A183">
        <v>176</v>
      </c>
      <c r="B183" s="10">
        <v>44930</v>
      </c>
      <c r="C183">
        <v>3600</v>
      </c>
      <c r="D183" t="s">
        <v>12</v>
      </c>
      <c r="E183" t="s">
        <v>15</v>
      </c>
      <c r="F183" s="10">
        <v>44990</v>
      </c>
      <c r="G183" s="10">
        <v>45177</v>
      </c>
      <c r="H183" s="10">
        <v>45237</v>
      </c>
      <c r="I183">
        <v>39</v>
      </c>
      <c r="J183" t="s">
        <v>67</v>
      </c>
      <c r="K183">
        <v>792</v>
      </c>
      <c r="L183">
        <v>4392</v>
      </c>
      <c r="M183" t="s">
        <v>57</v>
      </c>
      <c r="N183" t="s">
        <v>58</v>
      </c>
      <c r="O183" t="s">
        <v>59</v>
      </c>
      <c r="P183" t="s">
        <v>67</v>
      </c>
    </row>
    <row r="184" spans="1:16" x14ac:dyDescent="0.3">
      <c r="A184">
        <v>49</v>
      </c>
      <c r="B184" s="10">
        <v>44930</v>
      </c>
      <c r="C184">
        <v>1060</v>
      </c>
      <c r="D184" t="s">
        <v>7</v>
      </c>
      <c r="E184" t="s">
        <v>11</v>
      </c>
      <c r="F184" s="10">
        <v>44990</v>
      </c>
      <c r="G184" s="10">
        <v>45190</v>
      </c>
      <c r="H184" s="10">
        <v>45250</v>
      </c>
      <c r="I184">
        <v>26</v>
      </c>
      <c r="J184" t="s">
        <v>67</v>
      </c>
      <c r="K184">
        <v>233.2</v>
      </c>
      <c r="L184">
        <v>1293.2</v>
      </c>
      <c r="M184" t="s">
        <v>54</v>
      </c>
      <c r="N184" t="s">
        <v>55</v>
      </c>
      <c r="O184" t="s">
        <v>56</v>
      </c>
      <c r="P184" t="s">
        <v>67</v>
      </c>
    </row>
    <row r="185" spans="1:16" x14ac:dyDescent="0.3">
      <c r="A185">
        <v>259</v>
      </c>
      <c r="B185" s="10">
        <v>44930</v>
      </c>
      <c r="C185">
        <v>5260</v>
      </c>
      <c r="D185" t="s">
        <v>9</v>
      </c>
      <c r="E185" t="s">
        <v>11</v>
      </c>
      <c r="F185" s="10">
        <v>44990</v>
      </c>
      <c r="G185" s="10">
        <v>45188</v>
      </c>
      <c r="H185" s="10">
        <v>45248</v>
      </c>
      <c r="I185">
        <v>28</v>
      </c>
      <c r="J185" t="s">
        <v>67</v>
      </c>
      <c r="K185">
        <v>1157.2</v>
      </c>
      <c r="L185">
        <v>6417.2</v>
      </c>
      <c r="M185" t="s">
        <v>40</v>
      </c>
      <c r="N185" t="s">
        <v>41</v>
      </c>
      <c r="O185" t="s">
        <v>42</v>
      </c>
      <c r="P185" t="s">
        <v>67</v>
      </c>
    </row>
    <row r="186" spans="1:16" x14ac:dyDescent="0.3">
      <c r="A186">
        <v>225</v>
      </c>
      <c r="B186" s="10">
        <v>44929</v>
      </c>
      <c r="C186">
        <v>4580</v>
      </c>
      <c r="D186" t="s">
        <v>9</v>
      </c>
      <c r="E186" t="s">
        <v>15</v>
      </c>
      <c r="F186" s="10">
        <v>44989</v>
      </c>
      <c r="G186" s="10">
        <v>45192</v>
      </c>
      <c r="H186" s="10">
        <v>45252</v>
      </c>
      <c r="I186">
        <v>24</v>
      </c>
      <c r="J186" t="s">
        <v>67</v>
      </c>
      <c r="K186">
        <v>1007.6</v>
      </c>
      <c r="L186">
        <v>5587.6</v>
      </c>
      <c r="M186" t="s">
        <v>40</v>
      </c>
      <c r="N186" t="s">
        <v>41</v>
      </c>
      <c r="O186" t="s">
        <v>42</v>
      </c>
      <c r="P186" t="s">
        <v>67</v>
      </c>
    </row>
    <row r="187" spans="1:16" x14ac:dyDescent="0.3">
      <c r="A187">
        <v>491</v>
      </c>
      <c r="B187" s="10">
        <v>44929</v>
      </c>
      <c r="C187">
        <v>4900</v>
      </c>
      <c r="D187" t="s">
        <v>7</v>
      </c>
      <c r="E187" t="s">
        <v>15</v>
      </c>
      <c r="F187" s="10">
        <v>44989</v>
      </c>
      <c r="G187" s="10">
        <v>45212</v>
      </c>
      <c r="H187" s="10">
        <v>45272</v>
      </c>
      <c r="I187">
        <v>4</v>
      </c>
      <c r="J187" t="s">
        <v>67</v>
      </c>
      <c r="K187">
        <v>1078</v>
      </c>
      <c r="L187">
        <v>5978</v>
      </c>
      <c r="M187" t="s">
        <v>54</v>
      </c>
      <c r="N187" t="s">
        <v>55</v>
      </c>
      <c r="O187" t="s">
        <v>56</v>
      </c>
      <c r="P187" t="s">
        <v>67</v>
      </c>
    </row>
    <row r="188" spans="1:16" x14ac:dyDescent="0.3">
      <c r="A188">
        <v>488</v>
      </c>
      <c r="B188" s="10">
        <v>44929</v>
      </c>
      <c r="C188">
        <v>5200</v>
      </c>
      <c r="D188" t="s">
        <v>7</v>
      </c>
      <c r="E188" t="s">
        <v>15</v>
      </c>
      <c r="F188" s="10">
        <v>44989</v>
      </c>
      <c r="G188" s="10">
        <v>45180</v>
      </c>
      <c r="H188" s="10">
        <v>45240</v>
      </c>
      <c r="I188">
        <v>36</v>
      </c>
      <c r="J188" t="s">
        <v>67</v>
      </c>
      <c r="K188">
        <v>1144</v>
      </c>
      <c r="L188">
        <v>6344</v>
      </c>
      <c r="M188" t="s">
        <v>54</v>
      </c>
      <c r="N188" t="s">
        <v>55</v>
      </c>
      <c r="O188" t="s">
        <v>56</v>
      </c>
      <c r="P188" t="s">
        <v>67</v>
      </c>
    </row>
    <row r="189" spans="1:16" x14ac:dyDescent="0.3">
      <c r="A189">
        <v>407</v>
      </c>
      <c r="B189" s="10">
        <v>44929</v>
      </c>
      <c r="C189">
        <v>5100</v>
      </c>
      <c r="D189" t="s">
        <v>27</v>
      </c>
      <c r="E189" t="s">
        <v>15</v>
      </c>
      <c r="F189" s="10">
        <v>44989</v>
      </c>
      <c r="G189" s="10">
        <v>45202</v>
      </c>
      <c r="H189" s="10">
        <v>45262</v>
      </c>
      <c r="I189">
        <v>14</v>
      </c>
      <c r="J189" t="s">
        <v>67</v>
      </c>
      <c r="K189">
        <v>1122</v>
      </c>
      <c r="L189">
        <v>6222</v>
      </c>
      <c r="M189" t="s">
        <v>51</v>
      </c>
      <c r="N189" t="s">
        <v>52</v>
      </c>
      <c r="O189" t="s">
        <v>53</v>
      </c>
      <c r="P189" t="s">
        <v>67</v>
      </c>
    </row>
    <row r="190" spans="1:16" x14ac:dyDescent="0.3">
      <c r="A190">
        <v>67</v>
      </c>
      <c r="B190" s="10">
        <v>44929</v>
      </c>
      <c r="C190">
        <v>1420</v>
      </c>
      <c r="D190" t="s">
        <v>27</v>
      </c>
      <c r="E190" t="s">
        <v>6</v>
      </c>
      <c r="F190" s="10">
        <v>44989</v>
      </c>
      <c r="G190" s="10">
        <v>45193</v>
      </c>
      <c r="H190" s="10">
        <v>45253</v>
      </c>
      <c r="I190">
        <v>23</v>
      </c>
      <c r="J190" t="s">
        <v>67</v>
      </c>
      <c r="K190">
        <v>312.39999999999998</v>
      </c>
      <c r="L190">
        <v>1732.4</v>
      </c>
      <c r="M190" t="s">
        <v>51</v>
      </c>
      <c r="N190" t="s">
        <v>52</v>
      </c>
      <c r="O190" t="s">
        <v>53</v>
      </c>
      <c r="P190" t="s">
        <v>67</v>
      </c>
    </row>
    <row r="191" spans="1:16" x14ac:dyDescent="0.3">
      <c r="A191">
        <v>472</v>
      </c>
      <c r="B191" s="10">
        <v>44928</v>
      </c>
      <c r="C191">
        <v>6800</v>
      </c>
      <c r="D191" t="s">
        <v>10</v>
      </c>
      <c r="E191" t="s">
        <v>6</v>
      </c>
      <c r="F191" s="10">
        <v>44988</v>
      </c>
      <c r="G191" s="10">
        <v>45188</v>
      </c>
      <c r="H191" s="10">
        <v>45248</v>
      </c>
      <c r="I191">
        <v>28</v>
      </c>
      <c r="J191" t="s">
        <v>67</v>
      </c>
      <c r="K191">
        <v>1496</v>
      </c>
      <c r="L191">
        <v>8296</v>
      </c>
      <c r="M191" t="s">
        <v>40</v>
      </c>
      <c r="N191" t="s">
        <v>43</v>
      </c>
      <c r="O191" t="s">
        <v>44</v>
      </c>
      <c r="P191" t="s">
        <v>67</v>
      </c>
    </row>
    <row r="192" spans="1:16" x14ac:dyDescent="0.3">
      <c r="A192">
        <v>497</v>
      </c>
      <c r="B192" s="10">
        <v>44928</v>
      </c>
      <c r="C192">
        <v>4300</v>
      </c>
      <c r="D192" t="s">
        <v>9</v>
      </c>
      <c r="E192" t="s">
        <v>11</v>
      </c>
      <c r="F192" s="10">
        <v>44988</v>
      </c>
      <c r="G192" s="10">
        <v>45199</v>
      </c>
      <c r="H192" s="10">
        <v>45259</v>
      </c>
      <c r="I192">
        <v>17</v>
      </c>
      <c r="J192" t="s">
        <v>67</v>
      </c>
      <c r="K192">
        <v>946</v>
      </c>
      <c r="L192">
        <v>5246</v>
      </c>
      <c r="M192" t="s">
        <v>40</v>
      </c>
      <c r="N192" t="s">
        <v>41</v>
      </c>
      <c r="O192" t="s">
        <v>42</v>
      </c>
      <c r="P192" t="s">
        <v>67</v>
      </c>
    </row>
    <row r="193" spans="1:16" x14ac:dyDescent="0.3">
      <c r="A193">
        <v>473</v>
      </c>
      <c r="B193" s="10">
        <v>44928</v>
      </c>
      <c r="C193">
        <v>6700</v>
      </c>
      <c r="D193" t="s">
        <v>16</v>
      </c>
      <c r="E193" t="s">
        <v>6</v>
      </c>
      <c r="F193" s="10">
        <v>44988</v>
      </c>
      <c r="G193" s="10">
        <v>45192</v>
      </c>
      <c r="H193" s="10">
        <v>45252</v>
      </c>
      <c r="I193">
        <v>24</v>
      </c>
      <c r="J193" t="s">
        <v>67</v>
      </c>
      <c r="K193">
        <v>1474</v>
      </c>
      <c r="L193">
        <v>8174</v>
      </c>
      <c r="M193" t="s">
        <v>45</v>
      </c>
      <c r="N193" t="s">
        <v>46</v>
      </c>
      <c r="O193" t="s">
        <v>47</v>
      </c>
      <c r="P193" t="s">
        <v>67</v>
      </c>
    </row>
    <row r="194" spans="1:16" x14ac:dyDescent="0.3">
      <c r="A194">
        <v>334</v>
      </c>
      <c r="B194" s="10">
        <v>44928</v>
      </c>
      <c r="C194">
        <v>1450</v>
      </c>
      <c r="D194" t="s">
        <v>27</v>
      </c>
      <c r="E194" t="s">
        <v>15</v>
      </c>
      <c r="F194" s="10">
        <v>44988</v>
      </c>
      <c r="G194" s="10">
        <v>45187</v>
      </c>
      <c r="H194" s="10">
        <v>45247</v>
      </c>
      <c r="I194">
        <v>29</v>
      </c>
      <c r="J194" t="s">
        <v>67</v>
      </c>
      <c r="K194">
        <v>319</v>
      </c>
      <c r="L194">
        <v>1769</v>
      </c>
      <c r="M194" t="s">
        <v>51</v>
      </c>
      <c r="N194" t="s">
        <v>52</v>
      </c>
      <c r="O194" t="s">
        <v>53</v>
      </c>
      <c r="P194" t="s">
        <v>67</v>
      </c>
    </row>
    <row r="195" spans="1:16" x14ac:dyDescent="0.3">
      <c r="A195">
        <v>163</v>
      </c>
      <c r="B195" s="10">
        <v>44928</v>
      </c>
      <c r="C195">
        <v>3340</v>
      </c>
      <c r="D195" t="s">
        <v>27</v>
      </c>
      <c r="E195" t="s">
        <v>6</v>
      </c>
      <c r="F195" s="10">
        <v>44988</v>
      </c>
      <c r="G195" s="10">
        <v>45210</v>
      </c>
      <c r="H195" s="10">
        <v>45270</v>
      </c>
      <c r="I195">
        <v>6</v>
      </c>
      <c r="J195" t="s">
        <v>67</v>
      </c>
      <c r="K195">
        <v>734.8</v>
      </c>
      <c r="L195">
        <v>4074.8</v>
      </c>
      <c r="M195" t="s">
        <v>51</v>
      </c>
      <c r="N195" t="s">
        <v>52</v>
      </c>
      <c r="O195" t="s">
        <v>53</v>
      </c>
      <c r="P195" t="s">
        <v>67</v>
      </c>
    </row>
    <row r="196" spans="1:16" x14ac:dyDescent="0.3">
      <c r="A196">
        <v>165</v>
      </c>
      <c r="B196" s="10">
        <v>44928</v>
      </c>
      <c r="C196">
        <v>3380</v>
      </c>
      <c r="D196" t="s">
        <v>7</v>
      </c>
      <c r="E196" t="s">
        <v>6</v>
      </c>
      <c r="F196" s="10">
        <v>44988</v>
      </c>
      <c r="G196" s="10">
        <v>45189</v>
      </c>
      <c r="H196" s="10">
        <v>45249</v>
      </c>
      <c r="I196">
        <v>27</v>
      </c>
      <c r="J196" t="s">
        <v>67</v>
      </c>
      <c r="K196">
        <v>743.6</v>
      </c>
      <c r="L196">
        <v>4123.6000000000004</v>
      </c>
      <c r="M196" t="s">
        <v>54</v>
      </c>
      <c r="N196" t="s">
        <v>55</v>
      </c>
      <c r="O196" t="s">
        <v>56</v>
      </c>
      <c r="P196" t="s">
        <v>67</v>
      </c>
    </row>
    <row r="197" spans="1:16" x14ac:dyDescent="0.3">
      <c r="A197">
        <v>241</v>
      </c>
      <c r="B197" s="10">
        <v>44928</v>
      </c>
      <c r="C197">
        <v>4900</v>
      </c>
      <c r="D197" t="s">
        <v>16</v>
      </c>
      <c r="E197" t="s">
        <v>6</v>
      </c>
      <c r="F197" s="10">
        <v>44988</v>
      </c>
      <c r="G197" s="10">
        <v>45183</v>
      </c>
      <c r="H197" s="10">
        <v>45243</v>
      </c>
      <c r="I197">
        <v>33</v>
      </c>
      <c r="J197" t="s">
        <v>67</v>
      </c>
      <c r="K197">
        <v>1078</v>
      </c>
      <c r="L197">
        <v>5978</v>
      </c>
      <c r="M197" t="s">
        <v>45</v>
      </c>
      <c r="N197" t="s">
        <v>46</v>
      </c>
      <c r="O197" t="s">
        <v>47</v>
      </c>
      <c r="P197" t="s">
        <v>67</v>
      </c>
    </row>
    <row r="198" spans="1:16" x14ac:dyDescent="0.3">
      <c r="A198">
        <v>213</v>
      </c>
      <c r="B198" s="10">
        <v>44928</v>
      </c>
      <c r="C198">
        <v>4340</v>
      </c>
      <c r="D198" t="s">
        <v>7</v>
      </c>
      <c r="E198" t="s">
        <v>6</v>
      </c>
      <c r="F198" s="10">
        <v>44988</v>
      </c>
      <c r="G198" s="10">
        <v>45214</v>
      </c>
      <c r="H198" s="10">
        <v>45274</v>
      </c>
      <c r="I198">
        <v>2</v>
      </c>
      <c r="J198" t="s">
        <v>67</v>
      </c>
      <c r="K198">
        <v>954.8</v>
      </c>
      <c r="L198">
        <v>5294.8</v>
      </c>
      <c r="M198" t="s">
        <v>54</v>
      </c>
      <c r="N198" t="s">
        <v>55</v>
      </c>
      <c r="O198" t="s">
        <v>56</v>
      </c>
      <c r="P198" t="s">
        <v>67</v>
      </c>
    </row>
    <row r="199" spans="1:16" x14ac:dyDescent="0.3">
      <c r="A199">
        <v>442</v>
      </c>
      <c r="B199" s="10">
        <v>44928</v>
      </c>
      <c r="C199">
        <v>6850</v>
      </c>
      <c r="D199" t="s">
        <v>13</v>
      </c>
      <c r="E199" t="s">
        <v>15</v>
      </c>
      <c r="F199" s="10">
        <v>44988</v>
      </c>
      <c r="G199" s="10">
        <v>45194</v>
      </c>
      <c r="H199" s="10">
        <v>45254</v>
      </c>
      <c r="I199">
        <v>22</v>
      </c>
      <c r="J199" t="s">
        <v>67</v>
      </c>
      <c r="K199">
        <v>1507</v>
      </c>
      <c r="L199">
        <v>8357</v>
      </c>
      <c r="M199" t="s">
        <v>48</v>
      </c>
      <c r="N199" t="s">
        <v>49</v>
      </c>
      <c r="O199" t="s">
        <v>50</v>
      </c>
      <c r="P199" t="s">
        <v>67</v>
      </c>
    </row>
    <row r="200" spans="1:16" x14ac:dyDescent="0.3">
      <c r="A200">
        <v>429</v>
      </c>
      <c r="B200" s="10">
        <v>44928</v>
      </c>
      <c r="C200">
        <v>6200</v>
      </c>
      <c r="D200" t="s">
        <v>9</v>
      </c>
      <c r="E200" t="s">
        <v>6</v>
      </c>
      <c r="F200" s="10">
        <v>44988</v>
      </c>
      <c r="G200" s="10">
        <v>45210</v>
      </c>
      <c r="H200" s="10">
        <v>45270</v>
      </c>
      <c r="I200">
        <v>6</v>
      </c>
      <c r="J200" t="s">
        <v>67</v>
      </c>
      <c r="K200">
        <v>1364</v>
      </c>
      <c r="L200">
        <v>7564</v>
      </c>
      <c r="M200" t="s">
        <v>40</v>
      </c>
      <c r="N200" t="s">
        <v>41</v>
      </c>
      <c r="O200" t="s">
        <v>42</v>
      </c>
      <c r="P200" t="s">
        <v>67</v>
      </c>
    </row>
    <row r="201" spans="1:16" x14ac:dyDescent="0.3">
      <c r="A201">
        <v>54</v>
      </c>
      <c r="B201" s="10">
        <v>44928</v>
      </c>
      <c r="C201">
        <v>1160</v>
      </c>
      <c r="D201" t="s">
        <v>16</v>
      </c>
      <c r="E201" t="s">
        <v>15</v>
      </c>
      <c r="F201" s="10">
        <v>44988</v>
      </c>
      <c r="G201" s="10">
        <v>45186</v>
      </c>
      <c r="H201" s="10">
        <v>45246</v>
      </c>
      <c r="I201">
        <v>30</v>
      </c>
      <c r="J201" t="s">
        <v>67</v>
      </c>
      <c r="K201">
        <v>255.2</v>
      </c>
      <c r="L201">
        <v>1415.2</v>
      </c>
      <c r="M201" t="s">
        <v>45</v>
      </c>
      <c r="N201" t="s">
        <v>46</v>
      </c>
      <c r="O201" t="s">
        <v>47</v>
      </c>
      <c r="P201" t="s">
        <v>67</v>
      </c>
    </row>
    <row r="202" spans="1:16" x14ac:dyDescent="0.3">
      <c r="A202">
        <v>214</v>
      </c>
      <c r="B202" s="10">
        <v>44927</v>
      </c>
      <c r="C202">
        <v>4360</v>
      </c>
      <c r="D202" t="s">
        <v>27</v>
      </c>
      <c r="E202" t="s">
        <v>11</v>
      </c>
      <c r="F202" s="10">
        <v>44987</v>
      </c>
      <c r="G202" s="10">
        <v>45200</v>
      </c>
      <c r="H202" s="10">
        <v>45260</v>
      </c>
      <c r="I202">
        <v>16</v>
      </c>
      <c r="J202" t="s">
        <v>67</v>
      </c>
      <c r="K202">
        <v>959.2</v>
      </c>
      <c r="L202">
        <v>5319.2</v>
      </c>
      <c r="M202" t="s">
        <v>51</v>
      </c>
      <c r="N202" t="s">
        <v>52</v>
      </c>
      <c r="O202" t="s">
        <v>53</v>
      </c>
      <c r="P202" t="s">
        <v>67</v>
      </c>
    </row>
    <row r="203" spans="1:16" x14ac:dyDescent="0.3">
      <c r="A203">
        <v>71</v>
      </c>
      <c r="B203" s="10">
        <v>44927</v>
      </c>
      <c r="C203">
        <v>1500</v>
      </c>
      <c r="D203" t="s">
        <v>16</v>
      </c>
      <c r="E203" t="s">
        <v>15</v>
      </c>
      <c r="F203" s="10">
        <v>44987</v>
      </c>
      <c r="G203" s="10">
        <v>45198</v>
      </c>
      <c r="H203" s="10">
        <v>45258</v>
      </c>
      <c r="I203">
        <v>18</v>
      </c>
      <c r="J203" t="s">
        <v>67</v>
      </c>
      <c r="K203">
        <v>330</v>
      </c>
      <c r="L203">
        <v>1830</v>
      </c>
      <c r="M203" t="s">
        <v>45</v>
      </c>
      <c r="N203" t="s">
        <v>46</v>
      </c>
      <c r="O203" t="s">
        <v>47</v>
      </c>
      <c r="P203" t="s">
        <v>67</v>
      </c>
    </row>
    <row r="204" spans="1:16" x14ac:dyDescent="0.3">
      <c r="A204">
        <v>359</v>
      </c>
      <c r="B204" s="10">
        <v>44927</v>
      </c>
      <c r="C204">
        <v>2700</v>
      </c>
      <c r="D204" t="s">
        <v>10</v>
      </c>
      <c r="E204" t="s">
        <v>6</v>
      </c>
      <c r="F204" s="10">
        <v>44987</v>
      </c>
      <c r="G204" s="10">
        <v>45213</v>
      </c>
      <c r="H204" s="10">
        <v>45273</v>
      </c>
      <c r="I204">
        <v>3</v>
      </c>
      <c r="J204" t="s">
        <v>67</v>
      </c>
      <c r="K204">
        <v>594</v>
      </c>
      <c r="L204">
        <v>3294</v>
      </c>
      <c r="M204" t="s">
        <v>40</v>
      </c>
      <c r="N204" t="s">
        <v>43</v>
      </c>
      <c r="O204" t="s">
        <v>44</v>
      </c>
      <c r="P204" t="s">
        <v>67</v>
      </c>
    </row>
    <row r="205" spans="1:16" x14ac:dyDescent="0.3">
      <c r="A205">
        <v>435</v>
      </c>
      <c r="B205" s="10">
        <v>44927</v>
      </c>
      <c r="C205">
        <v>6500</v>
      </c>
      <c r="D205" t="s">
        <v>27</v>
      </c>
      <c r="E205" t="s">
        <v>15</v>
      </c>
      <c r="F205" s="10">
        <v>44987</v>
      </c>
      <c r="G205" s="10">
        <v>45215</v>
      </c>
      <c r="H205" s="10">
        <v>45275</v>
      </c>
      <c r="I205">
        <v>1</v>
      </c>
      <c r="J205" t="s">
        <v>67</v>
      </c>
      <c r="K205">
        <v>1430</v>
      </c>
      <c r="L205">
        <v>7930</v>
      </c>
      <c r="M205" t="s">
        <v>51</v>
      </c>
      <c r="N205" t="s">
        <v>52</v>
      </c>
      <c r="O205" t="s">
        <v>53</v>
      </c>
      <c r="P205" t="s">
        <v>67</v>
      </c>
    </row>
    <row r="206" spans="1:16" x14ac:dyDescent="0.3">
      <c r="A206">
        <v>315</v>
      </c>
      <c r="B206" s="10">
        <v>44927</v>
      </c>
      <c r="C206">
        <v>500</v>
      </c>
      <c r="D206" t="s">
        <v>7</v>
      </c>
      <c r="E206" t="s">
        <v>11</v>
      </c>
      <c r="F206" s="10">
        <v>44987</v>
      </c>
      <c r="G206" s="10">
        <v>45205</v>
      </c>
      <c r="H206" s="10">
        <v>45265</v>
      </c>
      <c r="I206">
        <v>11</v>
      </c>
      <c r="J206" t="s">
        <v>67</v>
      </c>
      <c r="K206">
        <v>110</v>
      </c>
      <c r="L206">
        <v>610</v>
      </c>
      <c r="M206" t="s">
        <v>54</v>
      </c>
      <c r="N206" t="s">
        <v>55</v>
      </c>
      <c r="O206" t="s">
        <v>56</v>
      </c>
      <c r="P206" t="s">
        <v>67</v>
      </c>
    </row>
    <row r="207" spans="1:16" x14ac:dyDescent="0.3">
      <c r="A207">
        <v>59</v>
      </c>
      <c r="B207" s="10">
        <v>44927</v>
      </c>
      <c r="C207">
        <v>1260</v>
      </c>
      <c r="D207" t="s">
        <v>9</v>
      </c>
      <c r="E207" t="s">
        <v>6</v>
      </c>
      <c r="F207" s="10">
        <v>44987</v>
      </c>
      <c r="G207" s="10">
        <v>45183</v>
      </c>
      <c r="H207" s="10">
        <v>45243</v>
      </c>
      <c r="I207">
        <v>33</v>
      </c>
      <c r="J207" t="s">
        <v>67</v>
      </c>
      <c r="K207">
        <v>277.2</v>
      </c>
      <c r="L207">
        <v>1537.2</v>
      </c>
      <c r="M207" t="s">
        <v>40</v>
      </c>
      <c r="N207" t="s">
        <v>41</v>
      </c>
      <c r="O207" t="s">
        <v>42</v>
      </c>
      <c r="P207" t="s">
        <v>67</v>
      </c>
    </row>
    <row r="208" spans="1:16" x14ac:dyDescent="0.3">
      <c r="A208">
        <v>170</v>
      </c>
      <c r="B208" s="10">
        <v>44943</v>
      </c>
      <c r="C208">
        <v>3480</v>
      </c>
      <c r="D208" t="s">
        <v>13</v>
      </c>
      <c r="E208" t="s">
        <v>8</v>
      </c>
      <c r="F208" s="10">
        <v>45003</v>
      </c>
      <c r="G208" s="10">
        <v>45225</v>
      </c>
      <c r="H208" s="10">
        <v>45285</v>
      </c>
      <c r="I208">
        <v>-9</v>
      </c>
      <c r="J208" t="s">
        <v>68</v>
      </c>
      <c r="K208">
        <v>765.6</v>
      </c>
      <c r="L208">
        <v>4245.6000000000004</v>
      </c>
      <c r="M208" t="s">
        <v>48</v>
      </c>
      <c r="N208" t="s">
        <v>49</v>
      </c>
      <c r="O208" t="s">
        <v>50</v>
      </c>
      <c r="P208" t="s">
        <v>69</v>
      </c>
    </row>
    <row r="209" spans="1:16" x14ac:dyDescent="0.3">
      <c r="A209">
        <v>482</v>
      </c>
      <c r="B209" s="10">
        <v>44943</v>
      </c>
      <c r="C209">
        <v>5800</v>
      </c>
      <c r="D209" t="s">
        <v>12</v>
      </c>
      <c r="E209" t="s">
        <v>8</v>
      </c>
      <c r="F209" s="10">
        <v>45003</v>
      </c>
      <c r="G209" s="10">
        <v>45236</v>
      </c>
      <c r="H209" s="10">
        <v>45296</v>
      </c>
      <c r="I209">
        <v>-20</v>
      </c>
      <c r="J209" t="s">
        <v>70</v>
      </c>
      <c r="K209">
        <v>1276</v>
      </c>
      <c r="L209">
        <v>7076</v>
      </c>
      <c r="M209" t="s">
        <v>57</v>
      </c>
      <c r="N209" t="s">
        <v>58</v>
      </c>
      <c r="O209" t="s">
        <v>59</v>
      </c>
      <c r="P209" t="s">
        <v>69</v>
      </c>
    </row>
    <row r="210" spans="1:16" x14ac:dyDescent="0.3">
      <c r="A210">
        <v>305</v>
      </c>
      <c r="B210" s="10">
        <v>44943</v>
      </c>
      <c r="C210">
        <v>2300</v>
      </c>
      <c r="D210" t="s">
        <v>27</v>
      </c>
      <c r="E210" t="s">
        <v>6</v>
      </c>
      <c r="F210" s="10">
        <v>45003</v>
      </c>
      <c r="G210" s="10">
        <v>45240</v>
      </c>
      <c r="H210" s="10">
        <v>45300</v>
      </c>
      <c r="I210">
        <v>-24</v>
      </c>
      <c r="J210" t="s">
        <v>71</v>
      </c>
      <c r="K210">
        <v>506</v>
      </c>
      <c r="L210">
        <v>2806</v>
      </c>
      <c r="M210" t="s">
        <v>51</v>
      </c>
      <c r="N210" t="s">
        <v>52</v>
      </c>
      <c r="O210" t="s">
        <v>53</v>
      </c>
      <c r="P210" t="s">
        <v>69</v>
      </c>
    </row>
    <row r="211" spans="1:16" x14ac:dyDescent="0.3">
      <c r="A211">
        <v>432</v>
      </c>
      <c r="B211" s="10">
        <v>44943</v>
      </c>
      <c r="C211">
        <v>6350</v>
      </c>
      <c r="D211" t="s">
        <v>5</v>
      </c>
      <c r="E211" t="s">
        <v>15</v>
      </c>
      <c r="F211" s="10">
        <v>45003</v>
      </c>
      <c r="G211" s="10">
        <v>45268</v>
      </c>
      <c r="H211" s="10">
        <v>45328</v>
      </c>
      <c r="I211">
        <v>-52</v>
      </c>
      <c r="J211" t="s">
        <v>72</v>
      </c>
      <c r="K211">
        <v>1397</v>
      </c>
      <c r="L211">
        <v>7747</v>
      </c>
      <c r="M211" t="s">
        <v>37</v>
      </c>
      <c r="N211" t="s">
        <v>38</v>
      </c>
      <c r="O211" t="s">
        <v>39</v>
      </c>
      <c r="P211" t="s">
        <v>69</v>
      </c>
    </row>
    <row r="212" spans="1:16" x14ac:dyDescent="0.3">
      <c r="A212">
        <v>154</v>
      </c>
      <c r="B212" s="10">
        <v>44943</v>
      </c>
      <c r="C212">
        <v>3160</v>
      </c>
      <c r="D212" t="s">
        <v>5</v>
      </c>
      <c r="E212" t="s">
        <v>8</v>
      </c>
      <c r="F212" s="10">
        <v>45003</v>
      </c>
      <c r="G212" s="10">
        <v>45230</v>
      </c>
      <c r="H212" s="10">
        <v>45290</v>
      </c>
      <c r="I212">
        <v>-14</v>
      </c>
      <c r="J212" t="s">
        <v>73</v>
      </c>
      <c r="K212">
        <v>695.2</v>
      </c>
      <c r="L212">
        <v>3855.2</v>
      </c>
      <c r="M212" t="s">
        <v>37</v>
      </c>
      <c r="N212" t="s">
        <v>38</v>
      </c>
      <c r="O212" t="s">
        <v>39</v>
      </c>
      <c r="P212" t="s">
        <v>69</v>
      </c>
    </row>
    <row r="213" spans="1:16" x14ac:dyDescent="0.3">
      <c r="A213">
        <v>37</v>
      </c>
      <c r="B213" s="10">
        <v>44943</v>
      </c>
      <c r="C213">
        <v>820</v>
      </c>
      <c r="D213" t="s">
        <v>16</v>
      </c>
      <c r="E213" t="s">
        <v>6</v>
      </c>
      <c r="F213" s="10">
        <v>45003</v>
      </c>
      <c r="G213" s="10">
        <v>45255</v>
      </c>
      <c r="H213" s="10">
        <v>45315</v>
      </c>
      <c r="I213">
        <v>-39</v>
      </c>
      <c r="J213" t="s">
        <v>74</v>
      </c>
      <c r="K213">
        <v>180.4</v>
      </c>
      <c r="L213">
        <v>1000.4</v>
      </c>
      <c r="M213" t="s">
        <v>45</v>
      </c>
      <c r="N213" t="s">
        <v>46</v>
      </c>
      <c r="O213" t="s">
        <v>47</v>
      </c>
      <c r="P213" t="s">
        <v>69</v>
      </c>
    </row>
    <row r="214" spans="1:16" x14ac:dyDescent="0.3">
      <c r="A214">
        <v>111</v>
      </c>
      <c r="B214" s="10">
        <v>44943</v>
      </c>
      <c r="C214">
        <v>2300</v>
      </c>
      <c r="D214" t="s">
        <v>7</v>
      </c>
      <c r="E214" t="s">
        <v>8</v>
      </c>
      <c r="F214" s="10">
        <v>45003</v>
      </c>
      <c r="G214" s="10">
        <v>45265</v>
      </c>
      <c r="H214" s="10">
        <v>45325</v>
      </c>
      <c r="I214">
        <v>-49</v>
      </c>
      <c r="J214" t="s">
        <v>75</v>
      </c>
      <c r="K214">
        <v>506</v>
      </c>
      <c r="L214">
        <v>2806</v>
      </c>
      <c r="M214" t="s">
        <v>54</v>
      </c>
      <c r="N214" t="s">
        <v>55</v>
      </c>
      <c r="O214" t="s">
        <v>56</v>
      </c>
      <c r="P214" t="s">
        <v>69</v>
      </c>
    </row>
    <row r="215" spans="1:16" x14ac:dyDescent="0.3">
      <c r="A215">
        <v>486</v>
      </c>
      <c r="B215" s="10">
        <v>44943</v>
      </c>
      <c r="C215">
        <v>5400</v>
      </c>
      <c r="D215" t="s">
        <v>27</v>
      </c>
      <c r="E215" t="s">
        <v>6</v>
      </c>
      <c r="F215" s="10">
        <v>45003</v>
      </c>
      <c r="G215" s="10">
        <v>45228</v>
      </c>
      <c r="H215" s="10">
        <v>45288</v>
      </c>
      <c r="I215">
        <v>-12</v>
      </c>
      <c r="J215" t="s">
        <v>76</v>
      </c>
      <c r="K215">
        <v>1188</v>
      </c>
      <c r="L215">
        <v>6588</v>
      </c>
      <c r="M215" t="s">
        <v>51</v>
      </c>
      <c r="N215" t="s">
        <v>52</v>
      </c>
      <c r="O215" t="s">
        <v>53</v>
      </c>
      <c r="P215" t="s">
        <v>69</v>
      </c>
    </row>
    <row r="216" spans="1:16" x14ac:dyDescent="0.3">
      <c r="A216">
        <v>16</v>
      </c>
      <c r="B216" s="10">
        <v>44943</v>
      </c>
      <c r="C216">
        <v>400</v>
      </c>
      <c r="D216" t="s">
        <v>27</v>
      </c>
      <c r="E216" t="s">
        <v>8</v>
      </c>
      <c r="F216" s="10">
        <v>45003</v>
      </c>
      <c r="G216" s="10">
        <v>45225</v>
      </c>
      <c r="H216" s="10">
        <v>45285</v>
      </c>
      <c r="I216">
        <v>-9</v>
      </c>
      <c r="J216" t="s">
        <v>68</v>
      </c>
      <c r="K216">
        <v>88</v>
      </c>
      <c r="L216">
        <v>488</v>
      </c>
      <c r="M216" t="s">
        <v>51</v>
      </c>
      <c r="N216" t="s">
        <v>52</v>
      </c>
      <c r="O216" t="s">
        <v>53</v>
      </c>
      <c r="P216" t="s">
        <v>69</v>
      </c>
    </row>
    <row r="217" spans="1:16" x14ac:dyDescent="0.3">
      <c r="A217">
        <v>184</v>
      </c>
      <c r="B217" s="10">
        <v>44943</v>
      </c>
      <c r="C217">
        <v>3760</v>
      </c>
      <c r="D217" t="s">
        <v>16</v>
      </c>
      <c r="E217" t="s">
        <v>8</v>
      </c>
      <c r="F217" s="10">
        <v>45003</v>
      </c>
      <c r="G217" s="10">
        <v>45242</v>
      </c>
      <c r="H217" s="10">
        <v>45302</v>
      </c>
      <c r="I217">
        <v>-26</v>
      </c>
      <c r="J217" t="s">
        <v>77</v>
      </c>
      <c r="K217">
        <v>827.2</v>
      </c>
      <c r="L217">
        <v>4587.2</v>
      </c>
      <c r="M217" t="s">
        <v>45</v>
      </c>
      <c r="N217" t="s">
        <v>46</v>
      </c>
      <c r="O217" t="s">
        <v>47</v>
      </c>
      <c r="P217" t="s">
        <v>69</v>
      </c>
    </row>
    <row r="218" spans="1:16" x14ac:dyDescent="0.3">
      <c r="A218">
        <v>228</v>
      </c>
      <c r="B218" s="10">
        <v>44943</v>
      </c>
      <c r="C218">
        <v>4640</v>
      </c>
      <c r="D218" t="s">
        <v>5</v>
      </c>
      <c r="E218" t="s">
        <v>11</v>
      </c>
      <c r="F218" s="10">
        <v>45003</v>
      </c>
      <c r="G218" s="10">
        <v>45268</v>
      </c>
      <c r="H218" s="10">
        <v>45328</v>
      </c>
      <c r="I218">
        <v>-52</v>
      </c>
      <c r="J218" t="s">
        <v>72</v>
      </c>
      <c r="K218">
        <v>1020.8</v>
      </c>
      <c r="L218">
        <v>5660.8</v>
      </c>
      <c r="M218" t="s">
        <v>37</v>
      </c>
      <c r="N218" t="s">
        <v>38</v>
      </c>
      <c r="O218" t="s">
        <v>39</v>
      </c>
      <c r="P218" t="s">
        <v>69</v>
      </c>
    </row>
    <row r="219" spans="1:16" x14ac:dyDescent="0.3">
      <c r="A219">
        <v>45</v>
      </c>
      <c r="B219" s="10">
        <v>44943</v>
      </c>
      <c r="C219">
        <v>980</v>
      </c>
      <c r="D219" t="s">
        <v>27</v>
      </c>
      <c r="E219" t="s">
        <v>6</v>
      </c>
      <c r="F219" s="10">
        <v>45003</v>
      </c>
      <c r="G219" s="10">
        <v>45245</v>
      </c>
      <c r="H219" s="10">
        <v>45305</v>
      </c>
      <c r="I219">
        <v>-29</v>
      </c>
      <c r="J219" t="s">
        <v>78</v>
      </c>
      <c r="K219">
        <v>215.6</v>
      </c>
      <c r="L219">
        <v>1195.5999999999999</v>
      </c>
      <c r="M219" t="s">
        <v>51</v>
      </c>
      <c r="N219" t="s">
        <v>52</v>
      </c>
      <c r="O219" t="s">
        <v>53</v>
      </c>
      <c r="P219" t="s">
        <v>69</v>
      </c>
    </row>
    <row r="220" spans="1:16" x14ac:dyDescent="0.3">
      <c r="A220">
        <v>182</v>
      </c>
      <c r="B220" s="10">
        <v>44943</v>
      </c>
      <c r="C220">
        <v>3720</v>
      </c>
      <c r="D220" t="s">
        <v>7</v>
      </c>
      <c r="E220" t="s">
        <v>8</v>
      </c>
      <c r="F220" s="10">
        <v>45003</v>
      </c>
      <c r="G220" s="10">
        <v>45246</v>
      </c>
      <c r="H220" s="10">
        <v>45306</v>
      </c>
      <c r="I220">
        <v>-30</v>
      </c>
      <c r="J220" t="s">
        <v>79</v>
      </c>
      <c r="K220">
        <v>818.4</v>
      </c>
      <c r="L220">
        <v>4538.3999999999996</v>
      </c>
      <c r="M220" t="s">
        <v>54</v>
      </c>
      <c r="N220" t="s">
        <v>55</v>
      </c>
      <c r="O220" t="s">
        <v>56</v>
      </c>
      <c r="P220" t="s">
        <v>69</v>
      </c>
    </row>
    <row r="221" spans="1:16" x14ac:dyDescent="0.3">
      <c r="A221">
        <v>11</v>
      </c>
      <c r="B221" s="10">
        <v>44943</v>
      </c>
      <c r="C221">
        <v>300</v>
      </c>
      <c r="D221" t="s">
        <v>27</v>
      </c>
      <c r="E221" t="s">
        <v>6</v>
      </c>
      <c r="F221" s="10">
        <v>45003</v>
      </c>
      <c r="G221" s="10">
        <v>45243</v>
      </c>
      <c r="H221" s="10">
        <v>45303</v>
      </c>
      <c r="I221">
        <v>-27</v>
      </c>
      <c r="J221" t="s">
        <v>80</v>
      </c>
      <c r="K221">
        <v>66</v>
      </c>
      <c r="L221">
        <v>366</v>
      </c>
      <c r="M221" t="s">
        <v>51</v>
      </c>
      <c r="N221" t="s">
        <v>52</v>
      </c>
      <c r="O221" t="s">
        <v>53</v>
      </c>
      <c r="P221" t="s">
        <v>69</v>
      </c>
    </row>
    <row r="222" spans="1:16" x14ac:dyDescent="0.3">
      <c r="A222">
        <v>362</v>
      </c>
      <c r="B222" s="10">
        <v>44942</v>
      </c>
      <c r="C222">
        <v>2850</v>
      </c>
      <c r="D222" t="s">
        <v>5</v>
      </c>
      <c r="E222" t="s">
        <v>15</v>
      </c>
      <c r="F222" s="10">
        <v>45002</v>
      </c>
      <c r="G222" s="10">
        <v>45248</v>
      </c>
      <c r="H222" s="10">
        <v>45308</v>
      </c>
      <c r="I222">
        <v>-32</v>
      </c>
      <c r="J222" t="s">
        <v>81</v>
      </c>
      <c r="K222">
        <v>627</v>
      </c>
      <c r="L222">
        <v>3477</v>
      </c>
      <c r="M222" t="s">
        <v>37</v>
      </c>
      <c r="N222" t="s">
        <v>38</v>
      </c>
      <c r="O222" t="s">
        <v>39</v>
      </c>
      <c r="P222" t="s">
        <v>69</v>
      </c>
    </row>
    <row r="223" spans="1:16" x14ac:dyDescent="0.3">
      <c r="A223">
        <v>377</v>
      </c>
      <c r="B223" s="10">
        <v>44942</v>
      </c>
      <c r="C223">
        <v>3600</v>
      </c>
      <c r="D223" t="s">
        <v>16</v>
      </c>
      <c r="E223" t="s">
        <v>8</v>
      </c>
      <c r="F223" s="10">
        <v>45002</v>
      </c>
      <c r="G223" s="10">
        <v>45265</v>
      </c>
      <c r="H223" s="10">
        <v>45325</v>
      </c>
      <c r="I223">
        <v>-49</v>
      </c>
      <c r="J223" t="s">
        <v>75</v>
      </c>
      <c r="K223">
        <v>792</v>
      </c>
      <c r="L223">
        <v>4392</v>
      </c>
      <c r="M223" t="s">
        <v>45</v>
      </c>
      <c r="N223" t="s">
        <v>46</v>
      </c>
      <c r="O223" t="s">
        <v>47</v>
      </c>
      <c r="P223" t="s">
        <v>69</v>
      </c>
    </row>
    <row r="224" spans="1:16" x14ac:dyDescent="0.3">
      <c r="A224">
        <v>414</v>
      </c>
      <c r="B224" s="10">
        <v>44942</v>
      </c>
      <c r="C224">
        <v>5450</v>
      </c>
      <c r="D224" t="s">
        <v>12</v>
      </c>
      <c r="E224" t="s">
        <v>15</v>
      </c>
      <c r="F224" s="10">
        <v>45002</v>
      </c>
      <c r="G224" s="10">
        <v>45273</v>
      </c>
      <c r="H224" s="10">
        <v>45333</v>
      </c>
      <c r="I224">
        <v>-57</v>
      </c>
      <c r="J224" t="s">
        <v>82</v>
      </c>
      <c r="K224">
        <v>1199</v>
      </c>
      <c r="L224">
        <v>6649</v>
      </c>
      <c r="M224" t="s">
        <v>57</v>
      </c>
      <c r="N224" t="s">
        <v>58</v>
      </c>
      <c r="O224" t="s">
        <v>59</v>
      </c>
      <c r="P224" t="s">
        <v>69</v>
      </c>
    </row>
    <row r="225" spans="1:16" x14ac:dyDescent="0.3">
      <c r="A225">
        <v>153</v>
      </c>
      <c r="B225" s="10">
        <v>44942</v>
      </c>
      <c r="C225">
        <v>3140</v>
      </c>
      <c r="D225" t="s">
        <v>13</v>
      </c>
      <c r="E225" t="s">
        <v>8</v>
      </c>
      <c r="F225" s="10">
        <v>45002</v>
      </c>
      <c r="G225" s="10">
        <v>45249</v>
      </c>
      <c r="H225" s="10">
        <v>45309</v>
      </c>
      <c r="I225">
        <v>-33</v>
      </c>
      <c r="J225" t="s">
        <v>83</v>
      </c>
      <c r="K225">
        <v>690.8</v>
      </c>
      <c r="L225">
        <v>3830.8</v>
      </c>
      <c r="M225" t="s">
        <v>48</v>
      </c>
      <c r="N225" t="s">
        <v>49</v>
      </c>
      <c r="O225" t="s">
        <v>50</v>
      </c>
      <c r="P225" t="s">
        <v>69</v>
      </c>
    </row>
    <row r="226" spans="1:16" x14ac:dyDescent="0.3">
      <c r="A226">
        <v>130</v>
      </c>
      <c r="B226" s="10">
        <v>44942</v>
      </c>
      <c r="C226">
        <v>2680</v>
      </c>
      <c r="D226" t="s">
        <v>27</v>
      </c>
      <c r="E226" t="s">
        <v>11</v>
      </c>
      <c r="F226" s="10">
        <v>45002</v>
      </c>
      <c r="G226" s="10">
        <v>45241</v>
      </c>
      <c r="H226" s="10">
        <v>45301</v>
      </c>
      <c r="I226">
        <v>-25</v>
      </c>
      <c r="J226" t="s">
        <v>84</v>
      </c>
      <c r="K226">
        <v>589.6</v>
      </c>
      <c r="L226">
        <v>3269.6</v>
      </c>
      <c r="M226" t="s">
        <v>51</v>
      </c>
      <c r="N226" t="s">
        <v>52</v>
      </c>
      <c r="O226" t="s">
        <v>53</v>
      </c>
      <c r="P226" t="s">
        <v>69</v>
      </c>
    </row>
    <row r="227" spans="1:16" x14ac:dyDescent="0.3">
      <c r="A227">
        <v>388</v>
      </c>
      <c r="B227" s="10">
        <v>44942</v>
      </c>
      <c r="C227">
        <v>4150</v>
      </c>
      <c r="D227" t="s">
        <v>16</v>
      </c>
      <c r="E227" t="s">
        <v>6</v>
      </c>
      <c r="F227" s="10">
        <v>45002</v>
      </c>
      <c r="G227" s="10">
        <v>45269</v>
      </c>
      <c r="H227" s="10">
        <v>45329</v>
      </c>
      <c r="I227">
        <v>-53</v>
      </c>
      <c r="J227" t="s">
        <v>85</v>
      </c>
      <c r="K227">
        <v>913</v>
      </c>
      <c r="L227">
        <v>5063</v>
      </c>
      <c r="M227" t="s">
        <v>45</v>
      </c>
      <c r="N227" t="s">
        <v>46</v>
      </c>
      <c r="O227" t="s">
        <v>47</v>
      </c>
      <c r="P227" t="s">
        <v>69</v>
      </c>
    </row>
    <row r="228" spans="1:16" x14ac:dyDescent="0.3">
      <c r="A228">
        <v>391</v>
      </c>
      <c r="B228" s="10">
        <v>44942</v>
      </c>
      <c r="C228">
        <v>4300</v>
      </c>
      <c r="D228" t="s">
        <v>13</v>
      </c>
      <c r="E228" t="s">
        <v>8</v>
      </c>
      <c r="F228" s="10">
        <v>45002</v>
      </c>
      <c r="G228" s="10">
        <v>45241</v>
      </c>
      <c r="H228" s="10">
        <v>45301</v>
      </c>
      <c r="I228">
        <v>-25</v>
      </c>
      <c r="J228" t="s">
        <v>84</v>
      </c>
      <c r="K228">
        <v>946</v>
      </c>
      <c r="L228">
        <v>5246</v>
      </c>
      <c r="M228" t="s">
        <v>48</v>
      </c>
      <c r="N228" t="s">
        <v>49</v>
      </c>
      <c r="O228" t="s">
        <v>50</v>
      </c>
      <c r="P228" t="s">
        <v>69</v>
      </c>
    </row>
    <row r="229" spans="1:16" x14ac:dyDescent="0.3">
      <c r="A229">
        <v>12</v>
      </c>
      <c r="B229" s="10">
        <v>44942</v>
      </c>
      <c r="C229">
        <v>320</v>
      </c>
      <c r="D229" t="s">
        <v>7</v>
      </c>
      <c r="E229" t="s">
        <v>15</v>
      </c>
      <c r="F229" s="10">
        <v>45002</v>
      </c>
      <c r="G229" s="10">
        <v>45229</v>
      </c>
      <c r="H229" s="10">
        <v>45289</v>
      </c>
      <c r="I229">
        <v>-13</v>
      </c>
      <c r="J229" t="s">
        <v>86</v>
      </c>
      <c r="K229">
        <v>70.400000000000006</v>
      </c>
      <c r="L229">
        <v>390.4</v>
      </c>
      <c r="M229" t="s">
        <v>54</v>
      </c>
      <c r="N229" t="s">
        <v>55</v>
      </c>
      <c r="O229" t="s">
        <v>56</v>
      </c>
      <c r="P229" t="s">
        <v>69</v>
      </c>
    </row>
    <row r="230" spans="1:16" x14ac:dyDescent="0.3">
      <c r="A230">
        <v>453</v>
      </c>
      <c r="B230" s="10">
        <v>44942</v>
      </c>
      <c r="C230">
        <v>7400</v>
      </c>
      <c r="D230" t="s">
        <v>27</v>
      </c>
      <c r="E230" t="s">
        <v>8</v>
      </c>
      <c r="F230" s="10">
        <v>45002</v>
      </c>
      <c r="G230" s="10">
        <v>45217</v>
      </c>
      <c r="H230" s="10">
        <v>45277</v>
      </c>
      <c r="I230">
        <v>-1</v>
      </c>
      <c r="J230" t="s">
        <v>87</v>
      </c>
      <c r="K230">
        <v>1628</v>
      </c>
      <c r="L230">
        <v>9028</v>
      </c>
      <c r="M230" t="s">
        <v>51</v>
      </c>
      <c r="N230" t="s">
        <v>52</v>
      </c>
      <c r="O230" t="s">
        <v>53</v>
      </c>
      <c r="P230" t="s">
        <v>69</v>
      </c>
    </row>
    <row r="231" spans="1:16" x14ac:dyDescent="0.3">
      <c r="A231">
        <v>457</v>
      </c>
      <c r="B231" s="10">
        <v>44942</v>
      </c>
      <c r="C231">
        <v>2350</v>
      </c>
      <c r="D231" t="s">
        <v>7</v>
      </c>
      <c r="E231" t="s">
        <v>6</v>
      </c>
      <c r="F231" s="10">
        <v>45002</v>
      </c>
      <c r="G231" s="10">
        <v>45267</v>
      </c>
      <c r="H231" s="10">
        <v>45327</v>
      </c>
      <c r="I231">
        <v>-51</v>
      </c>
      <c r="J231" t="s">
        <v>88</v>
      </c>
      <c r="K231">
        <v>517</v>
      </c>
      <c r="L231">
        <v>2867</v>
      </c>
      <c r="M231" t="s">
        <v>54</v>
      </c>
      <c r="N231" t="s">
        <v>55</v>
      </c>
      <c r="O231" t="s">
        <v>56</v>
      </c>
      <c r="P231" t="s">
        <v>69</v>
      </c>
    </row>
    <row r="232" spans="1:16" x14ac:dyDescent="0.3">
      <c r="A232">
        <v>499</v>
      </c>
      <c r="B232" s="10">
        <v>44942</v>
      </c>
      <c r="C232">
        <v>4100</v>
      </c>
      <c r="D232" t="s">
        <v>12</v>
      </c>
      <c r="E232" t="s">
        <v>6</v>
      </c>
      <c r="F232" s="10">
        <v>45002</v>
      </c>
      <c r="G232" s="10">
        <v>45242</v>
      </c>
      <c r="H232" s="10">
        <v>45302</v>
      </c>
      <c r="I232">
        <v>-26</v>
      </c>
      <c r="J232" t="s">
        <v>77</v>
      </c>
      <c r="K232">
        <v>902</v>
      </c>
      <c r="L232">
        <v>5002</v>
      </c>
      <c r="M232" t="s">
        <v>57</v>
      </c>
      <c r="N232" t="s">
        <v>58</v>
      </c>
      <c r="O232" t="s">
        <v>59</v>
      </c>
      <c r="P232" t="s">
        <v>69</v>
      </c>
    </row>
    <row r="233" spans="1:16" x14ac:dyDescent="0.3">
      <c r="A233">
        <v>117</v>
      </c>
      <c r="B233" s="10">
        <v>44941</v>
      </c>
      <c r="C233">
        <v>2420</v>
      </c>
      <c r="D233" t="s">
        <v>7</v>
      </c>
      <c r="E233" t="s">
        <v>8</v>
      </c>
      <c r="F233" s="10">
        <v>45001</v>
      </c>
      <c r="G233" s="10">
        <v>45254</v>
      </c>
      <c r="H233" s="10">
        <v>45314</v>
      </c>
      <c r="I233">
        <v>-38</v>
      </c>
      <c r="J233" t="s">
        <v>89</v>
      </c>
      <c r="K233">
        <v>532.4</v>
      </c>
      <c r="L233">
        <v>2952.4</v>
      </c>
      <c r="M233" t="s">
        <v>54</v>
      </c>
      <c r="N233" t="s">
        <v>55</v>
      </c>
      <c r="O233" t="s">
        <v>56</v>
      </c>
      <c r="P233" t="s">
        <v>69</v>
      </c>
    </row>
    <row r="234" spans="1:16" x14ac:dyDescent="0.3">
      <c r="A234">
        <v>483</v>
      </c>
      <c r="B234" s="10">
        <v>44941</v>
      </c>
      <c r="C234">
        <v>5700</v>
      </c>
      <c r="D234" t="s">
        <v>5</v>
      </c>
      <c r="E234" t="s">
        <v>11</v>
      </c>
      <c r="F234" s="10">
        <v>45001</v>
      </c>
      <c r="G234" s="10">
        <v>45240</v>
      </c>
      <c r="H234" s="10">
        <v>45300</v>
      </c>
      <c r="I234">
        <v>-24</v>
      </c>
      <c r="J234" t="s">
        <v>71</v>
      </c>
      <c r="K234">
        <v>1254</v>
      </c>
      <c r="L234">
        <v>6954</v>
      </c>
      <c r="M234" t="s">
        <v>37</v>
      </c>
      <c r="N234" t="s">
        <v>38</v>
      </c>
      <c r="O234" t="s">
        <v>39</v>
      </c>
      <c r="P234" t="s">
        <v>69</v>
      </c>
    </row>
    <row r="235" spans="1:16" x14ac:dyDescent="0.3">
      <c r="A235">
        <v>339</v>
      </c>
      <c r="B235" s="10">
        <v>44941</v>
      </c>
      <c r="C235">
        <v>1700</v>
      </c>
      <c r="D235" t="s">
        <v>27</v>
      </c>
      <c r="E235" t="s">
        <v>6</v>
      </c>
      <c r="F235" s="10">
        <v>45001</v>
      </c>
      <c r="G235" s="10">
        <v>45217</v>
      </c>
      <c r="H235" s="10">
        <v>45277</v>
      </c>
      <c r="I235">
        <v>-1</v>
      </c>
      <c r="J235" t="s">
        <v>87</v>
      </c>
      <c r="K235">
        <v>374</v>
      </c>
      <c r="L235">
        <v>2074</v>
      </c>
      <c r="M235" t="s">
        <v>51</v>
      </c>
      <c r="N235" t="s">
        <v>52</v>
      </c>
      <c r="O235" t="s">
        <v>53</v>
      </c>
      <c r="P235" t="s">
        <v>69</v>
      </c>
    </row>
    <row r="236" spans="1:16" x14ac:dyDescent="0.3">
      <c r="A236">
        <v>141</v>
      </c>
      <c r="B236" s="10">
        <v>44941</v>
      </c>
      <c r="C236">
        <v>2900</v>
      </c>
      <c r="D236" t="s">
        <v>5</v>
      </c>
      <c r="E236" t="s">
        <v>15</v>
      </c>
      <c r="F236" s="10">
        <v>45001</v>
      </c>
      <c r="G236" s="10">
        <v>45246</v>
      </c>
      <c r="H236" s="10">
        <v>45306</v>
      </c>
      <c r="I236">
        <v>-30</v>
      </c>
      <c r="J236" t="s">
        <v>79</v>
      </c>
      <c r="K236">
        <v>638</v>
      </c>
      <c r="L236">
        <v>3538</v>
      </c>
      <c r="M236" t="s">
        <v>37</v>
      </c>
      <c r="N236" t="s">
        <v>38</v>
      </c>
      <c r="O236" t="s">
        <v>39</v>
      </c>
      <c r="P236" t="s">
        <v>69</v>
      </c>
    </row>
    <row r="237" spans="1:16" x14ac:dyDescent="0.3">
      <c r="A237">
        <v>152</v>
      </c>
      <c r="B237" s="10">
        <v>44941</v>
      </c>
      <c r="C237">
        <v>3120</v>
      </c>
      <c r="D237" t="s">
        <v>27</v>
      </c>
      <c r="E237" t="s">
        <v>15</v>
      </c>
      <c r="F237" s="10">
        <v>45001</v>
      </c>
      <c r="G237" s="10">
        <v>45237</v>
      </c>
      <c r="H237" s="10">
        <v>45297</v>
      </c>
      <c r="I237">
        <v>-21</v>
      </c>
      <c r="J237" t="s">
        <v>90</v>
      </c>
      <c r="K237">
        <v>686.4</v>
      </c>
      <c r="L237">
        <v>3806.4</v>
      </c>
      <c r="M237" t="s">
        <v>51</v>
      </c>
      <c r="N237" t="s">
        <v>52</v>
      </c>
      <c r="O237" t="s">
        <v>53</v>
      </c>
      <c r="P237" t="s">
        <v>69</v>
      </c>
    </row>
    <row r="238" spans="1:16" x14ac:dyDescent="0.3">
      <c r="A238">
        <v>187</v>
      </c>
      <c r="B238" s="10">
        <v>44941</v>
      </c>
      <c r="C238">
        <v>3820</v>
      </c>
      <c r="D238" t="s">
        <v>13</v>
      </c>
      <c r="E238" t="s">
        <v>8</v>
      </c>
      <c r="F238" s="10">
        <v>45001</v>
      </c>
      <c r="G238" s="10">
        <v>45244</v>
      </c>
      <c r="H238" s="10">
        <v>45304</v>
      </c>
      <c r="I238">
        <v>-28</v>
      </c>
      <c r="J238" t="s">
        <v>91</v>
      </c>
      <c r="K238">
        <v>840.4</v>
      </c>
      <c r="L238">
        <v>4660.3999999999996</v>
      </c>
      <c r="M238" t="s">
        <v>48</v>
      </c>
      <c r="N238" t="s">
        <v>49</v>
      </c>
      <c r="O238" t="s">
        <v>50</v>
      </c>
      <c r="P238" t="s">
        <v>69</v>
      </c>
    </row>
    <row r="239" spans="1:16" x14ac:dyDescent="0.3">
      <c r="A239">
        <v>9</v>
      </c>
      <c r="B239" s="10">
        <v>44941</v>
      </c>
      <c r="C239">
        <v>260</v>
      </c>
      <c r="D239" t="s">
        <v>7</v>
      </c>
      <c r="E239" t="s">
        <v>6</v>
      </c>
      <c r="F239" s="10">
        <v>45001</v>
      </c>
      <c r="G239" s="10">
        <v>45265</v>
      </c>
      <c r="H239" s="10">
        <v>45325</v>
      </c>
      <c r="I239">
        <v>-49</v>
      </c>
      <c r="J239" t="s">
        <v>75</v>
      </c>
      <c r="K239">
        <v>57.2</v>
      </c>
      <c r="L239">
        <v>317.2</v>
      </c>
      <c r="M239" t="s">
        <v>54</v>
      </c>
      <c r="N239" t="s">
        <v>55</v>
      </c>
      <c r="O239" t="s">
        <v>56</v>
      </c>
      <c r="P239" t="s">
        <v>69</v>
      </c>
    </row>
    <row r="240" spans="1:16" x14ac:dyDescent="0.3">
      <c r="A240">
        <v>231</v>
      </c>
      <c r="B240" s="10">
        <v>44940</v>
      </c>
      <c r="C240">
        <v>4700</v>
      </c>
      <c r="D240" t="s">
        <v>27</v>
      </c>
      <c r="E240" t="s">
        <v>11</v>
      </c>
      <c r="F240" s="10">
        <v>45000</v>
      </c>
      <c r="G240" s="10">
        <v>45222</v>
      </c>
      <c r="H240" s="10">
        <v>45282</v>
      </c>
      <c r="I240">
        <v>-6</v>
      </c>
      <c r="J240" t="s">
        <v>92</v>
      </c>
      <c r="K240">
        <v>1034</v>
      </c>
      <c r="L240">
        <v>5734</v>
      </c>
      <c r="M240" t="s">
        <v>51</v>
      </c>
      <c r="N240" t="s">
        <v>52</v>
      </c>
      <c r="O240" t="s">
        <v>53</v>
      </c>
      <c r="P240" t="s">
        <v>69</v>
      </c>
    </row>
    <row r="241" spans="1:16" x14ac:dyDescent="0.3">
      <c r="A241">
        <v>119</v>
      </c>
      <c r="B241" s="10">
        <v>44940</v>
      </c>
      <c r="C241">
        <v>2460</v>
      </c>
      <c r="D241" t="s">
        <v>13</v>
      </c>
      <c r="E241" t="s">
        <v>11</v>
      </c>
      <c r="F241" s="10">
        <v>45000</v>
      </c>
      <c r="G241" s="10">
        <v>45256</v>
      </c>
      <c r="H241" s="10">
        <v>45316</v>
      </c>
      <c r="I241">
        <v>-40</v>
      </c>
      <c r="J241" t="s">
        <v>93</v>
      </c>
      <c r="K241">
        <v>541.20000000000005</v>
      </c>
      <c r="L241">
        <v>3001.2</v>
      </c>
      <c r="M241" t="s">
        <v>48</v>
      </c>
      <c r="N241" t="s">
        <v>49</v>
      </c>
      <c r="O241" t="s">
        <v>50</v>
      </c>
      <c r="P241" t="s">
        <v>69</v>
      </c>
    </row>
    <row r="242" spans="1:16" x14ac:dyDescent="0.3">
      <c r="A242">
        <v>233</v>
      </c>
      <c r="B242" s="10">
        <v>44940</v>
      </c>
      <c r="C242">
        <v>4740</v>
      </c>
      <c r="D242" t="s">
        <v>7</v>
      </c>
      <c r="E242" t="s">
        <v>6</v>
      </c>
      <c r="F242" s="10">
        <v>45000</v>
      </c>
      <c r="G242" s="10">
        <v>45227</v>
      </c>
      <c r="H242" s="10">
        <v>45287</v>
      </c>
      <c r="I242">
        <v>-11</v>
      </c>
      <c r="J242" t="s">
        <v>94</v>
      </c>
      <c r="K242">
        <v>1042.8</v>
      </c>
      <c r="L242">
        <v>5782.8</v>
      </c>
      <c r="M242" t="s">
        <v>54</v>
      </c>
      <c r="N242" t="s">
        <v>55</v>
      </c>
      <c r="O242" t="s">
        <v>56</v>
      </c>
      <c r="P242" t="s">
        <v>69</v>
      </c>
    </row>
    <row r="243" spans="1:16" x14ac:dyDescent="0.3">
      <c r="A243">
        <v>192</v>
      </c>
      <c r="B243" s="10">
        <v>44940</v>
      </c>
      <c r="C243">
        <v>3920</v>
      </c>
      <c r="D243" t="s">
        <v>5</v>
      </c>
      <c r="E243" t="s">
        <v>6</v>
      </c>
      <c r="F243" s="10">
        <v>45000</v>
      </c>
      <c r="G243" s="10">
        <v>45256</v>
      </c>
      <c r="H243" s="10">
        <v>45316</v>
      </c>
      <c r="I243">
        <v>-40</v>
      </c>
      <c r="J243" t="s">
        <v>93</v>
      </c>
      <c r="K243">
        <v>862.4</v>
      </c>
      <c r="L243">
        <v>4782.3999999999996</v>
      </c>
      <c r="M243" t="s">
        <v>37</v>
      </c>
      <c r="N243" t="s">
        <v>38</v>
      </c>
      <c r="O243" t="s">
        <v>39</v>
      </c>
      <c r="P243" t="s">
        <v>69</v>
      </c>
    </row>
    <row r="244" spans="1:16" x14ac:dyDescent="0.3">
      <c r="A244">
        <v>199</v>
      </c>
      <c r="B244" s="10">
        <v>44940</v>
      </c>
      <c r="C244">
        <v>4060</v>
      </c>
      <c r="D244" t="s">
        <v>7</v>
      </c>
      <c r="E244" t="s">
        <v>6</v>
      </c>
      <c r="F244" s="10">
        <v>45000</v>
      </c>
      <c r="G244" s="10">
        <v>45248</v>
      </c>
      <c r="H244" s="10">
        <v>45308</v>
      </c>
      <c r="I244">
        <v>-32</v>
      </c>
      <c r="J244" t="s">
        <v>81</v>
      </c>
      <c r="K244">
        <v>893.2</v>
      </c>
      <c r="L244">
        <v>4953.2</v>
      </c>
      <c r="M244" t="s">
        <v>54</v>
      </c>
      <c r="N244" t="s">
        <v>55</v>
      </c>
      <c r="O244" t="s">
        <v>56</v>
      </c>
      <c r="P244" t="s">
        <v>69</v>
      </c>
    </row>
    <row r="245" spans="1:16" x14ac:dyDescent="0.3">
      <c r="A245">
        <v>258</v>
      </c>
      <c r="B245" s="10">
        <v>44940</v>
      </c>
      <c r="C245">
        <v>5240</v>
      </c>
      <c r="D245" t="s">
        <v>16</v>
      </c>
      <c r="E245" t="s">
        <v>8</v>
      </c>
      <c r="F245" s="10">
        <v>45000</v>
      </c>
      <c r="G245" s="10">
        <v>45228</v>
      </c>
      <c r="H245" s="10">
        <v>45288</v>
      </c>
      <c r="I245">
        <v>-12</v>
      </c>
      <c r="J245" t="s">
        <v>76</v>
      </c>
      <c r="K245">
        <v>1152.8</v>
      </c>
      <c r="L245">
        <v>6392.8</v>
      </c>
      <c r="M245" t="s">
        <v>45</v>
      </c>
      <c r="N245" t="s">
        <v>46</v>
      </c>
      <c r="O245" t="s">
        <v>47</v>
      </c>
      <c r="P245" t="s">
        <v>69</v>
      </c>
    </row>
    <row r="246" spans="1:16" x14ac:dyDescent="0.3">
      <c r="A246">
        <v>248</v>
      </c>
      <c r="B246" s="10">
        <v>44940</v>
      </c>
      <c r="C246">
        <v>5040</v>
      </c>
      <c r="D246" t="s">
        <v>27</v>
      </c>
      <c r="E246" t="s">
        <v>6</v>
      </c>
      <c r="F246" s="10">
        <v>45000</v>
      </c>
      <c r="G246" s="10">
        <v>45263</v>
      </c>
      <c r="H246" s="10">
        <v>45323</v>
      </c>
      <c r="I246">
        <v>-47</v>
      </c>
      <c r="J246" t="s">
        <v>95</v>
      </c>
      <c r="K246">
        <v>1108.8</v>
      </c>
      <c r="L246">
        <v>6148.8</v>
      </c>
      <c r="M246" t="s">
        <v>51</v>
      </c>
      <c r="N246" t="s">
        <v>52</v>
      </c>
      <c r="O246" t="s">
        <v>53</v>
      </c>
      <c r="P246" t="s">
        <v>69</v>
      </c>
    </row>
    <row r="247" spans="1:16" x14ac:dyDescent="0.3">
      <c r="A247">
        <v>254</v>
      </c>
      <c r="B247" s="10">
        <v>44940</v>
      </c>
      <c r="C247">
        <v>5160</v>
      </c>
      <c r="D247" t="s">
        <v>27</v>
      </c>
      <c r="E247" t="s">
        <v>8</v>
      </c>
      <c r="F247" s="10">
        <v>45000</v>
      </c>
      <c r="G247" s="10">
        <v>45255</v>
      </c>
      <c r="H247" s="10">
        <v>45315</v>
      </c>
      <c r="I247">
        <v>-39</v>
      </c>
      <c r="J247" t="s">
        <v>74</v>
      </c>
      <c r="K247">
        <v>1135.2</v>
      </c>
      <c r="L247">
        <v>6295.2</v>
      </c>
      <c r="M247" t="s">
        <v>51</v>
      </c>
      <c r="N247" t="s">
        <v>52</v>
      </c>
      <c r="O247" t="s">
        <v>53</v>
      </c>
      <c r="P247" t="s">
        <v>69</v>
      </c>
    </row>
    <row r="248" spans="1:16" x14ac:dyDescent="0.3">
      <c r="A248">
        <v>23</v>
      </c>
      <c r="B248" s="10">
        <v>44940</v>
      </c>
      <c r="C248">
        <v>540</v>
      </c>
      <c r="D248" t="s">
        <v>12</v>
      </c>
      <c r="E248" t="s">
        <v>6</v>
      </c>
      <c r="F248" s="10">
        <v>45000</v>
      </c>
      <c r="G248" s="10">
        <v>45259</v>
      </c>
      <c r="H248" s="10">
        <v>45319</v>
      </c>
      <c r="I248">
        <v>-43</v>
      </c>
      <c r="J248" t="s">
        <v>96</v>
      </c>
      <c r="K248">
        <v>118.8</v>
      </c>
      <c r="L248">
        <v>658.8</v>
      </c>
      <c r="M248" t="s">
        <v>57</v>
      </c>
      <c r="N248" t="s">
        <v>58</v>
      </c>
      <c r="O248" t="s">
        <v>59</v>
      </c>
      <c r="P248" t="s">
        <v>69</v>
      </c>
    </row>
    <row r="249" spans="1:16" x14ac:dyDescent="0.3">
      <c r="A249">
        <v>401</v>
      </c>
      <c r="B249" s="10">
        <v>44940</v>
      </c>
      <c r="C249">
        <v>4800</v>
      </c>
      <c r="D249" t="s">
        <v>27</v>
      </c>
      <c r="E249" t="s">
        <v>6</v>
      </c>
      <c r="F249" s="10">
        <v>45000</v>
      </c>
      <c r="G249" s="10">
        <v>45236</v>
      </c>
      <c r="H249" s="10">
        <v>45296</v>
      </c>
      <c r="I249">
        <v>-20</v>
      </c>
      <c r="J249" t="s">
        <v>70</v>
      </c>
      <c r="K249">
        <v>1056</v>
      </c>
      <c r="L249">
        <v>5856</v>
      </c>
      <c r="M249" t="s">
        <v>51</v>
      </c>
      <c r="N249" t="s">
        <v>52</v>
      </c>
      <c r="O249" t="s">
        <v>53</v>
      </c>
      <c r="P249" t="s">
        <v>69</v>
      </c>
    </row>
    <row r="250" spans="1:16" x14ac:dyDescent="0.3">
      <c r="A250">
        <v>385</v>
      </c>
      <c r="B250" s="10">
        <v>44940</v>
      </c>
      <c r="C250">
        <v>4000</v>
      </c>
      <c r="D250" t="s">
        <v>27</v>
      </c>
      <c r="E250" t="s">
        <v>11</v>
      </c>
      <c r="F250" s="10">
        <v>45000</v>
      </c>
      <c r="G250" s="10">
        <v>45239</v>
      </c>
      <c r="H250" s="10">
        <v>45299</v>
      </c>
      <c r="I250">
        <v>-23</v>
      </c>
      <c r="J250" t="s">
        <v>97</v>
      </c>
      <c r="K250">
        <v>880</v>
      </c>
      <c r="L250">
        <v>4880</v>
      </c>
      <c r="M250" t="s">
        <v>51</v>
      </c>
      <c r="N250" t="s">
        <v>52</v>
      </c>
      <c r="O250" t="s">
        <v>53</v>
      </c>
      <c r="P250" t="s">
        <v>69</v>
      </c>
    </row>
    <row r="251" spans="1:16" x14ac:dyDescent="0.3">
      <c r="A251">
        <v>51</v>
      </c>
      <c r="B251" s="10">
        <v>44940</v>
      </c>
      <c r="C251">
        <v>1100</v>
      </c>
      <c r="D251" t="s">
        <v>13</v>
      </c>
      <c r="E251" t="s">
        <v>6</v>
      </c>
      <c r="F251" s="10">
        <v>45000</v>
      </c>
      <c r="G251" s="10">
        <v>45217</v>
      </c>
      <c r="H251" s="10">
        <v>45277</v>
      </c>
      <c r="I251">
        <v>-1</v>
      </c>
      <c r="J251" t="s">
        <v>87</v>
      </c>
      <c r="K251">
        <v>242</v>
      </c>
      <c r="L251">
        <v>1342</v>
      </c>
      <c r="M251" t="s">
        <v>48</v>
      </c>
      <c r="N251" t="s">
        <v>49</v>
      </c>
      <c r="O251" t="s">
        <v>50</v>
      </c>
      <c r="P251" t="s">
        <v>69</v>
      </c>
    </row>
    <row r="252" spans="1:16" x14ac:dyDescent="0.3">
      <c r="A252">
        <v>95</v>
      </c>
      <c r="B252" s="10">
        <v>44940</v>
      </c>
      <c r="C252">
        <v>1980</v>
      </c>
      <c r="D252" t="s">
        <v>27</v>
      </c>
      <c r="E252" t="s">
        <v>6</v>
      </c>
      <c r="F252" s="10">
        <v>45000</v>
      </c>
      <c r="G252" s="10">
        <v>45271</v>
      </c>
      <c r="H252" s="10">
        <v>45331</v>
      </c>
      <c r="I252">
        <v>-55</v>
      </c>
      <c r="J252" t="s">
        <v>98</v>
      </c>
      <c r="K252">
        <v>435.6</v>
      </c>
      <c r="L252">
        <v>2415.6</v>
      </c>
      <c r="M252" t="s">
        <v>51</v>
      </c>
      <c r="N252" t="s">
        <v>52</v>
      </c>
      <c r="O252" t="s">
        <v>53</v>
      </c>
      <c r="P252" t="s">
        <v>69</v>
      </c>
    </row>
    <row r="253" spans="1:16" x14ac:dyDescent="0.3">
      <c r="A253">
        <v>101</v>
      </c>
      <c r="B253" s="10">
        <v>44940</v>
      </c>
      <c r="C253">
        <v>2100</v>
      </c>
      <c r="D253" t="s">
        <v>27</v>
      </c>
      <c r="E253" t="s">
        <v>6</v>
      </c>
      <c r="F253" s="10">
        <v>45000</v>
      </c>
      <c r="G253" s="10">
        <v>45261</v>
      </c>
      <c r="H253" s="10">
        <v>45321</v>
      </c>
      <c r="I253">
        <v>-45</v>
      </c>
      <c r="J253" t="s">
        <v>99</v>
      </c>
      <c r="K253">
        <v>462</v>
      </c>
      <c r="L253">
        <v>2562</v>
      </c>
      <c r="M253" t="s">
        <v>51</v>
      </c>
      <c r="N253" t="s">
        <v>52</v>
      </c>
      <c r="O253" t="s">
        <v>53</v>
      </c>
      <c r="P253" t="s">
        <v>69</v>
      </c>
    </row>
    <row r="254" spans="1:16" x14ac:dyDescent="0.3">
      <c r="A254">
        <v>15</v>
      </c>
      <c r="B254" s="10">
        <v>44940</v>
      </c>
      <c r="C254">
        <v>380</v>
      </c>
      <c r="D254" t="s">
        <v>7</v>
      </c>
      <c r="E254" t="s">
        <v>15</v>
      </c>
      <c r="F254" s="10">
        <v>45000</v>
      </c>
      <c r="G254" s="10">
        <v>45251</v>
      </c>
      <c r="H254" s="10">
        <v>45311</v>
      </c>
      <c r="I254">
        <v>-35</v>
      </c>
      <c r="J254" t="s">
        <v>100</v>
      </c>
      <c r="K254">
        <v>83.6</v>
      </c>
      <c r="L254">
        <v>463.6</v>
      </c>
      <c r="M254" t="s">
        <v>54</v>
      </c>
      <c r="N254" t="s">
        <v>55</v>
      </c>
      <c r="O254" t="s">
        <v>56</v>
      </c>
      <c r="P254" t="s">
        <v>69</v>
      </c>
    </row>
    <row r="255" spans="1:16" x14ac:dyDescent="0.3">
      <c r="A255">
        <v>424</v>
      </c>
      <c r="B255" s="10">
        <v>44940</v>
      </c>
      <c r="C255">
        <v>5950</v>
      </c>
      <c r="D255" t="s">
        <v>27</v>
      </c>
      <c r="E255" t="s">
        <v>11</v>
      </c>
      <c r="F255" s="10">
        <v>45000</v>
      </c>
      <c r="G255" s="10">
        <v>45238</v>
      </c>
      <c r="H255" s="10">
        <v>45298</v>
      </c>
      <c r="I255">
        <v>-22</v>
      </c>
      <c r="J255" t="s">
        <v>101</v>
      </c>
      <c r="K255">
        <v>1309</v>
      </c>
      <c r="L255">
        <v>7259</v>
      </c>
      <c r="M255" t="s">
        <v>51</v>
      </c>
      <c r="N255" t="s">
        <v>52</v>
      </c>
      <c r="O255" t="s">
        <v>53</v>
      </c>
      <c r="P255" t="s">
        <v>69</v>
      </c>
    </row>
    <row r="256" spans="1:16" x14ac:dyDescent="0.3">
      <c r="A256">
        <v>43</v>
      </c>
      <c r="B256" s="10">
        <v>44940</v>
      </c>
      <c r="C256">
        <v>940</v>
      </c>
      <c r="D256" t="s">
        <v>7</v>
      </c>
      <c r="E256" t="s">
        <v>15</v>
      </c>
      <c r="F256" s="10">
        <v>45000</v>
      </c>
      <c r="G256" s="10">
        <v>45245</v>
      </c>
      <c r="H256" s="10">
        <v>45305</v>
      </c>
      <c r="I256">
        <v>-29</v>
      </c>
      <c r="J256" t="s">
        <v>78</v>
      </c>
      <c r="K256">
        <v>206.8</v>
      </c>
      <c r="L256">
        <v>1146.8</v>
      </c>
      <c r="M256" t="s">
        <v>54</v>
      </c>
      <c r="N256" t="s">
        <v>55</v>
      </c>
      <c r="O256" t="s">
        <v>56</v>
      </c>
      <c r="P256" t="s">
        <v>69</v>
      </c>
    </row>
    <row r="257" spans="1:16" x14ac:dyDescent="0.3">
      <c r="A257">
        <v>329</v>
      </c>
      <c r="B257" s="10">
        <v>44939</v>
      </c>
      <c r="C257">
        <v>1200</v>
      </c>
      <c r="D257" t="s">
        <v>12</v>
      </c>
      <c r="E257" t="s">
        <v>11</v>
      </c>
      <c r="F257" s="10">
        <v>44999</v>
      </c>
      <c r="G257" s="10">
        <v>45228</v>
      </c>
      <c r="H257" s="10">
        <v>45288</v>
      </c>
      <c r="I257">
        <v>-12</v>
      </c>
      <c r="J257" t="s">
        <v>76</v>
      </c>
      <c r="K257">
        <v>264</v>
      </c>
      <c r="L257">
        <v>1464</v>
      </c>
      <c r="M257" t="s">
        <v>57</v>
      </c>
      <c r="N257" t="s">
        <v>58</v>
      </c>
      <c r="O257" t="s">
        <v>59</v>
      </c>
      <c r="P257" t="s">
        <v>69</v>
      </c>
    </row>
    <row r="258" spans="1:16" x14ac:dyDescent="0.3">
      <c r="A258">
        <v>84</v>
      </c>
      <c r="B258" s="10">
        <v>44939</v>
      </c>
      <c r="C258">
        <v>1760</v>
      </c>
      <c r="D258" t="s">
        <v>27</v>
      </c>
      <c r="E258" t="s">
        <v>8</v>
      </c>
      <c r="F258" s="10">
        <v>44999</v>
      </c>
      <c r="G258" s="10">
        <v>45254</v>
      </c>
      <c r="H258" s="10">
        <v>45314</v>
      </c>
      <c r="I258">
        <v>-38</v>
      </c>
      <c r="J258" t="s">
        <v>89</v>
      </c>
      <c r="K258">
        <v>387.2</v>
      </c>
      <c r="L258">
        <v>2147.1999999999998</v>
      </c>
      <c r="M258" t="s">
        <v>51</v>
      </c>
      <c r="N258" t="s">
        <v>52</v>
      </c>
      <c r="O258" t="s">
        <v>53</v>
      </c>
      <c r="P258" t="s">
        <v>69</v>
      </c>
    </row>
    <row r="259" spans="1:16" x14ac:dyDescent="0.3">
      <c r="A259">
        <v>330</v>
      </c>
      <c r="B259" s="10">
        <v>44939</v>
      </c>
      <c r="C259">
        <v>1250</v>
      </c>
      <c r="D259" t="s">
        <v>5</v>
      </c>
      <c r="E259" t="s">
        <v>15</v>
      </c>
      <c r="F259" s="10">
        <v>44999</v>
      </c>
      <c r="G259" s="10">
        <v>45270</v>
      </c>
      <c r="H259" s="10">
        <v>45330</v>
      </c>
      <c r="I259">
        <v>-54</v>
      </c>
      <c r="J259" t="s">
        <v>102</v>
      </c>
      <c r="K259">
        <v>275</v>
      </c>
      <c r="L259">
        <v>1525</v>
      </c>
      <c r="M259" t="s">
        <v>37</v>
      </c>
      <c r="N259" t="s">
        <v>38</v>
      </c>
      <c r="O259" t="s">
        <v>39</v>
      </c>
      <c r="P259" t="s">
        <v>69</v>
      </c>
    </row>
    <row r="260" spans="1:16" x14ac:dyDescent="0.3">
      <c r="A260">
        <v>78</v>
      </c>
      <c r="B260" s="10">
        <v>44939</v>
      </c>
      <c r="C260">
        <v>1640</v>
      </c>
      <c r="D260" t="s">
        <v>27</v>
      </c>
      <c r="E260" t="s">
        <v>15</v>
      </c>
      <c r="F260" s="10">
        <v>44999</v>
      </c>
      <c r="G260" s="10">
        <v>45238</v>
      </c>
      <c r="H260" s="10">
        <v>45298</v>
      </c>
      <c r="I260">
        <v>-22</v>
      </c>
      <c r="J260" t="s">
        <v>101</v>
      </c>
      <c r="K260">
        <v>360.8</v>
      </c>
      <c r="L260">
        <v>2000.8</v>
      </c>
      <c r="M260" t="s">
        <v>51</v>
      </c>
      <c r="N260" t="s">
        <v>52</v>
      </c>
      <c r="O260" t="s">
        <v>53</v>
      </c>
      <c r="P260" t="s">
        <v>69</v>
      </c>
    </row>
    <row r="261" spans="1:16" x14ac:dyDescent="0.3">
      <c r="A261">
        <v>288</v>
      </c>
      <c r="B261" s="10">
        <v>44939</v>
      </c>
      <c r="C261">
        <v>5840</v>
      </c>
      <c r="D261" t="s">
        <v>27</v>
      </c>
      <c r="E261" t="s">
        <v>15</v>
      </c>
      <c r="F261" s="10">
        <v>44999</v>
      </c>
      <c r="G261" s="10">
        <v>45243</v>
      </c>
      <c r="H261" s="10">
        <v>45303</v>
      </c>
      <c r="I261">
        <v>-27</v>
      </c>
      <c r="J261" t="s">
        <v>80</v>
      </c>
      <c r="K261">
        <v>1284.8</v>
      </c>
      <c r="L261">
        <v>7124.8</v>
      </c>
      <c r="M261" t="s">
        <v>51</v>
      </c>
      <c r="N261" t="s">
        <v>52</v>
      </c>
      <c r="O261" t="s">
        <v>53</v>
      </c>
      <c r="P261" t="s">
        <v>69</v>
      </c>
    </row>
    <row r="262" spans="1:16" x14ac:dyDescent="0.3">
      <c r="A262">
        <v>60</v>
      </c>
      <c r="B262" s="10">
        <v>44939</v>
      </c>
      <c r="C262">
        <v>1280</v>
      </c>
      <c r="D262" t="s">
        <v>7</v>
      </c>
      <c r="E262" t="s">
        <v>11</v>
      </c>
      <c r="F262" s="10">
        <v>44999</v>
      </c>
      <c r="G262" s="10">
        <v>45228</v>
      </c>
      <c r="H262" s="10">
        <v>45288</v>
      </c>
      <c r="I262">
        <v>-12</v>
      </c>
      <c r="J262" t="s">
        <v>76</v>
      </c>
      <c r="K262">
        <v>281.60000000000002</v>
      </c>
      <c r="L262">
        <v>1561.6</v>
      </c>
      <c r="M262" t="s">
        <v>54</v>
      </c>
      <c r="N262" t="s">
        <v>55</v>
      </c>
      <c r="O262" t="s">
        <v>56</v>
      </c>
      <c r="P262" t="s">
        <v>69</v>
      </c>
    </row>
    <row r="263" spans="1:16" x14ac:dyDescent="0.3">
      <c r="A263">
        <v>439</v>
      </c>
      <c r="B263" s="10">
        <v>44939</v>
      </c>
      <c r="C263">
        <v>6700</v>
      </c>
      <c r="D263" t="s">
        <v>16</v>
      </c>
      <c r="E263" t="s">
        <v>8</v>
      </c>
      <c r="F263" s="10">
        <v>44999</v>
      </c>
      <c r="G263" s="10">
        <v>45220</v>
      </c>
      <c r="H263" s="10">
        <v>45280</v>
      </c>
      <c r="I263">
        <v>-4</v>
      </c>
      <c r="J263" t="s">
        <v>103</v>
      </c>
      <c r="K263">
        <v>1474</v>
      </c>
      <c r="L263">
        <v>8174</v>
      </c>
      <c r="M263" t="s">
        <v>45</v>
      </c>
      <c r="N263" t="s">
        <v>46</v>
      </c>
      <c r="O263" t="s">
        <v>47</v>
      </c>
      <c r="P263" t="s">
        <v>69</v>
      </c>
    </row>
    <row r="264" spans="1:16" x14ac:dyDescent="0.3">
      <c r="A264">
        <v>277</v>
      </c>
      <c r="B264" s="10">
        <v>44939</v>
      </c>
      <c r="C264">
        <v>5620</v>
      </c>
      <c r="D264" t="s">
        <v>5</v>
      </c>
      <c r="E264" t="s">
        <v>6</v>
      </c>
      <c r="F264" s="10">
        <v>44999</v>
      </c>
      <c r="G264" s="10">
        <v>45273</v>
      </c>
      <c r="H264" s="10">
        <v>45333</v>
      </c>
      <c r="I264">
        <v>-57</v>
      </c>
      <c r="J264" t="s">
        <v>82</v>
      </c>
      <c r="K264">
        <v>1236.4000000000001</v>
      </c>
      <c r="L264">
        <v>6856.4</v>
      </c>
      <c r="M264" t="s">
        <v>37</v>
      </c>
      <c r="N264" t="s">
        <v>38</v>
      </c>
      <c r="O264" t="s">
        <v>39</v>
      </c>
      <c r="P264" t="s">
        <v>69</v>
      </c>
    </row>
    <row r="265" spans="1:16" x14ac:dyDescent="0.3">
      <c r="A265">
        <v>283</v>
      </c>
      <c r="B265" s="10">
        <v>44939</v>
      </c>
      <c r="C265">
        <v>5740</v>
      </c>
      <c r="D265" t="s">
        <v>27</v>
      </c>
      <c r="E265" t="s">
        <v>6</v>
      </c>
      <c r="F265" s="10">
        <v>44999</v>
      </c>
      <c r="G265" s="10">
        <v>45261</v>
      </c>
      <c r="H265" s="10">
        <v>45321</v>
      </c>
      <c r="I265">
        <v>-45</v>
      </c>
      <c r="J265" t="s">
        <v>99</v>
      </c>
      <c r="K265">
        <v>1262.8</v>
      </c>
      <c r="L265">
        <v>7002.8</v>
      </c>
      <c r="M265" t="s">
        <v>51</v>
      </c>
      <c r="N265" t="s">
        <v>52</v>
      </c>
      <c r="O265" t="s">
        <v>53</v>
      </c>
      <c r="P265" t="s">
        <v>69</v>
      </c>
    </row>
    <row r="266" spans="1:16" x14ac:dyDescent="0.3">
      <c r="A266">
        <v>151</v>
      </c>
      <c r="B266" s="10">
        <v>44939</v>
      </c>
      <c r="C266">
        <v>3100</v>
      </c>
      <c r="D266" t="s">
        <v>7</v>
      </c>
      <c r="E266" t="s">
        <v>6</v>
      </c>
      <c r="F266" s="10">
        <v>44999</v>
      </c>
      <c r="G266" s="10">
        <v>45272</v>
      </c>
      <c r="H266" s="10">
        <v>45332</v>
      </c>
      <c r="I266">
        <v>-56</v>
      </c>
      <c r="J266" t="s">
        <v>104</v>
      </c>
      <c r="K266">
        <v>682</v>
      </c>
      <c r="L266">
        <v>3782</v>
      </c>
      <c r="M266" t="s">
        <v>54</v>
      </c>
      <c r="N266" t="s">
        <v>55</v>
      </c>
      <c r="O266" t="s">
        <v>56</v>
      </c>
      <c r="P266" t="s">
        <v>69</v>
      </c>
    </row>
    <row r="267" spans="1:16" x14ac:dyDescent="0.3">
      <c r="A267">
        <v>349</v>
      </c>
      <c r="B267" s="10">
        <v>44939</v>
      </c>
      <c r="C267">
        <v>2200</v>
      </c>
      <c r="D267" t="s">
        <v>7</v>
      </c>
      <c r="E267" t="s">
        <v>8</v>
      </c>
      <c r="F267" s="10">
        <v>44999</v>
      </c>
      <c r="G267" s="10">
        <v>45273</v>
      </c>
      <c r="H267" s="10">
        <v>45333</v>
      </c>
      <c r="I267">
        <v>-57</v>
      </c>
      <c r="J267" t="s">
        <v>82</v>
      </c>
      <c r="K267">
        <v>484</v>
      </c>
      <c r="L267">
        <v>2684</v>
      </c>
      <c r="M267" t="s">
        <v>54</v>
      </c>
      <c r="N267" t="s">
        <v>55</v>
      </c>
      <c r="O267" t="s">
        <v>56</v>
      </c>
      <c r="P267" t="s">
        <v>69</v>
      </c>
    </row>
    <row r="268" spans="1:16" x14ac:dyDescent="0.3">
      <c r="A268">
        <v>458</v>
      </c>
      <c r="B268" s="10">
        <v>44939</v>
      </c>
      <c r="C268">
        <v>190</v>
      </c>
      <c r="D268" t="s">
        <v>27</v>
      </c>
      <c r="E268" t="s">
        <v>6</v>
      </c>
      <c r="F268" s="10">
        <v>44999</v>
      </c>
      <c r="G268" s="10">
        <v>45264</v>
      </c>
      <c r="H268" s="10">
        <v>45324</v>
      </c>
      <c r="I268">
        <v>-48</v>
      </c>
      <c r="J268" t="s">
        <v>105</v>
      </c>
      <c r="K268">
        <v>41.8</v>
      </c>
      <c r="L268">
        <v>231.8</v>
      </c>
      <c r="M268" t="s">
        <v>51</v>
      </c>
      <c r="N268" t="s">
        <v>52</v>
      </c>
      <c r="O268" t="s">
        <v>53</v>
      </c>
      <c r="P268" t="s">
        <v>69</v>
      </c>
    </row>
    <row r="269" spans="1:16" x14ac:dyDescent="0.3">
      <c r="A269">
        <v>14</v>
      </c>
      <c r="B269" s="10">
        <v>44939</v>
      </c>
      <c r="C269">
        <v>360</v>
      </c>
      <c r="D269" t="s">
        <v>16</v>
      </c>
      <c r="E269" t="s">
        <v>8</v>
      </c>
      <c r="F269" s="10">
        <v>44999</v>
      </c>
      <c r="G269" s="10">
        <v>45233</v>
      </c>
      <c r="H269" s="10">
        <v>45293</v>
      </c>
      <c r="I269">
        <v>-17</v>
      </c>
      <c r="J269" t="s">
        <v>106</v>
      </c>
      <c r="K269">
        <v>79.2</v>
      </c>
      <c r="L269">
        <v>439.2</v>
      </c>
      <c r="M269" t="s">
        <v>45</v>
      </c>
      <c r="N269" t="s">
        <v>46</v>
      </c>
      <c r="O269" t="s">
        <v>47</v>
      </c>
      <c r="P269" t="s">
        <v>69</v>
      </c>
    </row>
    <row r="270" spans="1:16" x14ac:dyDescent="0.3">
      <c r="A270">
        <v>97</v>
      </c>
      <c r="B270" s="10">
        <v>44939</v>
      </c>
      <c r="C270">
        <v>2020</v>
      </c>
      <c r="D270" t="s">
        <v>7</v>
      </c>
      <c r="E270" t="s">
        <v>8</v>
      </c>
      <c r="F270" s="10">
        <v>44999</v>
      </c>
      <c r="G270" s="10">
        <v>45219</v>
      </c>
      <c r="H270" s="10">
        <v>45279</v>
      </c>
      <c r="I270">
        <v>-3</v>
      </c>
      <c r="J270" t="s">
        <v>107</v>
      </c>
      <c r="K270">
        <v>444.4</v>
      </c>
      <c r="L270">
        <v>2464.4</v>
      </c>
      <c r="M270" t="s">
        <v>54</v>
      </c>
      <c r="N270" t="s">
        <v>55</v>
      </c>
      <c r="O270" t="s">
        <v>56</v>
      </c>
      <c r="P270" t="s">
        <v>69</v>
      </c>
    </row>
    <row r="271" spans="1:16" x14ac:dyDescent="0.3">
      <c r="A271">
        <v>10</v>
      </c>
      <c r="B271" s="10">
        <v>44939</v>
      </c>
      <c r="C271">
        <v>280</v>
      </c>
      <c r="D271" t="s">
        <v>27</v>
      </c>
      <c r="E271" t="s">
        <v>6</v>
      </c>
      <c r="F271" s="10">
        <v>44999</v>
      </c>
      <c r="G271" s="10">
        <v>45246</v>
      </c>
      <c r="H271" s="10">
        <v>45306</v>
      </c>
      <c r="I271">
        <v>-30</v>
      </c>
      <c r="J271" t="s">
        <v>79</v>
      </c>
      <c r="K271">
        <v>61.6</v>
      </c>
      <c r="L271">
        <v>341.6</v>
      </c>
      <c r="M271" t="s">
        <v>51</v>
      </c>
      <c r="N271" t="s">
        <v>52</v>
      </c>
      <c r="O271" t="s">
        <v>53</v>
      </c>
      <c r="P271" t="s">
        <v>69</v>
      </c>
    </row>
    <row r="272" spans="1:16" x14ac:dyDescent="0.3">
      <c r="A272">
        <v>194</v>
      </c>
      <c r="B272" s="10">
        <v>44939</v>
      </c>
      <c r="C272">
        <v>3960</v>
      </c>
      <c r="D272" t="s">
        <v>5</v>
      </c>
      <c r="E272" t="s">
        <v>15</v>
      </c>
      <c r="F272" s="10">
        <v>44999</v>
      </c>
      <c r="G272" s="10">
        <v>45223</v>
      </c>
      <c r="H272" s="10">
        <v>45283</v>
      </c>
      <c r="I272">
        <v>-7</v>
      </c>
      <c r="J272" t="s">
        <v>108</v>
      </c>
      <c r="K272">
        <v>871.2</v>
      </c>
      <c r="L272">
        <v>4831.2</v>
      </c>
      <c r="M272" t="s">
        <v>37</v>
      </c>
      <c r="N272" t="s">
        <v>38</v>
      </c>
      <c r="O272" t="s">
        <v>39</v>
      </c>
      <c r="P272" t="s">
        <v>69</v>
      </c>
    </row>
    <row r="273" spans="1:16" x14ac:dyDescent="0.3">
      <c r="A273">
        <v>34</v>
      </c>
      <c r="B273" s="10">
        <v>44939</v>
      </c>
      <c r="C273">
        <v>760</v>
      </c>
      <c r="D273" t="s">
        <v>13</v>
      </c>
      <c r="E273" t="s">
        <v>8</v>
      </c>
      <c r="F273" s="10">
        <v>44999</v>
      </c>
      <c r="G273" s="10">
        <v>45239</v>
      </c>
      <c r="H273" s="10">
        <v>45299</v>
      </c>
      <c r="I273">
        <v>-23</v>
      </c>
      <c r="J273" t="s">
        <v>97</v>
      </c>
      <c r="K273">
        <v>167.2</v>
      </c>
      <c r="L273">
        <v>927.2</v>
      </c>
      <c r="M273" t="s">
        <v>48</v>
      </c>
      <c r="N273" t="s">
        <v>49</v>
      </c>
      <c r="O273" t="s">
        <v>50</v>
      </c>
      <c r="P273" t="s">
        <v>69</v>
      </c>
    </row>
    <row r="274" spans="1:16" x14ac:dyDescent="0.3">
      <c r="A274">
        <v>35</v>
      </c>
      <c r="B274" s="10">
        <v>44939</v>
      </c>
      <c r="C274">
        <v>780</v>
      </c>
      <c r="D274" t="s">
        <v>5</v>
      </c>
      <c r="E274" t="s">
        <v>11</v>
      </c>
      <c r="F274" s="10">
        <v>44999</v>
      </c>
      <c r="G274" s="10">
        <v>45253</v>
      </c>
      <c r="H274" s="10">
        <v>45313</v>
      </c>
      <c r="I274">
        <v>-37</v>
      </c>
      <c r="J274" t="s">
        <v>109</v>
      </c>
      <c r="K274">
        <v>171.6</v>
      </c>
      <c r="L274">
        <v>951.6</v>
      </c>
      <c r="M274" t="s">
        <v>37</v>
      </c>
      <c r="N274" t="s">
        <v>38</v>
      </c>
      <c r="O274" t="s">
        <v>39</v>
      </c>
      <c r="P274" t="s">
        <v>69</v>
      </c>
    </row>
    <row r="275" spans="1:16" x14ac:dyDescent="0.3">
      <c r="A275">
        <v>197</v>
      </c>
      <c r="B275" s="10">
        <v>44939</v>
      </c>
      <c r="C275">
        <v>4020</v>
      </c>
      <c r="D275" t="s">
        <v>27</v>
      </c>
      <c r="E275" t="s">
        <v>15</v>
      </c>
      <c r="F275" s="10">
        <v>44999</v>
      </c>
      <c r="G275" s="10">
        <v>45227</v>
      </c>
      <c r="H275" s="10">
        <v>45287</v>
      </c>
      <c r="I275">
        <v>-11</v>
      </c>
      <c r="J275" t="s">
        <v>94</v>
      </c>
      <c r="K275">
        <v>884.4</v>
      </c>
      <c r="L275">
        <v>4904.3999999999996</v>
      </c>
      <c r="M275" t="s">
        <v>51</v>
      </c>
      <c r="N275" t="s">
        <v>52</v>
      </c>
      <c r="O275" t="s">
        <v>53</v>
      </c>
      <c r="P275" t="s">
        <v>69</v>
      </c>
    </row>
    <row r="276" spans="1:16" x14ac:dyDescent="0.3">
      <c r="A276">
        <v>221</v>
      </c>
      <c r="B276" s="10">
        <v>44938</v>
      </c>
      <c r="C276">
        <v>4500</v>
      </c>
      <c r="D276" t="s">
        <v>13</v>
      </c>
      <c r="E276" t="s">
        <v>6</v>
      </c>
      <c r="F276" s="10">
        <v>44998</v>
      </c>
      <c r="G276" s="10">
        <v>45231</v>
      </c>
      <c r="H276" s="10">
        <v>45291</v>
      </c>
      <c r="I276">
        <v>-15</v>
      </c>
      <c r="J276" t="s">
        <v>110</v>
      </c>
      <c r="K276">
        <v>990</v>
      </c>
      <c r="L276">
        <v>5490</v>
      </c>
      <c r="M276" t="s">
        <v>48</v>
      </c>
      <c r="N276" t="s">
        <v>49</v>
      </c>
      <c r="O276" t="s">
        <v>50</v>
      </c>
      <c r="P276" t="s">
        <v>69</v>
      </c>
    </row>
    <row r="277" spans="1:16" x14ac:dyDescent="0.3">
      <c r="A277">
        <v>273</v>
      </c>
      <c r="B277" s="10">
        <v>44938</v>
      </c>
      <c r="C277">
        <v>5540</v>
      </c>
      <c r="D277" t="s">
        <v>5</v>
      </c>
      <c r="E277" t="s">
        <v>11</v>
      </c>
      <c r="F277" s="10">
        <v>44998</v>
      </c>
      <c r="G277" s="10">
        <v>45250</v>
      </c>
      <c r="H277" s="10">
        <v>45310</v>
      </c>
      <c r="I277">
        <v>-34</v>
      </c>
      <c r="J277" t="s">
        <v>111</v>
      </c>
      <c r="K277">
        <v>1218.8</v>
      </c>
      <c r="L277">
        <v>6758.8</v>
      </c>
      <c r="M277" t="s">
        <v>37</v>
      </c>
      <c r="N277" t="s">
        <v>38</v>
      </c>
      <c r="O277" t="s">
        <v>39</v>
      </c>
      <c r="P277" t="s">
        <v>69</v>
      </c>
    </row>
    <row r="278" spans="1:16" x14ac:dyDescent="0.3">
      <c r="A278">
        <v>46</v>
      </c>
      <c r="B278" s="10">
        <v>44938</v>
      </c>
      <c r="C278">
        <v>1000</v>
      </c>
      <c r="D278" t="s">
        <v>7</v>
      </c>
      <c r="E278" t="s">
        <v>11</v>
      </c>
      <c r="F278" s="10">
        <v>44998</v>
      </c>
      <c r="G278" s="10">
        <v>45274</v>
      </c>
      <c r="H278" s="10">
        <v>45334</v>
      </c>
      <c r="I278">
        <v>-58</v>
      </c>
      <c r="J278" t="s">
        <v>112</v>
      </c>
      <c r="K278">
        <v>220</v>
      </c>
      <c r="L278">
        <v>1220</v>
      </c>
      <c r="M278" t="s">
        <v>54</v>
      </c>
      <c r="N278" t="s">
        <v>55</v>
      </c>
      <c r="O278" t="s">
        <v>56</v>
      </c>
      <c r="P278" t="s">
        <v>69</v>
      </c>
    </row>
    <row r="279" spans="1:16" x14ac:dyDescent="0.3">
      <c r="A279">
        <v>169</v>
      </c>
      <c r="B279" s="10">
        <v>44938</v>
      </c>
      <c r="C279">
        <v>3460</v>
      </c>
      <c r="D279" t="s">
        <v>27</v>
      </c>
      <c r="E279" t="s">
        <v>15</v>
      </c>
      <c r="F279" s="10">
        <v>44998</v>
      </c>
      <c r="G279" s="10">
        <v>45230</v>
      </c>
      <c r="H279" s="10">
        <v>45290</v>
      </c>
      <c r="I279">
        <v>-14</v>
      </c>
      <c r="J279" t="s">
        <v>73</v>
      </c>
      <c r="K279">
        <v>761.2</v>
      </c>
      <c r="L279">
        <v>4221.2</v>
      </c>
      <c r="M279" t="s">
        <v>51</v>
      </c>
      <c r="N279" t="s">
        <v>52</v>
      </c>
      <c r="O279" t="s">
        <v>53</v>
      </c>
      <c r="P279" t="s">
        <v>69</v>
      </c>
    </row>
    <row r="280" spans="1:16" x14ac:dyDescent="0.3">
      <c r="A280">
        <v>198</v>
      </c>
      <c r="B280" s="10">
        <v>44938</v>
      </c>
      <c r="C280">
        <v>4040</v>
      </c>
      <c r="D280" t="s">
        <v>27</v>
      </c>
      <c r="E280" t="s">
        <v>8</v>
      </c>
      <c r="F280" s="10">
        <v>44998</v>
      </c>
      <c r="G280" s="10">
        <v>45269</v>
      </c>
      <c r="H280" s="10">
        <v>45329</v>
      </c>
      <c r="I280">
        <v>-53</v>
      </c>
      <c r="J280" t="s">
        <v>85</v>
      </c>
      <c r="K280">
        <v>888.8</v>
      </c>
      <c r="L280">
        <v>4928.8</v>
      </c>
      <c r="M280" t="s">
        <v>51</v>
      </c>
      <c r="N280" t="s">
        <v>52</v>
      </c>
      <c r="O280" t="s">
        <v>53</v>
      </c>
      <c r="P280" t="s">
        <v>69</v>
      </c>
    </row>
    <row r="281" spans="1:16" x14ac:dyDescent="0.3">
      <c r="A281">
        <v>27</v>
      </c>
      <c r="B281" s="10">
        <v>44938</v>
      </c>
      <c r="C281">
        <v>620</v>
      </c>
      <c r="D281" t="s">
        <v>27</v>
      </c>
      <c r="E281" t="s">
        <v>8</v>
      </c>
      <c r="F281" s="10">
        <v>44998</v>
      </c>
      <c r="G281" s="10">
        <v>45251</v>
      </c>
      <c r="H281" s="10">
        <v>45311</v>
      </c>
      <c r="I281">
        <v>-35</v>
      </c>
      <c r="J281" t="s">
        <v>100</v>
      </c>
      <c r="K281">
        <v>136.4</v>
      </c>
      <c r="L281">
        <v>756.4</v>
      </c>
      <c r="M281" t="s">
        <v>51</v>
      </c>
      <c r="N281" t="s">
        <v>52</v>
      </c>
      <c r="O281" t="s">
        <v>53</v>
      </c>
      <c r="P281" t="s">
        <v>69</v>
      </c>
    </row>
    <row r="282" spans="1:16" x14ac:dyDescent="0.3">
      <c r="A282">
        <v>443</v>
      </c>
      <c r="B282" s="10">
        <v>44938</v>
      </c>
      <c r="C282">
        <v>6900</v>
      </c>
      <c r="D282" t="s">
        <v>5</v>
      </c>
      <c r="E282" t="s">
        <v>6</v>
      </c>
      <c r="F282" s="10">
        <v>44998</v>
      </c>
      <c r="G282" s="10">
        <v>45247</v>
      </c>
      <c r="H282" s="10">
        <v>45307</v>
      </c>
      <c r="I282">
        <v>-31</v>
      </c>
      <c r="J282" t="s">
        <v>113</v>
      </c>
      <c r="K282">
        <v>1518</v>
      </c>
      <c r="L282">
        <v>8418</v>
      </c>
      <c r="M282" t="s">
        <v>37</v>
      </c>
      <c r="N282" t="s">
        <v>38</v>
      </c>
      <c r="O282" t="s">
        <v>39</v>
      </c>
      <c r="P282" t="s">
        <v>69</v>
      </c>
    </row>
    <row r="283" spans="1:16" x14ac:dyDescent="0.3">
      <c r="A283">
        <v>147</v>
      </c>
      <c r="B283" s="10">
        <v>44938</v>
      </c>
      <c r="C283">
        <v>3020</v>
      </c>
      <c r="D283" t="s">
        <v>27</v>
      </c>
      <c r="E283" t="s">
        <v>11</v>
      </c>
      <c r="F283" s="10">
        <v>44998</v>
      </c>
      <c r="G283" s="10">
        <v>45270</v>
      </c>
      <c r="H283" s="10">
        <v>45330</v>
      </c>
      <c r="I283">
        <v>-54</v>
      </c>
      <c r="J283" t="s">
        <v>102</v>
      </c>
      <c r="K283">
        <v>664.4</v>
      </c>
      <c r="L283">
        <v>3684.4</v>
      </c>
      <c r="M283" t="s">
        <v>51</v>
      </c>
      <c r="N283" t="s">
        <v>52</v>
      </c>
      <c r="O283" t="s">
        <v>53</v>
      </c>
      <c r="P283" t="s">
        <v>69</v>
      </c>
    </row>
    <row r="284" spans="1:16" x14ac:dyDescent="0.3">
      <c r="A284">
        <v>402</v>
      </c>
      <c r="B284" s="10">
        <v>44938</v>
      </c>
      <c r="C284">
        <v>4850</v>
      </c>
      <c r="D284" t="s">
        <v>27</v>
      </c>
      <c r="E284" t="s">
        <v>6</v>
      </c>
      <c r="F284" s="10">
        <v>44998</v>
      </c>
      <c r="G284" s="10">
        <v>45276</v>
      </c>
      <c r="H284" s="10">
        <v>45336</v>
      </c>
      <c r="I284">
        <v>-60</v>
      </c>
      <c r="J284" t="s">
        <v>114</v>
      </c>
      <c r="K284">
        <v>1067</v>
      </c>
      <c r="L284">
        <v>5917</v>
      </c>
      <c r="M284" t="s">
        <v>51</v>
      </c>
      <c r="N284" t="s">
        <v>52</v>
      </c>
      <c r="O284" t="s">
        <v>53</v>
      </c>
      <c r="P284" t="s">
        <v>69</v>
      </c>
    </row>
    <row r="285" spans="1:16" x14ac:dyDescent="0.3">
      <c r="A285">
        <v>341</v>
      </c>
      <c r="B285" s="10">
        <v>44938</v>
      </c>
      <c r="C285">
        <v>1800</v>
      </c>
      <c r="D285" t="s">
        <v>5</v>
      </c>
      <c r="E285" t="s">
        <v>8</v>
      </c>
      <c r="F285" s="10">
        <v>44998</v>
      </c>
      <c r="G285" s="10">
        <v>45256</v>
      </c>
      <c r="H285" s="10">
        <v>45316</v>
      </c>
      <c r="I285">
        <v>-40</v>
      </c>
      <c r="J285" t="s">
        <v>93</v>
      </c>
      <c r="K285">
        <v>396</v>
      </c>
      <c r="L285">
        <v>2196</v>
      </c>
      <c r="M285" t="s">
        <v>37</v>
      </c>
      <c r="N285" t="s">
        <v>38</v>
      </c>
      <c r="O285" t="s">
        <v>39</v>
      </c>
      <c r="P285" t="s">
        <v>69</v>
      </c>
    </row>
    <row r="286" spans="1:16" x14ac:dyDescent="0.3">
      <c r="A286">
        <v>340</v>
      </c>
      <c r="B286" s="10">
        <v>44938</v>
      </c>
      <c r="C286">
        <v>1750</v>
      </c>
      <c r="D286" t="s">
        <v>13</v>
      </c>
      <c r="E286" t="s">
        <v>11</v>
      </c>
      <c r="F286" s="10">
        <v>44998</v>
      </c>
      <c r="G286" s="10">
        <v>45229</v>
      </c>
      <c r="H286" s="10">
        <v>45289</v>
      </c>
      <c r="I286">
        <v>-13</v>
      </c>
      <c r="J286" t="s">
        <v>86</v>
      </c>
      <c r="K286">
        <v>385</v>
      </c>
      <c r="L286">
        <v>2135</v>
      </c>
      <c r="M286" t="s">
        <v>48</v>
      </c>
      <c r="N286" t="s">
        <v>49</v>
      </c>
      <c r="O286" t="s">
        <v>50</v>
      </c>
      <c r="P286" t="s">
        <v>69</v>
      </c>
    </row>
    <row r="287" spans="1:16" x14ac:dyDescent="0.3">
      <c r="A287">
        <v>363</v>
      </c>
      <c r="B287" s="10">
        <v>44938</v>
      </c>
      <c r="C287">
        <v>2900</v>
      </c>
      <c r="D287" t="s">
        <v>12</v>
      </c>
      <c r="E287" t="s">
        <v>8</v>
      </c>
      <c r="F287" s="10">
        <v>44998</v>
      </c>
      <c r="G287" s="10">
        <v>45264</v>
      </c>
      <c r="H287" s="10">
        <v>45324</v>
      </c>
      <c r="I287">
        <v>-48</v>
      </c>
      <c r="J287" t="s">
        <v>105</v>
      </c>
      <c r="K287">
        <v>638</v>
      </c>
      <c r="L287">
        <v>3538</v>
      </c>
      <c r="M287" t="s">
        <v>57</v>
      </c>
      <c r="N287" t="s">
        <v>58</v>
      </c>
      <c r="O287" t="s">
        <v>59</v>
      </c>
      <c r="P287" t="s">
        <v>69</v>
      </c>
    </row>
    <row r="288" spans="1:16" x14ac:dyDescent="0.3">
      <c r="A288">
        <v>299</v>
      </c>
      <c r="B288" s="10">
        <v>44938</v>
      </c>
      <c r="C288">
        <v>1100</v>
      </c>
      <c r="D288" t="s">
        <v>27</v>
      </c>
      <c r="E288" t="s">
        <v>8</v>
      </c>
      <c r="F288" s="10">
        <v>44998</v>
      </c>
      <c r="G288" s="10">
        <v>45248</v>
      </c>
      <c r="H288" s="10">
        <v>45308</v>
      </c>
      <c r="I288">
        <v>-32</v>
      </c>
      <c r="J288" t="s">
        <v>81</v>
      </c>
      <c r="K288">
        <v>242</v>
      </c>
      <c r="L288">
        <v>1342</v>
      </c>
      <c r="M288" t="s">
        <v>51</v>
      </c>
      <c r="N288" t="s">
        <v>52</v>
      </c>
      <c r="O288" t="s">
        <v>53</v>
      </c>
      <c r="P288" t="s">
        <v>69</v>
      </c>
    </row>
    <row r="289" spans="1:16" x14ac:dyDescent="0.3">
      <c r="A289">
        <v>352</v>
      </c>
      <c r="B289" s="10">
        <v>44937</v>
      </c>
      <c r="C289">
        <v>2350</v>
      </c>
      <c r="D289" t="s">
        <v>7</v>
      </c>
      <c r="E289" t="s">
        <v>8</v>
      </c>
      <c r="F289" s="10">
        <v>44997</v>
      </c>
      <c r="G289" s="10">
        <v>45223</v>
      </c>
      <c r="H289" s="10">
        <v>45283</v>
      </c>
      <c r="I289">
        <v>-7</v>
      </c>
      <c r="J289" t="s">
        <v>108</v>
      </c>
      <c r="K289">
        <v>517</v>
      </c>
      <c r="L289">
        <v>2867</v>
      </c>
      <c r="M289" t="s">
        <v>54</v>
      </c>
      <c r="N289" t="s">
        <v>55</v>
      </c>
      <c r="O289" t="s">
        <v>56</v>
      </c>
      <c r="P289" t="s">
        <v>69</v>
      </c>
    </row>
    <row r="290" spans="1:16" x14ac:dyDescent="0.3">
      <c r="A290">
        <v>493</v>
      </c>
      <c r="B290" s="10">
        <v>44937</v>
      </c>
      <c r="C290">
        <v>4700</v>
      </c>
      <c r="D290" t="s">
        <v>13</v>
      </c>
      <c r="E290" t="s">
        <v>6</v>
      </c>
      <c r="F290" s="10">
        <v>44997</v>
      </c>
      <c r="G290" s="10">
        <v>45256</v>
      </c>
      <c r="H290" s="10">
        <v>45316</v>
      </c>
      <c r="I290">
        <v>-40</v>
      </c>
      <c r="J290" t="s">
        <v>93</v>
      </c>
      <c r="K290">
        <v>1034</v>
      </c>
      <c r="L290">
        <v>5734</v>
      </c>
      <c r="M290" t="s">
        <v>48</v>
      </c>
      <c r="N290" t="s">
        <v>49</v>
      </c>
      <c r="O290" t="s">
        <v>50</v>
      </c>
      <c r="P290" t="s">
        <v>69</v>
      </c>
    </row>
    <row r="291" spans="1:16" x14ac:dyDescent="0.3">
      <c r="A291">
        <v>5</v>
      </c>
      <c r="B291" s="10">
        <v>44937</v>
      </c>
      <c r="C291">
        <v>180</v>
      </c>
      <c r="D291" t="s">
        <v>5</v>
      </c>
      <c r="E291" t="s">
        <v>8</v>
      </c>
      <c r="F291" s="10">
        <v>44997</v>
      </c>
      <c r="G291" s="10">
        <v>45250</v>
      </c>
      <c r="H291" s="10">
        <v>45310</v>
      </c>
      <c r="I291">
        <v>-34</v>
      </c>
      <c r="J291" t="s">
        <v>111</v>
      </c>
      <c r="K291">
        <v>39.6</v>
      </c>
      <c r="L291">
        <v>219.6</v>
      </c>
      <c r="M291" t="s">
        <v>37</v>
      </c>
      <c r="N291" t="s">
        <v>38</v>
      </c>
      <c r="O291" t="s">
        <v>39</v>
      </c>
      <c r="P291" t="s">
        <v>69</v>
      </c>
    </row>
    <row r="292" spans="1:16" x14ac:dyDescent="0.3">
      <c r="A292">
        <v>107</v>
      </c>
      <c r="B292" s="10">
        <v>44937</v>
      </c>
      <c r="C292">
        <v>2220</v>
      </c>
      <c r="D292" t="s">
        <v>5</v>
      </c>
      <c r="E292" t="s">
        <v>6</v>
      </c>
      <c r="F292" s="10">
        <v>44997</v>
      </c>
      <c r="G292" s="10">
        <v>45232</v>
      </c>
      <c r="H292" s="10">
        <v>45292</v>
      </c>
      <c r="I292">
        <v>-16</v>
      </c>
      <c r="J292" t="s">
        <v>115</v>
      </c>
      <c r="K292">
        <v>488.4</v>
      </c>
      <c r="L292">
        <v>2708.4</v>
      </c>
      <c r="M292" t="s">
        <v>37</v>
      </c>
      <c r="N292" t="s">
        <v>38</v>
      </c>
      <c r="O292" t="s">
        <v>39</v>
      </c>
      <c r="P292" t="s">
        <v>69</v>
      </c>
    </row>
    <row r="293" spans="1:16" x14ac:dyDescent="0.3">
      <c r="A293">
        <v>91</v>
      </c>
      <c r="B293" s="10">
        <v>44937</v>
      </c>
      <c r="C293">
        <v>1900</v>
      </c>
      <c r="D293" t="s">
        <v>12</v>
      </c>
      <c r="E293" t="s">
        <v>11</v>
      </c>
      <c r="F293" s="10">
        <v>44997</v>
      </c>
      <c r="G293" s="10">
        <v>45234</v>
      </c>
      <c r="H293" s="10">
        <v>45294</v>
      </c>
      <c r="I293">
        <v>-18</v>
      </c>
      <c r="J293" t="s">
        <v>116</v>
      </c>
      <c r="K293">
        <v>418</v>
      </c>
      <c r="L293">
        <v>2318</v>
      </c>
      <c r="M293" t="s">
        <v>57</v>
      </c>
      <c r="N293" t="s">
        <v>58</v>
      </c>
      <c r="O293" t="s">
        <v>59</v>
      </c>
      <c r="P293" t="s">
        <v>69</v>
      </c>
    </row>
    <row r="294" spans="1:16" x14ac:dyDescent="0.3">
      <c r="A294">
        <v>218</v>
      </c>
      <c r="B294" s="10">
        <v>44937</v>
      </c>
      <c r="C294">
        <v>4440</v>
      </c>
      <c r="D294" t="s">
        <v>16</v>
      </c>
      <c r="E294" t="s">
        <v>15</v>
      </c>
      <c r="F294" s="10">
        <v>44997</v>
      </c>
      <c r="G294" s="10">
        <v>45276</v>
      </c>
      <c r="H294" s="10">
        <v>45336</v>
      </c>
      <c r="I294">
        <v>-60</v>
      </c>
      <c r="J294" t="s">
        <v>114</v>
      </c>
      <c r="K294">
        <v>976.8</v>
      </c>
      <c r="L294">
        <v>5416.8</v>
      </c>
      <c r="M294" t="s">
        <v>45</v>
      </c>
      <c r="N294" t="s">
        <v>46</v>
      </c>
      <c r="O294" t="s">
        <v>47</v>
      </c>
      <c r="P294" t="s">
        <v>69</v>
      </c>
    </row>
    <row r="295" spans="1:16" x14ac:dyDescent="0.3">
      <c r="A295">
        <v>459</v>
      </c>
      <c r="B295" s="10">
        <v>44937</v>
      </c>
      <c r="C295">
        <v>2345</v>
      </c>
      <c r="D295" t="s">
        <v>13</v>
      </c>
      <c r="E295" t="s">
        <v>6</v>
      </c>
      <c r="F295" s="10">
        <v>44997</v>
      </c>
      <c r="G295" s="10">
        <v>45232</v>
      </c>
      <c r="H295" s="10">
        <v>45292</v>
      </c>
      <c r="I295">
        <v>-16</v>
      </c>
      <c r="J295" t="s">
        <v>115</v>
      </c>
      <c r="K295">
        <v>515.9</v>
      </c>
      <c r="L295">
        <v>2860.9</v>
      </c>
      <c r="M295" t="s">
        <v>48</v>
      </c>
      <c r="N295" t="s">
        <v>49</v>
      </c>
      <c r="O295" t="s">
        <v>50</v>
      </c>
      <c r="P295" t="s">
        <v>69</v>
      </c>
    </row>
    <row r="296" spans="1:16" x14ac:dyDescent="0.3">
      <c r="A296">
        <v>129</v>
      </c>
      <c r="B296" s="10">
        <v>44937</v>
      </c>
      <c r="C296">
        <v>2660</v>
      </c>
      <c r="D296" t="s">
        <v>27</v>
      </c>
      <c r="E296" t="s">
        <v>6</v>
      </c>
      <c r="F296" s="10">
        <v>44997</v>
      </c>
      <c r="G296" s="10">
        <v>45223</v>
      </c>
      <c r="H296" s="10">
        <v>45283</v>
      </c>
      <c r="I296">
        <v>-7</v>
      </c>
      <c r="J296" t="s">
        <v>108</v>
      </c>
      <c r="K296">
        <v>585.20000000000005</v>
      </c>
      <c r="L296">
        <v>3245.2</v>
      </c>
      <c r="M296" t="s">
        <v>51</v>
      </c>
      <c r="N296" t="s">
        <v>52</v>
      </c>
      <c r="O296" t="s">
        <v>53</v>
      </c>
      <c r="P296" t="s">
        <v>69</v>
      </c>
    </row>
    <row r="297" spans="1:16" x14ac:dyDescent="0.3">
      <c r="A297">
        <v>73</v>
      </c>
      <c r="B297" s="10">
        <v>44937</v>
      </c>
      <c r="C297">
        <v>1540</v>
      </c>
      <c r="D297" t="s">
        <v>5</v>
      </c>
      <c r="E297" t="s">
        <v>6</v>
      </c>
      <c r="F297" s="10">
        <v>44997</v>
      </c>
      <c r="G297" s="10">
        <v>45252</v>
      </c>
      <c r="H297" s="10">
        <v>45312</v>
      </c>
      <c r="I297">
        <v>-36</v>
      </c>
      <c r="J297" t="s">
        <v>117</v>
      </c>
      <c r="K297">
        <v>338.8</v>
      </c>
      <c r="L297">
        <v>1878.8</v>
      </c>
      <c r="M297" t="s">
        <v>37</v>
      </c>
      <c r="N297" t="s">
        <v>38</v>
      </c>
      <c r="O297" t="s">
        <v>39</v>
      </c>
      <c r="P297" t="s">
        <v>69</v>
      </c>
    </row>
    <row r="298" spans="1:16" x14ac:dyDescent="0.3">
      <c r="A298">
        <v>403</v>
      </c>
      <c r="B298" s="10">
        <v>44937</v>
      </c>
      <c r="C298">
        <v>4900</v>
      </c>
      <c r="D298" t="s">
        <v>7</v>
      </c>
      <c r="E298" t="s">
        <v>6</v>
      </c>
      <c r="F298" s="10">
        <v>44997</v>
      </c>
      <c r="G298" s="10">
        <v>45234</v>
      </c>
      <c r="H298" s="10">
        <v>45294</v>
      </c>
      <c r="I298">
        <v>-18</v>
      </c>
      <c r="J298" t="s">
        <v>116</v>
      </c>
      <c r="K298">
        <v>1078</v>
      </c>
      <c r="L298">
        <v>5978</v>
      </c>
      <c r="M298" t="s">
        <v>54</v>
      </c>
      <c r="N298" t="s">
        <v>55</v>
      </c>
      <c r="O298" t="s">
        <v>56</v>
      </c>
      <c r="P298" t="s">
        <v>69</v>
      </c>
    </row>
    <row r="299" spans="1:16" x14ac:dyDescent="0.3">
      <c r="A299">
        <v>68</v>
      </c>
      <c r="B299" s="10">
        <v>44937</v>
      </c>
      <c r="C299">
        <v>1440</v>
      </c>
      <c r="D299" t="s">
        <v>13</v>
      </c>
      <c r="E299" t="s">
        <v>15</v>
      </c>
      <c r="F299" s="10">
        <v>44997</v>
      </c>
      <c r="G299" s="10">
        <v>45241</v>
      </c>
      <c r="H299" s="10">
        <v>45301</v>
      </c>
      <c r="I299">
        <v>-25</v>
      </c>
      <c r="J299" t="s">
        <v>84</v>
      </c>
      <c r="K299">
        <v>316.8</v>
      </c>
      <c r="L299">
        <v>1756.8</v>
      </c>
      <c r="M299" t="s">
        <v>48</v>
      </c>
      <c r="N299" t="s">
        <v>49</v>
      </c>
      <c r="O299" t="s">
        <v>50</v>
      </c>
      <c r="P299" t="s">
        <v>69</v>
      </c>
    </row>
    <row r="300" spans="1:16" x14ac:dyDescent="0.3">
      <c r="A300">
        <v>415</v>
      </c>
      <c r="B300" s="10">
        <v>44937</v>
      </c>
      <c r="C300">
        <v>5500</v>
      </c>
      <c r="D300" t="s">
        <v>5</v>
      </c>
      <c r="E300" t="s">
        <v>6</v>
      </c>
      <c r="F300" s="10">
        <v>44997</v>
      </c>
      <c r="G300" s="10">
        <v>45274</v>
      </c>
      <c r="H300" s="10">
        <v>45334</v>
      </c>
      <c r="I300">
        <v>-58</v>
      </c>
      <c r="J300" t="s">
        <v>112</v>
      </c>
      <c r="K300">
        <v>1210</v>
      </c>
      <c r="L300">
        <v>6710</v>
      </c>
      <c r="M300" t="s">
        <v>37</v>
      </c>
      <c r="N300" t="s">
        <v>38</v>
      </c>
      <c r="O300" t="s">
        <v>39</v>
      </c>
      <c r="P300" t="s">
        <v>69</v>
      </c>
    </row>
    <row r="301" spans="1:16" x14ac:dyDescent="0.3">
      <c r="A301">
        <v>65</v>
      </c>
      <c r="B301" s="10">
        <v>44937</v>
      </c>
      <c r="C301">
        <v>1380</v>
      </c>
      <c r="D301" t="s">
        <v>16</v>
      </c>
      <c r="E301" t="s">
        <v>6</v>
      </c>
      <c r="F301" s="10">
        <v>44997</v>
      </c>
      <c r="G301" s="10">
        <v>45218</v>
      </c>
      <c r="H301" s="10">
        <v>45278</v>
      </c>
      <c r="I301">
        <v>-2</v>
      </c>
      <c r="J301" t="s">
        <v>118</v>
      </c>
      <c r="K301">
        <v>303.60000000000002</v>
      </c>
      <c r="L301">
        <v>1683.6</v>
      </c>
      <c r="M301" t="s">
        <v>45</v>
      </c>
      <c r="N301" t="s">
        <v>46</v>
      </c>
      <c r="O301" t="s">
        <v>47</v>
      </c>
      <c r="P301" t="s">
        <v>69</v>
      </c>
    </row>
    <row r="302" spans="1:16" x14ac:dyDescent="0.3">
      <c r="A302">
        <v>441</v>
      </c>
      <c r="B302" s="10">
        <v>44937</v>
      </c>
      <c r="C302">
        <v>6800</v>
      </c>
      <c r="D302" t="s">
        <v>27</v>
      </c>
      <c r="E302" t="s">
        <v>11</v>
      </c>
      <c r="F302" s="10">
        <v>44997</v>
      </c>
      <c r="G302" s="10">
        <v>45247</v>
      </c>
      <c r="H302" s="10">
        <v>45307</v>
      </c>
      <c r="I302">
        <v>-31</v>
      </c>
      <c r="J302" t="s">
        <v>113</v>
      </c>
      <c r="K302">
        <v>1496</v>
      </c>
      <c r="L302">
        <v>8296</v>
      </c>
      <c r="M302" t="s">
        <v>51</v>
      </c>
      <c r="N302" t="s">
        <v>52</v>
      </c>
      <c r="O302" t="s">
        <v>53</v>
      </c>
      <c r="P302" t="s">
        <v>69</v>
      </c>
    </row>
    <row r="303" spans="1:16" x14ac:dyDescent="0.3">
      <c r="A303">
        <v>41</v>
      </c>
      <c r="B303" s="10">
        <v>44937</v>
      </c>
      <c r="C303">
        <v>900</v>
      </c>
      <c r="D303" t="s">
        <v>5</v>
      </c>
      <c r="E303" t="s">
        <v>8</v>
      </c>
      <c r="F303" s="10">
        <v>44997</v>
      </c>
      <c r="G303" s="10">
        <v>45239</v>
      </c>
      <c r="H303" s="10">
        <v>45299</v>
      </c>
      <c r="I303">
        <v>-23</v>
      </c>
      <c r="J303" t="s">
        <v>97</v>
      </c>
      <c r="K303">
        <v>198</v>
      </c>
      <c r="L303">
        <v>1098</v>
      </c>
      <c r="M303" t="s">
        <v>37</v>
      </c>
      <c r="N303" t="s">
        <v>38</v>
      </c>
      <c r="O303" t="s">
        <v>39</v>
      </c>
      <c r="P303" t="s">
        <v>69</v>
      </c>
    </row>
    <row r="304" spans="1:16" x14ac:dyDescent="0.3">
      <c r="A304">
        <v>39</v>
      </c>
      <c r="B304" s="10">
        <v>44937</v>
      </c>
      <c r="C304">
        <v>860</v>
      </c>
      <c r="D304" t="s">
        <v>5</v>
      </c>
      <c r="E304" t="s">
        <v>6</v>
      </c>
      <c r="F304" s="10">
        <v>44997</v>
      </c>
      <c r="G304" s="10">
        <v>45249</v>
      </c>
      <c r="H304" s="10">
        <v>45309</v>
      </c>
      <c r="I304">
        <v>-33</v>
      </c>
      <c r="J304" t="s">
        <v>83</v>
      </c>
      <c r="K304">
        <v>189.2</v>
      </c>
      <c r="L304">
        <v>1049.2</v>
      </c>
      <c r="M304" t="s">
        <v>37</v>
      </c>
      <c r="N304" t="s">
        <v>38</v>
      </c>
      <c r="O304" t="s">
        <v>39</v>
      </c>
      <c r="P304" t="s">
        <v>69</v>
      </c>
    </row>
    <row r="305" spans="1:16" x14ac:dyDescent="0.3">
      <c r="A305">
        <v>79</v>
      </c>
      <c r="B305" s="10">
        <v>44937</v>
      </c>
      <c r="C305">
        <v>1660</v>
      </c>
      <c r="D305" t="s">
        <v>27</v>
      </c>
      <c r="E305" t="s">
        <v>6</v>
      </c>
      <c r="F305" s="10">
        <v>44997</v>
      </c>
      <c r="G305" s="10">
        <v>45221</v>
      </c>
      <c r="H305" s="10">
        <v>45281</v>
      </c>
      <c r="I305">
        <v>-5</v>
      </c>
      <c r="J305" t="s">
        <v>119</v>
      </c>
      <c r="K305">
        <v>365.2</v>
      </c>
      <c r="L305">
        <v>2025.2</v>
      </c>
      <c r="M305" t="s">
        <v>51</v>
      </c>
      <c r="N305" t="s">
        <v>52</v>
      </c>
      <c r="O305" t="s">
        <v>53</v>
      </c>
      <c r="P305" t="s">
        <v>69</v>
      </c>
    </row>
    <row r="306" spans="1:16" x14ac:dyDescent="0.3">
      <c r="A306">
        <v>237</v>
      </c>
      <c r="B306" s="10">
        <v>44936</v>
      </c>
      <c r="C306">
        <v>4820</v>
      </c>
      <c r="D306" t="s">
        <v>27</v>
      </c>
      <c r="E306" t="s">
        <v>8</v>
      </c>
      <c r="F306" s="10">
        <v>44996</v>
      </c>
      <c r="G306" s="10">
        <v>45273</v>
      </c>
      <c r="H306" s="10">
        <v>45333</v>
      </c>
      <c r="I306">
        <v>-57</v>
      </c>
      <c r="J306" t="s">
        <v>82</v>
      </c>
      <c r="K306">
        <v>1060.4000000000001</v>
      </c>
      <c r="L306">
        <v>5880.4</v>
      </c>
      <c r="M306" t="s">
        <v>51</v>
      </c>
      <c r="N306" t="s">
        <v>52</v>
      </c>
      <c r="O306" t="s">
        <v>53</v>
      </c>
      <c r="P306" t="s">
        <v>69</v>
      </c>
    </row>
    <row r="307" spans="1:16" x14ac:dyDescent="0.3">
      <c r="A307">
        <v>419</v>
      </c>
      <c r="B307" s="10">
        <v>44936</v>
      </c>
      <c r="C307">
        <v>5700</v>
      </c>
      <c r="D307" t="s">
        <v>27</v>
      </c>
      <c r="E307" t="s">
        <v>8</v>
      </c>
      <c r="F307" s="10">
        <v>44996</v>
      </c>
      <c r="G307" s="10">
        <v>45242</v>
      </c>
      <c r="H307" s="10">
        <v>45302</v>
      </c>
      <c r="I307">
        <v>-26</v>
      </c>
      <c r="J307" t="s">
        <v>77</v>
      </c>
      <c r="K307">
        <v>1254</v>
      </c>
      <c r="L307">
        <v>6954</v>
      </c>
      <c r="M307" t="s">
        <v>51</v>
      </c>
      <c r="N307" t="s">
        <v>52</v>
      </c>
      <c r="O307" t="s">
        <v>53</v>
      </c>
      <c r="P307" t="s">
        <v>69</v>
      </c>
    </row>
    <row r="308" spans="1:16" x14ac:dyDescent="0.3">
      <c r="A308">
        <v>357</v>
      </c>
      <c r="B308" s="10">
        <v>44936</v>
      </c>
      <c r="C308">
        <v>2600</v>
      </c>
      <c r="D308" t="s">
        <v>13</v>
      </c>
      <c r="E308" t="s">
        <v>11</v>
      </c>
      <c r="F308" s="10">
        <v>44996</v>
      </c>
      <c r="G308" s="10">
        <v>45219</v>
      </c>
      <c r="H308" s="10">
        <v>45279</v>
      </c>
      <c r="I308">
        <v>-3</v>
      </c>
      <c r="J308" t="s">
        <v>107</v>
      </c>
      <c r="K308">
        <v>572</v>
      </c>
      <c r="L308">
        <v>3172</v>
      </c>
      <c r="M308" t="s">
        <v>48</v>
      </c>
      <c r="N308" t="s">
        <v>49</v>
      </c>
      <c r="O308" t="s">
        <v>50</v>
      </c>
      <c r="P308" t="s">
        <v>69</v>
      </c>
    </row>
    <row r="309" spans="1:16" x14ac:dyDescent="0.3">
      <c r="A309">
        <v>464</v>
      </c>
      <c r="B309" s="10">
        <v>44936</v>
      </c>
      <c r="C309">
        <v>7600</v>
      </c>
      <c r="D309" t="s">
        <v>5</v>
      </c>
      <c r="E309" t="s">
        <v>8</v>
      </c>
      <c r="F309" s="10">
        <v>44996</v>
      </c>
      <c r="G309" s="10">
        <v>45217</v>
      </c>
      <c r="H309" s="10">
        <v>45277</v>
      </c>
      <c r="I309">
        <v>-1</v>
      </c>
      <c r="J309" t="s">
        <v>87</v>
      </c>
      <c r="K309">
        <v>1672</v>
      </c>
      <c r="L309">
        <v>9272</v>
      </c>
      <c r="M309" t="s">
        <v>37</v>
      </c>
      <c r="N309" t="s">
        <v>38</v>
      </c>
      <c r="O309" t="s">
        <v>39</v>
      </c>
      <c r="P309" t="s">
        <v>69</v>
      </c>
    </row>
    <row r="310" spans="1:16" x14ac:dyDescent="0.3">
      <c r="A310">
        <v>321</v>
      </c>
      <c r="B310" s="10">
        <v>44936</v>
      </c>
      <c r="C310">
        <v>800</v>
      </c>
      <c r="D310" t="s">
        <v>7</v>
      </c>
      <c r="E310" t="s">
        <v>8</v>
      </c>
      <c r="F310" s="10">
        <v>44996</v>
      </c>
      <c r="G310" s="10">
        <v>45228</v>
      </c>
      <c r="H310" s="10">
        <v>45288</v>
      </c>
      <c r="I310">
        <v>-12</v>
      </c>
      <c r="J310" t="s">
        <v>76</v>
      </c>
      <c r="K310">
        <v>176</v>
      </c>
      <c r="L310">
        <v>976</v>
      </c>
      <c r="M310" t="s">
        <v>54</v>
      </c>
      <c r="N310" t="s">
        <v>55</v>
      </c>
      <c r="O310" t="s">
        <v>56</v>
      </c>
      <c r="P310" t="s">
        <v>69</v>
      </c>
    </row>
    <row r="311" spans="1:16" x14ac:dyDescent="0.3">
      <c r="A311">
        <v>62</v>
      </c>
      <c r="B311" s="10">
        <v>44936</v>
      </c>
      <c r="C311">
        <v>1320</v>
      </c>
      <c r="D311" t="s">
        <v>27</v>
      </c>
      <c r="E311" t="s">
        <v>8</v>
      </c>
      <c r="F311" s="10">
        <v>44996</v>
      </c>
      <c r="G311" s="10">
        <v>45251</v>
      </c>
      <c r="H311" s="10">
        <v>45311</v>
      </c>
      <c r="I311">
        <v>-35</v>
      </c>
      <c r="J311" t="s">
        <v>100</v>
      </c>
      <c r="K311">
        <v>290.39999999999998</v>
      </c>
      <c r="L311">
        <v>1610.4</v>
      </c>
      <c r="M311" t="s">
        <v>51</v>
      </c>
      <c r="N311" t="s">
        <v>52</v>
      </c>
      <c r="O311" t="s">
        <v>53</v>
      </c>
      <c r="P311" t="s">
        <v>69</v>
      </c>
    </row>
    <row r="312" spans="1:16" x14ac:dyDescent="0.3">
      <c r="A312">
        <v>31</v>
      </c>
      <c r="B312" s="10">
        <v>44936</v>
      </c>
      <c r="C312">
        <v>700</v>
      </c>
      <c r="D312" t="s">
        <v>16</v>
      </c>
      <c r="E312" t="s">
        <v>6</v>
      </c>
      <c r="F312" s="10">
        <v>44996</v>
      </c>
      <c r="G312" s="10">
        <v>45243</v>
      </c>
      <c r="H312" s="10">
        <v>45303</v>
      </c>
      <c r="I312">
        <v>-27</v>
      </c>
      <c r="J312" t="s">
        <v>80</v>
      </c>
      <c r="K312">
        <v>154</v>
      </c>
      <c r="L312">
        <v>854</v>
      </c>
      <c r="M312" t="s">
        <v>45</v>
      </c>
      <c r="N312" t="s">
        <v>46</v>
      </c>
      <c r="O312" t="s">
        <v>47</v>
      </c>
      <c r="P312" t="s">
        <v>69</v>
      </c>
    </row>
    <row r="313" spans="1:16" x14ac:dyDescent="0.3">
      <c r="A313">
        <v>63</v>
      </c>
      <c r="B313" s="10">
        <v>44936</v>
      </c>
      <c r="C313">
        <v>1340</v>
      </c>
      <c r="D313" t="s">
        <v>7</v>
      </c>
      <c r="E313" t="s">
        <v>11</v>
      </c>
      <c r="F313" s="10">
        <v>44996</v>
      </c>
      <c r="G313" s="10">
        <v>45245</v>
      </c>
      <c r="H313" s="10">
        <v>45305</v>
      </c>
      <c r="I313">
        <v>-29</v>
      </c>
      <c r="J313" t="s">
        <v>78</v>
      </c>
      <c r="K313">
        <v>294.8</v>
      </c>
      <c r="L313">
        <v>1634.8</v>
      </c>
      <c r="M313" t="s">
        <v>54</v>
      </c>
      <c r="N313" t="s">
        <v>55</v>
      </c>
      <c r="O313" t="s">
        <v>56</v>
      </c>
      <c r="P313" t="s">
        <v>69</v>
      </c>
    </row>
    <row r="314" spans="1:16" x14ac:dyDescent="0.3">
      <c r="A314">
        <v>204</v>
      </c>
      <c r="B314" s="10">
        <v>44936</v>
      </c>
      <c r="C314">
        <v>4160</v>
      </c>
      <c r="D314" t="s">
        <v>13</v>
      </c>
      <c r="E314" t="s">
        <v>15</v>
      </c>
      <c r="F314" s="10">
        <v>44996</v>
      </c>
      <c r="G314" s="10">
        <v>45232</v>
      </c>
      <c r="H314" s="10">
        <v>45292</v>
      </c>
      <c r="I314">
        <v>-16</v>
      </c>
      <c r="J314" t="s">
        <v>115</v>
      </c>
      <c r="K314">
        <v>915.2</v>
      </c>
      <c r="L314">
        <v>5075.2</v>
      </c>
      <c r="M314" t="s">
        <v>48</v>
      </c>
      <c r="N314" t="s">
        <v>49</v>
      </c>
      <c r="O314" t="s">
        <v>50</v>
      </c>
      <c r="P314" t="s">
        <v>69</v>
      </c>
    </row>
    <row r="315" spans="1:16" x14ac:dyDescent="0.3">
      <c r="A315">
        <v>168</v>
      </c>
      <c r="B315" s="10">
        <v>44936</v>
      </c>
      <c r="C315">
        <v>3440</v>
      </c>
      <c r="D315" t="s">
        <v>7</v>
      </c>
      <c r="E315" t="s">
        <v>8</v>
      </c>
      <c r="F315" s="10">
        <v>44996</v>
      </c>
      <c r="G315" s="10">
        <v>45222</v>
      </c>
      <c r="H315" s="10">
        <v>45282</v>
      </c>
      <c r="I315">
        <v>-6</v>
      </c>
      <c r="J315" t="s">
        <v>92</v>
      </c>
      <c r="K315">
        <v>756.8</v>
      </c>
      <c r="L315">
        <v>4196.8</v>
      </c>
      <c r="M315" t="s">
        <v>54</v>
      </c>
      <c r="N315" t="s">
        <v>55</v>
      </c>
      <c r="O315" t="s">
        <v>56</v>
      </c>
      <c r="P315" t="s">
        <v>69</v>
      </c>
    </row>
    <row r="316" spans="1:16" x14ac:dyDescent="0.3">
      <c r="A316">
        <v>122</v>
      </c>
      <c r="B316" s="10">
        <v>44935</v>
      </c>
      <c r="C316">
        <v>2520</v>
      </c>
      <c r="D316" t="s">
        <v>16</v>
      </c>
      <c r="E316" t="s">
        <v>6</v>
      </c>
      <c r="F316" s="10">
        <v>44995</v>
      </c>
      <c r="G316" s="10">
        <v>45272</v>
      </c>
      <c r="H316" s="10">
        <v>45332</v>
      </c>
      <c r="I316">
        <v>-56</v>
      </c>
      <c r="J316" t="s">
        <v>104</v>
      </c>
      <c r="K316">
        <v>554.4</v>
      </c>
      <c r="L316">
        <v>3074.4</v>
      </c>
      <c r="M316" t="s">
        <v>45</v>
      </c>
      <c r="N316" t="s">
        <v>46</v>
      </c>
      <c r="O316" t="s">
        <v>47</v>
      </c>
      <c r="P316" t="s">
        <v>69</v>
      </c>
    </row>
    <row r="317" spans="1:16" x14ac:dyDescent="0.3">
      <c r="A317">
        <v>358</v>
      </c>
      <c r="B317" s="10">
        <v>44935</v>
      </c>
      <c r="C317">
        <v>2650</v>
      </c>
      <c r="D317" t="s">
        <v>5</v>
      </c>
      <c r="E317" t="s">
        <v>15</v>
      </c>
      <c r="F317" s="10">
        <v>44995</v>
      </c>
      <c r="G317" s="10">
        <v>45255</v>
      </c>
      <c r="H317" s="10">
        <v>45315</v>
      </c>
      <c r="I317">
        <v>-39</v>
      </c>
      <c r="J317" t="s">
        <v>74</v>
      </c>
      <c r="K317">
        <v>583</v>
      </c>
      <c r="L317">
        <v>3233</v>
      </c>
      <c r="M317" t="s">
        <v>37</v>
      </c>
      <c r="N317" t="s">
        <v>38</v>
      </c>
      <c r="O317" t="s">
        <v>39</v>
      </c>
      <c r="P317" t="s">
        <v>69</v>
      </c>
    </row>
    <row r="318" spans="1:16" x14ac:dyDescent="0.3">
      <c r="A318">
        <v>317</v>
      </c>
      <c r="B318" s="10">
        <v>44935</v>
      </c>
      <c r="C318">
        <v>600</v>
      </c>
      <c r="D318" t="s">
        <v>27</v>
      </c>
      <c r="E318" t="s">
        <v>6</v>
      </c>
      <c r="F318" s="10">
        <v>44995</v>
      </c>
      <c r="G318" s="10">
        <v>45221</v>
      </c>
      <c r="H318" s="10">
        <v>45281</v>
      </c>
      <c r="I318">
        <v>-5</v>
      </c>
      <c r="J318" t="s">
        <v>119</v>
      </c>
      <c r="K318">
        <v>132</v>
      </c>
      <c r="L318">
        <v>732</v>
      </c>
      <c r="M318" t="s">
        <v>51</v>
      </c>
      <c r="N318" t="s">
        <v>52</v>
      </c>
      <c r="O318" t="s">
        <v>53</v>
      </c>
      <c r="P318" t="s">
        <v>69</v>
      </c>
    </row>
    <row r="319" spans="1:16" x14ac:dyDescent="0.3">
      <c r="A319">
        <v>159</v>
      </c>
      <c r="B319" s="10">
        <v>44935</v>
      </c>
      <c r="C319">
        <v>3260</v>
      </c>
      <c r="D319" t="s">
        <v>12</v>
      </c>
      <c r="E319" t="s">
        <v>8</v>
      </c>
      <c r="F319" s="10">
        <v>44995</v>
      </c>
      <c r="G319" s="10">
        <v>45243</v>
      </c>
      <c r="H319" s="10">
        <v>45303</v>
      </c>
      <c r="I319">
        <v>-27</v>
      </c>
      <c r="J319" t="s">
        <v>80</v>
      </c>
      <c r="K319">
        <v>717.2</v>
      </c>
      <c r="L319">
        <v>3977.2</v>
      </c>
      <c r="M319" t="s">
        <v>57</v>
      </c>
      <c r="N319" t="s">
        <v>58</v>
      </c>
      <c r="O319" t="s">
        <v>59</v>
      </c>
      <c r="P319" t="s">
        <v>69</v>
      </c>
    </row>
    <row r="320" spans="1:16" x14ac:dyDescent="0.3">
      <c r="A320">
        <v>474</v>
      </c>
      <c r="B320" s="10">
        <v>44935</v>
      </c>
      <c r="C320">
        <v>6600</v>
      </c>
      <c r="D320" t="s">
        <v>7</v>
      </c>
      <c r="E320" t="s">
        <v>15</v>
      </c>
      <c r="F320" s="10">
        <v>44995</v>
      </c>
      <c r="G320" s="10">
        <v>45224</v>
      </c>
      <c r="H320" s="10">
        <v>45284</v>
      </c>
      <c r="I320">
        <v>-8</v>
      </c>
      <c r="J320" t="s">
        <v>120</v>
      </c>
      <c r="K320">
        <v>1452</v>
      </c>
      <c r="L320">
        <v>8052</v>
      </c>
      <c r="M320" t="s">
        <v>54</v>
      </c>
      <c r="N320" t="s">
        <v>55</v>
      </c>
      <c r="O320" t="s">
        <v>56</v>
      </c>
      <c r="P320" t="s">
        <v>69</v>
      </c>
    </row>
    <row r="321" spans="1:16" x14ac:dyDescent="0.3">
      <c r="A321">
        <v>126</v>
      </c>
      <c r="B321" s="10">
        <v>44935</v>
      </c>
      <c r="C321">
        <v>2600</v>
      </c>
      <c r="D321" t="s">
        <v>5</v>
      </c>
      <c r="E321" t="s">
        <v>8</v>
      </c>
      <c r="F321" s="10">
        <v>44995</v>
      </c>
      <c r="G321" s="10">
        <v>45250</v>
      </c>
      <c r="H321" s="10">
        <v>45310</v>
      </c>
      <c r="I321">
        <v>-34</v>
      </c>
      <c r="J321" t="s">
        <v>111</v>
      </c>
      <c r="K321">
        <v>572</v>
      </c>
      <c r="L321">
        <v>3172</v>
      </c>
      <c r="M321" t="s">
        <v>37</v>
      </c>
      <c r="N321" t="s">
        <v>38</v>
      </c>
      <c r="O321" t="s">
        <v>39</v>
      </c>
      <c r="P321" t="s">
        <v>69</v>
      </c>
    </row>
    <row r="322" spans="1:16" x14ac:dyDescent="0.3">
      <c r="A322">
        <v>278</v>
      </c>
      <c r="B322" s="10">
        <v>44935</v>
      </c>
      <c r="C322">
        <v>5640</v>
      </c>
      <c r="D322" t="s">
        <v>12</v>
      </c>
      <c r="E322" t="s">
        <v>15</v>
      </c>
      <c r="F322" s="10">
        <v>44995</v>
      </c>
      <c r="G322" s="10">
        <v>45251</v>
      </c>
      <c r="H322" s="10">
        <v>45311</v>
      </c>
      <c r="I322">
        <v>-35</v>
      </c>
      <c r="J322" t="s">
        <v>100</v>
      </c>
      <c r="K322">
        <v>1240.8</v>
      </c>
      <c r="L322">
        <v>6880.8</v>
      </c>
      <c r="M322" t="s">
        <v>57</v>
      </c>
      <c r="N322" t="s">
        <v>58</v>
      </c>
      <c r="O322" t="s">
        <v>59</v>
      </c>
      <c r="P322" t="s">
        <v>69</v>
      </c>
    </row>
    <row r="323" spans="1:16" x14ac:dyDescent="0.3">
      <c r="A323">
        <v>94</v>
      </c>
      <c r="B323" s="10">
        <v>44935</v>
      </c>
      <c r="C323">
        <v>1960</v>
      </c>
      <c r="D323" t="s">
        <v>7</v>
      </c>
      <c r="E323" t="s">
        <v>6</v>
      </c>
      <c r="F323" s="10">
        <v>44995</v>
      </c>
      <c r="G323" s="10">
        <v>45269</v>
      </c>
      <c r="H323" s="10">
        <v>45329</v>
      </c>
      <c r="I323">
        <v>-53</v>
      </c>
      <c r="J323" t="s">
        <v>85</v>
      </c>
      <c r="K323">
        <v>431.2</v>
      </c>
      <c r="L323">
        <v>2391.1999999999998</v>
      </c>
      <c r="M323" t="s">
        <v>54</v>
      </c>
      <c r="N323" t="s">
        <v>55</v>
      </c>
      <c r="O323" t="s">
        <v>56</v>
      </c>
      <c r="P323" t="s">
        <v>69</v>
      </c>
    </row>
    <row r="324" spans="1:16" x14ac:dyDescent="0.3">
      <c r="A324">
        <v>498</v>
      </c>
      <c r="B324" s="10">
        <v>44935</v>
      </c>
      <c r="C324">
        <v>4200</v>
      </c>
      <c r="D324" t="s">
        <v>5</v>
      </c>
      <c r="E324" t="s">
        <v>15</v>
      </c>
      <c r="F324" s="10">
        <v>44995</v>
      </c>
      <c r="G324" s="10">
        <v>45244</v>
      </c>
      <c r="H324" s="10">
        <v>45304</v>
      </c>
      <c r="I324">
        <v>-28</v>
      </c>
      <c r="J324" t="s">
        <v>91</v>
      </c>
      <c r="K324">
        <v>924</v>
      </c>
      <c r="L324">
        <v>5124</v>
      </c>
      <c r="M324" t="s">
        <v>37</v>
      </c>
      <c r="N324" t="s">
        <v>38</v>
      </c>
      <c r="O324" t="s">
        <v>39</v>
      </c>
      <c r="P324" t="s">
        <v>69</v>
      </c>
    </row>
    <row r="325" spans="1:16" x14ac:dyDescent="0.3">
      <c r="A325">
        <v>26</v>
      </c>
      <c r="B325" s="10">
        <v>44935</v>
      </c>
      <c r="C325">
        <v>600</v>
      </c>
      <c r="D325" t="s">
        <v>7</v>
      </c>
      <c r="E325" t="s">
        <v>15</v>
      </c>
      <c r="F325" s="10">
        <v>44995</v>
      </c>
      <c r="G325" s="10">
        <v>45239</v>
      </c>
      <c r="H325" s="10">
        <v>45299</v>
      </c>
      <c r="I325">
        <v>-23</v>
      </c>
      <c r="J325" t="s">
        <v>97</v>
      </c>
      <c r="K325">
        <v>132</v>
      </c>
      <c r="L325">
        <v>732</v>
      </c>
      <c r="M325" t="s">
        <v>54</v>
      </c>
      <c r="N325" t="s">
        <v>55</v>
      </c>
      <c r="O325" t="s">
        <v>56</v>
      </c>
      <c r="P325" t="s">
        <v>69</v>
      </c>
    </row>
    <row r="326" spans="1:16" x14ac:dyDescent="0.3">
      <c r="A326">
        <v>50</v>
      </c>
      <c r="B326" s="10">
        <v>44935</v>
      </c>
      <c r="C326">
        <v>1080</v>
      </c>
      <c r="D326" t="s">
        <v>27</v>
      </c>
      <c r="E326" t="s">
        <v>15</v>
      </c>
      <c r="F326" s="10">
        <v>44995</v>
      </c>
      <c r="G326" s="10">
        <v>45217</v>
      </c>
      <c r="H326" s="10">
        <v>45277</v>
      </c>
      <c r="I326">
        <v>-1</v>
      </c>
      <c r="J326" t="s">
        <v>87</v>
      </c>
      <c r="K326">
        <v>237.6</v>
      </c>
      <c r="L326">
        <v>1317.6</v>
      </c>
      <c r="M326" t="s">
        <v>51</v>
      </c>
      <c r="N326" t="s">
        <v>52</v>
      </c>
      <c r="O326" t="s">
        <v>53</v>
      </c>
      <c r="P326" t="s">
        <v>69</v>
      </c>
    </row>
    <row r="327" spans="1:16" x14ac:dyDescent="0.3">
      <c r="A327">
        <v>423</v>
      </c>
      <c r="B327" s="10">
        <v>44934</v>
      </c>
      <c r="C327">
        <v>5900</v>
      </c>
      <c r="D327" t="s">
        <v>7</v>
      </c>
      <c r="E327" t="s">
        <v>6</v>
      </c>
      <c r="F327" s="10">
        <v>44994</v>
      </c>
      <c r="G327" s="10">
        <v>45254</v>
      </c>
      <c r="H327" s="10">
        <v>45314</v>
      </c>
      <c r="I327">
        <v>-38</v>
      </c>
      <c r="J327" t="s">
        <v>89</v>
      </c>
      <c r="K327">
        <v>1298</v>
      </c>
      <c r="L327">
        <v>7198</v>
      </c>
      <c r="M327" t="s">
        <v>54</v>
      </c>
      <c r="N327" t="s">
        <v>55</v>
      </c>
      <c r="O327" t="s">
        <v>56</v>
      </c>
      <c r="P327" t="s">
        <v>69</v>
      </c>
    </row>
    <row r="328" spans="1:16" x14ac:dyDescent="0.3">
      <c r="A328">
        <v>476</v>
      </c>
      <c r="B328" s="10">
        <v>44934</v>
      </c>
      <c r="C328">
        <v>6400</v>
      </c>
      <c r="D328" t="s">
        <v>13</v>
      </c>
      <c r="E328" t="s">
        <v>8</v>
      </c>
      <c r="F328" s="10">
        <v>44994</v>
      </c>
      <c r="G328" s="10">
        <v>45239</v>
      </c>
      <c r="H328" s="10">
        <v>45299</v>
      </c>
      <c r="I328">
        <v>-23</v>
      </c>
      <c r="J328" t="s">
        <v>97</v>
      </c>
      <c r="K328">
        <v>1408</v>
      </c>
      <c r="L328">
        <v>7808</v>
      </c>
      <c r="M328" t="s">
        <v>48</v>
      </c>
      <c r="N328" t="s">
        <v>49</v>
      </c>
      <c r="O328" t="s">
        <v>50</v>
      </c>
      <c r="P328" t="s">
        <v>69</v>
      </c>
    </row>
    <row r="329" spans="1:16" x14ac:dyDescent="0.3">
      <c r="A329">
        <v>425</v>
      </c>
      <c r="B329" s="10">
        <v>44934</v>
      </c>
      <c r="C329">
        <v>6000</v>
      </c>
      <c r="D329" t="s">
        <v>13</v>
      </c>
      <c r="E329" t="s">
        <v>8</v>
      </c>
      <c r="F329" s="10">
        <v>44994</v>
      </c>
      <c r="G329" s="10">
        <v>45238</v>
      </c>
      <c r="H329" s="10">
        <v>45298</v>
      </c>
      <c r="I329">
        <v>-22</v>
      </c>
      <c r="J329" t="s">
        <v>101</v>
      </c>
      <c r="K329">
        <v>1320</v>
      </c>
      <c r="L329">
        <v>7320</v>
      </c>
      <c r="M329" t="s">
        <v>48</v>
      </c>
      <c r="N329" t="s">
        <v>49</v>
      </c>
      <c r="O329" t="s">
        <v>50</v>
      </c>
      <c r="P329" t="s">
        <v>69</v>
      </c>
    </row>
    <row r="330" spans="1:16" x14ac:dyDescent="0.3">
      <c r="A330">
        <v>426</v>
      </c>
      <c r="B330" s="10">
        <v>44934</v>
      </c>
      <c r="C330">
        <v>6050</v>
      </c>
      <c r="D330" t="s">
        <v>5</v>
      </c>
      <c r="E330" t="s">
        <v>8</v>
      </c>
      <c r="F330" s="10">
        <v>44994</v>
      </c>
      <c r="G330" s="10">
        <v>45217</v>
      </c>
      <c r="H330" s="10">
        <v>45277</v>
      </c>
      <c r="I330">
        <v>-1</v>
      </c>
      <c r="J330" t="s">
        <v>87</v>
      </c>
      <c r="K330">
        <v>1331</v>
      </c>
      <c r="L330">
        <v>7381</v>
      </c>
      <c r="M330" t="s">
        <v>37</v>
      </c>
      <c r="N330" t="s">
        <v>38</v>
      </c>
      <c r="O330" t="s">
        <v>39</v>
      </c>
      <c r="P330" t="s">
        <v>69</v>
      </c>
    </row>
    <row r="331" spans="1:16" x14ac:dyDescent="0.3">
      <c r="A331">
        <v>20</v>
      </c>
      <c r="B331" s="10">
        <v>44934</v>
      </c>
      <c r="C331">
        <v>480</v>
      </c>
      <c r="D331" t="s">
        <v>16</v>
      </c>
      <c r="E331" t="s">
        <v>8</v>
      </c>
      <c r="F331" s="10">
        <v>44994</v>
      </c>
      <c r="G331" s="10">
        <v>45238</v>
      </c>
      <c r="H331" s="10">
        <v>45298</v>
      </c>
      <c r="I331">
        <v>-22</v>
      </c>
      <c r="J331" t="s">
        <v>101</v>
      </c>
      <c r="K331">
        <v>105.6</v>
      </c>
      <c r="L331">
        <v>585.6</v>
      </c>
      <c r="M331" t="s">
        <v>45</v>
      </c>
      <c r="N331" t="s">
        <v>46</v>
      </c>
      <c r="O331" t="s">
        <v>47</v>
      </c>
      <c r="P331" t="s">
        <v>69</v>
      </c>
    </row>
    <row r="332" spans="1:16" x14ac:dyDescent="0.3">
      <c r="A332">
        <v>371</v>
      </c>
      <c r="B332" s="10">
        <v>44934</v>
      </c>
      <c r="C332">
        <v>3300</v>
      </c>
      <c r="D332" t="s">
        <v>16</v>
      </c>
      <c r="E332" t="s">
        <v>11</v>
      </c>
      <c r="F332" s="10">
        <v>44994</v>
      </c>
      <c r="G332" s="10">
        <v>45225</v>
      </c>
      <c r="H332" s="10">
        <v>45285</v>
      </c>
      <c r="I332">
        <v>-9</v>
      </c>
      <c r="J332" t="s">
        <v>68</v>
      </c>
      <c r="K332">
        <v>726</v>
      </c>
      <c r="L332">
        <v>4026</v>
      </c>
      <c r="M332" t="s">
        <v>45</v>
      </c>
      <c r="N332" t="s">
        <v>46</v>
      </c>
      <c r="O332" t="s">
        <v>47</v>
      </c>
      <c r="P332" t="s">
        <v>69</v>
      </c>
    </row>
    <row r="333" spans="1:16" x14ac:dyDescent="0.3">
      <c r="A333">
        <v>465</v>
      </c>
      <c r="B333" s="10">
        <v>44934</v>
      </c>
      <c r="C333">
        <v>7500</v>
      </c>
      <c r="D333" t="s">
        <v>12</v>
      </c>
      <c r="E333" t="s">
        <v>6</v>
      </c>
      <c r="F333" s="10">
        <v>44994</v>
      </c>
      <c r="G333" s="10">
        <v>45221</v>
      </c>
      <c r="H333" s="10">
        <v>45281</v>
      </c>
      <c r="I333">
        <v>-5</v>
      </c>
      <c r="J333" t="s">
        <v>119</v>
      </c>
      <c r="K333">
        <v>1650</v>
      </c>
      <c r="L333">
        <v>9150</v>
      </c>
      <c r="M333" t="s">
        <v>57</v>
      </c>
      <c r="N333" t="s">
        <v>58</v>
      </c>
      <c r="O333" t="s">
        <v>59</v>
      </c>
      <c r="P333" t="s">
        <v>69</v>
      </c>
    </row>
    <row r="334" spans="1:16" x14ac:dyDescent="0.3">
      <c r="A334">
        <v>400</v>
      </c>
      <c r="B334" s="10">
        <v>44934</v>
      </c>
      <c r="C334">
        <v>4750</v>
      </c>
      <c r="D334" t="s">
        <v>7</v>
      </c>
      <c r="E334" t="s">
        <v>15</v>
      </c>
      <c r="F334" s="10">
        <v>44994</v>
      </c>
      <c r="G334" s="10">
        <v>45231</v>
      </c>
      <c r="H334" s="10">
        <v>45291</v>
      </c>
      <c r="I334">
        <v>-15</v>
      </c>
      <c r="J334" t="s">
        <v>110</v>
      </c>
      <c r="K334">
        <v>1045</v>
      </c>
      <c r="L334">
        <v>5795</v>
      </c>
      <c r="M334" t="s">
        <v>54</v>
      </c>
      <c r="N334" t="s">
        <v>55</v>
      </c>
      <c r="O334" t="s">
        <v>56</v>
      </c>
      <c r="P334" t="s">
        <v>69</v>
      </c>
    </row>
    <row r="335" spans="1:16" x14ac:dyDescent="0.3">
      <c r="A335">
        <v>343</v>
      </c>
      <c r="B335" s="10">
        <v>44934</v>
      </c>
      <c r="C335">
        <v>1900</v>
      </c>
      <c r="D335" t="s">
        <v>16</v>
      </c>
      <c r="E335" t="s">
        <v>11</v>
      </c>
      <c r="F335" s="10">
        <v>44994</v>
      </c>
      <c r="G335" s="10">
        <v>45248</v>
      </c>
      <c r="H335" s="10">
        <v>45308</v>
      </c>
      <c r="I335">
        <v>-32</v>
      </c>
      <c r="J335" t="s">
        <v>81</v>
      </c>
      <c r="K335">
        <v>418</v>
      </c>
      <c r="L335">
        <v>2318</v>
      </c>
      <c r="M335" t="s">
        <v>45</v>
      </c>
      <c r="N335" t="s">
        <v>46</v>
      </c>
      <c r="O335" t="s">
        <v>47</v>
      </c>
      <c r="P335" t="s">
        <v>69</v>
      </c>
    </row>
    <row r="336" spans="1:16" x14ac:dyDescent="0.3">
      <c r="A336">
        <v>24</v>
      </c>
      <c r="B336" s="10">
        <v>44934</v>
      </c>
      <c r="C336">
        <v>560</v>
      </c>
      <c r="D336" t="s">
        <v>5</v>
      </c>
      <c r="E336" t="s">
        <v>6</v>
      </c>
      <c r="F336" s="10">
        <v>44994</v>
      </c>
      <c r="G336" s="10">
        <v>45250</v>
      </c>
      <c r="H336" s="10">
        <v>45310</v>
      </c>
      <c r="I336">
        <v>-34</v>
      </c>
      <c r="J336" t="s">
        <v>111</v>
      </c>
      <c r="K336">
        <v>123.2</v>
      </c>
      <c r="L336">
        <v>683.2</v>
      </c>
      <c r="M336" t="s">
        <v>37</v>
      </c>
      <c r="N336" t="s">
        <v>38</v>
      </c>
      <c r="O336" t="s">
        <v>39</v>
      </c>
      <c r="P336" t="s">
        <v>69</v>
      </c>
    </row>
    <row r="337" spans="1:16" x14ac:dyDescent="0.3">
      <c r="A337">
        <v>405</v>
      </c>
      <c r="B337" s="10">
        <v>44934</v>
      </c>
      <c r="C337">
        <v>5000</v>
      </c>
      <c r="D337" t="s">
        <v>16</v>
      </c>
      <c r="E337" t="s">
        <v>8</v>
      </c>
      <c r="F337" s="10">
        <v>44994</v>
      </c>
      <c r="G337" s="10">
        <v>45257</v>
      </c>
      <c r="H337" s="10">
        <v>45317</v>
      </c>
      <c r="I337">
        <v>-41</v>
      </c>
      <c r="J337" t="s">
        <v>121</v>
      </c>
      <c r="K337">
        <v>1100</v>
      </c>
      <c r="L337">
        <v>6100</v>
      </c>
      <c r="M337" t="s">
        <v>45</v>
      </c>
      <c r="N337" t="s">
        <v>46</v>
      </c>
      <c r="O337" t="s">
        <v>47</v>
      </c>
      <c r="P337" t="s">
        <v>69</v>
      </c>
    </row>
    <row r="338" spans="1:16" x14ac:dyDescent="0.3">
      <c r="A338">
        <v>494</v>
      </c>
      <c r="B338" s="10">
        <v>44934</v>
      </c>
      <c r="C338">
        <v>4600</v>
      </c>
      <c r="D338" t="s">
        <v>5</v>
      </c>
      <c r="E338" t="s">
        <v>11</v>
      </c>
      <c r="F338" s="10">
        <v>44994</v>
      </c>
      <c r="G338" s="10">
        <v>45245</v>
      </c>
      <c r="H338" s="10">
        <v>45305</v>
      </c>
      <c r="I338">
        <v>-29</v>
      </c>
      <c r="J338" t="s">
        <v>78</v>
      </c>
      <c r="K338">
        <v>1012</v>
      </c>
      <c r="L338">
        <v>5612</v>
      </c>
      <c r="M338" t="s">
        <v>37</v>
      </c>
      <c r="N338" t="s">
        <v>38</v>
      </c>
      <c r="O338" t="s">
        <v>39</v>
      </c>
      <c r="P338" t="s">
        <v>69</v>
      </c>
    </row>
    <row r="339" spans="1:16" x14ac:dyDescent="0.3">
      <c r="A339">
        <v>232</v>
      </c>
      <c r="B339" s="10">
        <v>44934</v>
      </c>
      <c r="C339">
        <v>4720</v>
      </c>
      <c r="D339" t="s">
        <v>27</v>
      </c>
      <c r="E339" t="s">
        <v>15</v>
      </c>
      <c r="F339" s="10">
        <v>44994</v>
      </c>
      <c r="G339" s="10">
        <v>45243</v>
      </c>
      <c r="H339" s="10">
        <v>45303</v>
      </c>
      <c r="I339">
        <v>-27</v>
      </c>
      <c r="J339" t="s">
        <v>80</v>
      </c>
      <c r="K339">
        <v>1038.4000000000001</v>
      </c>
      <c r="L339">
        <v>5758.4</v>
      </c>
      <c r="M339" t="s">
        <v>51</v>
      </c>
      <c r="N339" t="s">
        <v>52</v>
      </c>
      <c r="O339" t="s">
        <v>53</v>
      </c>
      <c r="P339" t="s">
        <v>69</v>
      </c>
    </row>
    <row r="340" spans="1:16" x14ac:dyDescent="0.3">
      <c r="A340">
        <v>203</v>
      </c>
      <c r="B340" s="10">
        <v>44934</v>
      </c>
      <c r="C340">
        <v>4140</v>
      </c>
      <c r="D340" t="s">
        <v>27</v>
      </c>
      <c r="E340" t="s">
        <v>11</v>
      </c>
      <c r="F340" s="10">
        <v>44994</v>
      </c>
      <c r="G340" s="10">
        <v>45242</v>
      </c>
      <c r="H340" s="10">
        <v>45302</v>
      </c>
      <c r="I340">
        <v>-26</v>
      </c>
      <c r="J340" t="s">
        <v>77</v>
      </c>
      <c r="K340">
        <v>910.8</v>
      </c>
      <c r="L340">
        <v>5050.8</v>
      </c>
      <c r="M340" t="s">
        <v>51</v>
      </c>
      <c r="N340" t="s">
        <v>52</v>
      </c>
      <c r="O340" t="s">
        <v>53</v>
      </c>
      <c r="P340" t="s">
        <v>69</v>
      </c>
    </row>
    <row r="341" spans="1:16" x14ac:dyDescent="0.3">
      <c r="A341">
        <v>269</v>
      </c>
      <c r="B341" s="10">
        <v>44933</v>
      </c>
      <c r="C341">
        <v>5460</v>
      </c>
      <c r="D341" t="s">
        <v>16</v>
      </c>
      <c r="E341" t="s">
        <v>6</v>
      </c>
      <c r="F341" s="10">
        <v>44993</v>
      </c>
      <c r="G341" s="10">
        <v>45219</v>
      </c>
      <c r="H341" s="10">
        <v>45279</v>
      </c>
      <c r="I341">
        <v>-3</v>
      </c>
      <c r="J341" t="s">
        <v>107</v>
      </c>
      <c r="K341">
        <v>1201.2</v>
      </c>
      <c r="L341">
        <v>6661.2</v>
      </c>
      <c r="M341" t="s">
        <v>45</v>
      </c>
      <c r="N341" t="s">
        <v>46</v>
      </c>
      <c r="O341" t="s">
        <v>47</v>
      </c>
      <c r="P341" t="s">
        <v>69</v>
      </c>
    </row>
    <row r="342" spans="1:16" x14ac:dyDescent="0.3">
      <c r="A342">
        <v>57</v>
      </c>
      <c r="B342" s="10">
        <v>44933</v>
      </c>
      <c r="C342">
        <v>1220</v>
      </c>
      <c r="D342" t="s">
        <v>12</v>
      </c>
      <c r="E342" t="s">
        <v>15</v>
      </c>
      <c r="F342" s="10">
        <v>44993</v>
      </c>
      <c r="G342" s="10">
        <v>45260</v>
      </c>
      <c r="H342" s="10">
        <v>45320</v>
      </c>
      <c r="I342">
        <v>-44</v>
      </c>
      <c r="J342" t="s">
        <v>122</v>
      </c>
      <c r="K342">
        <v>268.39999999999998</v>
      </c>
      <c r="L342">
        <v>1488.4</v>
      </c>
      <c r="M342" t="s">
        <v>57</v>
      </c>
      <c r="N342" t="s">
        <v>58</v>
      </c>
      <c r="O342" t="s">
        <v>59</v>
      </c>
      <c r="P342" t="s">
        <v>69</v>
      </c>
    </row>
    <row r="343" spans="1:16" x14ac:dyDescent="0.3">
      <c r="A343">
        <v>431</v>
      </c>
      <c r="B343" s="10">
        <v>44933</v>
      </c>
      <c r="C343">
        <v>6300</v>
      </c>
      <c r="D343" t="s">
        <v>12</v>
      </c>
      <c r="E343" t="s">
        <v>6</v>
      </c>
      <c r="F343" s="10">
        <v>44993</v>
      </c>
      <c r="G343" s="10">
        <v>45224</v>
      </c>
      <c r="H343" s="10">
        <v>45284</v>
      </c>
      <c r="I343">
        <v>-8</v>
      </c>
      <c r="J343" t="s">
        <v>120</v>
      </c>
      <c r="K343">
        <v>1386</v>
      </c>
      <c r="L343">
        <v>7686</v>
      </c>
      <c r="M343" t="s">
        <v>57</v>
      </c>
      <c r="N343" t="s">
        <v>58</v>
      </c>
      <c r="O343" t="s">
        <v>59</v>
      </c>
      <c r="P343" t="s">
        <v>69</v>
      </c>
    </row>
    <row r="344" spans="1:16" x14ac:dyDescent="0.3">
      <c r="A344">
        <v>255</v>
      </c>
      <c r="B344" s="10">
        <v>44933</v>
      </c>
      <c r="C344">
        <v>5180</v>
      </c>
      <c r="D344" t="s">
        <v>13</v>
      </c>
      <c r="E344" t="s">
        <v>6</v>
      </c>
      <c r="F344" s="10">
        <v>44993</v>
      </c>
      <c r="G344" s="10">
        <v>45252</v>
      </c>
      <c r="H344" s="10">
        <v>45312</v>
      </c>
      <c r="I344">
        <v>-36</v>
      </c>
      <c r="J344" t="s">
        <v>117</v>
      </c>
      <c r="K344">
        <v>1139.5999999999999</v>
      </c>
      <c r="L344">
        <v>6319.6</v>
      </c>
      <c r="M344" t="s">
        <v>48</v>
      </c>
      <c r="N344" t="s">
        <v>49</v>
      </c>
      <c r="O344" t="s">
        <v>50</v>
      </c>
      <c r="P344" t="s">
        <v>69</v>
      </c>
    </row>
    <row r="345" spans="1:16" x14ac:dyDescent="0.3">
      <c r="A345">
        <v>384</v>
      </c>
      <c r="B345" s="10">
        <v>44933</v>
      </c>
      <c r="C345">
        <v>3950</v>
      </c>
      <c r="D345" t="s">
        <v>27</v>
      </c>
      <c r="E345" t="s">
        <v>8</v>
      </c>
      <c r="F345" s="10">
        <v>44993</v>
      </c>
      <c r="G345" s="10">
        <v>45228</v>
      </c>
      <c r="H345" s="10">
        <v>45288</v>
      </c>
      <c r="I345">
        <v>-12</v>
      </c>
      <c r="J345" t="s">
        <v>76</v>
      </c>
      <c r="K345">
        <v>869</v>
      </c>
      <c r="L345">
        <v>4819</v>
      </c>
      <c r="M345" t="s">
        <v>51</v>
      </c>
      <c r="N345" t="s">
        <v>52</v>
      </c>
      <c r="O345" t="s">
        <v>53</v>
      </c>
      <c r="P345" t="s">
        <v>69</v>
      </c>
    </row>
    <row r="346" spans="1:16" x14ac:dyDescent="0.3">
      <c r="A346">
        <v>90</v>
      </c>
      <c r="B346" s="10">
        <v>44933</v>
      </c>
      <c r="C346">
        <v>1880</v>
      </c>
      <c r="D346" t="s">
        <v>5</v>
      </c>
      <c r="E346" t="s">
        <v>8</v>
      </c>
      <c r="F346" s="10">
        <v>44993</v>
      </c>
      <c r="G346" s="10">
        <v>45250</v>
      </c>
      <c r="H346" s="10">
        <v>45310</v>
      </c>
      <c r="I346">
        <v>-34</v>
      </c>
      <c r="J346" t="s">
        <v>111</v>
      </c>
      <c r="K346">
        <v>413.6</v>
      </c>
      <c r="L346">
        <v>2293.6</v>
      </c>
      <c r="M346" t="s">
        <v>37</v>
      </c>
      <c r="N346" t="s">
        <v>38</v>
      </c>
      <c r="O346" t="s">
        <v>39</v>
      </c>
      <c r="P346" t="s">
        <v>69</v>
      </c>
    </row>
    <row r="347" spans="1:16" x14ac:dyDescent="0.3">
      <c r="A347">
        <v>398</v>
      </c>
      <c r="B347" s="10">
        <v>44933</v>
      </c>
      <c r="C347">
        <v>4650</v>
      </c>
      <c r="D347" t="s">
        <v>5</v>
      </c>
      <c r="E347" t="s">
        <v>8</v>
      </c>
      <c r="F347" s="10">
        <v>44993</v>
      </c>
      <c r="G347" s="10">
        <v>45276</v>
      </c>
      <c r="H347" s="10">
        <v>45336</v>
      </c>
      <c r="I347">
        <v>-60</v>
      </c>
      <c r="J347" t="s">
        <v>114</v>
      </c>
      <c r="K347">
        <v>1023</v>
      </c>
      <c r="L347">
        <v>5673</v>
      </c>
      <c r="M347" t="s">
        <v>37</v>
      </c>
      <c r="N347" t="s">
        <v>38</v>
      </c>
      <c r="O347" t="s">
        <v>39</v>
      </c>
      <c r="P347" t="s">
        <v>69</v>
      </c>
    </row>
    <row r="348" spans="1:16" x14ac:dyDescent="0.3">
      <c r="A348">
        <v>179</v>
      </c>
      <c r="B348" s="10">
        <v>44933</v>
      </c>
      <c r="C348">
        <v>3660</v>
      </c>
      <c r="D348" t="s">
        <v>7</v>
      </c>
      <c r="E348" t="s">
        <v>6</v>
      </c>
      <c r="F348" s="10">
        <v>44993</v>
      </c>
      <c r="G348" s="10">
        <v>45269</v>
      </c>
      <c r="H348" s="10">
        <v>45329</v>
      </c>
      <c r="I348">
        <v>-53</v>
      </c>
      <c r="J348" t="s">
        <v>85</v>
      </c>
      <c r="K348">
        <v>805.2</v>
      </c>
      <c r="L348">
        <v>4465.2</v>
      </c>
      <c r="M348" t="s">
        <v>54</v>
      </c>
      <c r="N348" t="s">
        <v>55</v>
      </c>
      <c r="O348" t="s">
        <v>56</v>
      </c>
      <c r="P348" t="s">
        <v>69</v>
      </c>
    </row>
    <row r="349" spans="1:16" x14ac:dyDescent="0.3">
      <c r="A349">
        <v>40</v>
      </c>
      <c r="B349" s="10">
        <v>44933</v>
      </c>
      <c r="C349">
        <v>880</v>
      </c>
      <c r="D349" t="s">
        <v>12</v>
      </c>
      <c r="E349" t="s">
        <v>15</v>
      </c>
      <c r="F349" s="10">
        <v>44993</v>
      </c>
      <c r="G349" s="10">
        <v>45252</v>
      </c>
      <c r="H349" s="10">
        <v>45312</v>
      </c>
      <c r="I349">
        <v>-36</v>
      </c>
      <c r="J349" t="s">
        <v>117</v>
      </c>
      <c r="K349">
        <v>193.6</v>
      </c>
      <c r="L349">
        <v>1073.5999999999999</v>
      </c>
      <c r="M349" t="s">
        <v>57</v>
      </c>
      <c r="N349" t="s">
        <v>58</v>
      </c>
      <c r="O349" t="s">
        <v>59</v>
      </c>
      <c r="P349" t="s">
        <v>69</v>
      </c>
    </row>
    <row r="350" spans="1:16" x14ac:dyDescent="0.3">
      <c r="A350">
        <v>449</v>
      </c>
      <c r="B350" s="10">
        <v>44933</v>
      </c>
      <c r="C350">
        <v>7200</v>
      </c>
      <c r="D350" t="s">
        <v>5</v>
      </c>
      <c r="E350" t="s">
        <v>15</v>
      </c>
      <c r="F350" s="10">
        <v>44993</v>
      </c>
      <c r="G350" s="10">
        <v>45222</v>
      </c>
      <c r="H350" s="10">
        <v>45282</v>
      </c>
      <c r="I350">
        <v>-6</v>
      </c>
      <c r="J350" t="s">
        <v>92</v>
      </c>
      <c r="K350">
        <v>1584</v>
      </c>
      <c r="L350">
        <v>8784</v>
      </c>
      <c r="M350" t="s">
        <v>37</v>
      </c>
      <c r="N350" t="s">
        <v>38</v>
      </c>
      <c r="O350" t="s">
        <v>39</v>
      </c>
      <c r="P350" t="s">
        <v>69</v>
      </c>
    </row>
    <row r="351" spans="1:16" x14ac:dyDescent="0.3">
      <c r="A351">
        <v>99</v>
      </c>
      <c r="B351" s="10">
        <v>44932</v>
      </c>
      <c r="C351">
        <v>2060</v>
      </c>
      <c r="D351" t="s">
        <v>16</v>
      </c>
      <c r="E351" t="s">
        <v>15</v>
      </c>
      <c r="F351" s="10">
        <v>44992</v>
      </c>
      <c r="G351" s="10">
        <v>45270</v>
      </c>
      <c r="H351" s="10">
        <v>45330</v>
      </c>
      <c r="I351">
        <v>-54</v>
      </c>
      <c r="J351" t="s">
        <v>102</v>
      </c>
      <c r="K351">
        <v>453.2</v>
      </c>
      <c r="L351">
        <v>2513.1999999999998</v>
      </c>
      <c r="M351" t="s">
        <v>45</v>
      </c>
      <c r="N351" t="s">
        <v>46</v>
      </c>
      <c r="O351" t="s">
        <v>47</v>
      </c>
      <c r="P351" t="s">
        <v>69</v>
      </c>
    </row>
    <row r="352" spans="1:16" x14ac:dyDescent="0.3">
      <c r="A352">
        <v>392</v>
      </c>
      <c r="B352" s="10">
        <v>44932</v>
      </c>
      <c r="C352">
        <v>4350</v>
      </c>
      <c r="D352" t="s">
        <v>5</v>
      </c>
      <c r="E352" t="s">
        <v>8</v>
      </c>
      <c r="F352" s="10">
        <v>44992</v>
      </c>
      <c r="G352" s="10">
        <v>45268</v>
      </c>
      <c r="H352" s="10">
        <v>45328</v>
      </c>
      <c r="I352">
        <v>-52</v>
      </c>
      <c r="J352" t="s">
        <v>72</v>
      </c>
      <c r="K352">
        <v>957</v>
      </c>
      <c r="L352">
        <v>5307</v>
      </c>
      <c r="M352" t="s">
        <v>37</v>
      </c>
      <c r="N352" t="s">
        <v>38</v>
      </c>
      <c r="O352" t="s">
        <v>39</v>
      </c>
      <c r="P352" t="s">
        <v>69</v>
      </c>
    </row>
    <row r="353" spans="1:16" x14ac:dyDescent="0.3">
      <c r="A353">
        <v>124</v>
      </c>
      <c r="B353" s="10">
        <v>44932</v>
      </c>
      <c r="C353">
        <v>2560</v>
      </c>
      <c r="D353" t="s">
        <v>5</v>
      </c>
      <c r="E353" t="s">
        <v>15</v>
      </c>
      <c r="F353" s="10">
        <v>44992</v>
      </c>
      <c r="G353" s="10">
        <v>45221</v>
      </c>
      <c r="H353" s="10">
        <v>45281</v>
      </c>
      <c r="I353">
        <v>-5</v>
      </c>
      <c r="J353" t="s">
        <v>119</v>
      </c>
      <c r="K353">
        <v>563.20000000000005</v>
      </c>
      <c r="L353">
        <v>3123.2</v>
      </c>
      <c r="M353" t="s">
        <v>37</v>
      </c>
      <c r="N353" t="s">
        <v>38</v>
      </c>
      <c r="O353" t="s">
        <v>39</v>
      </c>
      <c r="P353" t="s">
        <v>69</v>
      </c>
    </row>
    <row r="354" spans="1:16" x14ac:dyDescent="0.3">
      <c r="A354">
        <v>260</v>
      </c>
      <c r="B354" s="10">
        <v>44932</v>
      </c>
      <c r="C354">
        <v>5280</v>
      </c>
      <c r="D354" t="s">
        <v>5</v>
      </c>
      <c r="E354" t="s">
        <v>15</v>
      </c>
      <c r="F354" s="10">
        <v>44992</v>
      </c>
      <c r="G354" s="10">
        <v>45236</v>
      </c>
      <c r="H354" s="10">
        <v>45296</v>
      </c>
      <c r="I354">
        <v>-20</v>
      </c>
      <c r="J354" t="s">
        <v>70</v>
      </c>
      <c r="K354">
        <v>1161.5999999999999</v>
      </c>
      <c r="L354">
        <v>6441.6</v>
      </c>
      <c r="M354" t="s">
        <v>37</v>
      </c>
      <c r="N354" t="s">
        <v>38</v>
      </c>
      <c r="O354" t="s">
        <v>39</v>
      </c>
      <c r="P354" t="s">
        <v>69</v>
      </c>
    </row>
    <row r="355" spans="1:16" x14ac:dyDescent="0.3">
      <c r="A355">
        <v>468</v>
      </c>
      <c r="B355" s="10">
        <v>44932</v>
      </c>
      <c r="C355">
        <v>7200</v>
      </c>
      <c r="D355" t="s">
        <v>7</v>
      </c>
      <c r="E355" t="s">
        <v>8</v>
      </c>
      <c r="F355" s="10">
        <v>44992</v>
      </c>
      <c r="G355" s="10">
        <v>45269</v>
      </c>
      <c r="H355" s="10">
        <v>45329</v>
      </c>
      <c r="I355">
        <v>-53</v>
      </c>
      <c r="J355" t="s">
        <v>85</v>
      </c>
      <c r="K355">
        <v>1584</v>
      </c>
      <c r="L355">
        <v>8784</v>
      </c>
      <c r="M355" t="s">
        <v>54</v>
      </c>
      <c r="N355" t="s">
        <v>55</v>
      </c>
      <c r="O355" t="s">
        <v>56</v>
      </c>
      <c r="P355" t="s">
        <v>69</v>
      </c>
    </row>
    <row r="356" spans="1:16" x14ac:dyDescent="0.3">
      <c r="A356">
        <v>267</v>
      </c>
      <c r="B356" s="10">
        <v>44932</v>
      </c>
      <c r="C356">
        <v>5420</v>
      </c>
      <c r="D356" t="s">
        <v>7</v>
      </c>
      <c r="E356" t="s">
        <v>15</v>
      </c>
      <c r="F356" s="10">
        <v>44992</v>
      </c>
      <c r="G356" s="10">
        <v>45243</v>
      </c>
      <c r="H356" s="10">
        <v>45303</v>
      </c>
      <c r="I356">
        <v>-27</v>
      </c>
      <c r="J356" t="s">
        <v>80</v>
      </c>
      <c r="K356">
        <v>1192.4000000000001</v>
      </c>
      <c r="L356">
        <v>6612.4</v>
      </c>
      <c r="M356" t="s">
        <v>54</v>
      </c>
      <c r="N356" t="s">
        <v>55</v>
      </c>
      <c r="O356" t="s">
        <v>56</v>
      </c>
      <c r="P356" t="s">
        <v>69</v>
      </c>
    </row>
    <row r="357" spans="1:16" x14ac:dyDescent="0.3">
      <c r="A357">
        <v>264</v>
      </c>
      <c r="B357" s="10">
        <v>44932</v>
      </c>
      <c r="C357">
        <v>5360</v>
      </c>
      <c r="D357" t="s">
        <v>7</v>
      </c>
      <c r="E357" t="s">
        <v>15</v>
      </c>
      <c r="F357" s="10">
        <v>44992</v>
      </c>
      <c r="G357" s="10">
        <v>45255</v>
      </c>
      <c r="H357" s="10">
        <v>45315</v>
      </c>
      <c r="I357">
        <v>-39</v>
      </c>
      <c r="J357" t="s">
        <v>74</v>
      </c>
      <c r="K357">
        <v>1179.2</v>
      </c>
      <c r="L357">
        <v>6539.2</v>
      </c>
      <c r="M357" t="s">
        <v>54</v>
      </c>
      <c r="N357" t="s">
        <v>55</v>
      </c>
      <c r="O357" t="s">
        <v>56</v>
      </c>
      <c r="P357" t="s">
        <v>69</v>
      </c>
    </row>
    <row r="358" spans="1:16" x14ac:dyDescent="0.3">
      <c r="A358">
        <v>322</v>
      </c>
      <c r="B358" s="10">
        <v>44932</v>
      </c>
      <c r="C358">
        <v>850</v>
      </c>
      <c r="D358" t="s">
        <v>27</v>
      </c>
      <c r="E358" t="s">
        <v>8</v>
      </c>
      <c r="F358" s="10">
        <v>44992</v>
      </c>
      <c r="G358" s="10">
        <v>45247</v>
      </c>
      <c r="H358" s="10">
        <v>45307</v>
      </c>
      <c r="I358">
        <v>-31</v>
      </c>
      <c r="J358" t="s">
        <v>113</v>
      </c>
      <c r="K358">
        <v>187</v>
      </c>
      <c r="L358">
        <v>1037</v>
      </c>
      <c r="M358" t="s">
        <v>51</v>
      </c>
      <c r="N358" t="s">
        <v>52</v>
      </c>
      <c r="O358" t="s">
        <v>53</v>
      </c>
      <c r="P358" t="s">
        <v>69</v>
      </c>
    </row>
    <row r="359" spans="1:16" x14ac:dyDescent="0.3">
      <c r="A359">
        <v>7</v>
      </c>
      <c r="B359" s="10">
        <v>44932</v>
      </c>
      <c r="C359">
        <v>220</v>
      </c>
      <c r="D359" t="s">
        <v>5</v>
      </c>
      <c r="E359" t="s">
        <v>11</v>
      </c>
      <c r="F359" s="10">
        <v>44992</v>
      </c>
      <c r="G359" s="10">
        <v>45254</v>
      </c>
      <c r="H359" s="10">
        <v>45314</v>
      </c>
      <c r="I359">
        <v>-38</v>
      </c>
      <c r="J359" t="s">
        <v>89</v>
      </c>
      <c r="K359">
        <v>48.4</v>
      </c>
      <c r="L359">
        <v>268.39999999999998</v>
      </c>
      <c r="M359" t="s">
        <v>37</v>
      </c>
      <c r="N359" t="s">
        <v>38</v>
      </c>
      <c r="O359" t="s">
        <v>39</v>
      </c>
      <c r="P359" t="s">
        <v>69</v>
      </c>
    </row>
    <row r="360" spans="1:16" x14ac:dyDescent="0.3">
      <c r="A360">
        <v>295</v>
      </c>
      <c r="B360" s="10">
        <v>44932</v>
      </c>
      <c r="C360">
        <v>300</v>
      </c>
      <c r="D360" t="s">
        <v>12</v>
      </c>
      <c r="E360" t="s">
        <v>15</v>
      </c>
      <c r="F360" s="10">
        <v>44992</v>
      </c>
      <c r="G360" s="10">
        <v>45236</v>
      </c>
      <c r="H360" s="10">
        <v>45296</v>
      </c>
      <c r="I360">
        <v>-20</v>
      </c>
      <c r="J360" t="s">
        <v>70</v>
      </c>
      <c r="K360">
        <v>66</v>
      </c>
      <c r="L360">
        <v>366</v>
      </c>
      <c r="M360" t="s">
        <v>57</v>
      </c>
      <c r="N360" t="s">
        <v>58</v>
      </c>
      <c r="O360" t="s">
        <v>59</v>
      </c>
      <c r="P360" t="s">
        <v>69</v>
      </c>
    </row>
    <row r="361" spans="1:16" x14ac:dyDescent="0.3">
      <c r="A361">
        <v>207</v>
      </c>
      <c r="B361" s="10">
        <v>44932</v>
      </c>
      <c r="C361">
        <v>4220</v>
      </c>
      <c r="D361" t="s">
        <v>16</v>
      </c>
      <c r="E361" t="s">
        <v>6</v>
      </c>
      <c r="F361" s="10">
        <v>44992</v>
      </c>
      <c r="G361" s="10">
        <v>45237</v>
      </c>
      <c r="H361" s="10">
        <v>45297</v>
      </c>
      <c r="I361">
        <v>-21</v>
      </c>
      <c r="J361" t="s">
        <v>90</v>
      </c>
      <c r="K361">
        <v>928.4</v>
      </c>
      <c r="L361">
        <v>5148.3999999999996</v>
      </c>
      <c r="M361" t="s">
        <v>45</v>
      </c>
      <c r="N361" t="s">
        <v>46</v>
      </c>
      <c r="O361" t="s">
        <v>47</v>
      </c>
      <c r="P361" t="s">
        <v>69</v>
      </c>
    </row>
    <row r="362" spans="1:16" x14ac:dyDescent="0.3">
      <c r="A362">
        <v>390</v>
      </c>
      <c r="B362" s="10">
        <v>44931</v>
      </c>
      <c r="C362">
        <v>4250</v>
      </c>
      <c r="D362" t="s">
        <v>27</v>
      </c>
      <c r="E362" t="s">
        <v>15</v>
      </c>
      <c r="F362" s="10">
        <v>44991</v>
      </c>
      <c r="G362" s="10">
        <v>45244</v>
      </c>
      <c r="H362" s="10">
        <v>45304</v>
      </c>
      <c r="I362">
        <v>-28</v>
      </c>
      <c r="J362" t="s">
        <v>91</v>
      </c>
      <c r="K362">
        <v>935</v>
      </c>
      <c r="L362">
        <v>5185</v>
      </c>
      <c r="M362" t="s">
        <v>51</v>
      </c>
      <c r="N362" t="s">
        <v>52</v>
      </c>
      <c r="O362" t="s">
        <v>53</v>
      </c>
      <c r="P362" t="s">
        <v>69</v>
      </c>
    </row>
    <row r="363" spans="1:16" x14ac:dyDescent="0.3">
      <c r="A363">
        <v>75</v>
      </c>
      <c r="B363" s="10">
        <v>44931</v>
      </c>
      <c r="C363">
        <v>1580</v>
      </c>
      <c r="D363" t="s">
        <v>5</v>
      </c>
      <c r="E363" t="s">
        <v>8</v>
      </c>
      <c r="F363" s="10">
        <v>44991</v>
      </c>
      <c r="G363" s="10">
        <v>45223</v>
      </c>
      <c r="H363" s="10">
        <v>45283</v>
      </c>
      <c r="I363">
        <v>-7</v>
      </c>
      <c r="J363" t="s">
        <v>108</v>
      </c>
      <c r="K363">
        <v>347.6</v>
      </c>
      <c r="L363">
        <v>1927.6</v>
      </c>
      <c r="M363" t="s">
        <v>37</v>
      </c>
      <c r="N363" t="s">
        <v>38</v>
      </c>
      <c r="O363" t="s">
        <v>39</v>
      </c>
      <c r="P363" t="s">
        <v>69</v>
      </c>
    </row>
    <row r="364" spans="1:16" x14ac:dyDescent="0.3">
      <c r="A364">
        <v>394</v>
      </c>
      <c r="B364" s="10">
        <v>44931</v>
      </c>
      <c r="C364">
        <v>4450</v>
      </c>
      <c r="D364" t="s">
        <v>16</v>
      </c>
      <c r="E364" t="s">
        <v>8</v>
      </c>
      <c r="F364" s="10">
        <v>44991</v>
      </c>
      <c r="G364" s="10">
        <v>45251</v>
      </c>
      <c r="H364" s="10">
        <v>45311</v>
      </c>
      <c r="I364">
        <v>-35</v>
      </c>
      <c r="J364" t="s">
        <v>100</v>
      </c>
      <c r="K364">
        <v>979</v>
      </c>
      <c r="L364">
        <v>5429</v>
      </c>
      <c r="M364" t="s">
        <v>45</v>
      </c>
      <c r="N364" t="s">
        <v>46</v>
      </c>
      <c r="O364" t="s">
        <v>47</v>
      </c>
      <c r="P364" t="s">
        <v>69</v>
      </c>
    </row>
    <row r="365" spans="1:16" x14ac:dyDescent="0.3">
      <c r="A365">
        <v>77</v>
      </c>
      <c r="B365" s="10">
        <v>44931</v>
      </c>
      <c r="C365">
        <v>1620</v>
      </c>
      <c r="D365" t="s">
        <v>7</v>
      </c>
      <c r="E365" t="s">
        <v>11</v>
      </c>
      <c r="F365" s="10">
        <v>44991</v>
      </c>
      <c r="G365" s="10">
        <v>45229</v>
      </c>
      <c r="H365" s="10">
        <v>45289</v>
      </c>
      <c r="I365">
        <v>-13</v>
      </c>
      <c r="J365" t="s">
        <v>86</v>
      </c>
      <c r="K365">
        <v>356.4</v>
      </c>
      <c r="L365">
        <v>1976.4</v>
      </c>
      <c r="M365" t="s">
        <v>54</v>
      </c>
      <c r="N365" t="s">
        <v>55</v>
      </c>
      <c r="O365" t="s">
        <v>56</v>
      </c>
      <c r="P365" t="s">
        <v>69</v>
      </c>
    </row>
    <row r="366" spans="1:16" x14ac:dyDescent="0.3">
      <c r="A366">
        <v>69</v>
      </c>
      <c r="B366" s="10">
        <v>44931</v>
      </c>
      <c r="C366">
        <v>1460</v>
      </c>
      <c r="D366" t="s">
        <v>5</v>
      </c>
      <c r="E366" t="s">
        <v>8</v>
      </c>
      <c r="F366" s="10">
        <v>44991</v>
      </c>
      <c r="G366" s="10">
        <v>45237</v>
      </c>
      <c r="H366" s="10">
        <v>45297</v>
      </c>
      <c r="I366">
        <v>-21</v>
      </c>
      <c r="J366" t="s">
        <v>90</v>
      </c>
      <c r="K366">
        <v>321.2</v>
      </c>
      <c r="L366">
        <v>1781.2</v>
      </c>
      <c r="M366" t="s">
        <v>37</v>
      </c>
      <c r="N366" t="s">
        <v>38</v>
      </c>
      <c r="O366" t="s">
        <v>39</v>
      </c>
      <c r="P366" t="s">
        <v>69</v>
      </c>
    </row>
    <row r="367" spans="1:16" x14ac:dyDescent="0.3">
      <c r="A367">
        <v>253</v>
      </c>
      <c r="B367" s="10">
        <v>44931</v>
      </c>
      <c r="C367">
        <v>5140</v>
      </c>
      <c r="D367" t="s">
        <v>7</v>
      </c>
      <c r="E367" t="s">
        <v>15</v>
      </c>
      <c r="F367" s="10">
        <v>44991</v>
      </c>
      <c r="G367" s="10">
        <v>45248</v>
      </c>
      <c r="H367" s="10">
        <v>45308</v>
      </c>
      <c r="I367">
        <v>-32</v>
      </c>
      <c r="J367" t="s">
        <v>81</v>
      </c>
      <c r="K367">
        <v>1130.8</v>
      </c>
      <c r="L367">
        <v>6270.8</v>
      </c>
      <c r="M367" t="s">
        <v>54</v>
      </c>
      <c r="N367" t="s">
        <v>55</v>
      </c>
      <c r="O367" t="s">
        <v>56</v>
      </c>
      <c r="P367" t="s">
        <v>69</v>
      </c>
    </row>
    <row r="368" spans="1:16" x14ac:dyDescent="0.3">
      <c r="A368">
        <v>44</v>
      </c>
      <c r="B368" s="10">
        <v>44931</v>
      </c>
      <c r="C368">
        <v>960</v>
      </c>
      <c r="D368" t="s">
        <v>27</v>
      </c>
      <c r="E368" t="s">
        <v>8</v>
      </c>
      <c r="F368" s="10">
        <v>44991</v>
      </c>
      <c r="G368" s="10">
        <v>45242</v>
      </c>
      <c r="H368" s="10">
        <v>45302</v>
      </c>
      <c r="I368">
        <v>-26</v>
      </c>
      <c r="J368" t="s">
        <v>77</v>
      </c>
      <c r="K368">
        <v>211.2</v>
      </c>
      <c r="L368">
        <v>1171.2</v>
      </c>
      <c r="M368" t="s">
        <v>51</v>
      </c>
      <c r="N368" t="s">
        <v>52</v>
      </c>
      <c r="O368" t="s">
        <v>53</v>
      </c>
      <c r="P368" t="s">
        <v>69</v>
      </c>
    </row>
    <row r="369" spans="1:16" x14ac:dyDescent="0.3">
      <c r="A369">
        <v>332</v>
      </c>
      <c r="B369" s="10">
        <v>44931</v>
      </c>
      <c r="C369">
        <v>1350</v>
      </c>
      <c r="D369" t="s">
        <v>7</v>
      </c>
      <c r="E369" t="s">
        <v>6</v>
      </c>
      <c r="F369" s="10">
        <v>44991</v>
      </c>
      <c r="G369" s="10">
        <v>45239</v>
      </c>
      <c r="H369" s="10">
        <v>45299</v>
      </c>
      <c r="I369">
        <v>-23</v>
      </c>
      <c r="J369" t="s">
        <v>97</v>
      </c>
      <c r="K369">
        <v>297</v>
      </c>
      <c r="L369">
        <v>1647</v>
      </c>
      <c r="M369" t="s">
        <v>54</v>
      </c>
      <c r="N369" t="s">
        <v>55</v>
      </c>
      <c r="O369" t="s">
        <v>56</v>
      </c>
      <c r="P369" t="s">
        <v>69</v>
      </c>
    </row>
    <row r="370" spans="1:16" x14ac:dyDescent="0.3">
      <c r="A370">
        <v>323</v>
      </c>
      <c r="B370" s="10">
        <v>44931</v>
      </c>
      <c r="C370">
        <v>900</v>
      </c>
      <c r="D370" t="s">
        <v>13</v>
      </c>
      <c r="E370" t="s">
        <v>15</v>
      </c>
      <c r="F370" s="10">
        <v>44991</v>
      </c>
      <c r="G370" s="10">
        <v>45218</v>
      </c>
      <c r="H370" s="10">
        <v>45278</v>
      </c>
      <c r="I370">
        <v>-2</v>
      </c>
      <c r="J370" t="s">
        <v>118</v>
      </c>
      <c r="K370">
        <v>198</v>
      </c>
      <c r="L370">
        <v>1098</v>
      </c>
      <c r="M370" t="s">
        <v>48</v>
      </c>
      <c r="N370" t="s">
        <v>49</v>
      </c>
      <c r="O370" t="s">
        <v>50</v>
      </c>
      <c r="P370" t="s">
        <v>69</v>
      </c>
    </row>
    <row r="371" spans="1:16" x14ac:dyDescent="0.3">
      <c r="A371">
        <v>58</v>
      </c>
      <c r="B371" s="10">
        <v>44930</v>
      </c>
      <c r="C371">
        <v>1240</v>
      </c>
      <c r="D371" t="s">
        <v>5</v>
      </c>
      <c r="E371" t="s">
        <v>8</v>
      </c>
      <c r="F371" s="10">
        <v>44990</v>
      </c>
      <c r="G371" s="10">
        <v>45234</v>
      </c>
      <c r="H371" s="10">
        <v>45294</v>
      </c>
      <c r="I371">
        <v>-18</v>
      </c>
      <c r="J371" t="s">
        <v>116</v>
      </c>
      <c r="K371">
        <v>272.8</v>
      </c>
      <c r="L371">
        <v>1512.8</v>
      </c>
      <c r="M371" t="s">
        <v>37</v>
      </c>
      <c r="N371" t="s">
        <v>38</v>
      </c>
      <c r="O371" t="s">
        <v>39</v>
      </c>
      <c r="P371" t="s">
        <v>69</v>
      </c>
    </row>
    <row r="372" spans="1:16" x14ac:dyDescent="0.3">
      <c r="A372">
        <v>456</v>
      </c>
      <c r="B372" s="10">
        <v>44930</v>
      </c>
      <c r="C372">
        <v>1800</v>
      </c>
      <c r="D372" t="s">
        <v>16</v>
      </c>
      <c r="E372" t="s">
        <v>15</v>
      </c>
      <c r="F372" s="10">
        <v>44990</v>
      </c>
      <c r="G372" s="10">
        <v>45247</v>
      </c>
      <c r="H372" s="10">
        <v>45307</v>
      </c>
      <c r="I372">
        <v>-31</v>
      </c>
      <c r="J372" t="s">
        <v>113</v>
      </c>
      <c r="K372">
        <v>396</v>
      </c>
      <c r="L372">
        <v>2196</v>
      </c>
      <c r="M372" t="s">
        <v>45</v>
      </c>
      <c r="N372" t="s">
        <v>46</v>
      </c>
      <c r="O372" t="s">
        <v>47</v>
      </c>
      <c r="P372" t="s">
        <v>69</v>
      </c>
    </row>
    <row r="373" spans="1:16" x14ac:dyDescent="0.3">
      <c r="A373">
        <v>434</v>
      </c>
      <c r="B373" s="10">
        <v>44930</v>
      </c>
      <c r="C373">
        <v>6450</v>
      </c>
      <c r="D373" t="s">
        <v>7</v>
      </c>
      <c r="E373" t="s">
        <v>8</v>
      </c>
      <c r="F373" s="10">
        <v>44990</v>
      </c>
      <c r="G373" s="10">
        <v>45261</v>
      </c>
      <c r="H373" s="10">
        <v>45321</v>
      </c>
      <c r="I373">
        <v>-45</v>
      </c>
      <c r="J373" t="s">
        <v>99</v>
      </c>
      <c r="K373">
        <v>1419</v>
      </c>
      <c r="L373">
        <v>7869</v>
      </c>
      <c r="M373" t="s">
        <v>54</v>
      </c>
      <c r="N373" t="s">
        <v>55</v>
      </c>
      <c r="O373" t="s">
        <v>56</v>
      </c>
      <c r="P373" t="s">
        <v>69</v>
      </c>
    </row>
    <row r="374" spans="1:16" x14ac:dyDescent="0.3">
      <c r="A374">
        <v>475</v>
      </c>
      <c r="B374" s="10">
        <v>44930</v>
      </c>
      <c r="C374">
        <v>6500</v>
      </c>
      <c r="D374" t="s">
        <v>27</v>
      </c>
      <c r="E374" t="s">
        <v>8</v>
      </c>
      <c r="F374" s="10">
        <v>44990</v>
      </c>
      <c r="G374" s="10">
        <v>45231</v>
      </c>
      <c r="H374" s="10">
        <v>45291</v>
      </c>
      <c r="I374">
        <v>-15</v>
      </c>
      <c r="J374" t="s">
        <v>110</v>
      </c>
      <c r="K374">
        <v>1430</v>
      </c>
      <c r="L374">
        <v>7930</v>
      </c>
      <c r="M374" t="s">
        <v>51</v>
      </c>
      <c r="N374" t="s">
        <v>52</v>
      </c>
      <c r="O374" t="s">
        <v>53</v>
      </c>
      <c r="P374" t="s">
        <v>69</v>
      </c>
    </row>
    <row r="375" spans="1:16" x14ac:dyDescent="0.3">
      <c r="A375">
        <v>66</v>
      </c>
      <c r="B375" s="10">
        <v>44930</v>
      </c>
      <c r="C375">
        <v>1400</v>
      </c>
      <c r="D375" t="s">
        <v>7</v>
      </c>
      <c r="E375" t="s">
        <v>6</v>
      </c>
      <c r="F375" s="10">
        <v>44990</v>
      </c>
      <c r="G375" s="10">
        <v>45253</v>
      </c>
      <c r="H375" s="10">
        <v>45313</v>
      </c>
      <c r="I375">
        <v>-37</v>
      </c>
      <c r="J375" t="s">
        <v>109</v>
      </c>
      <c r="K375">
        <v>308</v>
      </c>
      <c r="L375">
        <v>1708</v>
      </c>
      <c r="M375" t="s">
        <v>54</v>
      </c>
      <c r="N375" t="s">
        <v>55</v>
      </c>
      <c r="O375" t="s">
        <v>56</v>
      </c>
      <c r="P375" t="s">
        <v>69</v>
      </c>
    </row>
    <row r="376" spans="1:16" x14ac:dyDescent="0.3">
      <c r="A376">
        <v>296</v>
      </c>
      <c r="B376" s="10">
        <v>44930</v>
      </c>
      <c r="C376">
        <v>500</v>
      </c>
      <c r="D376" t="s">
        <v>5</v>
      </c>
      <c r="E376" t="s">
        <v>8</v>
      </c>
      <c r="F376" s="10">
        <v>44990</v>
      </c>
      <c r="G376" s="10">
        <v>45244</v>
      </c>
      <c r="H376" s="10">
        <v>45304</v>
      </c>
      <c r="I376">
        <v>-28</v>
      </c>
      <c r="J376" t="s">
        <v>91</v>
      </c>
      <c r="K376">
        <v>110</v>
      </c>
      <c r="L376">
        <v>610</v>
      </c>
      <c r="M376" t="s">
        <v>37</v>
      </c>
      <c r="N376" t="s">
        <v>38</v>
      </c>
      <c r="O376" t="s">
        <v>39</v>
      </c>
      <c r="P376" t="s">
        <v>69</v>
      </c>
    </row>
    <row r="377" spans="1:16" x14ac:dyDescent="0.3">
      <c r="A377">
        <v>413</v>
      </c>
      <c r="B377" s="10">
        <v>44930</v>
      </c>
      <c r="C377">
        <v>5400</v>
      </c>
      <c r="D377" t="s">
        <v>5</v>
      </c>
      <c r="E377" t="s">
        <v>11</v>
      </c>
      <c r="F377" s="10">
        <v>44990</v>
      </c>
      <c r="G377" s="10">
        <v>45272</v>
      </c>
      <c r="H377" s="10">
        <v>45332</v>
      </c>
      <c r="I377">
        <v>-56</v>
      </c>
      <c r="J377" t="s">
        <v>104</v>
      </c>
      <c r="K377">
        <v>1188</v>
      </c>
      <c r="L377">
        <v>6588</v>
      </c>
      <c r="M377" t="s">
        <v>37</v>
      </c>
      <c r="N377" t="s">
        <v>38</v>
      </c>
      <c r="O377" t="s">
        <v>39</v>
      </c>
      <c r="P377" t="s">
        <v>69</v>
      </c>
    </row>
    <row r="378" spans="1:16" x14ac:dyDescent="0.3">
      <c r="A378">
        <v>477</v>
      </c>
      <c r="B378" s="10">
        <v>44930</v>
      </c>
      <c r="C378">
        <v>6300</v>
      </c>
      <c r="D378" t="s">
        <v>5</v>
      </c>
      <c r="E378" t="s">
        <v>15</v>
      </c>
      <c r="F378" s="10">
        <v>44990</v>
      </c>
      <c r="G378" s="10">
        <v>45242</v>
      </c>
      <c r="H378" s="10">
        <v>45302</v>
      </c>
      <c r="I378">
        <v>-26</v>
      </c>
      <c r="J378" t="s">
        <v>77</v>
      </c>
      <c r="K378">
        <v>1386</v>
      </c>
      <c r="L378">
        <v>7686</v>
      </c>
      <c r="M378" t="s">
        <v>37</v>
      </c>
      <c r="N378" t="s">
        <v>38</v>
      </c>
      <c r="O378" t="s">
        <v>39</v>
      </c>
      <c r="P378" t="s">
        <v>69</v>
      </c>
    </row>
    <row r="379" spans="1:16" x14ac:dyDescent="0.3">
      <c r="A379">
        <v>150</v>
      </c>
      <c r="B379" s="10">
        <v>44930</v>
      </c>
      <c r="C379">
        <v>3080</v>
      </c>
      <c r="D379" t="s">
        <v>16</v>
      </c>
      <c r="E379" t="s">
        <v>6</v>
      </c>
      <c r="F379" s="10">
        <v>44990</v>
      </c>
      <c r="G379" s="10">
        <v>45224</v>
      </c>
      <c r="H379" s="10">
        <v>45284</v>
      </c>
      <c r="I379">
        <v>-8</v>
      </c>
      <c r="J379" t="s">
        <v>120</v>
      </c>
      <c r="K379">
        <v>677.6</v>
      </c>
      <c r="L379">
        <v>3757.6</v>
      </c>
      <c r="M379" t="s">
        <v>45</v>
      </c>
      <c r="N379" t="s">
        <v>46</v>
      </c>
      <c r="O379" t="s">
        <v>47</v>
      </c>
      <c r="P379" t="s">
        <v>69</v>
      </c>
    </row>
    <row r="380" spans="1:16" x14ac:dyDescent="0.3">
      <c r="A380">
        <v>356</v>
      </c>
      <c r="B380" s="10">
        <v>44930</v>
      </c>
      <c r="C380">
        <v>2550</v>
      </c>
      <c r="D380" t="s">
        <v>27</v>
      </c>
      <c r="E380" t="s">
        <v>8</v>
      </c>
      <c r="F380" s="10">
        <v>44990</v>
      </c>
      <c r="G380" s="10">
        <v>45248</v>
      </c>
      <c r="H380" s="10">
        <v>45308</v>
      </c>
      <c r="I380">
        <v>-32</v>
      </c>
      <c r="J380" t="s">
        <v>81</v>
      </c>
      <c r="K380">
        <v>561</v>
      </c>
      <c r="L380">
        <v>3111</v>
      </c>
      <c r="M380" t="s">
        <v>51</v>
      </c>
      <c r="N380" t="s">
        <v>52</v>
      </c>
      <c r="O380" t="s">
        <v>53</v>
      </c>
      <c r="P380" t="s">
        <v>69</v>
      </c>
    </row>
    <row r="381" spans="1:16" x14ac:dyDescent="0.3">
      <c r="A381">
        <v>85</v>
      </c>
      <c r="B381" s="10">
        <v>44930</v>
      </c>
      <c r="C381">
        <v>1780</v>
      </c>
      <c r="D381" t="s">
        <v>13</v>
      </c>
      <c r="E381" t="s">
        <v>15</v>
      </c>
      <c r="F381" s="10">
        <v>44990</v>
      </c>
      <c r="G381" s="10">
        <v>45268</v>
      </c>
      <c r="H381" s="10">
        <v>45328</v>
      </c>
      <c r="I381">
        <v>-52</v>
      </c>
      <c r="J381" t="s">
        <v>72</v>
      </c>
      <c r="K381">
        <v>391.6</v>
      </c>
      <c r="L381">
        <v>2171.6</v>
      </c>
      <c r="M381" t="s">
        <v>48</v>
      </c>
      <c r="N381" t="s">
        <v>49</v>
      </c>
      <c r="O381" t="s">
        <v>50</v>
      </c>
      <c r="P381" t="s">
        <v>69</v>
      </c>
    </row>
    <row r="382" spans="1:16" x14ac:dyDescent="0.3">
      <c r="A382">
        <v>92</v>
      </c>
      <c r="B382" s="10">
        <v>44930</v>
      </c>
      <c r="C382">
        <v>1920</v>
      </c>
      <c r="D382" t="s">
        <v>5</v>
      </c>
      <c r="E382" t="s">
        <v>15</v>
      </c>
      <c r="F382" s="10">
        <v>44990</v>
      </c>
      <c r="G382" s="10">
        <v>45224</v>
      </c>
      <c r="H382" s="10">
        <v>45284</v>
      </c>
      <c r="I382">
        <v>-8</v>
      </c>
      <c r="J382" t="s">
        <v>120</v>
      </c>
      <c r="K382">
        <v>422.4</v>
      </c>
      <c r="L382">
        <v>2342.4</v>
      </c>
      <c r="M382" t="s">
        <v>37</v>
      </c>
      <c r="N382" t="s">
        <v>38</v>
      </c>
      <c r="O382" t="s">
        <v>39</v>
      </c>
      <c r="P382" t="s">
        <v>69</v>
      </c>
    </row>
    <row r="383" spans="1:16" x14ac:dyDescent="0.3">
      <c r="A383">
        <v>22</v>
      </c>
      <c r="B383" s="10">
        <v>44930</v>
      </c>
      <c r="C383">
        <v>520</v>
      </c>
      <c r="D383" t="s">
        <v>5</v>
      </c>
      <c r="E383" t="s">
        <v>15</v>
      </c>
      <c r="F383" s="10">
        <v>44990</v>
      </c>
      <c r="G383" s="10">
        <v>45276</v>
      </c>
      <c r="H383" s="10">
        <v>45336</v>
      </c>
      <c r="I383">
        <v>-60</v>
      </c>
      <c r="J383" t="s">
        <v>114</v>
      </c>
      <c r="K383">
        <v>114.4</v>
      </c>
      <c r="L383">
        <v>634.4</v>
      </c>
      <c r="M383" t="s">
        <v>37</v>
      </c>
      <c r="N383" t="s">
        <v>38</v>
      </c>
      <c r="O383" t="s">
        <v>39</v>
      </c>
      <c r="P383" t="s">
        <v>69</v>
      </c>
    </row>
    <row r="384" spans="1:16" x14ac:dyDescent="0.3">
      <c r="A384">
        <v>202</v>
      </c>
      <c r="B384" s="10">
        <v>44930</v>
      </c>
      <c r="C384">
        <v>4120</v>
      </c>
      <c r="D384" t="s">
        <v>7</v>
      </c>
      <c r="E384" t="s">
        <v>8</v>
      </c>
      <c r="F384" s="10">
        <v>44990</v>
      </c>
      <c r="G384" s="10">
        <v>45247</v>
      </c>
      <c r="H384" s="10">
        <v>45307</v>
      </c>
      <c r="I384">
        <v>-31</v>
      </c>
      <c r="J384" t="s">
        <v>113</v>
      </c>
      <c r="K384">
        <v>906.4</v>
      </c>
      <c r="L384">
        <v>5026.3999999999996</v>
      </c>
      <c r="M384" t="s">
        <v>54</v>
      </c>
      <c r="N384" t="s">
        <v>55</v>
      </c>
      <c r="O384" t="s">
        <v>56</v>
      </c>
      <c r="P384" t="s">
        <v>69</v>
      </c>
    </row>
    <row r="385" spans="1:16" x14ac:dyDescent="0.3">
      <c r="A385">
        <v>227</v>
      </c>
      <c r="B385" s="10">
        <v>44930</v>
      </c>
      <c r="C385">
        <v>4620</v>
      </c>
      <c r="D385" t="s">
        <v>12</v>
      </c>
      <c r="E385" t="s">
        <v>6</v>
      </c>
      <c r="F385" s="10">
        <v>44990</v>
      </c>
      <c r="G385" s="10">
        <v>45260</v>
      </c>
      <c r="H385" s="10">
        <v>45320</v>
      </c>
      <c r="I385">
        <v>-44</v>
      </c>
      <c r="J385" t="s">
        <v>122</v>
      </c>
      <c r="K385">
        <v>1016.4</v>
      </c>
      <c r="L385">
        <v>5636.4</v>
      </c>
      <c r="M385" t="s">
        <v>57</v>
      </c>
      <c r="N385" t="s">
        <v>58</v>
      </c>
      <c r="O385" t="s">
        <v>59</v>
      </c>
      <c r="P385" t="s">
        <v>69</v>
      </c>
    </row>
    <row r="386" spans="1:16" x14ac:dyDescent="0.3">
      <c r="A386">
        <v>284</v>
      </c>
      <c r="B386" s="10">
        <v>44930</v>
      </c>
      <c r="C386">
        <v>5760</v>
      </c>
      <c r="D386" t="s">
        <v>7</v>
      </c>
      <c r="E386" t="s">
        <v>11</v>
      </c>
      <c r="F386" s="10">
        <v>44990</v>
      </c>
      <c r="G386" s="10">
        <v>45218</v>
      </c>
      <c r="H386" s="10">
        <v>45278</v>
      </c>
      <c r="I386">
        <v>-2</v>
      </c>
      <c r="J386" t="s">
        <v>118</v>
      </c>
      <c r="K386">
        <v>1267.2</v>
      </c>
      <c r="L386">
        <v>7027.2</v>
      </c>
      <c r="M386" t="s">
        <v>54</v>
      </c>
      <c r="N386" t="s">
        <v>55</v>
      </c>
      <c r="O386" t="s">
        <v>56</v>
      </c>
      <c r="P386" t="s">
        <v>69</v>
      </c>
    </row>
    <row r="387" spans="1:16" x14ac:dyDescent="0.3">
      <c r="A387">
        <v>487</v>
      </c>
      <c r="B387" s="10">
        <v>44930</v>
      </c>
      <c r="C387">
        <v>5300</v>
      </c>
      <c r="D387" t="s">
        <v>27</v>
      </c>
      <c r="E387" t="s">
        <v>6</v>
      </c>
      <c r="F387" s="10">
        <v>44990</v>
      </c>
      <c r="G387" s="10">
        <v>45273</v>
      </c>
      <c r="H387" s="10">
        <v>45333</v>
      </c>
      <c r="I387">
        <v>-57</v>
      </c>
      <c r="J387" t="s">
        <v>82</v>
      </c>
      <c r="K387">
        <v>1166</v>
      </c>
      <c r="L387">
        <v>6466</v>
      </c>
      <c r="M387" t="s">
        <v>51</v>
      </c>
      <c r="N387" t="s">
        <v>52</v>
      </c>
      <c r="O387" t="s">
        <v>53</v>
      </c>
      <c r="P387" t="s">
        <v>69</v>
      </c>
    </row>
    <row r="388" spans="1:16" x14ac:dyDescent="0.3">
      <c r="A388">
        <v>148</v>
      </c>
      <c r="B388" s="10">
        <v>44930</v>
      </c>
      <c r="C388">
        <v>3040</v>
      </c>
      <c r="D388" t="s">
        <v>7</v>
      </c>
      <c r="E388" t="s">
        <v>15</v>
      </c>
      <c r="F388" s="10">
        <v>44990</v>
      </c>
      <c r="G388" s="10">
        <v>45232</v>
      </c>
      <c r="H388" s="10">
        <v>45292</v>
      </c>
      <c r="I388">
        <v>-16</v>
      </c>
      <c r="J388" t="s">
        <v>115</v>
      </c>
      <c r="K388">
        <v>668.8</v>
      </c>
      <c r="L388">
        <v>3708.8</v>
      </c>
      <c r="M388" t="s">
        <v>54</v>
      </c>
      <c r="N388" t="s">
        <v>55</v>
      </c>
      <c r="O388" t="s">
        <v>56</v>
      </c>
      <c r="P388" t="s">
        <v>69</v>
      </c>
    </row>
    <row r="389" spans="1:16" x14ac:dyDescent="0.3">
      <c r="A389">
        <v>354</v>
      </c>
      <c r="B389" s="10">
        <v>44930</v>
      </c>
      <c r="C389">
        <v>2450</v>
      </c>
      <c r="D389" t="s">
        <v>16</v>
      </c>
      <c r="E389" t="s">
        <v>11</v>
      </c>
      <c r="F389" s="10">
        <v>44990</v>
      </c>
      <c r="G389" s="10">
        <v>45227</v>
      </c>
      <c r="H389" s="10">
        <v>45287</v>
      </c>
      <c r="I389">
        <v>-11</v>
      </c>
      <c r="J389" t="s">
        <v>94</v>
      </c>
      <c r="K389">
        <v>539</v>
      </c>
      <c r="L389">
        <v>2989</v>
      </c>
      <c r="M389" t="s">
        <v>45</v>
      </c>
      <c r="N389" t="s">
        <v>46</v>
      </c>
      <c r="O389" t="s">
        <v>47</v>
      </c>
      <c r="P389" t="s">
        <v>69</v>
      </c>
    </row>
    <row r="390" spans="1:16" x14ac:dyDescent="0.3">
      <c r="A390">
        <v>396</v>
      </c>
      <c r="B390" s="10">
        <v>44930</v>
      </c>
      <c r="C390">
        <v>4550</v>
      </c>
      <c r="D390" t="s">
        <v>5</v>
      </c>
      <c r="E390" t="s">
        <v>11</v>
      </c>
      <c r="F390" s="10">
        <v>44990</v>
      </c>
      <c r="G390" s="10">
        <v>45219</v>
      </c>
      <c r="H390" s="10">
        <v>45279</v>
      </c>
      <c r="I390">
        <v>-3</v>
      </c>
      <c r="J390" t="s">
        <v>107</v>
      </c>
      <c r="K390">
        <v>1001</v>
      </c>
      <c r="L390">
        <v>5551</v>
      </c>
      <c r="M390" t="s">
        <v>37</v>
      </c>
      <c r="N390" t="s">
        <v>38</v>
      </c>
      <c r="O390" t="s">
        <v>39</v>
      </c>
      <c r="P390" t="s">
        <v>69</v>
      </c>
    </row>
    <row r="391" spans="1:16" x14ac:dyDescent="0.3">
      <c r="A391">
        <v>235</v>
      </c>
      <c r="B391" s="10">
        <v>44929</v>
      </c>
      <c r="C391">
        <v>4780</v>
      </c>
      <c r="D391" t="s">
        <v>16</v>
      </c>
      <c r="E391" t="s">
        <v>6</v>
      </c>
      <c r="F391" s="10">
        <v>44989</v>
      </c>
      <c r="G391" s="10">
        <v>45222</v>
      </c>
      <c r="H391" s="10">
        <v>45282</v>
      </c>
      <c r="I391">
        <v>-6</v>
      </c>
      <c r="J391" t="s">
        <v>92</v>
      </c>
      <c r="K391">
        <v>1051.5999999999999</v>
      </c>
      <c r="L391">
        <v>5831.6</v>
      </c>
      <c r="M391" t="s">
        <v>45</v>
      </c>
      <c r="N391" t="s">
        <v>46</v>
      </c>
      <c r="O391" t="s">
        <v>47</v>
      </c>
      <c r="P391" t="s">
        <v>69</v>
      </c>
    </row>
    <row r="392" spans="1:16" x14ac:dyDescent="0.3">
      <c r="A392">
        <v>294</v>
      </c>
      <c r="B392" s="10">
        <v>44929</v>
      </c>
      <c r="C392">
        <v>5960</v>
      </c>
      <c r="D392" t="s">
        <v>5</v>
      </c>
      <c r="E392" t="s">
        <v>8</v>
      </c>
      <c r="F392" s="10">
        <v>44989</v>
      </c>
      <c r="G392" s="10">
        <v>45253</v>
      </c>
      <c r="H392" s="10">
        <v>45313</v>
      </c>
      <c r="I392">
        <v>-37</v>
      </c>
      <c r="J392" t="s">
        <v>109</v>
      </c>
      <c r="K392">
        <v>1311.2</v>
      </c>
      <c r="L392">
        <v>7271.2</v>
      </c>
      <c r="M392" t="s">
        <v>37</v>
      </c>
      <c r="N392" t="s">
        <v>38</v>
      </c>
      <c r="O392" t="s">
        <v>39</v>
      </c>
      <c r="P392" t="s">
        <v>69</v>
      </c>
    </row>
    <row r="393" spans="1:16" x14ac:dyDescent="0.3">
      <c r="A393">
        <v>454</v>
      </c>
      <c r="B393" s="10">
        <v>44929</v>
      </c>
      <c r="C393">
        <v>7450</v>
      </c>
      <c r="D393" t="s">
        <v>7</v>
      </c>
      <c r="E393" t="s">
        <v>8</v>
      </c>
      <c r="F393" s="10">
        <v>44989</v>
      </c>
      <c r="G393" s="10">
        <v>45241</v>
      </c>
      <c r="H393" s="10">
        <v>45301</v>
      </c>
      <c r="I393">
        <v>-25</v>
      </c>
      <c r="J393" t="s">
        <v>84</v>
      </c>
      <c r="K393">
        <v>1639</v>
      </c>
      <c r="L393">
        <v>9089</v>
      </c>
      <c r="M393" t="s">
        <v>54</v>
      </c>
      <c r="N393" t="s">
        <v>55</v>
      </c>
      <c r="O393" t="s">
        <v>56</v>
      </c>
      <c r="P393" t="s">
        <v>69</v>
      </c>
    </row>
    <row r="394" spans="1:16" x14ac:dyDescent="0.3">
      <c r="A394">
        <v>265</v>
      </c>
      <c r="B394" s="10">
        <v>44929</v>
      </c>
      <c r="C394">
        <v>5380</v>
      </c>
      <c r="D394" t="s">
        <v>27</v>
      </c>
      <c r="E394" t="s">
        <v>8</v>
      </c>
      <c r="F394" s="10">
        <v>44989</v>
      </c>
      <c r="G394" s="10">
        <v>45245</v>
      </c>
      <c r="H394" s="10">
        <v>45305</v>
      </c>
      <c r="I394">
        <v>-29</v>
      </c>
      <c r="J394" t="s">
        <v>78</v>
      </c>
      <c r="K394">
        <v>1183.5999999999999</v>
      </c>
      <c r="L394">
        <v>6563.6</v>
      </c>
      <c r="M394" t="s">
        <v>51</v>
      </c>
      <c r="N394" t="s">
        <v>52</v>
      </c>
      <c r="O394" t="s">
        <v>53</v>
      </c>
      <c r="P394" t="s">
        <v>69</v>
      </c>
    </row>
    <row r="395" spans="1:16" x14ac:dyDescent="0.3">
      <c r="A395">
        <v>120</v>
      </c>
      <c r="B395" s="10">
        <v>44929</v>
      </c>
      <c r="C395">
        <v>2480</v>
      </c>
      <c r="D395" t="s">
        <v>5</v>
      </c>
      <c r="E395" t="s">
        <v>15</v>
      </c>
      <c r="F395" s="10">
        <v>44989</v>
      </c>
      <c r="G395" s="10">
        <v>45242</v>
      </c>
      <c r="H395" s="10">
        <v>45302</v>
      </c>
      <c r="I395">
        <v>-26</v>
      </c>
      <c r="J395" t="s">
        <v>77</v>
      </c>
      <c r="K395">
        <v>545.6</v>
      </c>
      <c r="L395">
        <v>3025.6</v>
      </c>
      <c r="M395" t="s">
        <v>37</v>
      </c>
      <c r="N395" t="s">
        <v>38</v>
      </c>
      <c r="O395" t="s">
        <v>39</v>
      </c>
      <c r="P395" t="s">
        <v>69</v>
      </c>
    </row>
    <row r="396" spans="1:16" x14ac:dyDescent="0.3">
      <c r="A396">
        <v>381</v>
      </c>
      <c r="B396" s="10">
        <v>44929</v>
      </c>
      <c r="C396">
        <v>3800</v>
      </c>
      <c r="D396" t="s">
        <v>5</v>
      </c>
      <c r="E396" t="s">
        <v>6</v>
      </c>
      <c r="F396" s="10">
        <v>44989</v>
      </c>
      <c r="G396" s="10">
        <v>45246</v>
      </c>
      <c r="H396" s="10">
        <v>45306</v>
      </c>
      <c r="I396">
        <v>-30</v>
      </c>
      <c r="J396" t="s">
        <v>79</v>
      </c>
      <c r="K396">
        <v>836</v>
      </c>
      <c r="L396">
        <v>4636</v>
      </c>
      <c r="M396" t="s">
        <v>37</v>
      </c>
      <c r="N396" t="s">
        <v>38</v>
      </c>
      <c r="O396" t="s">
        <v>39</v>
      </c>
      <c r="P396" t="s">
        <v>69</v>
      </c>
    </row>
    <row r="397" spans="1:16" x14ac:dyDescent="0.3">
      <c r="A397">
        <v>313</v>
      </c>
      <c r="B397" s="10">
        <v>44929</v>
      </c>
      <c r="C397">
        <v>400</v>
      </c>
      <c r="D397" t="s">
        <v>5</v>
      </c>
      <c r="E397" t="s">
        <v>8</v>
      </c>
      <c r="F397" s="10">
        <v>44989</v>
      </c>
      <c r="G397" s="10">
        <v>45225</v>
      </c>
      <c r="H397" s="10">
        <v>45285</v>
      </c>
      <c r="I397">
        <v>-9</v>
      </c>
      <c r="J397" t="s">
        <v>68</v>
      </c>
      <c r="K397">
        <v>88</v>
      </c>
      <c r="L397">
        <v>488</v>
      </c>
      <c r="M397" t="s">
        <v>37</v>
      </c>
      <c r="N397" t="s">
        <v>38</v>
      </c>
      <c r="O397" t="s">
        <v>39</v>
      </c>
      <c r="P397" t="s">
        <v>69</v>
      </c>
    </row>
    <row r="398" spans="1:16" x14ac:dyDescent="0.3">
      <c r="A398">
        <v>326</v>
      </c>
      <c r="B398" s="10">
        <v>44929</v>
      </c>
      <c r="C398">
        <v>1050</v>
      </c>
      <c r="D398" t="s">
        <v>16</v>
      </c>
      <c r="E398" t="s">
        <v>11</v>
      </c>
      <c r="F398" s="10">
        <v>44989</v>
      </c>
      <c r="G398" s="10">
        <v>45243</v>
      </c>
      <c r="H398" s="10">
        <v>45303</v>
      </c>
      <c r="I398">
        <v>-27</v>
      </c>
      <c r="J398" t="s">
        <v>80</v>
      </c>
      <c r="K398">
        <v>231</v>
      </c>
      <c r="L398">
        <v>1281</v>
      </c>
      <c r="M398" t="s">
        <v>45</v>
      </c>
      <c r="N398" t="s">
        <v>46</v>
      </c>
      <c r="O398" t="s">
        <v>47</v>
      </c>
      <c r="P398" t="s">
        <v>69</v>
      </c>
    </row>
    <row r="399" spans="1:16" x14ac:dyDescent="0.3">
      <c r="A399">
        <v>328</v>
      </c>
      <c r="B399" s="10">
        <v>44929</v>
      </c>
      <c r="C399">
        <v>1150</v>
      </c>
      <c r="D399" t="s">
        <v>5</v>
      </c>
      <c r="E399" t="s">
        <v>8</v>
      </c>
      <c r="F399" s="10">
        <v>44989</v>
      </c>
      <c r="G399" s="10">
        <v>45221</v>
      </c>
      <c r="H399" s="10">
        <v>45281</v>
      </c>
      <c r="I399">
        <v>-5</v>
      </c>
      <c r="J399" t="s">
        <v>119</v>
      </c>
      <c r="K399">
        <v>253</v>
      </c>
      <c r="L399">
        <v>1403</v>
      </c>
      <c r="M399" t="s">
        <v>37</v>
      </c>
      <c r="N399" t="s">
        <v>38</v>
      </c>
      <c r="O399" t="s">
        <v>39</v>
      </c>
      <c r="P399" t="s">
        <v>69</v>
      </c>
    </row>
    <row r="400" spans="1:16" x14ac:dyDescent="0.3">
      <c r="A400">
        <v>496</v>
      </c>
      <c r="B400" s="10">
        <v>44929</v>
      </c>
      <c r="C400">
        <v>4400</v>
      </c>
      <c r="D400" t="s">
        <v>16</v>
      </c>
      <c r="E400" t="s">
        <v>8</v>
      </c>
      <c r="F400" s="10">
        <v>44989</v>
      </c>
      <c r="G400" s="10">
        <v>45219</v>
      </c>
      <c r="H400" s="10">
        <v>45279</v>
      </c>
      <c r="I400">
        <v>-3</v>
      </c>
      <c r="J400" t="s">
        <v>107</v>
      </c>
      <c r="K400">
        <v>968</v>
      </c>
      <c r="L400">
        <v>5368</v>
      </c>
      <c r="M400" t="s">
        <v>45</v>
      </c>
      <c r="N400" t="s">
        <v>46</v>
      </c>
      <c r="O400" t="s">
        <v>47</v>
      </c>
      <c r="P400" t="s">
        <v>69</v>
      </c>
    </row>
    <row r="401" spans="1:16" x14ac:dyDescent="0.3">
      <c r="A401">
        <v>247</v>
      </c>
      <c r="B401" s="10">
        <v>44929</v>
      </c>
      <c r="C401">
        <v>5020</v>
      </c>
      <c r="D401" t="s">
        <v>7</v>
      </c>
      <c r="E401" t="s">
        <v>6</v>
      </c>
      <c r="F401" s="10">
        <v>44989</v>
      </c>
      <c r="G401" s="10">
        <v>45264</v>
      </c>
      <c r="H401" s="10">
        <v>45324</v>
      </c>
      <c r="I401">
        <v>-48</v>
      </c>
      <c r="J401" t="s">
        <v>105</v>
      </c>
      <c r="K401">
        <v>1104.4000000000001</v>
      </c>
      <c r="L401">
        <v>6124.4</v>
      </c>
      <c r="M401" t="s">
        <v>54</v>
      </c>
      <c r="N401" t="s">
        <v>55</v>
      </c>
      <c r="O401" t="s">
        <v>56</v>
      </c>
      <c r="P401" t="s">
        <v>69</v>
      </c>
    </row>
    <row r="402" spans="1:16" x14ac:dyDescent="0.3">
      <c r="A402">
        <v>61</v>
      </c>
      <c r="B402" s="10">
        <v>44929</v>
      </c>
      <c r="C402">
        <v>1300</v>
      </c>
      <c r="D402" t="s">
        <v>27</v>
      </c>
      <c r="E402" t="s">
        <v>8</v>
      </c>
      <c r="F402" s="10">
        <v>44989</v>
      </c>
      <c r="G402" s="10">
        <v>45263</v>
      </c>
      <c r="H402" s="10">
        <v>45323</v>
      </c>
      <c r="I402">
        <v>-47</v>
      </c>
      <c r="J402" t="s">
        <v>95</v>
      </c>
      <c r="K402">
        <v>286</v>
      </c>
      <c r="L402">
        <v>1586</v>
      </c>
      <c r="M402" t="s">
        <v>51</v>
      </c>
      <c r="N402" t="s">
        <v>52</v>
      </c>
      <c r="O402" t="s">
        <v>53</v>
      </c>
      <c r="P402" t="s">
        <v>69</v>
      </c>
    </row>
    <row r="403" spans="1:16" x14ac:dyDescent="0.3">
      <c r="A403">
        <v>239</v>
      </c>
      <c r="B403" s="10">
        <v>44929</v>
      </c>
      <c r="C403">
        <v>4860</v>
      </c>
      <c r="D403" t="s">
        <v>5</v>
      </c>
      <c r="E403" t="s">
        <v>15</v>
      </c>
      <c r="F403" s="10">
        <v>44989</v>
      </c>
      <c r="G403" s="10">
        <v>45258</v>
      </c>
      <c r="H403" s="10">
        <v>45318</v>
      </c>
      <c r="I403">
        <v>-42</v>
      </c>
      <c r="J403" t="s">
        <v>123</v>
      </c>
      <c r="K403">
        <v>1069.2</v>
      </c>
      <c r="L403">
        <v>5929.2</v>
      </c>
      <c r="M403" t="s">
        <v>37</v>
      </c>
      <c r="N403" t="s">
        <v>38</v>
      </c>
      <c r="O403" t="s">
        <v>39</v>
      </c>
      <c r="P403" t="s">
        <v>69</v>
      </c>
    </row>
    <row r="404" spans="1:16" x14ac:dyDescent="0.3">
      <c r="A404">
        <v>422</v>
      </c>
      <c r="B404" s="10">
        <v>44929</v>
      </c>
      <c r="C404">
        <v>5850</v>
      </c>
      <c r="D404" t="s">
        <v>16</v>
      </c>
      <c r="E404" t="s">
        <v>8</v>
      </c>
      <c r="F404" s="10">
        <v>44989</v>
      </c>
      <c r="G404" s="10">
        <v>45232</v>
      </c>
      <c r="H404" s="10">
        <v>45292</v>
      </c>
      <c r="I404">
        <v>-16</v>
      </c>
      <c r="J404" t="s">
        <v>115</v>
      </c>
      <c r="K404">
        <v>1287</v>
      </c>
      <c r="L404">
        <v>7137</v>
      </c>
      <c r="M404" t="s">
        <v>45</v>
      </c>
      <c r="N404" t="s">
        <v>46</v>
      </c>
      <c r="O404" t="s">
        <v>47</v>
      </c>
      <c r="P404" t="s">
        <v>69</v>
      </c>
    </row>
    <row r="405" spans="1:16" x14ac:dyDescent="0.3">
      <c r="A405">
        <v>142</v>
      </c>
      <c r="B405" s="10">
        <v>44928</v>
      </c>
      <c r="C405">
        <v>2920</v>
      </c>
      <c r="D405" t="s">
        <v>12</v>
      </c>
      <c r="E405" t="s">
        <v>8</v>
      </c>
      <c r="F405" s="10">
        <v>44988</v>
      </c>
      <c r="G405" s="10">
        <v>45267</v>
      </c>
      <c r="H405" s="10">
        <v>45327</v>
      </c>
      <c r="I405">
        <v>-51</v>
      </c>
      <c r="J405" t="s">
        <v>88</v>
      </c>
      <c r="K405">
        <v>642.4</v>
      </c>
      <c r="L405">
        <v>3562.4</v>
      </c>
      <c r="M405" t="s">
        <v>57</v>
      </c>
      <c r="N405" t="s">
        <v>58</v>
      </c>
      <c r="O405" t="s">
        <v>59</v>
      </c>
      <c r="P405" t="s">
        <v>69</v>
      </c>
    </row>
    <row r="406" spans="1:16" x14ac:dyDescent="0.3">
      <c r="A406">
        <v>146</v>
      </c>
      <c r="B406" s="10">
        <v>44928</v>
      </c>
      <c r="C406">
        <v>3000</v>
      </c>
      <c r="D406" t="s">
        <v>27</v>
      </c>
      <c r="E406" t="s">
        <v>8</v>
      </c>
      <c r="F406" s="10">
        <v>44988</v>
      </c>
      <c r="G406" s="10">
        <v>45222</v>
      </c>
      <c r="H406" s="10">
        <v>45282</v>
      </c>
      <c r="I406">
        <v>-6</v>
      </c>
      <c r="J406" t="s">
        <v>92</v>
      </c>
      <c r="K406">
        <v>660</v>
      </c>
      <c r="L406">
        <v>3660</v>
      </c>
      <c r="M406" t="s">
        <v>51</v>
      </c>
      <c r="N406" t="s">
        <v>52</v>
      </c>
      <c r="O406" t="s">
        <v>53</v>
      </c>
      <c r="P406" t="s">
        <v>69</v>
      </c>
    </row>
    <row r="407" spans="1:16" x14ac:dyDescent="0.3">
      <c r="A407">
        <v>114</v>
      </c>
      <c r="B407" s="10">
        <v>44928</v>
      </c>
      <c r="C407">
        <v>2360</v>
      </c>
      <c r="D407" t="s">
        <v>7</v>
      </c>
      <c r="E407" t="s">
        <v>8</v>
      </c>
      <c r="F407" s="10">
        <v>44988</v>
      </c>
      <c r="G407" s="10">
        <v>45259</v>
      </c>
      <c r="H407" s="10">
        <v>45319</v>
      </c>
      <c r="I407">
        <v>-43</v>
      </c>
      <c r="J407" t="s">
        <v>96</v>
      </c>
      <c r="K407">
        <v>519.20000000000005</v>
      </c>
      <c r="L407">
        <v>2879.2</v>
      </c>
      <c r="M407" t="s">
        <v>54</v>
      </c>
      <c r="N407" t="s">
        <v>55</v>
      </c>
      <c r="O407" t="s">
        <v>56</v>
      </c>
      <c r="P407" t="s">
        <v>69</v>
      </c>
    </row>
    <row r="408" spans="1:16" x14ac:dyDescent="0.3">
      <c r="A408">
        <v>113</v>
      </c>
      <c r="B408" s="10">
        <v>44928</v>
      </c>
      <c r="C408">
        <v>2340</v>
      </c>
      <c r="D408" t="s">
        <v>27</v>
      </c>
      <c r="E408" t="s">
        <v>15</v>
      </c>
      <c r="F408" s="10">
        <v>44988</v>
      </c>
      <c r="G408" s="10">
        <v>45220</v>
      </c>
      <c r="H408" s="10">
        <v>45280</v>
      </c>
      <c r="I408">
        <v>-4</v>
      </c>
      <c r="J408" t="s">
        <v>103</v>
      </c>
      <c r="K408">
        <v>514.79999999999995</v>
      </c>
      <c r="L408">
        <v>2854.8</v>
      </c>
      <c r="M408" t="s">
        <v>51</v>
      </c>
      <c r="N408" t="s">
        <v>52</v>
      </c>
      <c r="O408" t="s">
        <v>53</v>
      </c>
      <c r="P408" t="s">
        <v>69</v>
      </c>
    </row>
    <row r="409" spans="1:16" x14ac:dyDescent="0.3">
      <c r="A409">
        <v>346</v>
      </c>
      <c r="B409" s="10">
        <v>44928</v>
      </c>
      <c r="C409">
        <v>2050</v>
      </c>
      <c r="D409" t="s">
        <v>12</v>
      </c>
      <c r="E409" t="s">
        <v>6</v>
      </c>
      <c r="F409" s="10">
        <v>44988</v>
      </c>
      <c r="G409" s="10">
        <v>45255</v>
      </c>
      <c r="H409" s="10">
        <v>45315</v>
      </c>
      <c r="I409">
        <v>-39</v>
      </c>
      <c r="J409" t="s">
        <v>74</v>
      </c>
      <c r="K409">
        <v>451</v>
      </c>
      <c r="L409">
        <v>2501</v>
      </c>
      <c r="M409" t="s">
        <v>57</v>
      </c>
      <c r="N409" t="s">
        <v>58</v>
      </c>
      <c r="O409" t="s">
        <v>59</v>
      </c>
      <c r="P409" t="s">
        <v>69</v>
      </c>
    </row>
    <row r="410" spans="1:16" x14ac:dyDescent="0.3">
      <c r="A410">
        <v>175</v>
      </c>
      <c r="B410" s="10">
        <v>44928</v>
      </c>
      <c r="C410">
        <v>3580</v>
      </c>
      <c r="D410" t="s">
        <v>5</v>
      </c>
      <c r="E410" t="s">
        <v>11</v>
      </c>
      <c r="F410" s="10">
        <v>44988</v>
      </c>
      <c r="G410" s="10">
        <v>45238</v>
      </c>
      <c r="H410" s="10">
        <v>45298</v>
      </c>
      <c r="I410">
        <v>-22</v>
      </c>
      <c r="J410" t="s">
        <v>101</v>
      </c>
      <c r="K410">
        <v>787.6</v>
      </c>
      <c r="L410">
        <v>4367.6000000000004</v>
      </c>
      <c r="M410" t="s">
        <v>37</v>
      </c>
      <c r="N410" t="s">
        <v>38</v>
      </c>
      <c r="O410" t="s">
        <v>39</v>
      </c>
      <c r="P410" t="s">
        <v>69</v>
      </c>
    </row>
    <row r="411" spans="1:16" x14ac:dyDescent="0.3">
      <c r="A411">
        <v>275</v>
      </c>
      <c r="B411" s="10">
        <v>44928</v>
      </c>
      <c r="C411">
        <v>5580</v>
      </c>
      <c r="D411" t="s">
        <v>16</v>
      </c>
      <c r="E411" t="s">
        <v>6</v>
      </c>
      <c r="F411" s="10">
        <v>44988</v>
      </c>
      <c r="G411" s="10">
        <v>45275</v>
      </c>
      <c r="H411" s="10">
        <v>45335</v>
      </c>
      <c r="I411">
        <v>-59</v>
      </c>
      <c r="J411" t="s">
        <v>124</v>
      </c>
      <c r="K411">
        <v>1227.5999999999999</v>
      </c>
      <c r="L411">
        <v>6807.6</v>
      </c>
      <c r="M411" t="s">
        <v>45</v>
      </c>
      <c r="N411" t="s">
        <v>46</v>
      </c>
      <c r="O411" t="s">
        <v>47</v>
      </c>
      <c r="P411" t="s">
        <v>69</v>
      </c>
    </row>
    <row r="412" spans="1:16" x14ac:dyDescent="0.3">
      <c r="A412">
        <v>186</v>
      </c>
      <c r="B412" s="10">
        <v>44928</v>
      </c>
      <c r="C412">
        <v>3800</v>
      </c>
      <c r="D412" t="s">
        <v>27</v>
      </c>
      <c r="E412" t="s">
        <v>11</v>
      </c>
      <c r="F412" s="10">
        <v>44988</v>
      </c>
      <c r="G412" s="10">
        <v>45236</v>
      </c>
      <c r="H412" s="10">
        <v>45296</v>
      </c>
      <c r="I412">
        <v>-20</v>
      </c>
      <c r="J412" t="s">
        <v>70</v>
      </c>
      <c r="K412">
        <v>836</v>
      </c>
      <c r="L412">
        <v>4636</v>
      </c>
      <c r="M412" t="s">
        <v>51</v>
      </c>
      <c r="N412" t="s">
        <v>52</v>
      </c>
      <c r="O412" t="s">
        <v>53</v>
      </c>
      <c r="P412" t="s">
        <v>69</v>
      </c>
    </row>
    <row r="413" spans="1:16" x14ac:dyDescent="0.3">
      <c r="A413">
        <v>230</v>
      </c>
      <c r="B413" s="10">
        <v>44928</v>
      </c>
      <c r="C413">
        <v>4680</v>
      </c>
      <c r="D413" t="s">
        <v>7</v>
      </c>
      <c r="E413" t="s">
        <v>8</v>
      </c>
      <c r="F413" s="10">
        <v>44988</v>
      </c>
      <c r="G413" s="10">
        <v>45266</v>
      </c>
      <c r="H413" s="10">
        <v>45326</v>
      </c>
      <c r="I413">
        <v>-50</v>
      </c>
      <c r="J413" t="s">
        <v>125</v>
      </c>
      <c r="K413">
        <v>1029.5999999999999</v>
      </c>
      <c r="L413">
        <v>5709.6</v>
      </c>
      <c r="M413" t="s">
        <v>54</v>
      </c>
      <c r="N413" t="s">
        <v>55</v>
      </c>
      <c r="O413" t="s">
        <v>56</v>
      </c>
      <c r="P413" t="s">
        <v>69</v>
      </c>
    </row>
    <row r="414" spans="1:16" x14ac:dyDescent="0.3">
      <c r="A414">
        <v>436</v>
      </c>
      <c r="B414" s="10">
        <v>44928</v>
      </c>
      <c r="C414">
        <v>6550</v>
      </c>
      <c r="D414" t="s">
        <v>27</v>
      </c>
      <c r="E414" t="s">
        <v>8</v>
      </c>
      <c r="F414" s="10">
        <v>44988</v>
      </c>
      <c r="G414" s="10">
        <v>45219</v>
      </c>
      <c r="H414" s="10">
        <v>45279</v>
      </c>
      <c r="I414">
        <v>-3</v>
      </c>
      <c r="J414" t="s">
        <v>107</v>
      </c>
      <c r="K414">
        <v>1441</v>
      </c>
      <c r="L414">
        <v>7991</v>
      </c>
      <c r="M414" t="s">
        <v>51</v>
      </c>
      <c r="N414" t="s">
        <v>52</v>
      </c>
      <c r="O414" t="s">
        <v>53</v>
      </c>
      <c r="P414" t="s">
        <v>69</v>
      </c>
    </row>
    <row r="415" spans="1:16" x14ac:dyDescent="0.3">
      <c r="A415">
        <v>417</v>
      </c>
      <c r="B415" s="10">
        <v>44928</v>
      </c>
      <c r="C415">
        <v>5600</v>
      </c>
      <c r="D415" t="s">
        <v>7</v>
      </c>
      <c r="E415" t="s">
        <v>6</v>
      </c>
      <c r="F415" s="10">
        <v>44988</v>
      </c>
      <c r="G415" s="10">
        <v>45229</v>
      </c>
      <c r="H415" s="10">
        <v>45289</v>
      </c>
      <c r="I415">
        <v>-13</v>
      </c>
      <c r="J415" t="s">
        <v>86</v>
      </c>
      <c r="K415">
        <v>1232</v>
      </c>
      <c r="L415">
        <v>6832</v>
      </c>
      <c r="M415" t="s">
        <v>54</v>
      </c>
      <c r="N415" t="s">
        <v>55</v>
      </c>
      <c r="O415" t="s">
        <v>56</v>
      </c>
      <c r="P415" t="s">
        <v>69</v>
      </c>
    </row>
    <row r="416" spans="1:16" x14ac:dyDescent="0.3">
      <c r="A416">
        <v>80</v>
      </c>
      <c r="B416" s="10">
        <v>44928</v>
      </c>
      <c r="C416">
        <v>1680</v>
      </c>
      <c r="D416" t="s">
        <v>7</v>
      </c>
      <c r="E416" t="s">
        <v>6</v>
      </c>
      <c r="F416" s="10">
        <v>44988</v>
      </c>
      <c r="G416" s="10">
        <v>45267</v>
      </c>
      <c r="H416" s="10">
        <v>45327</v>
      </c>
      <c r="I416">
        <v>-51</v>
      </c>
      <c r="J416" t="s">
        <v>88</v>
      </c>
      <c r="K416">
        <v>369.6</v>
      </c>
      <c r="L416">
        <v>2049.6</v>
      </c>
      <c r="M416" t="s">
        <v>54</v>
      </c>
      <c r="N416" t="s">
        <v>55</v>
      </c>
      <c r="O416" t="s">
        <v>56</v>
      </c>
      <c r="P416" t="s">
        <v>69</v>
      </c>
    </row>
    <row r="417" spans="1:16" x14ac:dyDescent="0.3">
      <c r="A417">
        <v>105</v>
      </c>
      <c r="B417" s="10">
        <v>44928</v>
      </c>
      <c r="C417">
        <v>2180</v>
      </c>
      <c r="D417" t="s">
        <v>16</v>
      </c>
      <c r="E417" t="s">
        <v>11</v>
      </c>
      <c r="F417" s="10">
        <v>44988</v>
      </c>
      <c r="G417" s="10">
        <v>45221</v>
      </c>
      <c r="H417" s="10">
        <v>45281</v>
      </c>
      <c r="I417">
        <v>-5</v>
      </c>
      <c r="J417" t="s">
        <v>119</v>
      </c>
      <c r="K417">
        <v>479.6</v>
      </c>
      <c r="L417">
        <v>2659.6</v>
      </c>
      <c r="M417" t="s">
        <v>45</v>
      </c>
      <c r="N417" t="s">
        <v>46</v>
      </c>
      <c r="O417" t="s">
        <v>47</v>
      </c>
      <c r="P417" t="s">
        <v>69</v>
      </c>
    </row>
    <row r="418" spans="1:16" x14ac:dyDescent="0.3">
      <c r="A418">
        <v>211</v>
      </c>
      <c r="B418" s="10">
        <v>44927</v>
      </c>
      <c r="C418">
        <v>4300</v>
      </c>
      <c r="D418" t="s">
        <v>5</v>
      </c>
      <c r="E418" t="s">
        <v>15</v>
      </c>
      <c r="F418" s="10">
        <v>44987</v>
      </c>
      <c r="G418" s="10">
        <v>45263</v>
      </c>
      <c r="H418" s="10">
        <v>45323</v>
      </c>
      <c r="I418">
        <v>-47</v>
      </c>
      <c r="J418" t="s">
        <v>95</v>
      </c>
      <c r="K418">
        <v>946</v>
      </c>
      <c r="L418">
        <v>5246</v>
      </c>
      <c r="M418" t="s">
        <v>37</v>
      </c>
      <c r="N418" t="s">
        <v>38</v>
      </c>
      <c r="O418" t="s">
        <v>39</v>
      </c>
      <c r="P418" t="s">
        <v>69</v>
      </c>
    </row>
    <row r="419" spans="1:16" x14ac:dyDescent="0.3">
      <c r="A419">
        <v>490</v>
      </c>
      <c r="B419" s="10">
        <v>44927</v>
      </c>
      <c r="C419">
        <v>5000</v>
      </c>
      <c r="D419" t="s">
        <v>16</v>
      </c>
      <c r="E419" t="s">
        <v>8</v>
      </c>
      <c r="F419" s="10">
        <v>44987</v>
      </c>
      <c r="G419" s="10">
        <v>45231</v>
      </c>
      <c r="H419" s="10">
        <v>45291</v>
      </c>
      <c r="I419">
        <v>-15</v>
      </c>
      <c r="J419" t="s">
        <v>110</v>
      </c>
      <c r="K419">
        <v>1100</v>
      </c>
      <c r="L419">
        <v>6100</v>
      </c>
      <c r="M419" t="s">
        <v>45</v>
      </c>
      <c r="N419" t="s">
        <v>46</v>
      </c>
      <c r="O419" t="s">
        <v>47</v>
      </c>
      <c r="P419" t="s">
        <v>69</v>
      </c>
    </row>
    <row r="420" spans="1:16" x14ac:dyDescent="0.3">
      <c r="A420">
        <v>52</v>
      </c>
      <c r="B420" s="10">
        <v>44927</v>
      </c>
      <c r="C420">
        <v>1120</v>
      </c>
      <c r="D420" t="s">
        <v>5</v>
      </c>
      <c r="E420" t="s">
        <v>6</v>
      </c>
      <c r="F420" s="10">
        <v>44987</v>
      </c>
      <c r="G420" s="10">
        <v>45267</v>
      </c>
      <c r="H420" s="10">
        <v>45327</v>
      </c>
      <c r="I420">
        <v>-51</v>
      </c>
      <c r="J420" t="s">
        <v>88</v>
      </c>
      <c r="K420">
        <v>246.4</v>
      </c>
      <c r="L420">
        <v>1366.4</v>
      </c>
      <c r="M420" t="s">
        <v>37</v>
      </c>
      <c r="N420" t="s">
        <v>38</v>
      </c>
      <c r="O420" t="s">
        <v>39</v>
      </c>
      <c r="P420" t="s">
        <v>69</v>
      </c>
    </row>
    <row r="421" spans="1:16" x14ac:dyDescent="0.3">
      <c r="A421">
        <v>190</v>
      </c>
      <c r="B421" s="10">
        <v>44927</v>
      </c>
      <c r="C421">
        <v>3880</v>
      </c>
      <c r="D421" t="s">
        <v>16</v>
      </c>
      <c r="E421" t="s">
        <v>15</v>
      </c>
      <c r="F421" s="10">
        <v>44987</v>
      </c>
      <c r="G421" s="10">
        <v>45244</v>
      </c>
      <c r="H421" s="10">
        <v>45304</v>
      </c>
      <c r="I421">
        <v>-28</v>
      </c>
      <c r="J421" t="s">
        <v>91</v>
      </c>
      <c r="K421">
        <v>853.6</v>
      </c>
      <c r="L421">
        <v>4733.6000000000004</v>
      </c>
      <c r="M421" t="s">
        <v>45</v>
      </c>
      <c r="N421" t="s">
        <v>46</v>
      </c>
      <c r="O421" t="s">
        <v>47</v>
      </c>
      <c r="P421" t="s">
        <v>69</v>
      </c>
    </row>
    <row r="422" spans="1:16" x14ac:dyDescent="0.3">
      <c r="A422">
        <v>215</v>
      </c>
      <c r="B422" s="10">
        <v>44927</v>
      </c>
      <c r="C422">
        <v>4380</v>
      </c>
      <c r="D422" t="s">
        <v>27</v>
      </c>
      <c r="E422" t="s">
        <v>8</v>
      </c>
      <c r="F422" s="10">
        <v>44987</v>
      </c>
      <c r="G422" s="10">
        <v>45248</v>
      </c>
      <c r="H422" s="10">
        <v>45308</v>
      </c>
      <c r="I422">
        <v>-32</v>
      </c>
      <c r="J422" t="s">
        <v>81</v>
      </c>
      <c r="K422">
        <v>963.6</v>
      </c>
      <c r="L422">
        <v>5343.6</v>
      </c>
      <c r="M422" t="s">
        <v>51</v>
      </c>
      <c r="N422" t="s">
        <v>52</v>
      </c>
      <c r="O422" t="s">
        <v>53</v>
      </c>
      <c r="P422" t="s">
        <v>69</v>
      </c>
    </row>
    <row r="423" spans="1:16" x14ac:dyDescent="0.3">
      <c r="A423">
        <v>236</v>
      </c>
      <c r="B423" s="10">
        <v>44927</v>
      </c>
      <c r="C423">
        <v>4800</v>
      </c>
      <c r="D423" t="s">
        <v>7</v>
      </c>
      <c r="E423" t="s">
        <v>15</v>
      </c>
      <c r="F423" s="10">
        <v>44987</v>
      </c>
      <c r="G423" s="10">
        <v>45224</v>
      </c>
      <c r="H423" s="10">
        <v>45284</v>
      </c>
      <c r="I423">
        <v>-8</v>
      </c>
      <c r="J423" t="s">
        <v>120</v>
      </c>
      <c r="K423">
        <v>1056</v>
      </c>
      <c r="L423">
        <v>5856</v>
      </c>
      <c r="M423" t="s">
        <v>54</v>
      </c>
      <c r="N423" t="s">
        <v>55</v>
      </c>
      <c r="O423" t="s">
        <v>56</v>
      </c>
      <c r="P423" t="s">
        <v>69</v>
      </c>
    </row>
    <row r="424" spans="1:16" x14ac:dyDescent="0.3">
      <c r="A424">
        <v>440</v>
      </c>
      <c r="B424" s="10">
        <v>44927</v>
      </c>
      <c r="C424">
        <v>6750</v>
      </c>
      <c r="D424" t="s">
        <v>7</v>
      </c>
      <c r="E424" t="s">
        <v>8</v>
      </c>
      <c r="F424" s="10">
        <v>44987</v>
      </c>
      <c r="G424" s="10">
        <v>45245</v>
      </c>
      <c r="H424" s="10">
        <v>45305</v>
      </c>
      <c r="I424">
        <v>-29</v>
      </c>
      <c r="J424" t="s">
        <v>78</v>
      </c>
      <c r="K424">
        <v>1485</v>
      </c>
      <c r="L424">
        <v>8235</v>
      </c>
      <c r="M424" t="s">
        <v>54</v>
      </c>
      <c r="N424" t="s">
        <v>55</v>
      </c>
      <c r="O424" t="s">
        <v>56</v>
      </c>
      <c r="P424" t="s">
        <v>69</v>
      </c>
    </row>
    <row r="425" spans="1:16" x14ac:dyDescent="0.3">
      <c r="A425">
        <v>492</v>
      </c>
      <c r="B425" s="10">
        <v>44927</v>
      </c>
      <c r="C425">
        <v>4800</v>
      </c>
      <c r="D425" t="s">
        <v>27</v>
      </c>
      <c r="E425" t="s">
        <v>8</v>
      </c>
      <c r="F425" s="10">
        <v>44987</v>
      </c>
      <c r="G425" s="10">
        <v>45256</v>
      </c>
      <c r="H425" s="10">
        <v>45316</v>
      </c>
      <c r="I425">
        <v>-40</v>
      </c>
      <c r="J425" t="s">
        <v>93</v>
      </c>
      <c r="K425">
        <v>1056</v>
      </c>
      <c r="L425">
        <v>5856</v>
      </c>
      <c r="M425" t="s">
        <v>51</v>
      </c>
      <c r="N425" t="s">
        <v>52</v>
      </c>
      <c r="O425" t="s">
        <v>53</v>
      </c>
      <c r="P425" t="s">
        <v>69</v>
      </c>
    </row>
    <row r="426" spans="1:16" x14ac:dyDescent="0.3">
      <c r="A426">
        <v>1</v>
      </c>
      <c r="B426" s="10">
        <v>44927</v>
      </c>
      <c r="C426">
        <v>100</v>
      </c>
      <c r="D426" t="s">
        <v>5</v>
      </c>
      <c r="E426" t="s">
        <v>15</v>
      </c>
      <c r="F426" s="10">
        <v>44987</v>
      </c>
      <c r="G426" s="10">
        <v>45259</v>
      </c>
      <c r="H426" s="10">
        <v>45319</v>
      </c>
      <c r="I426">
        <v>-43</v>
      </c>
      <c r="J426" t="s">
        <v>96</v>
      </c>
      <c r="K426">
        <v>22</v>
      </c>
      <c r="L426">
        <v>122</v>
      </c>
      <c r="M426" t="s">
        <v>37</v>
      </c>
      <c r="N426" t="s">
        <v>38</v>
      </c>
      <c r="O426" t="s">
        <v>39</v>
      </c>
      <c r="P426" t="s">
        <v>69</v>
      </c>
    </row>
    <row r="427" spans="1:16" x14ac:dyDescent="0.3">
      <c r="A427">
        <v>136</v>
      </c>
      <c r="B427" s="10">
        <v>44927</v>
      </c>
      <c r="C427">
        <v>2800</v>
      </c>
      <c r="D427" t="s">
        <v>13</v>
      </c>
      <c r="E427" t="s">
        <v>6</v>
      </c>
      <c r="F427" s="10">
        <v>44987</v>
      </c>
      <c r="G427" s="10">
        <v>45239</v>
      </c>
      <c r="H427" s="10">
        <v>45299</v>
      </c>
      <c r="I427">
        <v>-23</v>
      </c>
      <c r="J427" t="s">
        <v>97</v>
      </c>
      <c r="K427">
        <v>616</v>
      </c>
      <c r="L427">
        <v>3416</v>
      </c>
      <c r="M427" t="s">
        <v>48</v>
      </c>
      <c r="N427" t="s">
        <v>49</v>
      </c>
      <c r="O427" t="s">
        <v>50</v>
      </c>
      <c r="P427" t="s">
        <v>69</v>
      </c>
    </row>
    <row r="428" spans="1:16" x14ac:dyDescent="0.3">
      <c r="A428">
        <v>366</v>
      </c>
      <c r="B428" s="10">
        <v>44927</v>
      </c>
      <c r="C428">
        <v>3050</v>
      </c>
      <c r="D428" t="s">
        <v>7</v>
      </c>
      <c r="E428" t="s">
        <v>8</v>
      </c>
      <c r="F428" s="10">
        <v>44987</v>
      </c>
      <c r="G428" s="10">
        <v>45232</v>
      </c>
      <c r="H428" s="10">
        <v>45292</v>
      </c>
      <c r="I428">
        <v>-16</v>
      </c>
      <c r="J428" t="s">
        <v>115</v>
      </c>
      <c r="K428">
        <v>671</v>
      </c>
      <c r="L428">
        <v>3721</v>
      </c>
      <c r="M428" t="s">
        <v>54</v>
      </c>
      <c r="N428" t="s">
        <v>55</v>
      </c>
      <c r="O428" t="s">
        <v>56</v>
      </c>
      <c r="P428" t="s">
        <v>69</v>
      </c>
    </row>
    <row r="429" spans="1:16" x14ac:dyDescent="0.3">
      <c r="A429">
        <v>281</v>
      </c>
      <c r="B429" s="10">
        <v>44927</v>
      </c>
      <c r="C429">
        <v>5700</v>
      </c>
      <c r="D429" t="s">
        <v>7</v>
      </c>
      <c r="E429" t="s">
        <v>15</v>
      </c>
      <c r="F429" s="10">
        <v>44987</v>
      </c>
      <c r="G429" s="10">
        <v>45246</v>
      </c>
      <c r="H429" s="10">
        <v>45306</v>
      </c>
      <c r="I429">
        <v>-30</v>
      </c>
      <c r="J429" t="s">
        <v>79</v>
      </c>
      <c r="K429">
        <v>1254</v>
      </c>
      <c r="L429">
        <v>6954</v>
      </c>
      <c r="M429" t="s">
        <v>54</v>
      </c>
      <c r="N429" t="s">
        <v>55</v>
      </c>
      <c r="O429" t="s">
        <v>56</v>
      </c>
      <c r="P429" t="s">
        <v>69</v>
      </c>
    </row>
    <row r="430" spans="1:16" x14ac:dyDescent="0.3">
      <c r="A430">
        <v>316</v>
      </c>
      <c r="B430" s="10">
        <v>44927</v>
      </c>
      <c r="C430">
        <v>550</v>
      </c>
      <c r="D430" t="s">
        <v>27</v>
      </c>
      <c r="E430" t="s">
        <v>15</v>
      </c>
      <c r="F430" s="10">
        <v>44987</v>
      </c>
      <c r="G430" s="10">
        <v>45218</v>
      </c>
      <c r="H430" s="10">
        <v>45278</v>
      </c>
      <c r="I430">
        <v>-2</v>
      </c>
      <c r="J430" t="s">
        <v>118</v>
      </c>
      <c r="K430">
        <v>121</v>
      </c>
      <c r="L430">
        <v>671</v>
      </c>
      <c r="M430" t="s">
        <v>51</v>
      </c>
      <c r="N430" t="s">
        <v>52</v>
      </c>
      <c r="O430" t="s">
        <v>53</v>
      </c>
      <c r="P430" t="s">
        <v>69</v>
      </c>
    </row>
    <row r="431" spans="1:16" x14ac:dyDescent="0.3">
      <c r="A431">
        <v>467</v>
      </c>
      <c r="B431" s="10">
        <v>44943</v>
      </c>
      <c r="C431">
        <v>7300</v>
      </c>
      <c r="D431" t="s">
        <v>9</v>
      </c>
      <c r="E431" t="s">
        <v>8</v>
      </c>
      <c r="F431" s="10">
        <v>45003</v>
      </c>
      <c r="G431" s="10">
        <v>45227</v>
      </c>
      <c r="H431" s="10">
        <v>45287</v>
      </c>
      <c r="I431">
        <v>-11</v>
      </c>
      <c r="J431" t="s">
        <v>94</v>
      </c>
      <c r="K431">
        <v>1606</v>
      </c>
      <c r="L431">
        <v>8906</v>
      </c>
      <c r="M431" t="s">
        <v>40</v>
      </c>
      <c r="N431" t="s">
        <v>41</v>
      </c>
      <c r="O431" t="s">
        <v>42</v>
      </c>
      <c r="P431" t="s">
        <v>69</v>
      </c>
    </row>
    <row r="432" spans="1:16" x14ac:dyDescent="0.3">
      <c r="A432">
        <v>172</v>
      </c>
      <c r="B432" s="10">
        <v>44943</v>
      </c>
      <c r="C432">
        <v>3520</v>
      </c>
      <c r="D432" t="s">
        <v>10</v>
      </c>
      <c r="E432" t="s">
        <v>11</v>
      </c>
      <c r="F432" s="10">
        <v>45003</v>
      </c>
      <c r="G432" s="10">
        <v>45264</v>
      </c>
      <c r="H432" s="10">
        <v>45324</v>
      </c>
      <c r="I432">
        <v>-48</v>
      </c>
      <c r="J432" t="s">
        <v>105</v>
      </c>
      <c r="K432">
        <v>774.4</v>
      </c>
      <c r="L432">
        <v>4294.3999999999996</v>
      </c>
      <c r="M432" t="s">
        <v>40</v>
      </c>
      <c r="N432" t="s">
        <v>43</v>
      </c>
      <c r="O432" t="s">
        <v>44</v>
      </c>
      <c r="P432" t="s">
        <v>69</v>
      </c>
    </row>
    <row r="433" spans="1:16" x14ac:dyDescent="0.3">
      <c r="A433">
        <v>314</v>
      </c>
      <c r="B433" s="10">
        <v>44943</v>
      </c>
      <c r="C433">
        <v>450</v>
      </c>
      <c r="D433" t="s">
        <v>9</v>
      </c>
      <c r="E433" t="s">
        <v>8</v>
      </c>
      <c r="F433" s="10">
        <v>45003</v>
      </c>
      <c r="G433" s="10">
        <v>45223</v>
      </c>
      <c r="H433" s="10">
        <v>45283</v>
      </c>
      <c r="I433">
        <v>-7</v>
      </c>
      <c r="J433" t="s">
        <v>108</v>
      </c>
      <c r="K433">
        <v>99</v>
      </c>
      <c r="L433">
        <v>549</v>
      </c>
      <c r="M433" t="s">
        <v>40</v>
      </c>
      <c r="N433" t="s">
        <v>41</v>
      </c>
      <c r="O433" t="s">
        <v>42</v>
      </c>
      <c r="P433" t="s">
        <v>69</v>
      </c>
    </row>
    <row r="434" spans="1:16" x14ac:dyDescent="0.3">
      <c r="A434">
        <v>195</v>
      </c>
      <c r="B434" s="10">
        <v>44943</v>
      </c>
      <c r="C434">
        <v>3980</v>
      </c>
      <c r="D434" t="s">
        <v>9</v>
      </c>
      <c r="E434" t="s">
        <v>8</v>
      </c>
      <c r="F434" s="10">
        <v>45003</v>
      </c>
      <c r="G434" s="10">
        <v>45237</v>
      </c>
      <c r="H434" s="10">
        <v>45297</v>
      </c>
      <c r="I434">
        <v>-21</v>
      </c>
      <c r="J434" t="s">
        <v>90</v>
      </c>
      <c r="K434">
        <v>875.6</v>
      </c>
      <c r="L434">
        <v>4855.6000000000004</v>
      </c>
      <c r="M434" t="s">
        <v>40</v>
      </c>
      <c r="N434" t="s">
        <v>41</v>
      </c>
      <c r="O434" t="s">
        <v>42</v>
      </c>
      <c r="P434" t="s">
        <v>69</v>
      </c>
    </row>
    <row r="435" spans="1:16" x14ac:dyDescent="0.3">
      <c r="A435">
        <v>2</v>
      </c>
      <c r="B435" s="10">
        <v>44943</v>
      </c>
      <c r="C435">
        <v>120</v>
      </c>
      <c r="D435" t="s">
        <v>10</v>
      </c>
      <c r="E435" t="s">
        <v>8</v>
      </c>
      <c r="F435" s="10">
        <v>45003</v>
      </c>
      <c r="G435" s="10">
        <v>45223</v>
      </c>
      <c r="H435" s="10">
        <v>45283</v>
      </c>
      <c r="I435">
        <v>-7</v>
      </c>
      <c r="J435" t="s">
        <v>108</v>
      </c>
      <c r="K435">
        <v>26.4</v>
      </c>
      <c r="L435">
        <v>146.4</v>
      </c>
      <c r="M435" t="s">
        <v>40</v>
      </c>
      <c r="N435" t="s">
        <v>43</v>
      </c>
      <c r="O435" t="s">
        <v>44</v>
      </c>
      <c r="P435" t="s">
        <v>69</v>
      </c>
    </row>
    <row r="436" spans="1:16" x14ac:dyDescent="0.3">
      <c r="A436">
        <v>438</v>
      </c>
      <c r="B436" s="10">
        <v>44942</v>
      </c>
      <c r="C436">
        <v>6650</v>
      </c>
      <c r="D436" t="s">
        <v>10</v>
      </c>
      <c r="E436" t="s">
        <v>11</v>
      </c>
      <c r="F436" s="10">
        <v>45002</v>
      </c>
      <c r="G436" s="10">
        <v>45253</v>
      </c>
      <c r="H436" s="10">
        <v>45313</v>
      </c>
      <c r="I436">
        <v>-37</v>
      </c>
      <c r="J436" t="s">
        <v>109</v>
      </c>
      <c r="K436">
        <v>1463</v>
      </c>
      <c r="L436">
        <v>8113</v>
      </c>
      <c r="M436" t="s">
        <v>40</v>
      </c>
      <c r="N436" t="s">
        <v>43</v>
      </c>
      <c r="O436" t="s">
        <v>44</v>
      </c>
      <c r="P436" t="s">
        <v>69</v>
      </c>
    </row>
    <row r="437" spans="1:16" x14ac:dyDescent="0.3">
      <c r="A437">
        <v>297</v>
      </c>
      <c r="B437" s="10">
        <v>44942</v>
      </c>
      <c r="C437">
        <v>700</v>
      </c>
      <c r="D437" t="s">
        <v>9</v>
      </c>
      <c r="E437" t="s">
        <v>6</v>
      </c>
      <c r="F437" s="10">
        <v>45002</v>
      </c>
      <c r="G437" s="10">
        <v>45239</v>
      </c>
      <c r="H437" s="10">
        <v>45299</v>
      </c>
      <c r="I437">
        <v>-23</v>
      </c>
      <c r="J437" t="s">
        <v>97</v>
      </c>
      <c r="K437">
        <v>154</v>
      </c>
      <c r="L437">
        <v>854</v>
      </c>
      <c r="M437" t="s">
        <v>40</v>
      </c>
      <c r="N437" t="s">
        <v>41</v>
      </c>
      <c r="O437" t="s">
        <v>42</v>
      </c>
      <c r="P437" t="s">
        <v>69</v>
      </c>
    </row>
    <row r="438" spans="1:16" x14ac:dyDescent="0.3">
      <c r="A438">
        <v>89</v>
      </c>
      <c r="B438" s="10">
        <v>44942</v>
      </c>
      <c r="C438">
        <v>1860</v>
      </c>
      <c r="D438" t="s">
        <v>9</v>
      </c>
      <c r="E438" t="s">
        <v>8</v>
      </c>
      <c r="F438" s="10">
        <v>45002</v>
      </c>
      <c r="G438" s="10">
        <v>45248</v>
      </c>
      <c r="H438" s="10">
        <v>45308</v>
      </c>
      <c r="I438">
        <v>-32</v>
      </c>
      <c r="J438" t="s">
        <v>81</v>
      </c>
      <c r="K438">
        <v>409.2</v>
      </c>
      <c r="L438">
        <v>2269.1999999999998</v>
      </c>
      <c r="M438" t="s">
        <v>40</v>
      </c>
      <c r="N438" t="s">
        <v>41</v>
      </c>
      <c r="O438" t="s">
        <v>42</v>
      </c>
      <c r="P438" t="s">
        <v>69</v>
      </c>
    </row>
    <row r="439" spans="1:16" x14ac:dyDescent="0.3">
      <c r="A439">
        <v>353</v>
      </c>
      <c r="B439" s="10">
        <v>44942</v>
      </c>
      <c r="C439">
        <v>2400</v>
      </c>
      <c r="D439" t="s">
        <v>10</v>
      </c>
      <c r="E439" t="s">
        <v>6</v>
      </c>
      <c r="F439" s="10">
        <v>45002</v>
      </c>
      <c r="G439" s="10">
        <v>45265</v>
      </c>
      <c r="H439" s="10">
        <v>45325</v>
      </c>
      <c r="I439">
        <v>-49</v>
      </c>
      <c r="J439" t="s">
        <v>75</v>
      </c>
      <c r="K439">
        <v>528</v>
      </c>
      <c r="L439">
        <v>2928</v>
      </c>
      <c r="M439" t="s">
        <v>40</v>
      </c>
      <c r="N439" t="s">
        <v>43</v>
      </c>
      <c r="O439" t="s">
        <v>44</v>
      </c>
      <c r="P439" t="s">
        <v>69</v>
      </c>
    </row>
    <row r="440" spans="1:16" x14ac:dyDescent="0.3">
      <c r="A440">
        <v>223</v>
      </c>
      <c r="B440" s="10">
        <v>44941</v>
      </c>
      <c r="C440">
        <v>4540</v>
      </c>
      <c r="D440" t="s">
        <v>10</v>
      </c>
      <c r="E440" t="s">
        <v>8</v>
      </c>
      <c r="F440" s="10">
        <v>45001</v>
      </c>
      <c r="G440" s="10">
        <v>45220</v>
      </c>
      <c r="H440" s="10">
        <v>45280</v>
      </c>
      <c r="I440">
        <v>-4</v>
      </c>
      <c r="J440" t="s">
        <v>103</v>
      </c>
      <c r="K440">
        <v>998.8</v>
      </c>
      <c r="L440">
        <v>5538.8</v>
      </c>
      <c r="M440" t="s">
        <v>40</v>
      </c>
      <c r="N440" t="s">
        <v>43</v>
      </c>
      <c r="O440" t="s">
        <v>44</v>
      </c>
      <c r="P440" t="s">
        <v>69</v>
      </c>
    </row>
    <row r="441" spans="1:16" x14ac:dyDescent="0.3">
      <c r="A441">
        <v>484</v>
      </c>
      <c r="B441" s="10">
        <v>44941</v>
      </c>
      <c r="C441">
        <v>5600</v>
      </c>
      <c r="D441" t="s">
        <v>9</v>
      </c>
      <c r="E441" t="s">
        <v>15</v>
      </c>
      <c r="F441" s="10">
        <v>45001</v>
      </c>
      <c r="G441" s="10">
        <v>45256</v>
      </c>
      <c r="H441" s="10">
        <v>45316</v>
      </c>
      <c r="I441">
        <v>-40</v>
      </c>
      <c r="J441" t="s">
        <v>93</v>
      </c>
      <c r="K441">
        <v>1232</v>
      </c>
      <c r="L441">
        <v>6832</v>
      </c>
      <c r="M441" t="s">
        <v>40</v>
      </c>
      <c r="N441" t="s">
        <v>41</v>
      </c>
      <c r="O441" t="s">
        <v>42</v>
      </c>
      <c r="P441" t="s">
        <v>69</v>
      </c>
    </row>
    <row r="442" spans="1:16" x14ac:dyDescent="0.3">
      <c r="A442">
        <v>285</v>
      </c>
      <c r="B442" s="10">
        <v>44940</v>
      </c>
      <c r="C442">
        <v>5780</v>
      </c>
      <c r="D442" t="s">
        <v>10</v>
      </c>
      <c r="E442" t="s">
        <v>8</v>
      </c>
      <c r="F442" s="10">
        <v>45000</v>
      </c>
      <c r="G442" s="10">
        <v>45260</v>
      </c>
      <c r="H442" s="10">
        <v>45320</v>
      </c>
      <c r="I442">
        <v>-44</v>
      </c>
      <c r="J442" t="s">
        <v>122</v>
      </c>
      <c r="K442">
        <v>1271.5999999999999</v>
      </c>
      <c r="L442">
        <v>7051.6</v>
      </c>
      <c r="M442" t="s">
        <v>40</v>
      </c>
      <c r="N442" t="s">
        <v>43</v>
      </c>
      <c r="O442" t="s">
        <v>44</v>
      </c>
      <c r="P442" t="s">
        <v>69</v>
      </c>
    </row>
    <row r="443" spans="1:16" x14ac:dyDescent="0.3">
      <c r="A443">
        <v>361</v>
      </c>
      <c r="B443" s="10">
        <v>44940</v>
      </c>
      <c r="C443">
        <v>2800</v>
      </c>
      <c r="D443" t="s">
        <v>9</v>
      </c>
      <c r="E443" t="s">
        <v>6</v>
      </c>
      <c r="F443" s="10">
        <v>45000</v>
      </c>
      <c r="G443" s="10">
        <v>45220</v>
      </c>
      <c r="H443" s="10">
        <v>45280</v>
      </c>
      <c r="I443">
        <v>-4</v>
      </c>
      <c r="J443" t="s">
        <v>103</v>
      </c>
      <c r="K443">
        <v>616</v>
      </c>
      <c r="L443">
        <v>3416</v>
      </c>
      <c r="M443" t="s">
        <v>40</v>
      </c>
      <c r="N443" t="s">
        <v>41</v>
      </c>
      <c r="O443" t="s">
        <v>42</v>
      </c>
      <c r="P443" t="s">
        <v>69</v>
      </c>
    </row>
    <row r="444" spans="1:16" x14ac:dyDescent="0.3">
      <c r="A444">
        <v>206</v>
      </c>
      <c r="B444" s="10">
        <v>44940</v>
      </c>
      <c r="C444">
        <v>4200</v>
      </c>
      <c r="D444" t="s">
        <v>10</v>
      </c>
      <c r="E444" t="s">
        <v>6</v>
      </c>
      <c r="F444" s="10">
        <v>45000</v>
      </c>
      <c r="G444" s="10">
        <v>45256</v>
      </c>
      <c r="H444" s="10">
        <v>45316</v>
      </c>
      <c r="I444">
        <v>-40</v>
      </c>
      <c r="J444" t="s">
        <v>93</v>
      </c>
      <c r="K444">
        <v>924</v>
      </c>
      <c r="L444">
        <v>5124</v>
      </c>
      <c r="M444" t="s">
        <v>40</v>
      </c>
      <c r="N444" t="s">
        <v>43</v>
      </c>
      <c r="O444" t="s">
        <v>44</v>
      </c>
      <c r="P444" t="s">
        <v>69</v>
      </c>
    </row>
    <row r="445" spans="1:16" x14ac:dyDescent="0.3">
      <c r="A445">
        <v>393</v>
      </c>
      <c r="B445" s="10">
        <v>44940</v>
      </c>
      <c r="C445">
        <v>4400</v>
      </c>
      <c r="D445" t="s">
        <v>10</v>
      </c>
      <c r="E445" t="s">
        <v>15</v>
      </c>
      <c r="F445" s="10">
        <v>45000</v>
      </c>
      <c r="G445" s="10">
        <v>45268</v>
      </c>
      <c r="H445" s="10">
        <v>45328</v>
      </c>
      <c r="I445">
        <v>-52</v>
      </c>
      <c r="J445" t="s">
        <v>72</v>
      </c>
      <c r="K445">
        <v>968</v>
      </c>
      <c r="L445">
        <v>5368</v>
      </c>
      <c r="M445" t="s">
        <v>40</v>
      </c>
      <c r="N445" t="s">
        <v>43</v>
      </c>
      <c r="O445" t="s">
        <v>44</v>
      </c>
      <c r="P445" t="s">
        <v>69</v>
      </c>
    </row>
    <row r="446" spans="1:16" x14ac:dyDescent="0.3">
      <c r="A446">
        <v>30</v>
      </c>
      <c r="B446" s="10">
        <v>44940</v>
      </c>
      <c r="C446">
        <v>680</v>
      </c>
      <c r="D446" t="s">
        <v>10</v>
      </c>
      <c r="E446" t="s">
        <v>8</v>
      </c>
      <c r="F446" s="10">
        <v>45000</v>
      </c>
      <c r="G446" s="10">
        <v>45234</v>
      </c>
      <c r="H446" s="10">
        <v>45294</v>
      </c>
      <c r="I446">
        <v>-18</v>
      </c>
      <c r="J446" t="s">
        <v>116</v>
      </c>
      <c r="K446">
        <v>149.6</v>
      </c>
      <c r="L446">
        <v>829.6</v>
      </c>
      <c r="M446" t="s">
        <v>40</v>
      </c>
      <c r="N446" t="s">
        <v>43</v>
      </c>
      <c r="O446" t="s">
        <v>44</v>
      </c>
      <c r="P446" t="s">
        <v>69</v>
      </c>
    </row>
    <row r="447" spans="1:16" x14ac:dyDescent="0.3">
      <c r="A447">
        <v>140</v>
      </c>
      <c r="B447" s="10">
        <v>44939</v>
      </c>
      <c r="C447">
        <v>2880</v>
      </c>
      <c r="D447" t="s">
        <v>9</v>
      </c>
      <c r="E447" t="s">
        <v>8</v>
      </c>
      <c r="F447" s="10">
        <v>44999</v>
      </c>
      <c r="G447" s="10">
        <v>45251</v>
      </c>
      <c r="H447" s="10">
        <v>45311</v>
      </c>
      <c r="I447">
        <v>-35</v>
      </c>
      <c r="J447" t="s">
        <v>100</v>
      </c>
      <c r="K447">
        <v>633.6</v>
      </c>
      <c r="L447">
        <v>3513.6</v>
      </c>
      <c r="M447" t="s">
        <v>40</v>
      </c>
      <c r="N447" t="s">
        <v>41</v>
      </c>
      <c r="O447" t="s">
        <v>42</v>
      </c>
      <c r="P447" t="s">
        <v>69</v>
      </c>
    </row>
    <row r="448" spans="1:16" x14ac:dyDescent="0.3">
      <c r="A448">
        <v>331</v>
      </c>
      <c r="B448" s="10">
        <v>44939</v>
      </c>
      <c r="C448">
        <v>1300</v>
      </c>
      <c r="D448" t="s">
        <v>9</v>
      </c>
      <c r="E448" t="s">
        <v>6</v>
      </c>
      <c r="F448" s="10">
        <v>44999</v>
      </c>
      <c r="G448" s="10">
        <v>45243</v>
      </c>
      <c r="H448" s="10">
        <v>45303</v>
      </c>
      <c r="I448">
        <v>-27</v>
      </c>
      <c r="J448" t="s">
        <v>80</v>
      </c>
      <c r="K448">
        <v>286</v>
      </c>
      <c r="L448">
        <v>1586</v>
      </c>
      <c r="M448" t="s">
        <v>40</v>
      </c>
      <c r="N448" t="s">
        <v>41</v>
      </c>
      <c r="O448" t="s">
        <v>42</v>
      </c>
      <c r="P448" t="s">
        <v>69</v>
      </c>
    </row>
    <row r="449" spans="1:16" x14ac:dyDescent="0.3">
      <c r="A449">
        <v>123</v>
      </c>
      <c r="B449" s="10">
        <v>44939</v>
      </c>
      <c r="C449">
        <v>2540</v>
      </c>
      <c r="D449" t="s">
        <v>9</v>
      </c>
      <c r="E449" t="s">
        <v>6</v>
      </c>
      <c r="F449" s="10">
        <v>44999</v>
      </c>
      <c r="G449" s="10">
        <v>45259</v>
      </c>
      <c r="H449" s="10">
        <v>45319</v>
      </c>
      <c r="I449">
        <v>-43</v>
      </c>
      <c r="J449" t="s">
        <v>96</v>
      </c>
      <c r="K449">
        <v>558.79999999999995</v>
      </c>
      <c r="L449">
        <v>3098.8</v>
      </c>
      <c r="M449" t="s">
        <v>40</v>
      </c>
      <c r="N449" t="s">
        <v>41</v>
      </c>
      <c r="O449" t="s">
        <v>42</v>
      </c>
      <c r="P449" t="s">
        <v>69</v>
      </c>
    </row>
    <row r="450" spans="1:16" x14ac:dyDescent="0.3">
      <c r="A450">
        <v>370</v>
      </c>
      <c r="B450" s="10">
        <v>44939</v>
      </c>
      <c r="C450">
        <v>3250</v>
      </c>
      <c r="D450" t="s">
        <v>10</v>
      </c>
      <c r="E450" t="s">
        <v>8</v>
      </c>
      <c r="F450" s="10">
        <v>44999</v>
      </c>
      <c r="G450" s="10">
        <v>45237</v>
      </c>
      <c r="H450" s="10">
        <v>45297</v>
      </c>
      <c r="I450">
        <v>-21</v>
      </c>
      <c r="J450" t="s">
        <v>90</v>
      </c>
      <c r="K450">
        <v>715</v>
      </c>
      <c r="L450">
        <v>3965</v>
      </c>
      <c r="M450" t="s">
        <v>40</v>
      </c>
      <c r="N450" t="s">
        <v>43</v>
      </c>
      <c r="O450" t="s">
        <v>44</v>
      </c>
      <c r="P450" t="s">
        <v>69</v>
      </c>
    </row>
    <row r="451" spans="1:16" x14ac:dyDescent="0.3">
      <c r="A451">
        <v>36</v>
      </c>
      <c r="B451" s="10">
        <v>44939</v>
      </c>
      <c r="C451">
        <v>800</v>
      </c>
      <c r="D451" t="s">
        <v>10</v>
      </c>
      <c r="E451" t="s">
        <v>15</v>
      </c>
      <c r="F451" s="10">
        <v>44999</v>
      </c>
      <c r="G451" s="10">
        <v>45272</v>
      </c>
      <c r="H451" s="10">
        <v>45332</v>
      </c>
      <c r="I451">
        <v>-56</v>
      </c>
      <c r="J451" t="s">
        <v>104</v>
      </c>
      <c r="K451">
        <v>176</v>
      </c>
      <c r="L451">
        <v>976</v>
      </c>
      <c r="M451" t="s">
        <v>40</v>
      </c>
      <c r="N451" t="s">
        <v>43</v>
      </c>
      <c r="O451" t="s">
        <v>44</v>
      </c>
      <c r="P451" t="s">
        <v>69</v>
      </c>
    </row>
    <row r="452" spans="1:16" x14ac:dyDescent="0.3">
      <c r="A452">
        <v>433</v>
      </c>
      <c r="B452" s="10">
        <v>44938</v>
      </c>
      <c r="C452">
        <v>6400</v>
      </c>
      <c r="D452" t="s">
        <v>9</v>
      </c>
      <c r="E452" t="s">
        <v>8</v>
      </c>
      <c r="F452" s="10">
        <v>44998</v>
      </c>
      <c r="G452" s="10">
        <v>45229</v>
      </c>
      <c r="H452" s="10">
        <v>45289</v>
      </c>
      <c r="I452">
        <v>-13</v>
      </c>
      <c r="J452" t="s">
        <v>86</v>
      </c>
      <c r="K452">
        <v>1408</v>
      </c>
      <c r="L452">
        <v>7808</v>
      </c>
      <c r="M452" t="s">
        <v>40</v>
      </c>
      <c r="N452" t="s">
        <v>41</v>
      </c>
      <c r="O452" t="s">
        <v>42</v>
      </c>
      <c r="P452" t="s">
        <v>69</v>
      </c>
    </row>
    <row r="453" spans="1:16" x14ac:dyDescent="0.3">
      <c r="A453">
        <v>53</v>
      </c>
      <c r="B453" s="10">
        <v>44938</v>
      </c>
      <c r="C453">
        <v>1140</v>
      </c>
      <c r="D453" t="s">
        <v>10</v>
      </c>
      <c r="E453" t="s">
        <v>6</v>
      </c>
      <c r="F453" s="10">
        <v>44998</v>
      </c>
      <c r="G453" s="10">
        <v>45264</v>
      </c>
      <c r="H453" s="10">
        <v>45324</v>
      </c>
      <c r="I453">
        <v>-48</v>
      </c>
      <c r="J453" t="s">
        <v>105</v>
      </c>
      <c r="K453">
        <v>250.8</v>
      </c>
      <c r="L453">
        <v>1390.8</v>
      </c>
      <c r="M453" t="s">
        <v>40</v>
      </c>
      <c r="N453" t="s">
        <v>43</v>
      </c>
      <c r="O453" t="s">
        <v>44</v>
      </c>
      <c r="P453" t="s">
        <v>69</v>
      </c>
    </row>
    <row r="454" spans="1:16" x14ac:dyDescent="0.3">
      <c r="A454">
        <v>342</v>
      </c>
      <c r="B454" s="10">
        <v>44938</v>
      </c>
      <c r="C454">
        <v>1850</v>
      </c>
      <c r="D454" t="s">
        <v>10</v>
      </c>
      <c r="E454" t="s">
        <v>8</v>
      </c>
      <c r="F454" s="10">
        <v>44998</v>
      </c>
      <c r="G454" s="10">
        <v>45265</v>
      </c>
      <c r="H454" s="10">
        <v>45325</v>
      </c>
      <c r="I454">
        <v>-49</v>
      </c>
      <c r="J454" t="s">
        <v>75</v>
      </c>
      <c r="K454">
        <v>407</v>
      </c>
      <c r="L454">
        <v>2257</v>
      </c>
      <c r="M454" t="s">
        <v>40</v>
      </c>
      <c r="N454" t="s">
        <v>43</v>
      </c>
      <c r="O454" t="s">
        <v>44</v>
      </c>
      <c r="P454" t="s">
        <v>69</v>
      </c>
    </row>
    <row r="455" spans="1:16" x14ac:dyDescent="0.3">
      <c r="A455">
        <v>157</v>
      </c>
      <c r="B455" s="10">
        <v>44938</v>
      </c>
      <c r="C455">
        <v>3220</v>
      </c>
      <c r="D455" t="s">
        <v>9</v>
      </c>
      <c r="E455" t="s">
        <v>6</v>
      </c>
      <c r="F455" s="10">
        <v>44998</v>
      </c>
      <c r="G455" s="10">
        <v>45248</v>
      </c>
      <c r="H455" s="10">
        <v>45308</v>
      </c>
      <c r="I455">
        <v>-32</v>
      </c>
      <c r="J455" t="s">
        <v>81</v>
      </c>
      <c r="K455">
        <v>708.4</v>
      </c>
      <c r="L455">
        <v>3928.4</v>
      </c>
      <c r="M455" t="s">
        <v>40</v>
      </c>
      <c r="N455" t="s">
        <v>41</v>
      </c>
      <c r="O455" t="s">
        <v>42</v>
      </c>
      <c r="P455" t="s">
        <v>69</v>
      </c>
    </row>
    <row r="456" spans="1:16" x14ac:dyDescent="0.3">
      <c r="A456">
        <v>13</v>
      </c>
      <c r="B456" s="10">
        <v>44937</v>
      </c>
      <c r="C456">
        <v>340</v>
      </c>
      <c r="D456" t="s">
        <v>10</v>
      </c>
      <c r="E456" t="s">
        <v>8</v>
      </c>
      <c r="F456" s="10">
        <v>44997</v>
      </c>
      <c r="G456" s="10">
        <v>45230</v>
      </c>
      <c r="H456" s="10">
        <v>45290</v>
      </c>
      <c r="I456">
        <v>-14</v>
      </c>
      <c r="J456" t="s">
        <v>73</v>
      </c>
      <c r="K456">
        <v>74.8</v>
      </c>
      <c r="L456">
        <v>414.8</v>
      </c>
      <c r="M456" t="s">
        <v>40</v>
      </c>
      <c r="N456" t="s">
        <v>43</v>
      </c>
      <c r="O456" t="s">
        <v>44</v>
      </c>
      <c r="P456" t="s">
        <v>69</v>
      </c>
    </row>
    <row r="457" spans="1:16" x14ac:dyDescent="0.3">
      <c r="A457">
        <v>208</v>
      </c>
      <c r="B457" s="10">
        <v>44937</v>
      </c>
      <c r="C457">
        <v>4240</v>
      </c>
      <c r="D457" t="s">
        <v>9</v>
      </c>
      <c r="E457" t="s">
        <v>15</v>
      </c>
      <c r="F457" s="10">
        <v>44997</v>
      </c>
      <c r="G457" s="10">
        <v>45266</v>
      </c>
      <c r="H457" s="10">
        <v>45326</v>
      </c>
      <c r="I457">
        <v>-50</v>
      </c>
      <c r="J457" t="s">
        <v>125</v>
      </c>
      <c r="K457">
        <v>932.8</v>
      </c>
      <c r="L457">
        <v>5172.8</v>
      </c>
      <c r="M457" t="s">
        <v>40</v>
      </c>
      <c r="N457" t="s">
        <v>41</v>
      </c>
      <c r="O457" t="s">
        <v>42</v>
      </c>
      <c r="P457" t="s">
        <v>69</v>
      </c>
    </row>
    <row r="458" spans="1:16" x14ac:dyDescent="0.3">
      <c r="A458">
        <v>183</v>
      </c>
      <c r="B458" s="10">
        <v>44937</v>
      </c>
      <c r="C458">
        <v>3740</v>
      </c>
      <c r="D458" t="s">
        <v>10</v>
      </c>
      <c r="E458" t="s">
        <v>15</v>
      </c>
      <c r="F458" s="10">
        <v>44997</v>
      </c>
      <c r="G458" s="10">
        <v>45251</v>
      </c>
      <c r="H458" s="10">
        <v>45311</v>
      </c>
      <c r="I458">
        <v>-35</v>
      </c>
      <c r="J458" t="s">
        <v>100</v>
      </c>
      <c r="K458">
        <v>822.8</v>
      </c>
      <c r="L458">
        <v>4562.8</v>
      </c>
      <c r="M458" t="s">
        <v>40</v>
      </c>
      <c r="N458" t="s">
        <v>43</v>
      </c>
      <c r="O458" t="s">
        <v>44</v>
      </c>
      <c r="P458" t="s">
        <v>69</v>
      </c>
    </row>
    <row r="459" spans="1:16" x14ac:dyDescent="0.3">
      <c r="A459">
        <v>291</v>
      </c>
      <c r="B459" s="10">
        <v>44937</v>
      </c>
      <c r="C459">
        <v>5900</v>
      </c>
      <c r="D459" t="s">
        <v>10</v>
      </c>
      <c r="E459" t="s">
        <v>6</v>
      </c>
      <c r="F459" s="10">
        <v>44997</v>
      </c>
      <c r="G459" s="10">
        <v>45243</v>
      </c>
      <c r="H459" s="10">
        <v>45303</v>
      </c>
      <c r="I459">
        <v>-27</v>
      </c>
      <c r="J459" t="s">
        <v>80</v>
      </c>
      <c r="K459">
        <v>1298</v>
      </c>
      <c r="L459">
        <v>7198</v>
      </c>
      <c r="M459" t="s">
        <v>40</v>
      </c>
      <c r="N459" t="s">
        <v>43</v>
      </c>
      <c r="O459" t="s">
        <v>44</v>
      </c>
      <c r="P459" t="s">
        <v>69</v>
      </c>
    </row>
    <row r="460" spans="1:16" x14ac:dyDescent="0.3">
      <c r="A460">
        <v>106</v>
      </c>
      <c r="B460" s="10">
        <v>44937</v>
      </c>
      <c r="C460">
        <v>2200</v>
      </c>
      <c r="D460" t="s">
        <v>9</v>
      </c>
      <c r="E460" t="s">
        <v>15</v>
      </c>
      <c r="F460" s="10">
        <v>44997</v>
      </c>
      <c r="G460" s="10">
        <v>45227</v>
      </c>
      <c r="H460" s="10">
        <v>45287</v>
      </c>
      <c r="I460">
        <v>-11</v>
      </c>
      <c r="J460" t="s">
        <v>94</v>
      </c>
      <c r="K460">
        <v>484</v>
      </c>
      <c r="L460">
        <v>2684</v>
      </c>
      <c r="M460" t="s">
        <v>40</v>
      </c>
      <c r="N460" t="s">
        <v>41</v>
      </c>
      <c r="O460" t="s">
        <v>42</v>
      </c>
      <c r="P460" t="s">
        <v>69</v>
      </c>
    </row>
    <row r="461" spans="1:16" x14ac:dyDescent="0.3">
      <c r="A461">
        <v>348</v>
      </c>
      <c r="B461" s="10">
        <v>44936</v>
      </c>
      <c r="C461">
        <v>2150</v>
      </c>
      <c r="D461" t="s">
        <v>9</v>
      </c>
      <c r="E461" t="s">
        <v>15</v>
      </c>
      <c r="F461" s="10">
        <v>44996</v>
      </c>
      <c r="G461" s="10">
        <v>45257</v>
      </c>
      <c r="H461" s="10">
        <v>45317</v>
      </c>
      <c r="I461">
        <v>-41</v>
      </c>
      <c r="J461" t="s">
        <v>121</v>
      </c>
      <c r="K461">
        <v>473</v>
      </c>
      <c r="L461">
        <v>2623</v>
      </c>
      <c r="M461" t="s">
        <v>40</v>
      </c>
      <c r="N461" t="s">
        <v>41</v>
      </c>
      <c r="O461" t="s">
        <v>42</v>
      </c>
      <c r="P461" t="s">
        <v>69</v>
      </c>
    </row>
    <row r="462" spans="1:16" x14ac:dyDescent="0.3">
      <c r="A462">
        <v>378</v>
      </c>
      <c r="B462" s="10">
        <v>44936</v>
      </c>
      <c r="C462">
        <v>3650</v>
      </c>
      <c r="D462" t="s">
        <v>9</v>
      </c>
      <c r="E462" t="s">
        <v>8</v>
      </c>
      <c r="F462" s="10">
        <v>44996</v>
      </c>
      <c r="G462" s="10">
        <v>45225</v>
      </c>
      <c r="H462" s="10">
        <v>45285</v>
      </c>
      <c r="I462">
        <v>-9</v>
      </c>
      <c r="J462" t="s">
        <v>68</v>
      </c>
      <c r="K462">
        <v>803</v>
      </c>
      <c r="L462">
        <v>4453</v>
      </c>
      <c r="M462" t="s">
        <v>40</v>
      </c>
      <c r="N462" t="s">
        <v>41</v>
      </c>
      <c r="O462" t="s">
        <v>42</v>
      </c>
      <c r="P462" t="s">
        <v>69</v>
      </c>
    </row>
    <row r="463" spans="1:16" x14ac:dyDescent="0.3">
      <c r="A463">
        <v>144</v>
      </c>
      <c r="B463" s="10">
        <v>44936</v>
      </c>
      <c r="C463">
        <v>2960</v>
      </c>
      <c r="D463" t="s">
        <v>9</v>
      </c>
      <c r="E463" t="s">
        <v>11</v>
      </c>
      <c r="F463" s="10">
        <v>44996</v>
      </c>
      <c r="G463" s="10">
        <v>45245</v>
      </c>
      <c r="H463" s="10">
        <v>45305</v>
      </c>
      <c r="I463">
        <v>-29</v>
      </c>
      <c r="J463" t="s">
        <v>78</v>
      </c>
      <c r="K463">
        <v>651.20000000000005</v>
      </c>
      <c r="L463">
        <v>3611.2</v>
      </c>
      <c r="M463" t="s">
        <v>40</v>
      </c>
      <c r="N463" t="s">
        <v>41</v>
      </c>
      <c r="O463" t="s">
        <v>42</v>
      </c>
      <c r="P463" t="s">
        <v>69</v>
      </c>
    </row>
    <row r="464" spans="1:16" x14ac:dyDescent="0.3">
      <c r="A464">
        <v>81</v>
      </c>
      <c r="B464" s="10">
        <v>44936</v>
      </c>
      <c r="C464">
        <v>1700</v>
      </c>
      <c r="D464" t="s">
        <v>10</v>
      </c>
      <c r="E464" t="s">
        <v>6</v>
      </c>
      <c r="F464" s="10">
        <v>44996</v>
      </c>
      <c r="G464" s="10">
        <v>45234</v>
      </c>
      <c r="H464" s="10">
        <v>45294</v>
      </c>
      <c r="I464">
        <v>-18</v>
      </c>
      <c r="J464" t="s">
        <v>116</v>
      </c>
      <c r="K464">
        <v>374</v>
      </c>
      <c r="L464">
        <v>2074</v>
      </c>
      <c r="M464" t="s">
        <v>40</v>
      </c>
      <c r="N464" t="s">
        <v>43</v>
      </c>
      <c r="O464" t="s">
        <v>44</v>
      </c>
      <c r="P464" t="s">
        <v>69</v>
      </c>
    </row>
    <row r="465" spans="1:16" x14ac:dyDescent="0.3">
      <c r="A465">
        <v>25</v>
      </c>
      <c r="B465" s="10">
        <v>44936</v>
      </c>
      <c r="C465">
        <v>580</v>
      </c>
      <c r="D465" t="s">
        <v>9</v>
      </c>
      <c r="E465" t="s">
        <v>6</v>
      </c>
      <c r="F465" s="10">
        <v>44996</v>
      </c>
      <c r="G465" s="10">
        <v>45249</v>
      </c>
      <c r="H465" s="10">
        <v>45309</v>
      </c>
      <c r="I465">
        <v>-33</v>
      </c>
      <c r="J465" t="s">
        <v>83</v>
      </c>
      <c r="K465">
        <v>127.6</v>
      </c>
      <c r="L465">
        <v>707.6</v>
      </c>
      <c r="M465" t="s">
        <v>40</v>
      </c>
      <c r="N465" t="s">
        <v>41</v>
      </c>
      <c r="O465" t="s">
        <v>42</v>
      </c>
      <c r="P465" t="s">
        <v>69</v>
      </c>
    </row>
    <row r="466" spans="1:16" x14ac:dyDescent="0.3">
      <c r="A466">
        <v>47</v>
      </c>
      <c r="B466" s="10">
        <v>44936</v>
      </c>
      <c r="C466">
        <v>1020</v>
      </c>
      <c r="D466" t="s">
        <v>10</v>
      </c>
      <c r="E466" t="s">
        <v>8</v>
      </c>
      <c r="F466" s="10">
        <v>44996</v>
      </c>
      <c r="G466" s="10">
        <v>45264</v>
      </c>
      <c r="H466" s="10">
        <v>45324</v>
      </c>
      <c r="I466">
        <v>-48</v>
      </c>
      <c r="J466" t="s">
        <v>105</v>
      </c>
      <c r="K466">
        <v>224.4</v>
      </c>
      <c r="L466">
        <v>1244.4000000000001</v>
      </c>
      <c r="M466" t="s">
        <v>40</v>
      </c>
      <c r="N466" t="s">
        <v>43</v>
      </c>
      <c r="O466" t="s">
        <v>44</v>
      </c>
      <c r="P466" t="s">
        <v>69</v>
      </c>
    </row>
    <row r="467" spans="1:16" x14ac:dyDescent="0.3">
      <c r="A467">
        <v>268</v>
      </c>
      <c r="B467" s="10">
        <v>44935</v>
      </c>
      <c r="C467">
        <v>5440</v>
      </c>
      <c r="D467" t="s">
        <v>10</v>
      </c>
      <c r="E467" t="s">
        <v>8</v>
      </c>
      <c r="F467" s="10">
        <v>44995</v>
      </c>
      <c r="G467" s="10">
        <v>45272</v>
      </c>
      <c r="H467" s="10">
        <v>45332</v>
      </c>
      <c r="I467">
        <v>-56</v>
      </c>
      <c r="J467" t="s">
        <v>104</v>
      </c>
      <c r="K467">
        <v>1196.8</v>
      </c>
      <c r="L467">
        <v>6636.8</v>
      </c>
      <c r="M467" t="s">
        <v>40</v>
      </c>
      <c r="N467" t="s">
        <v>43</v>
      </c>
      <c r="O467" t="s">
        <v>44</v>
      </c>
      <c r="P467" t="s">
        <v>69</v>
      </c>
    </row>
    <row r="468" spans="1:16" x14ac:dyDescent="0.3">
      <c r="A468">
        <v>446</v>
      </c>
      <c r="B468" s="10">
        <v>44935</v>
      </c>
      <c r="C468">
        <v>7050</v>
      </c>
      <c r="D468" t="s">
        <v>9</v>
      </c>
      <c r="E468" t="s">
        <v>15</v>
      </c>
      <c r="F468" s="10">
        <v>44995</v>
      </c>
      <c r="G468" s="10">
        <v>45241</v>
      </c>
      <c r="H468" s="10">
        <v>45301</v>
      </c>
      <c r="I468">
        <v>-25</v>
      </c>
      <c r="J468" t="s">
        <v>84</v>
      </c>
      <c r="K468">
        <v>1551</v>
      </c>
      <c r="L468">
        <v>8601</v>
      </c>
      <c r="M468" t="s">
        <v>40</v>
      </c>
      <c r="N468" t="s">
        <v>41</v>
      </c>
      <c r="O468" t="s">
        <v>42</v>
      </c>
      <c r="P468" t="s">
        <v>69</v>
      </c>
    </row>
    <row r="469" spans="1:16" x14ac:dyDescent="0.3">
      <c r="A469">
        <v>161</v>
      </c>
      <c r="B469" s="10">
        <v>44935</v>
      </c>
      <c r="C469">
        <v>3300</v>
      </c>
      <c r="D469" t="s">
        <v>9</v>
      </c>
      <c r="E469" t="s">
        <v>11</v>
      </c>
      <c r="F469" s="10">
        <v>44995</v>
      </c>
      <c r="G469" s="10">
        <v>45253</v>
      </c>
      <c r="H469" s="10">
        <v>45313</v>
      </c>
      <c r="I469">
        <v>-37</v>
      </c>
      <c r="J469" t="s">
        <v>109</v>
      </c>
      <c r="K469">
        <v>726</v>
      </c>
      <c r="L469">
        <v>4026</v>
      </c>
      <c r="M469" t="s">
        <v>40</v>
      </c>
      <c r="N469" t="s">
        <v>41</v>
      </c>
      <c r="O469" t="s">
        <v>42</v>
      </c>
      <c r="P469" t="s">
        <v>69</v>
      </c>
    </row>
    <row r="470" spans="1:16" x14ac:dyDescent="0.3">
      <c r="A470">
        <v>404</v>
      </c>
      <c r="B470" s="10">
        <v>44935</v>
      </c>
      <c r="C470">
        <v>4950</v>
      </c>
      <c r="D470" t="s">
        <v>10</v>
      </c>
      <c r="E470" t="s">
        <v>15</v>
      </c>
      <c r="F470" s="10">
        <v>44995</v>
      </c>
      <c r="G470" s="10">
        <v>45256</v>
      </c>
      <c r="H470" s="10">
        <v>45316</v>
      </c>
      <c r="I470">
        <v>-40</v>
      </c>
      <c r="J470" t="s">
        <v>93</v>
      </c>
      <c r="K470">
        <v>1089</v>
      </c>
      <c r="L470">
        <v>6039</v>
      </c>
      <c r="M470" t="s">
        <v>40</v>
      </c>
      <c r="N470" t="s">
        <v>43</v>
      </c>
      <c r="O470" t="s">
        <v>44</v>
      </c>
      <c r="P470" t="s">
        <v>69</v>
      </c>
    </row>
    <row r="471" spans="1:16" x14ac:dyDescent="0.3">
      <c r="A471">
        <v>416</v>
      </c>
      <c r="B471" s="10">
        <v>44935</v>
      </c>
      <c r="C471">
        <v>5550</v>
      </c>
      <c r="D471" t="s">
        <v>9</v>
      </c>
      <c r="E471" t="s">
        <v>6</v>
      </c>
      <c r="F471" s="10">
        <v>44995</v>
      </c>
      <c r="G471" s="10">
        <v>45264</v>
      </c>
      <c r="H471" s="10">
        <v>45324</v>
      </c>
      <c r="I471">
        <v>-48</v>
      </c>
      <c r="J471" t="s">
        <v>105</v>
      </c>
      <c r="K471">
        <v>1221</v>
      </c>
      <c r="L471">
        <v>6771</v>
      </c>
      <c r="M471" t="s">
        <v>40</v>
      </c>
      <c r="N471" t="s">
        <v>41</v>
      </c>
      <c r="O471" t="s">
        <v>42</v>
      </c>
      <c r="P471" t="s">
        <v>69</v>
      </c>
    </row>
    <row r="472" spans="1:16" x14ac:dyDescent="0.3">
      <c r="A472">
        <v>450</v>
      </c>
      <c r="B472" s="10">
        <v>44935</v>
      </c>
      <c r="C472">
        <v>7250</v>
      </c>
      <c r="D472" t="s">
        <v>9</v>
      </c>
      <c r="E472" t="s">
        <v>8</v>
      </c>
      <c r="F472" s="10">
        <v>44995</v>
      </c>
      <c r="G472" s="10">
        <v>45264</v>
      </c>
      <c r="H472" s="10">
        <v>45324</v>
      </c>
      <c r="I472">
        <v>-48</v>
      </c>
      <c r="J472" t="s">
        <v>105</v>
      </c>
      <c r="K472">
        <v>1595</v>
      </c>
      <c r="L472">
        <v>8845</v>
      </c>
      <c r="M472" t="s">
        <v>40</v>
      </c>
      <c r="N472" t="s">
        <v>41</v>
      </c>
      <c r="O472" t="s">
        <v>42</v>
      </c>
      <c r="P472" t="s">
        <v>69</v>
      </c>
    </row>
    <row r="473" spans="1:16" x14ac:dyDescent="0.3">
      <c r="A473">
        <v>444</v>
      </c>
      <c r="B473" s="10">
        <v>44934</v>
      </c>
      <c r="C473">
        <v>6950</v>
      </c>
      <c r="D473" t="s">
        <v>10</v>
      </c>
      <c r="E473" t="s">
        <v>6</v>
      </c>
      <c r="F473" s="10">
        <v>44994</v>
      </c>
      <c r="G473" s="10">
        <v>45258</v>
      </c>
      <c r="H473" s="10">
        <v>45318</v>
      </c>
      <c r="I473">
        <v>-42</v>
      </c>
      <c r="J473" t="s">
        <v>123</v>
      </c>
      <c r="K473">
        <v>1529</v>
      </c>
      <c r="L473">
        <v>8479</v>
      </c>
      <c r="M473" t="s">
        <v>40</v>
      </c>
      <c r="N473" t="s">
        <v>43</v>
      </c>
      <c r="O473" t="s">
        <v>44</v>
      </c>
      <c r="P473" t="s">
        <v>69</v>
      </c>
    </row>
    <row r="474" spans="1:16" x14ac:dyDescent="0.3">
      <c r="A474">
        <v>399</v>
      </c>
      <c r="B474" s="10">
        <v>44934</v>
      </c>
      <c r="C474">
        <v>4700</v>
      </c>
      <c r="D474" t="s">
        <v>9</v>
      </c>
      <c r="E474" t="s">
        <v>11</v>
      </c>
      <c r="F474" s="10">
        <v>44994</v>
      </c>
      <c r="G474" s="10">
        <v>45228</v>
      </c>
      <c r="H474" s="10">
        <v>45288</v>
      </c>
      <c r="I474">
        <v>-12</v>
      </c>
      <c r="J474" t="s">
        <v>76</v>
      </c>
      <c r="K474">
        <v>1034</v>
      </c>
      <c r="L474">
        <v>5734</v>
      </c>
      <c r="M474" t="s">
        <v>40</v>
      </c>
      <c r="N474" t="s">
        <v>41</v>
      </c>
      <c r="O474" t="s">
        <v>42</v>
      </c>
      <c r="P474" t="s">
        <v>69</v>
      </c>
    </row>
    <row r="475" spans="1:16" x14ac:dyDescent="0.3">
      <c r="A475">
        <v>138</v>
      </c>
      <c r="B475" s="10">
        <v>44934</v>
      </c>
      <c r="C475">
        <v>2840</v>
      </c>
      <c r="D475" t="s">
        <v>10</v>
      </c>
      <c r="E475" t="s">
        <v>15</v>
      </c>
      <c r="F475" s="10">
        <v>44994</v>
      </c>
      <c r="G475" s="10">
        <v>45243</v>
      </c>
      <c r="H475" s="10">
        <v>45303</v>
      </c>
      <c r="I475">
        <v>-27</v>
      </c>
      <c r="J475" t="s">
        <v>80</v>
      </c>
      <c r="K475">
        <v>624.79999999999995</v>
      </c>
      <c r="L475">
        <v>3464.8</v>
      </c>
      <c r="M475" t="s">
        <v>40</v>
      </c>
      <c r="N475" t="s">
        <v>43</v>
      </c>
      <c r="O475" t="s">
        <v>44</v>
      </c>
      <c r="P475" t="s">
        <v>69</v>
      </c>
    </row>
    <row r="476" spans="1:16" x14ac:dyDescent="0.3">
      <c r="A476">
        <v>212</v>
      </c>
      <c r="B476" s="10">
        <v>44934</v>
      </c>
      <c r="C476">
        <v>4320</v>
      </c>
      <c r="D476" t="s">
        <v>9</v>
      </c>
      <c r="E476" t="s">
        <v>8</v>
      </c>
      <c r="F476" s="10">
        <v>44994</v>
      </c>
      <c r="G476" s="10">
        <v>45235</v>
      </c>
      <c r="H476" s="10">
        <v>45295</v>
      </c>
      <c r="I476">
        <v>-19</v>
      </c>
      <c r="J476" t="s">
        <v>126</v>
      </c>
      <c r="K476">
        <v>950.4</v>
      </c>
      <c r="L476">
        <v>5270.4</v>
      </c>
      <c r="M476" t="s">
        <v>40</v>
      </c>
      <c r="N476" t="s">
        <v>41</v>
      </c>
      <c r="O476" t="s">
        <v>42</v>
      </c>
      <c r="P476" t="s">
        <v>69</v>
      </c>
    </row>
    <row r="477" spans="1:16" x14ac:dyDescent="0.3">
      <c r="A477">
        <v>336</v>
      </c>
      <c r="B477" s="10">
        <v>44933</v>
      </c>
      <c r="C477">
        <v>1550</v>
      </c>
      <c r="D477" t="s">
        <v>10</v>
      </c>
      <c r="E477" t="s">
        <v>8</v>
      </c>
      <c r="F477" s="10">
        <v>44993</v>
      </c>
      <c r="G477" s="10">
        <v>45240</v>
      </c>
      <c r="H477" s="10">
        <v>45300</v>
      </c>
      <c r="I477">
        <v>-24</v>
      </c>
      <c r="J477" t="s">
        <v>71</v>
      </c>
      <c r="K477">
        <v>341</v>
      </c>
      <c r="L477">
        <v>1891</v>
      </c>
      <c r="M477" t="s">
        <v>40</v>
      </c>
      <c r="N477" t="s">
        <v>43</v>
      </c>
      <c r="O477" t="s">
        <v>44</v>
      </c>
      <c r="P477" t="s">
        <v>69</v>
      </c>
    </row>
    <row r="478" spans="1:16" x14ac:dyDescent="0.3">
      <c r="A478">
        <v>42</v>
      </c>
      <c r="B478" s="10">
        <v>44933</v>
      </c>
      <c r="C478">
        <v>920</v>
      </c>
      <c r="D478" t="s">
        <v>9</v>
      </c>
      <c r="E478" t="s">
        <v>8</v>
      </c>
      <c r="F478" s="10">
        <v>44993</v>
      </c>
      <c r="G478" s="10">
        <v>45226</v>
      </c>
      <c r="H478" s="10">
        <v>45286</v>
      </c>
      <c r="I478">
        <v>-10</v>
      </c>
      <c r="J478" t="s">
        <v>127</v>
      </c>
      <c r="K478">
        <v>202.4</v>
      </c>
      <c r="L478">
        <v>1122.4000000000001</v>
      </c>
      <c r="M478" t="s">
        <v>40</v>
      </c>
      <c r="N478" t="s">
        <v>41</v>
      </c>
      <c r="O478" t="s">
        <v>42</v>
      </c>
      <c r="P478" t="s">
        <v>69</v>
      </c>
    </row>
    <row r="479" spans="1:16" x14ac:dyDescent="0.3">
      <c r="A479">
        <v>174</v>
      </c>
      <c r="B479" s="10">
        <v>44933</v>
      </c>
      <c r="C479">
        <v>3560</v>
      </c>
      <c r="D479" t="s">
        <v>9</v>
      </c>
      <c r="E479" t="s">
        <v>8</v>
      </c>
      <c r="F479" s="10">
        <v>44993</v>
      </c>
      <c r="G479" s="10">
        <v>45232</v>
      </c>
      <c r="H479" s="10">
        <v>45292</v>
      </c>
      <c r="I479">
        <v>-16</v>
      </c>
      <c r="J479" t="s">
        <v>115</v>
      </c>
      <c r="K479">
        <v>783.2</v>
      </c>
      <c r="L479">
        <v>4343.2</v>
      </c>
      <c r="M479" t="s">
        <v>40</v>
      </c>
      <c r="N479" t="s">
        <v>41</v>
      </c>
      <c r="O479" t="s">
        <v>42</v>
      </c>
      <c r="P479" t="s">
        <v>69</v>
      </c>
    </row>
    <row r="480" spans="1:16" x14ac:dyDescent="0.3">
      <c r="A480">
        <v>308</v>
      </c>
      <c r="B480" s="10">
        <v>44932</v>
      </c>
      <c r="C480">
        <v>2900</v>
      </c>
      <c r="D480" t="s">
        <v>10</v>
      </c>
      <c r="E480" t="s">
        <v>8</v>
      </c>
      <c r="F480" s="10">
        <v>44992</v>
      </c>
      <c r="G480" s="10">
        <v>45264</v>
      </c>
      <c r="H480" s="10">
        <v>45324</v>
      </c>
      <c r="I480">
        <v>-48</v>
      </c>
      <c r="J480" t="s">
        <v>105</v>
      </c>
      <c r="K480">
        <v>638</v>
      </c>
      <c r="L480">
        <v>3538</v>
      </c>
      <c r="M480" t="s">
        <v>40</v>
      </c>
      <c r="N480" t="s">
        <v>43</v>
      </c>
      <c r="O480" t="s">
        <v>44</v>
      </c>
      <c r="P480" t="s">
        <v>69</v>
      </c>
    </row>
    <row r="481" spans="1:16" x14ac:dyDescent="0.3">
      <c r="A481">
        <v>121</v>
      </c>
      <c r="B481" s="10">
        <v>44932</v>
      </c>
      <c r="C481">
        <v>2500</v>
      </c>
      <c r="D481" t="s">
        <v>10</v>
      </c>
      <c r="E481" t="s">
        <v>6</v>
      </c>
      <c r="F481" s="10">
        <v>44992</v>
      </c>
      <c r="G481" s="10">
        <v>45254</v>
      </c>
      <c r="H481" s="10">
        <v>45314</v>
      </c>
      <c r="I481">
        <v>-38</v>
      </c>
      <c r="J481" t="s">
        <v>89</v>
      </c>
      <c r="K481">
        <v>550</v>
      </c>
      <c r="L481">
        <v>3050</v>
      </c>
      <c r="M481" t="s">
        <v>40</v>
      </c>
      <c r="N481" t="s">
        <v>43</v>
      </c>
      <c r="O481" t="s">
        <v>44</v>
      </c>
      <c r="P481" t="s">
        <v>69</v>
      </c>
    </row>
    <row r="482" spans="1:16" x14ac:dyDescent="0.3">
      <c r="A482">
        <v>489</v>
      </c>
      <c r="B482" s="10">
        <v>44932</v>
      </c>
      <c r="C482">
        <v>5100</v>
      </c>
      <c r="D482" t="s">
        <v>10</v>
      </c>
      <c r="E482" t="s">
        <v>8</v>
      </c>
      <c r="F482" s="10">
        <v>44992</v>
      </c>
      <c r="G482" s="10">
        <v>45221</v>
      </c>
      <c r="H482" s="10">
        <v>45281</v>
      </c>
      <c r="I482">
        <v>-5</v>
      </c>
      <c r="J482" t="s">
        <v>119</v>
      </c>
      <c r="K482">
        <v>1122</v>
      </c>
      <c r="L482">
        <v>6222</v>
      </c>
      <c r="M482" t="s">
        <v>40</v>
      </c>
      <c r="N482" t="s">
        <v>43</v>
      </c>
      <c r="O482" t="s">
        <v>44</v>
      </c>
      <c r="P482" t="s">
        <v>69</v>
      </c>
    </row>
    <row r="483" spans="1:16" x14ac:dyDescent="0.3">
      <c r="A483">
        <v>4</v>
      </c>
      <c r="B483" s="10">
        <v>44932</v>
      </c>
      <c r="C483">
        <v>160</v>
      </c>
      <c r="D483" t="s">
        <v>9</v>
      </c>
      <c r="E483" t="s">
        <v>11</v>
      </c>
      <c r="F483" s="10">
        <v>44992</v>
      </c>
      <c r="G483" s="10">
        <v>45220</v>
      </c>
      <c r="H483" s="10">
        <v>45280</v>
      </c>
      <c r="I483">
        <v>-4</v>
      </c>
      <c r="J483" t="s">
        <v>103</v>
      </c>
      <c r="K483">
        <v>35.200000000000003</v>
      </c>
      <c r="L483">
        <v>195.2</v>
      </c>
      <c r="M483" t="s">
        <v>40</v>
      </c>
      <c r="N483" t="s">
        <v>41</v>
      </c>
      <c r="O483" t="s">
        <v>42</v>
      </c>
      <c r="P483" t="s">
        <v>69</v>
      </c>
    </row>
    <row r="484" spans="1:16" x14ac:dyDescent="0.3">
      <c r="A484">
        <v>421</v>
      </c>
      <c r="B484" s="10">
        <v>44931</v>
      </c>
      <c r="C484">
        <v>5800</v>
      </c>
      <c r="D484" t="s">
        <v>10</v>
      </c>
      <c r="E484" t="s">
        <v>15</v>
      </c>
      <c r="F484" s="10">
        <v>44991</v>
      </c>
      <c r="G484" s="10">
        <v>45254</v>
      </c>
      <c r="H484" s="10">
        <v>45314</v>
      </c>
      <c r="I484">
        <v>-38</v>
      </c>
      <c r="J484" t="s">
        <v>89</v>
      </c>
      <c r="K484">
        <v>1276</v>
      </c>
      <c r="L484">
        <v>7076</v>
      </c>
      <c r="M484" t="s">
        <v>40</v>
      </c>
      <c r="N484" t="s">
        <v>43</v>
      </c>
      <c r="O484" t="s">
        <v>44</v>
      </c>
      <c r="P484" t="s">
        <v>69</v>
      </c>
    </row>
    <row r="485" spans="1:16" x14ac:dyDescent="0.3">
      <c r="A485">
        <v>382</v>
      </c>
      <c r="B485" s="10">
        <v>44931</v>
      </c>
      <c r="C485">
        <v>3850</v>
      </c>
      <c r="D485" t="s">
        <v>9</v>
      </c>
      <c r="E485" t="s">
        <v>11</v>
      </c>
      <c r="F485" s="10">
        <v>44991</v>
      </c>
      <c r="G485" s="10">
        <v>45244</v>
      </c>
      <c r="H485" s="10">
        <v>45304</v>
      </c>
      <c r="I485">
        <v>-28</v>
      </c>
      <c r="J485" t="s">
        <v>91</v>
      </c>
      <c r="K485">
        <v>847</v>
      </c>
      <c r="L485">
        <v>4697</v>
      </c>
      <c r="M485" t="s">
        <v>40</v>
      </c>
      <c r="N485" t="s">
        <v>41</v>
      </c>
      <c r="O485" t="s">
        <v>42</v>
      </c>
      <c r="P485" t="s">
        <v>69</v>
      </c>
    </row>
    <row r="486" spans="1:16" x14ac:dyDescent="0.3">
      <c r="A486">
        <v>21</v>
      </c>
      <c r="B486" s="10">
        <v>44931</v>
      </c>
      <c r="C486">
        <v>500</v>
      </c>
      <c r="D486" t="s">
        <v>9</v>
      </c>
      <c r="E486" t="s">
        <v>11</v>
      </c>
      <c r="F486" s="10">
        <v>44991</v>
      </c>
      <c r="G486" s="10">
        <v>45228</v>
      </c>
      <c r="H486" s="10">
        <v>45288</v>
      </c>
      <c r="I486">
        <v>-12</v>
      </c>
      <c r="J486" t="s">
        <v>76</v>
      </c>
      <c r="K486">
        <v>110</v>
      </c>
      <c r="L486">
        <v>610</v>
      </c>
      <c r="M486" t="s">
        <v>40</v>
      </c>
      <c r="N486" t="s">
        <v>41</v>
      </c>
      <c r="O486" t="s">
        <v>42</v>
      </c>
      <c r="P486" t="s">
        <v>69</v>
      </c>
    </row>
    <row r="487" spans="1:16" x14ac:dyDescent="0.3">
      <c r="A487">
        <v>234</v>
      </c>
      <c r="B487" s="10">
        <v>44931</v>
      </c>
      <c r="C487">
        <v>4760</v>
      </c>
      <c r="D487" t="s">
        <v>10</v>
      </c>
      <c r="E487" t="s">
        <v>6</v>
      </c>
      <c r="F487" s="10">
        <v>44991</v>
      </c>
      <c r="G487" s="10">
        <v>45226</v>
      </c>
      <c r="H487" s="10">
        <v>45286</v>
      </c>
      <c r="I487">
        <v>-10</v>
      </c>
      <c r="J487" t="s">
        <v>127</v>
      </c>
      <c r="K487">
        <v>1047.2</v>
      </c>
      <c r="L487">
        <v>5807.2</v>
      </c>
      <c r="M487" t="s">
        <v>40</v>
      </c>
      <c r="N487" t="s">
        <v>43</v>
      </c>
      <c r="O487" t="s">
        <v>44</v>
      </c>
      <c r="P487" t="s">
        <v>69</v>
      </c>
    </row>
    <row r="488" spans="1:16" x14ac:dyDescent="0.3">
      <c r="A488">
        <v>327</v>
      </c>
      <c r="B488" s="10">
        <v>44931</v>
      </c>
      <c r="C488">
        <v>1100</v>
      </c>
      <c r="D488" t="s">
        <v>9</v>
      </c>
      <c r="E488" t="s">
        <v>8</v>
      </c>
      <c r="F488" s="10">
        <v>44991</v>
      </c>
      <c r="G488" s="10">
        <v>45229</v>
      </c>
      <c r="H488" s="10">
        <v>45289</v>
      </c>
      <c r="I488">
        <v>-13</v>
      </c>
      <c r="J488" t="s">
        <v>86</v>
      </c>
      <c r="K488">
        <v>242</v>
      </c>
      <c r="L488">
        <v>1342</v>
      </c>
      <c r="M488" t="s">
        <v>40</v>
      </c>
      <c r="N488" t="s">
        <v>41</v>
      </c>
      <c r="O488" t="s">
        <v>42</v>
      </c>
      <c r="P488" t="s">
        <v>69</v>
      </c>
    </row>
    <row r="489" spans="1:16" x14ac:dyDescent="0.3">
      <c r="A489">
        <v>325</v>
      </c>
      <c r="B489" s="10">
        <v>44931</v>
      </c>
      <c r="C489">
        <v>1000</v>
      </c>
      <c r="D489" t="s">
        <v>10</v>
      </c>
      <c r="E489" t="s">
        <v>6</v>
      </c>
      <c r="F489" s="10">
        <v>44991</v>
      </c>
      <c r="G489" s="10">
        <v>45265</v>
      </c>
      <c r="H489" s="10">
        <v>45325</v>
      </c>
      <c r="I489">
        <v>-49</v>
      </c>
      <c r="J489" t="s">
        <v>75</v>
      </c>
      <c r="K489">
        <v>220</v>
      </c>
      <c r="L489">
        <v>1220</v>
      </c>
      <c r="M489" t="s">
        <v>40</v>
      </c>
      <c r="N489" t="s">
        <v>43</v>
      </c>
      <c r="O489" t="s">
        <v>44</v>
      </c>
      <c r="P489" t="s">
        <v>69</v>
      </c>
    </row>
    <row r="490" spans="1:16" x14ac:dyDescent="0.3">
      <c r="A490">
        <v>8</v>
      </c>
      <c r="B490" s="10">
        <v>44930</v>
      </c>
      <c r="C490">
        <v>240</v>
      </c>
      <c r="D490" t="s">
        <v>9</v>
      </c>
      <c r="E490" t="s">
        <v>15</v>
      </c>
      <c r="F490" s="10">
        <v>44990</v>
      </c>
      <c r="G490" s="10">
        <v>45242</v>
      </c>
      <c r="H490" s="10">
        <v>45302</v>
      </c>
      <c r="I490">
        <v>-26</v>
      </c>
      <c r="J490" t="s">
        <v>77</v>
      </c>
      <c r="K490">
        <v>52.8</v>
      </c>
      <c r="L490">
        <v>292.8</v>
      </c>
      <c r="M490" t="s">
        <v>40</v>
      </c>
      <c r="N490" t="s">
        <v>41</v>
      </c>
      <c r="O490" t="s">
        <v>42</v>
      </c>
      <c r="P490" t="s">
        <v>69</v>
      </c>
    </row>
    <row r="491" spans="1:16" x14ac:dyDescent="0.3">
      <c r="A491">
        <v>478</v>
      </c>
      <c r="B491" s="10">
        <v>44930</v>
      </c>
      <c r="C491">
        <v>6200</v>
      </c>
      <c r="D491" t="s">
        <v>10</v>
      </c>
      <c r="E491" t="s">
        <v>8</v>
      </c>
      <c r="F491" s="10">
        <v>44990</v>
      </c>
      <c r="G491" s="10">
        <v>45237</v>
      </c>
      <c r="H491" s="10">
        <v>45297</v>
      </c>
      <c r="I491">
        <v>-21</v>
      </c>
      <c r="J491" t="s">
        <v>90</v>
      </c>
      <c r="K491">
        <v>1364</v>
      </c>
      <c r="L491">
        <v>7564</v>
      </c>
      <c r="M491" t="s">
        <v>40</v>
      </c>
      <c r="N491" t="s">
        <v>43</v>
      </c>
      <c r="O491" t="s">
        <v>44</v>
      </c>
      <c r="P491" t="s">
        <v>69</v>
      </c>
    </row>
    <row r="492" spans="1:16" x14ac:dyDescent="0.3">
      <c r="A492">
        <v>302</v>
      </c>
      <c r="B492" s="10">
        <v>44929</v>
      </c>
      <c r="C492">
        <v>1700</v>
      </c>
      <c r="D492" t="s">
        <v>10</v>
      </c>
      <c r="E492" t="s">
        <v>15</v>
      </c>
      <c r="F492" s="10">
        <v>44989</v>
      </c>
      <c r="G492" s="10">
        <v>45269</v>
      </c>
      <c r="H492" s="10">
        <v>45329</v>
      </c>
      <c r="I492">
        <v>-53</v>
      </c>
      <c r="J492" t="s">
        <v>85</v>
      </c>
      <c r="K492">
        <v>374</v>
      </c>
      <c r="L492">
        <v>2074</v>
      </c>
      <c r="M492" t="s">
        <v>40</v>
      </c>
      <c r="N492" t="s">
        <v>43</v>
      </c>
      <c r="O492" t="s">
        <v>44</v>
      </c>
      <c r="P492" t="s">
        <v>69</v>
      </c>
    </row>
    <row r="493" spans="1:16" x14ac:dyDescent="0.3">
      <c r="A493">
        <v>87</v>
      </c>
      <c r="B493" s="10">
        <v>44929</v>
      </c>
      <c r="C493">
        <v>1820</v>
      </c>
      <c r="D493" t="s">
        <v>10</v>
      </c>
      <c r="E493" t="s">
        <v>6</v>
      </c>
      <c r="F493" s="10">
        <v>44989</v>
      </c>
      <c r="G493" s="10">
        <v>45225</v>
      </c>
      <c r="H493" s="10">
        <v>45285</v>
      </c>
      <c r="I493">
        <v>-9</v>
      </c>
      <c r="J493" t="s">
        <v>68</v>
      </c>
      <c r="K493">
        <v>400.4</v>
      </c>
      <c r="L493">
        <v>2220.4</v>
      </c>
      <c r="M493" t="s">
        <v>40</v>
      </c>
      <c r="N493" t="s">
        <v>43</v>
      </c>
      <c r="O493" t="s">
        <v>44</v>
      </c>
      <c r="P493" t="s">
        <v>69</v>
      </c>
    </row>
    <row r="494" spans="1:16" x14ac:dyDescent="0.3">
      <c r="A494">
        <v>189</v>
      </c>
      <c r="B494" s="10">
        <v>44928</v>
      </c>
      <c r="C494">
        <v>3860</v>
      </c>
      <c r="D494" t="s">
        <v>10</v>
      </c>
      <c r="E494" t="s">
        <v>11</v>
      </c>
      <c r="F494" s="10">
        <v>44988</v>
      </c>
      <c r="G494" s="10">
        <v>45232</v>
      </c>
      <c r="H494" s="10">
        <v>45292</v>
      </c>
      <c r="I494">
        <v>-16</v>
      </c>
      <c r="J494" t="s">
        <v>115</v>
      </c>
      <c r="K494">
        <v>849.2</v>
      </c>
      <c r="L494">
        <v>4709.2</v>
      </c>
      <c r="M494" t="s">
        <v>40</v>
      </c>
      <c r="N494" t="s">
        <v>43</v>
      </c>
      <c r="O494" t="s">
        <v>44</v>
      </c>
      <c r="P494" t="s">
        <v>69</v>
      </c>
    </row>
    <row r="495" spans="1:16" x14ac:dyDescent="0.3">
      <c r="A495">
        <v>274</v>
      </c>
      <c r="B495" s="10">
        <v>44928</v>
      </c>
      <c r="C495">
        <v>5560</v>
      </c>
      <c r="D495" t="s">
        <v>10</v>
      </c>
      <c r="E495" t="s">
        <v>15</v>
      </c>
      <c r="F495" s="10">
        <v>44988</v>
      </c>
      <c r="G495" s="10">
        <v>45241</v>
      </c>
      <c r="H495" s="10">
        <v>45301</v>
      </c>
      <c r="I495">
        <v>-25</v>
      </c>
      <c r="J495" t="s">
        <v>84</v>
      </c>
      <c r="K495">
        <v>1223.2</v>
      </c>
      <c r="L495">
        <v>6783.2</v>
      </c>
      <c r="M495" t="s">
        <v>40</v>
      </c>
      <c r="N495" t="s">
        <v>43</v>
      </c>
      <c r="O495" t="s">
        <v>44</v>
      </c>
      <c r="P495" t="s">
        <v>69</v>
      </c>
    </row>
    <row r="496" spans="1:16" x14ac:dyDescent="0.3">
      <c r="A496">
        <v>178</v>
      </c>
      <c r="B496" s="10">
        <v>44928</v>
      </c>
      <c r="C496">
        <v>3640</v>
      </c>
      <c r="D496" t="s">
        <v>9</v>
      </c>
      <c r="E496" t="s">
        <v>6</v>
      </c>
      <c r="F496" s="10">
        <v>44988</v>
      </c>
      <c r="G496" s="10">
        <v>45243</v>
      </c>
      <c r="H496" s="10">
        <v>45303</v>
      </c>
      <c r="I496">
        <v>-27</v>
      </c>
      <c r="J496" t="s">
        <v>80</v>
      </c>
      <c r="K496">
        <v>800.8</v>
      </c>
      <c r="L496">
        <v>4440.8</v>
      </c>
      <c r="M496" t="s">
        <v>40</v>
      </c>
      <c r="N496" t="s">
        <v>41</v>
      </c>
      <c r="O496" t="s">
        <v>42</v>
      </c>
      <c r="P496" t="s">
        <v>69</v>
      </c>
    </row>
    <row r="497" spans="1:16" x14ac:dyDescent="0.3">
      <c r="A497">
        <v>38</v>
      </c>
      <c r="B497" s="10">
        <v>44927</v>
      </c>
      <c r="C497">
        <v>840</v>
      </c>
      <c r="D497" t="s">
        <v>9</v>
      </c>
      <c r="E497" t="s">
        <v>6</v>
      </c>
      <c r="F497" s="10">
        <v>44987</v>
      </c>
      <c r="G497" s="10">
        <v>45241</v>
      </c>
      <c r="H497" s="10">
        <v>45301</v>
      </c>
      <c r="I497">
        <v>-25</v>
      </c>
      <c r="J497" t="s">
        <v>84</v>
      </c>
      <c r="K497">
        <v>184.8</v>
      </c>
      <c r="L497">
        <v>1024.8</v>
      </c>
      <c r="M497" t="s">
        <v>40</v>
      </c>
      <c r="N497" t="s">
        <v>41</v>
      </c>
      <c r="O497" t="s">
        <v>42</v>
      </c>
      <c r="P497" t="s">
        <v>69</v>
      </c>
    </row>
    <row r="498" spans="1:16" x14ac:dyDescent="0.3">
      <c r="A498">
        <v>200</v>
      </c>
      <c r="B498" s="10">
        <v>44927</v>
      </c>
      <c r="C498">
        <v>4080</v>
      </c>
      <c r="D498" t="s">
        <v>10</v>
      </c>
      <c r="E498" t="s">
        <v>11</v>
      </c>
      <c r="F498" s="10">
        <v>44987</v>
      </c>
      <c r="G498" s="10">
        <v>45274</v>
      </c>
      <c r="H498" s="10">
        <v>45334</v>
      </c>
      <c r="I498">
        <v>-58</v>
      </c>
      <c r="J498" t="s">
        <v>112</v>
      </c>
      <c r="K498">
        <v>897.6</v>
      </c>
      <c r="L498">
        <v>4977.6000000000004</v>
      </c>
      <c r="M498" t="s">
        <v>40</v>
      </c>
      <c r="N498" t="s">
        <v>43</v>
      </c>
      <c r="O498" t="s">
        <v>44</v>
      </c>
      <c r="P498" t="s">
        <v>69</v>
      </c>
    </row>
    <row r="499" spans="1:16" x14ac:dyDescent="0.3">
      <c r="A499">
        <v>461</v>
      </c>
      <c r="B499" s="10">
        <v>44927</v>
      </c>
      <c r="C499">
        <v>7900</v>
      </c>
      <c r="D499" t="s">
        <v>10</v>
      </c>
      <c r="E499" t="s">
        <v>8</v>
      </c>
      <c r="F499" s="10">
        <v>44987</v>
      </c>
      <c r="G499" s="10">
        <v>45274</v>
      </c>
      <c r="H499" s="10">
        <v>45334</v>
      </c>
      <c r="I499">
        <v>-58</v>
      </c>
      <c r="J499" t="s">
        <v>112</v>
      </c>
      <c r="K499">
        <v>1738</v>
      </c>
      <c r="L499">
        <v>9638</v>
      </c>
      <c r="M499" t="s">
        <v>40</v>
      </c>
      <c r="N499" t="s">
        <v>43</v>
      </c>
      <c r="O499" t="s">
        <v>44</v>
      </c>
      <c r="P499" t="s">
        <v>69</v>
      </c>
    </row>
    <row r="500" spans="1:16" x14ac:dyDescent="0.3">
      <c r="A500">
        <v>132</v>
      </c>
      <c r="B500" s="10">
        <v>44927</v>
      </c>
      <c r="C500">
        <v>2720</v>
      </c>
      <c r="D500" t="s">
        <v>10</v>
      </c>
      <c r="E500" t="s">
        <v>8</v>
      </c>
      <c r="F500" s="10">
        <v>44987</v>
      </c>
      <c r="G500" s="10">
        <v>45234</v>
      </c>
      <c r="H500" s="10">
        <v>45294</v>
      </c>
      <c r="I500">
        <v>-18</v>
      </c>
      <c r="J500" t="s">
        <v>116</v>
      </c>
      <c r="K500">
        <v>598.4</v>
      </c>
      <c r="L500">
        <v>3318.4</v>
      </c>
      <c r="M500" t="s">
        <v>40</v>
      </c>
      <c r="N500" t="s">
        <v>43</v>
      </c>
      <c r="O500" t="s">
        <v>44</v>
      </c>
      <c r="P500" t="s">
        <v>69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FE7D7-28FC-4AF3-BF71-1839CA1023C0}">
  <dimension ref="A1:D9"/>
  <sheetViews>
    <sheetView workbookViewId="0">
      <selection activeCell="C6" sqref="C6"/>
    </sheetView>
  </sheetViews>
  <sheetFormatPr defaultRowHeight="14.4" x14ac:dyDescent="0.3"/>
  <cols>
    <col min="1" max="1" width="10.109375" bestFit="1" customWidth="1"/>
    <col min="2" max="2" width="8.5546875" bestFit="1" customWidth="1"/>
    <col min="3" max="3" width="14.109375" bestFit="1" customWidth="1"/>
    <col min="4" max="4" width="18.21875" bestFit="1" customWidth="1"/>
  </cols>
  <sheetData>
    <row r="1" spans="1:4" x14ac:dyDescent="0.3">
      <c r="A1" t="s">
        <v>3</v>
      </c>
      <c r="B1" t="s">
        <v>34</v>
      </c>
      <c r="C1" t="s">
        <v>35</v>
      </c>
      <c r="D1" t="s">
        <v>36</v>
      </c>
    </row>
    <row r="2" spans="1:4" x14ac:dyDescent="0.3">
      <c r="A2" t="s">
        <v>5</v>
      </c>
      <c r="B2" t="s">
        <v>37</v>
      </c>
      <c r="C2" t="s">
        <v>38</v>
      </c>
      <c r="D2" t="s">
        <v>39</v>
      </c>
    </row>
    <row r="3" spans="1:4" x14ac:dyDescent="0.3">
      <c r="A3" t="s">
        <v>9</v>
      </c>
      <c r="B3" t="s">
        <v>40</v>
      </c>
      <c r="C3" t="s">
        <v>41</v>
      </c>
      <c r="D3" t="s">
        <v>42</v>
      </c>
    </row>
    <row r="4" spans="1:4" x14ac:dyDescent="0.3">
      <c r="A4" t="s">
        <v>10</v>
      </c>
      <c r="B4" t="s">
        <v>40</v>
      </c>
      <c r="C4" t="s">
        <v>43</v>
      </c>
      <c r="D4" t="s">
        <v>44</v>
      </c>
    </row>
    <row r="5" spans="1:4" x14ac:dyDescent="0.3">
      <c r="A5" t="s">
        <v>16</v>
      </c>
      <c r="B5" t="s">
        <v>45</v>
      </c>
      <c r="C5" t="s">
        <v>46</v>
      </c>
      <c r="D5" t="s">
        <v>47</v>
      </c>
    </row>
    <row r="6" spans="1:4" x14ac:dyDescent="0.3">
      <c r="A6" t="s">
        <v>13</v>
      </c>
      <c r="B6" t="s">
        <v>48</v>
      </c>
      <c r="C6" t="s">
        <v>49</v>
      </c>
      <c r="D6" t="s">
        <v>50</v>
      </c>
    </row>
    <row r="7" spans="1:4" x14ac:dyDescent="0.3">
      <c r="A7" t="s">
        <v>27</v>
      </c>
      <c r="B7" t="s">
        <v>51</v>
      </c>
      <c r="C7" t="s">
        <v>52</v>
      </c>
      <c r="D7" t="s">
        <v>53</v>
      </c>
    </row>
    <row r="8" spans="1:4" x14ac:dyDescent="0.3">
      <c r="A8" t="s">
        <v>7</v>
      </c>
      <c r="B8" t="s">
        <v>54</v>
      </c>
      <c r="C8" t="s">
        <v>55</v>
      </c>
      <c r="D8" t="s">
        <v>56</v>
      </c>
    </row>
    <row r="9" spans="1:4" x14ac:dyDescent="0.3">
      <c r="A9" t="s">
        <v>12</v>
      </c>
      <c r="B9" t="s">
        <v>57</v>
      </c>
      <c r="C9" t="s">
        <v>58</v>
      </c>
      <c r="D9" t="s">
        <v>59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878A6-B459-4A01-B532-6F6BCEEEC0A6}">
  <dimension ref="B2:G3"/>
  <sheetViews>
    <sheetView workbookViewId="0">
      <selection activeCell="E3" sqref="E3"/>
    </sheetView>
  </sheetViews>
  <sheetFormatPr defaultRowHeight="14.4" x14ac:dyDescent="0.3"/>
  <cols>
    <col min="1" max="1" width="8.88671875" style="5"/>
    <col min="2" max="2" width="23" style="5" customWidth="1"/>
    <col min="3" max="3" width="25.77734375" style="5" customWidth="1"/>
    <col min="4" max="4" width="26.6640625" style="5" customWidth="1"/>
    <col min="5" max="5" width="12.88671875" style="5" bestFit="1" customWidth="1"/>
    <col min="6" max="16384" width="8.88671875" style="5"/>
  </cols>
  <sheetData>
    <row r="2" spans="2:7" x14ac:dyDescent="0.3">
      <c r="B2" s="7" t="s">
        <v>18</v>
      </c>
      <c r="C2" s="7" t="s">
        <v>19</v>
      </c>
      <c r="D2" s="7" t="s">
        <v>20</v>
      </c>
      <c r="E2" s="7" t="s">
        <v>21</v>
      </c>
      <c r="F2" s="7" t="s">
        <v>22</v>
      </c>
      <c r="G2" s="7" t="s">
        <v>23</v>
      </c>
    </row>
    <row r="3" spans="2:7" x14ac:dyDescent="0.3">
      <c r="B3" s="8">
        <v>310</v>
      </c>
      <c r="C3" s="6" t="str" cm="1">
        <f t="array" ref="C3">+_xlfn.XLOOKUP(B3,Table_1[N° FATTURA],Table_1[CLIENTE],null,0,1)</f>
        <v>OMEGA</v>
      </c>
      <c r="D3" s="6" cm="1">
        <f t="array" ref="D3">+_xlfn.XLOOKUP(B3,Table_1[N° FATTURA],Table_1[IMPORTO],null,0,1)</f>
        <v>250</v>
      </c>
      <c r="E3" s="9" cm="1">
        <f t="array" ref="E3">+_xlfn.XLOOKUP(B3,Table_1[N° FATTURA],Table_1[DATA FATTURA],null,0,1)</f>
        <v>44942</v>
      </c>
      <c r="F3" s="6">
        <f>+D3*0.22</f>
        <v>55</v>
      </c>
      <c r="G3" s="6">
        <f>+F3+D3</f>
        <v>305</v>
      </c>
    </row>
  </sheetData>
  <conditionalFormatting sqref="G3">
    <cfRule type="expression" dxfId="3" priority="1">
      <formula>$G$3&lt;500</formula>
    </cfRule>
    <cfRule type="expression" dxfId="2" priority="2">
      <formula>"&lt;500"</formula>
    </cfRule>
    <cfRule type="expression" dxfId="1" priority="3">
      <formula>"""&lt;=500"""</formula>
    </cfRule>
    <cfRule type="expression" dxfId="0" priority="4">
      <formula>"&lt;=500"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error="Numero fattura errato, riprovare" prompt="Selezionare numero fattura" xr:uid="{D7195178-9C10-4970-BCDE-4F0A4D595695}">
          <x14:formula1>
            <xm:f>Tabella1!$A$2:$A$500</xm:f>
          </x14:formula1>
          <xm:sqref>B3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ED8AF-FD0D-4D75-8778-D9207D117DDF}">
  <dimension ref="A1:B5"/>
  <sheetViews>
    <sheetView workbookViewId="0">
      <selection activeCell="B15" sqref="B15"/>
    </sheetView>
  </sheetViews>
  <sheetFormatPr defaultRowHeight="14.4" x14ac:dyDescent="0.3"/>
  <cols>
    <col min="1" max="1" width="15.21875" bestFit="1" customWidth="1"/>
    <col min="2" max="2" width="9.88671875" bestFit="1" customWidth="1"/>
    <col min="3" max="3" width="13.109375" bestFit="1" customWidth="1"/>
  </cols>
  <sheetData>
    <row r="1" spans="1:2" x14ac:dyDescent="0.3">
      <c r="A1" s="12" t="s">
        <v>3</v>
      </c>
      <c r="B1" s="13" t="s">
        <v>28</v>
      </c>
    </row>
    <row r="2" spans="1:2" x14ac:dyDescent="0.3">
      <c r="A2" s="12" t="s">
        <v>4</v>
      </c>
      <c r="B2" s="13" t="s">
        <v>28</v>
      </c>
    </row>
    <row r="4" spans="1:2" x14ac:dyDescent="0.3">
      <c r="A4" s="11" t="s">
        <v>29</v>
      </c>
      <c r="B4" s="14" t="s">
        <v>30</v>
      </c>
    </row>
    <row r="5" spans="1:2" x14ac:dyDescent="0.3">
      <c r="A5" s="37">
        <v>1721355</v>
      </c>
      <c r="B5" s="38">
        <v>378698.10000000009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76065-452D-408E-9E96-283F35D71E72}">
  <dimension ref="A1"/>
  <sheetViews>
    <sheetView workbookViewId="0">
      <selection activeCell="B15" sqref="B15"/>
    </sheetView>
  </sheetViews>
  <sheetFormatPr defaultRowHeight="14.4" x14ac:dyDescent="0.3"/>
  <cols>
    <col min="1" max="16384" width="8.88671875" style="16"/>
  </cols>
  <sheetData>
    <row r="1" spans="1:1" x14ac:dyDescent="0.3">
      <c r="A1" s="15"/>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A74D-F8AD-4ABC-B14D-2DD0F45E496F}">
  <dimension ref="A1:R40"/>
  <sheetViews>
    <sheetView showGridLines="0" topLeftCell="D1" workbookViewId="0">
      <selection activeCell="E6" sqref="E6"/>
    </sheetView>
  </sheetViews>
  <sheetFormatPr defaultRowHeight="14.4" x14ac:dyDescent="0.3"/>
  <cols>
    <col min="1" max="1" width="15.6640625" style="18" hidden="1" customWidth="1"/>
    <col min="2" max="2" width="15.21875" style="18" hidden="1" customWidth="1"/>
    <col min="3" max="3" width="8.88671875" style="18"/>
    <col min="4" max="4" width="12.44140625" style="18" bestFit="1" customWidth="1"/>
    <col min="5" max="5" width="15.21875" style="18" bestFit="1" customWidth="1"/>
    <col min="6" max="13" width="8.88671875" style="18"/>
    <col min="14" max="15" width="16.77734375" style="18" bestFit="1" customWidth="1"/>
    <col min="16" max="16" width="12.44140625" style="18" bestFit="1" customWidth="1"/>
    <col min="17" max="17" width="15.21875" style="18" bestFit="1" customWidth="1"/>
    <col min="18" max="16384" width="8.88671875" style="18"/>
  </cols>
  <sheetData>
    <row r="1" spans="1:17" x14ac:dyDescent="0.3">
      <c r="A1" s="17" t="s">
        <v>3</v>
      </c>
      <c r="B1" s="17" t="s">
        <v>28</v>
      </c>
    </row>
    <row r="3" spans="1:17" x14ac:dyDescent="0.3">
      <c r="A3" s="19" t="s">
        <v>31</v>
      </c>
      <c r="B3" s="20" t="s">
        <v>29</v>
      </c>
    </row>
    <row r="4" spans="1:17" x14ac:dyDescent="0.3">
      <c r="A4" s="21">
        <v>44927</v>
      </c>
      <c r="B4" s="20">
        <v>88870</v>
      </c>
    </row>
    <row r="5" spans="1:17" x14ac:dyDescent="0.3">
      <c r="A5" s="22">
        <v>44928</v>
      </c>
      <c r="B5" s="36">
        <v>110450</v>
      </c>
    </row>
    <row r="6" spans="1:17" x14ac:dyDescent="0.3">
      <c r="A6" s="22">
        <v>44929</v>
      </c>
      <c r="B6" s="36">
        <v>96490</v>
      </c>
    </row>
    <row r="7" spans="1:17" x14ac:dyDescent="0.3">
      <c r="A7" s="22">
        <v>44930</v>
      </c>
      <c r="B7" s="36">
        <v>106220</v>
      </c>
    </row>
    <row r="8" spans="1:17" x14ac:dyDescent="0.3">
      <c r="A8" s="22">
        <v>44931</v>
      </c>
      <c r="B8" s="36">
        <v>72550</v>
      </c>
    </row>
    <row r="9" spans="1:17" x14ac:dyDescent="0.3">
      <c r="A9" s="22">
        <v>44932</v>
      </c>
      <c r="B9" s="36">
        <v>94760</v>
      </c>
    </row>
    <row r="10" spans="1:17" x14ac:dyDescent="0.3">
      <c r="A10" s="22">
        <v>44933</v>
      </c>
      <c r="B10" s="36">
        <v>114490</v>
      </c>
    </row>
    <row r="11" spans="1:17" x14ac:dyDescent="0.3">
      <c r="A11" s="22">
        <v>44934</v>
      </c>
      <c r="B11" s="36">
        <v>134100</v>
      </c>
    </row>
    <row r="12" spans="1:17" x14ac:dyDescent="0.3">
      <c r="A12" s="22">
        <v>44935</v>
      </c>
      <c r="B12" s="36">
        <v>114240</v>
      </c>
    </row>
    <row r="13" spans="1:17" x14ac:dyDescent="0.3">
      <c r="A13" s="22">
        <v>44936</v>
      </c>
      <c r="B13" s="36">
        <v>74440</v>
      </c>
    </row>
    <row r="14" spans="1:17" x14ac:dyDescent="0.3">
      <c r="A14" s="22">
        <v>44937</v>
      </c>
      <c r="B14" s="36">
        <v>121275</v>
      </c>
    </row>
    <row r="15" spans="1:17" x14ac:dyDescent="0.3">
      <c r="A15" s="22">
        <v>44938</v>
      </c>
      <c r="B15" s="36">
        <v>96050</v>
      </c>
      <c r="P15" s="19" t="s">
        <v>31</v>
      </c>
      <c r="Q15" s="20" t="s">
        <v>29</v>
      </c>
    </row>
    <row r="16" spans="1:17" x14ac:dyDescent="0.3">
      <c r="A16" s="22">
        <v>44939</v>
      </c>
      <c r="B16" s="36">
        <v>76920</v>
      </c>
      <c r="P16" s="23" t="s">
        <v>5</v>
      </c>
      <c r="Q16" s="20">
        <v>310860</v>
      </c>
    </row>
    <row r="17" spans="1:18" x14ac:dyDescent="0.3">
      <c r="A17" s="22">
        <v>44940</v>
      </c>
      <c r="B17" s="36">
        <v>154030</v>
      </c>
      <c r="P17" s="24" t="s">
        <v>10</v>
      </c>
      <c r="Q17" s="36">
        <v>203500</v>
      </c>
    </row>
    <row r="18" spans="1:18" x14ac:dyDescent="0.3">
      <c r="A18" s="22">
        <v>44941</v>
      </c>
      <c r="B18" s="36">
        <v>85440</v>
      </c>
      <c r="P18" s="24" t="s">
        <v>12</v>
      </c>
      <c r="Q18" s="36">
        <v>101090</v>
      </c>
    </row>
    <row r="19" spans="1:18" x14ac:dyDescent="0.3">
      <c r="A19" s="22">
        <v>44942</v>
      </c>
      <c r="B19" s="36">
        <v>88380</v>
      </c>
      <c r="P19" s="24" t="s">
        <v>16</v>
      </c>
      <c r="Q19" s="36">
        <v>202800</v>
      </c>
    </row>
    <row r="20" spans="1:18" x14ac:dyDescent="0.3">
      <c r="A20" s="22">
        <v>44943</v>
      </c>
      <c r="B20" s="36">
        <v>92650</v>
      </c>
      <c r="P20" s="24" t="s">
        <v>27</v>
      </c>
      <c r="Q20" s="36">
        <v>298520</v>
      </c>
    </row>
    <row r="21" spans="1:18" x14ac:dyDescent="0.3">
      <c r="A21" s="25" t="s">
        <v>32</v>
      </c>
      <c r="B21" s="17">
        <v>1721355</v>
      </c>
      <c r="P21" s="24" t="s">
        <v>9</v>
      </c>
      <c r="Q21" s="36">
        <v>204320</v>
      </c>
    </row>
    <row r="22" spans="1:18" x14ac:dyDescent="0.3">
      <c r="P22" s="24" t="s">
        <v>13</v>
      </c>
      <c r="Q22" s="36">
        <v>100325</v>
      </c>
    </row>
    <row r="23" spans="1:18" x14ac:dyDescent="0.3">
      <c r="P23" s="24" t="s">
        <v>7</v>
      </c>
      <c r="Q23" s="36">
        <v>299940</v>
      </c>
    </row>
    <row r="24" spans="1:18" x14ac:dyDescent="0.3">
      <c r="P24" s="26" t="s">
        <v>32</v>
      </c>
      <c r="Q24" s="17">
        <v>1721355</v>
      </c>
    </row>
    <row r="26" spans="1:18" ht="23.4" x14ac:dyDescent="0.45">
      <c r="L26" s="27" t="s">
        <v>33</v>
      </c>
      <c r="M26" s="27"/>
      <c r="O26" s="28">
        <f>+SUM(Totale__2[IMPORTO])</f>
        <v>1721355</v>
      </c>
    </row>
    <row r="28" spans="1:18" x14ac:dyDescent="0.3">
      <c r="D28" s="19" t="s">
        <v>31</v>
      </c>
      <c r="E28" s="20" t="s">
        <v>29</v>
      </c>
      <c r="P28" s="29" t="s">
        <v>31</v>
      </c>
      <c r="Q28" s="30" t="s">
        <v>29</v>
      </c>
      <c r="R28"/>
    </row>
    <row r="29" spans="1:18" x14ac:dyDescent="0.3">
      <c r="D29" s="23" t="s">
        <v>8</v>
      </c>
      <c r="E29" s="20">
        <v>627200</v>
      </c>
      <c r="P29" s="32" t="s">
        <v>57</v>
      </c>
      <c r="Q29" s="30">
        <v>101090</v>
      </c>
      <c r="R29"/>
    </row>
    <row r="30" spans="1:18" x14ac:dyDescent="0.3">
      <c r="D30" s="24" t="s">
        <v>15</v>
      </c>
      <c r="E30" s="36">
        <v>368760</v>
      </c>
      <c r="P30" s="33" t="s">
        <v>51</v>
      </c>
      <c r="Q30" s="31">
        <v>298520</v>
      </c>
      <c r="R30"/>
    </row>
    <row r="31" spans="1:18" x14ac:dyDescent="0.3">
      <c r="D31" s="24" t="s">
        <v>6</v>
      </c>
      <c r="E31" s="36">
        <v>482465</v>
      </c>
      <c r="P31" s="33" t="s">
        <v>37</v>
      </c>
      <c r="Q31" s="31">
        <v>310860</v>
      </c>
      <c r="R31"/>
    </row>
    <row r="32" spans="1:18" x14ac:dyDescent="0.3">
      <c r="D32" s="24" t="s">
        <v>11</v>
      </c>
      <c r="E32" s="36">
        <v>242930</v>
      </c>
      <c r="P32" s="33" t="s">
        <v>45</v>
      </c>
      <c r="Q32" s="31">
        <v>202800</v>
      </c>
      <c r="R32"/>
    </row>
    <row r="33" spans="4:18" x14ac:dyDescent="0.3">
      <c r="D33" s="26" t="s">
        <v>32</v>
      </c>
      <c r="E33" s="17">
        <v>1721355</v>
      </c>
      <c r="P33" s="33" t="s">
        <v>48</v>
      </c>
      <c r="Q33" s="31">
        <v>100325</v>
      </c>
      <c r="R33"/>
    </row>
    <row r="34" spans="4:18" x14ac:dyDescent="0.3">
      <c r="P34" s="33" t="s">
        <v>40</v>
      </c>
      <c r="Q34" s="31">
        <v>407820</v>
      </c>
      <c r="R34"/>
    </row>
    <row r="35" spans="4:18" x14ac:dyDescent="0.3">
      <c r="P35" s="33" t="s">
        <v>54</v>
      </c>
      <c r="Q35" s="31">
        <v>299940</v>
      </c>
      <c r="R35"/>
    </row>
    <row r="36" spans="4:18" x14ac:dyDescent="0.3">
      <c r="P36" s="34" t="s">
        <v>32</v>
      </c>
      <c r="Q36" s="13">
        <v>1721355</v>
      </c>
      <c r="R36"/>
    </row>
    <row r="37" spans="4:18" x14ac:dyDescent="0.3">
      <c r="P37"/>
      <c r="Q37"/>
      <c r="R37"/>
    </row>
    <row r="38" spans="4:18" x14ac:dyDescent="0.3">
      <c r="P38"/>
      <c r="Q38"/>
      <c r="R38"/>
    </row>
    <row r="39" spans="4:18" x14ac:dyDescent="0.3">
      <c r="P39"/>
      <c r="Q39"/>
      <c r="R39"/>
    </row>
    <row r="40" spans="4:18" x14ac:dyDescent="0.3">
      <c r="P40"/>
      <c r="Q40"/>
      <c r="R40"/>
    </row>
  </sheetData>
  <pageMargins left="0.7" right="0.7" top="0.75" bottom="0.75" header="0.3" footer="0.3"/>
  <drawing r:id="rId5"/>
  <extLst>
    <ext xmlns:x15="http://schemas.microsoft.com/office/spreadsheetml/2010/11/main" uri="{3A4CF648-6AED-40f4-86FF-DC5316D8AED3}">
      <x14:slicerList xmlns:x14="http://schemas.microsoft.com/office/spreadsheetml/2009/9/main">
        <x14:slicer r:id="rId6"/>
      </x14:slicerList>
    </ext>
    <ext xmlns:x15="http://schemas.microsoft.com/office/spreadsheetml/2010/11/main" uri="{7E03D99C-DC04-49d9-9315-930204A7B6E9}">
      <x15:timelineRefs>
        <x15:timelineRef r:id="rId7"/>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E921A852-005B-42DE-B464-D54462684EF1}">
  <ds:schemaRefs/>
</ds:datastoreItem>
</file>

<file path=customXml/itemProps2.xml><?xml version="1.0" encoding="utf-8"?>
<ds:datastoreItem xmlns:ds="http://schemas.openxmlformats.org/officeDocument/2006/customXml" ds:itemID="{906506A8-1DB9-4891-A485-4BABFD72DFD3}">
  <ds:schemaRefs/>
</ds:datastoreItem>
</file>

<file path=customXml/itemProps3.xml><?xml version="1.0" encoding="utf-8"?>
<ds:datastoreItem xmlns:ds="http://schemas.openxmlformats.org/officeDocument/2006/customXml" ds:itemID="{4FD2DC7C-D212-43AE-926D-A1CF9A4F6086}">
  <ds:schemaRefs/>
</ds:datastoreItem>
</file>

<file path=customXml/itemProps4.xml><?xml version="1.0" encoding="utf-8"?>
<ds:datastoreItem xmlns:ds="http://schemas.openxmlformats.org/officeDocument/2006/customXml" ds:itemID="{2EB78828-4021-4E06-8BB1-467272A2BD88}">
  <ds:schemaRefs/>
</ds:datastoreItem>
</file>

<file path=customXml/itemProps5.xml><?xml version="1.0" encoding="utf-8"?>
<ds:datastoreItem xmlns:ds="http://schemas.openxmlformats.org/officeDocument/2006/customXml" ds:itemID="{A7196329-B2DB-4E24-A321-80D6A0C56214}">
  <ds:schemaRefs/>
</ds:datastoreItem>
</file>

<file path=customXml/itemProps6.xml><?xml version="1.0" encoding="utf-8"?>
<ds:datastoreItem xmlns:ds="http://schemas.openxmlformats.org/officeDocument/2006/customXml" ds:itemID="{F184CBED-0249-4B09-B5FC-FF913B6BE777}">
  <ds:schemaRefs/>
</ds:datastoreItem>
</file>

<file path=customXml/itemProps7.xml><?xml version="1.0" encoding="utf-8"?>
<ds:datastoreItem xmlns:ds="http://schemas.openxmlformats.org/officeDocument/2006/customXml" ds:itemID="{BB554874-3BAA-4447-AED0-4CCD22923FB0}">
  <ds:schemaRefs/>
</ds:datastoreItem>
</file>

<file path=customXml/itemProps8.xml><?xml version="1.0" encoding="utf-8"?>
<ds:datastoreItem xmlns:ds="http://schemas.openxmlformats.org/officeDocument/2006/customXml" ds:itemID="{3DA880A6-C0A7-4451-AF34-2F367B2C4335}">
  <ds:schemaRefs/>
</ds:datastoreItem>
</file>

<file path=customXml/itemProps9.xml><?xml version="1.0" encoding="utf-8"?>
<ds:datastoreItem xmlns:ds="http://schemas.openxmlformats.org/officeDocument/2006/customXml" ds:itemID="{15E20313-F72F-4A41-B5F4-D0A002B71E50}">
  <ds:schemaRefs>
    <ds:schemaRef ds:uri="http://schemas.microsoft.com/DataMashup"/>
  </ds:schemaRefs>
</ds:datastoreItem>
</file>

<file path=customXml/itemProps10.xml><?xml version="1.0" encoding="utf-8"?>
<ds:datastoreItem xmlns:ds="http://schemas.openxmlformats.org/officeDocument/2006/customXml" ds:itemID="{00540E6E-CBCF-4075-8893-4184EC83EB84}">
  <ds:schemaRefs/>
</ds:datastoreItem>
</file>

<file path=customXml/itemProps11.xml><?xml version="1.0" encoding="utf-8"?>
<ds:datastoreItem xmlns:ds="http://schemas.openxmlformats.org/officeDocument/2006/customXml" ds:itemID="{047350C3-1B24-48AA-B63F-0FC560515F79}">
  <ds:schemaRefs/>
</ds:datastoreItem>
</file>

<file path=customXml/itemProps12.xml><?xml version="1.0" encoding="utf-8"?>
<ds:datastoreItem xmlns:ds="http://schemas.openxmlformats.org/officeDocument/2006/customXml" ds:itemID="{16813010-47F2-44CD-B5AF-E70B79B8E0D1}">
  <ds:schemaRefs/>
</ds:datastoreItem>
</file>

<file path=customXml/itemProps13.xml><?xml version="1.0" encoding="utf-8"?>
<ds:datastoreItem xmlns:ds="http://schemas.openxmlformats.org/officeDocument/2006/customXml" ds:itemID="{E307A4BA-4CA2-41C9-8470-97E9DCEBA203}">
  <ds:schemaRefs/>
</ds:datastoreItem>
</file>

<file path=customXml/itemProps14.xml><?xml version="1.0" encoding="utf-8"?>
<ds:datastoreItem xmlns:ds="http://schemas.openxmlformats.org/officeDocument/2006/customXml" ds:itemID="{698237D0-68E3-4B57-BBF6-4EAA4445D5EC}">
  <ds:schemaRefs/>
</ds:datastoreItem>
</file>

<file path=customXml/itemProps15.xml><?xml version="1.0" encoding="utf-8"?>
<ds:datastoreItem xmlns:ds="http://schemas.openxmlformats.org/officeDocument/2006/customXml" ds:itemID="{8E3FEB1D-11D4-42EA-A8DE-8775EEF4E4A2}">
  <ds:schemaRefs/>
</ds:datastoreItem>
</file>

<file path=customXml/itemProps16.xml><?xml version="1.0" encoding="utf-8"?>
<ds:datastoreItem xmlns:ds="http://schemas.openxmlformats.org/officeDocument/2006/customXml" ds:itemID="{B0A967AF-7DFE-4BE9-B9F0-86477273DFE6}">
  <ds:schemaRefs/>
</ds:datastoreItem>
</file>

<file path=customXml/itemProps17.xml><?xml version="1.0" encoding="utf-8"?>
<ds:datastoreItem xmlns:ds="http://schemas.openxmlformats.org/officeDocument/2006/customXml" ds:itemID="{6831620F-06E0-4EE1-A47D-393D0D7B9544}">
  <ds:schemaRefs/>
</ds:datastoreItem>
</file>

<file path=customXml/itemProps18.xml><?xml version="1.0" encoding="utf-8"?>
<ds:datastoreItem xmlns:ds="http://schemas.openxmlformats.org/officeDocument/2006/customXml" ds:itemID="{D091AD81-4F0B-4A90-9FE4-06D82AB6D003}">
  <ds:schemaRefs/>
</ds:datastoreItem>
</file>

<file path=customXml/itemProps19.xml><?xml version="1.0" encoding="utf-8"?>
<ds:datastoreItem xmlns:ds="http://schemas.openxmlformats.org/officeDocument/2006/customXml" ds:itemID="{373DD7B1-E33E-401D-9798-1F3CC3F1F34F}">
  <ds:schemaRefs/>
</ds:datastoreItem>
</file>

<file path=customXml/itemProps20.xml><?xml version="1.0" encoding="utf-8"?>
<ds:datastoreItem xmlns:ds="http://schemas.openxmlformats.org/officeDocument/2006/customXml" ds:itemID="{FD2827F0-5DA1-4FE0-88A1-1D53253430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Tabella1</vt:lpstr>
      <vt:lpstr>Totale__2</vt:lpstr>
      <vt:lpstr>Totale (2)</vt:lpstr>
      <vt:lpstr>Totale__2 (2)</vt:lpstr>
      <vt:lpstr>Totale__2__2</vt:lpstr>
      <vt:lpstr>Clienti</vt:lpstr>
      <vt:lpstr>Maschera</vt:lpstr>
      <vt:lpstr>grafico</vt:lpstr>
      <vt:lpstr>report</vt:lpstr>
      <vt:lpstr>Cruscotto</vt:lpstr>
      <vt:lpstr>Tabella1!DatiEsterni_1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Bianchi</dc:creator>
  <cp:lastModifiedBy>Alessandro Bergnach</cp:lastModifiedBy>
  <dcterms:created xsi:type="dcterms:W3CDTF">2023-03-17T16:06:54Z</dcterms:created>
  <dcterms:modified xsi:type="dcterms:W3CDTF">2023-12-18T09:11:39Z</dcterms:modified>
</cp:coreProperties>
</file>