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 Journal" sheetId="1" r:id="rId4"/>
  </sheets>
  <definedNames>
    <definedName hidden="1" localSheetId="0" name="_xlnm._FilterDatabase">'Personal Journal'!$A$8:$G$53</definedName>
  </definedNames>
  <calcPr/>
</workbook>
</file>

<file path=xl/sharedStrings.xml><?xml version="1.0" encoding="utf-8"?>
<sst xmlns="http://schemas.openxmlformats.org/spreadsheetml/2006/main" count="88" uniqueCount="48">
  <si>
    <t>LogTemplate Milestone #2</t>
  </si>
  <si>
    <t>Team (number and name): Flop team</t>
  </si>
  <si>
    <t>Student name: Alessandro D'Orazio, Lorenzo Cilli</t>
  </si>
  <si>
    <t>Student number: 251811, 253121</t>
  </si>
  <si>
    <t>Email: alessandro.dorazio2@student.univaq.it, lorenzo.cilli@student.univaq.it</t>
  </si>
  <si>
    <t>When
(Month/Day)</t>
  </si>
  <si>
    <t>Time spent (min)</t>
  </si>
  <si>
    <r>
      <t xml:space="preserve">Partners </t>
    </r>
    <r>
      <rPr>
        <i/>
        <color rgb="FFFFFFFF"/>
        <sz val="8.0"/>
      </rPr>
      <t>(please report how many people have been working)</t>
    </r>
  </si>
  <si>
    <t>Brief Description of the performed task</t>
  </si>
  <si>
    <t>Category</t>
  </si>
  <si>
    <t>Sub-Category</t>
  </si>
  <si>
    <t>AL</t>
  </si>
  <si>
    <t>Call di allineamento</t>
  </si>
  <si>
    <t>Doing</t>
  </si>
  <si>
    <t>Studio del progetto</t>
  </si>
  <si>
    <t>Ore Alessandro</t>
  </si>
  <si>
    <t>A</t>
  </si>
  <si>
    <t>Organizzazione task per Milestone #2</t>
  </si>
  <si>
    <t>Ore Lorenzo</t>
  </si>
  <si>
    <t>Challenging/Risky Requirements or Tasks</t>
  </si>
  <si>
    <t>Ore in comune</t>
  </si>
  <si>
    <t>L</t>
  </si>
  <si>
    <t>Stato dell'Arte</t>
  </si>
  <si>
    <t>Stato dell'arte</t>
  </si>
  <si>
    <t>Servizi</t>
  </si>
  <si>
    <t>Raffinamento dei requisiti</t>
  </si>
  <si>
    <t>Ore totali</t>
  </si>
  <si>
    <t>Requisiti non funzionali</t>
  </si>
  <si>
    <t>Requisiti esclusi e assunzioni</t>
  </si>
  <si>
    <t>Scenari d'uso dettagliato</t>
  </si>
  <si>
    <t>Component Diagram</t>
  </si>
  <si>
    <t>Architettura software</t>
  </si>
  <si>
    <t>Ore Learning</t>
  </si>
  <si>
    <t>Sequence Diagram</t>
  </si>
  <si>
    <t>Ore Doing</t>
  </si>
  <si>
    <t>Use-Case Diagram</t>
  </si>
  <si>
    <t>Modello ER</t>
  </si>
  <si>
    <t>Dati e loro modellazione</t>
  </si>
  <si>
    <t>Class Diagram</t>
  </si>
  <si>
    <t>Design di basso livello</t>
  </si>
  <si>
    <t>Modifiche API e lista routes</t>
  </si>
  <si>
    <t>Implementazione</t>
  </si>
  <si>
    <t>Design Decision</t>
  </si>
  <si>
    <t>Studio Pert</t>
  </si>
  <si>
    <t>Learning</t>
  </si>
  <si>
    <t>Effort Recording</t>
  </si>
  <si>
    <t>Pert Chart</t>
  </si>
  <si>
    <t>Rifinitura documento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</si>
</sst>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</font>
    <font>
      <b/>
      <sz val="14.0"/>
      <color rgb="FF333399"/>
      <name val="Montserrat"/>
    </font>
    <font>
      <sz val="14.0"/>
      <color rgb="FF333399"/>
      <name val="Montserrat"/>
    </font>
    <font>
      <color theme="1"/>
      <name val="Montserrat"/>
    </font>
    <font>
      <b/>
      <sz val="10.0"/>
      <color rgb="FF333399"/>
      <name val="Montserrat"/>
    </font>
    <font/>
    <font>
      <sz val="10.0"/>
      <color rgb="FF333399"/>
      <name val="Montserrat"/>
    </font>
    <font>
      <sz val="10.0"/>
      <color rgb="FFFFFFFF"/>
      <name val="Montserrat"/>
    </font>
    <font>
      <b/>
      <sz val="10.0"/>
      <color rgb="FFFFFFFF"/>
      <name val="Montserrat"/>
    </font>
    <font>
      <sz val="10.0"/>
      <color rgb="FF000000"/>
      <name val="Montserrat"/>
    </font>
    <font>
      <name val="Montserrat"/>
    </font>
    <font>
      <b/>
      <color theme="1"/>
      <name val="Montserrat"/>
    </font>
    <font>
      <sz val="11.0"/>
      <color theme="1"/>
      <name val="Montserrat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12">
    <border/>
    <border>
      <left style="medium">
        <color rgb="FF000000"/>
      </left>
      <top style="medium">
        <color rgb="FF000000"/>
      </top>
      <bottom style="double">
        <color rgb="FF000000"/>
      </bottom>
    </border>
    <border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left"/>
    </xf>
    <xf borderId="2" fillId="0" fontId="5" numFmtId="0" xfId="0" applyBorder="1" applyFont="1"/>
    <xf borderId="3" fillId="0" fontId="5" numFmtId="0" xfId="0" applyBorder="1" applyFont="1"/>
    <xf borderId="0" fillId="0" fontId="6" numFmtId="0" xfId="0" applyAlignment="1" applyFont="1">
      <alignment horizontal="left"/>
    </xf>
    <xf borderId="4" fillId="0" fontId="4" numFmtId="0" xfId="0" applyAlignment="1" applyBorder="1" applyFont="1">
      <alignment horizontal="left"/>
    </xf>
    <xf borderId="5" fillId="0" fontId="5" numFmtId="0" xfId="0" applyBorder="1" applyFont="1"/>
    <xf borderId="6" fillId="0" fontId="4" numFmtId="0" xfId="0" applyAlignment="1" applyBorder="1" applyFont="1">
      <alignment horizontal="left"/>
    </xf>
    <xf borderId="7" fillId="0" fontId="5" numFmtId="0" xfId="0" applyBorder="1" applyFont="1"/>
    <xf borderId="8" fillId="0" fontId="5" numFmtId="0" xfId="0" applyBorder="1" applyFont="1"/>
    <xf borderId="9" fillId="2" fontId="7" numFmtId="0" xfId="0" applyAlignment="1" applyBorder="1" applyFill="1" applyFont="1">
      <alignment horizontal="center" shrinkToFit="0" vertical="center" wrapText="1"/>
    </xf>
    <xf borderId="10" fillId="0" fontId="5" numFmtId="0" xfId="0" applyBorder="1" applyFont="1"/>
    <xf borderId="11" fillId="2" fontId="8" numFmtId="0" xfId="0" applyAlignment="1" applyBorder="1" applyFont="1">
      <alignment horizontal="center" shrinkToFit="0" vertical="center" wrapText="1"/>
    </xf>
    <xf borderId="11" fillId="2" fontId="7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11" fillId="0" fontId="10" numFmtId="0" xfId="0" applyAlignment="1" applyBorder="1" applyFont="1">
      <alignment readingOrder="0"/>
    </xf>
    <xf borderId="11" fillId="0" fontId="10" numFmtId="0" xfId="0" applyAlignment="1" applyBorder="1" applyFont="1">
      <alignment horizontal="right" readingOrder="0"/>
    </xf>
    <xf borderId="11" fillId="3" fontId="3" numFmtId="0" xfId="0" applyAlignment="1" applyBorder="1" applyFill="1" applyFont="1">
      <alignment readingOrder="0"/>
    </xf>
    <xf borderId="11" fillId="0" fontId="3" numFmtId="164" xfId="0" applyBorder="1" applyFont="1" applyNumberFormat="1"/>
    <xf borderId="11" fillId="3" fontId="10" numFmtId="0" xfId="0" applyAlignment="1" applyBorder="1" applyFont="1">
      <alignment readingOrder="0"/>
    </xf>
    <xf borderId="11" fillId="4" fontId="3" numFmtId="0" xfId="0" applyAlignment="1" applyBorder="1" applyFill="1" applyFont="1">
      <alignment readingOrder="0"/>
    </xf>
    <xf borderId="11" fillId="0" fontId="3" numFmtId="164" xfId="0" applyAlignment="1" applyBorder="1" applyFont="1" applyNumberFormat="1">
      <alignment readingOrder="0"/>
    </xf>
    <xf borderId="11" fillId="0" fontId="9" numFmtId="0" xfId="0" applyAlignment="1" applyBorder="1" applyFont="1">
      <alignment readingOrder="0"/>
    </xf>
    <xf borderId="11" fillId="0" fontId="9" numFmtId="0" xfId="0" applyAlignment="1" applyBorder="1" applyFont="1">
      <alignment horizontal="right" readingOrder="0"/>
    </xf>
    <xf borderId="11" fillId="0" fontId="3" numFmtId="0" xfId="0" applyAlignment="1" applyBorder="1" applyFont="1">
      <alignment readingOrder="0"/>
    </xf>
    <xf borderId="11" fillId="4" fontId="9" numFmtId="0" xfId="0" applyAlignment="1" applyBorder="1" applyFont="1">
      <alignment readingOrder="0"/>
    </xf>
    <xf borderId="11" fillId="0" fontId="3" numFmtId="0" xfId="0" applyBorder="1" applyFont="1"/>
    <xf borderId="11" fillId="3" fontId="9" numFmtId="0" xfId="0" applyAlignment="1" applyBorder="1" applyFont="1">
      <alignment readingOrder="0"/>
    </xf>
    <xf borderId="11" fillId="0" fontId="11" numFmtId="0" xfId="0" applyAlignment="1" applyBorder="1" applyFont="1">
      <alignment readingOrder="0"/>
    </xf>
    <xf borderId="11" fillId="0" fontId="11" numFmtId="164" xfId="0" applyBorder="1" applyFont="1" applyNumberFormat="1"/>
    <xf borderId="11" fillId="0" fontId="12" numFmtId="1" xfId="0" applyBorder="1" applyFont="1" applyNumberFormat="1"/>
    <xf borderId="11" fillId="0" fontId="9" numFmtId="0" xfId="0" applyBorder="1" applyFont="1"/>
    <xf borderId="11" fillId="0" fontId="3" numFmtId="0" xfId="0" applyAlignment="1" applyBorder="1" applyFont="1">
      <alignment horizontal="right" readingOrder="0"/>
    </xf>
    <xf borderId="11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7.14"/>
    <col customWidth="1" min="3" max="3" width="20.57"/>
    <col customWidth="1" min="4" max="4" width="14.86"/>
    <col customWidth="1" min="5" max="5" width="61.86"/>
    <col customWidth="1" min="6" max="6" width="16.86"/>
    <col customWidth="1" min="7" max="7" width="39.71"/>
    <col customWidth="1" min="8" max="8" width="8.71"/>
    <col customWidth="1" min="9" max="9" width="16.0"/>
    <col customWidth="1" min="10" max="10" width="11.0"/>
    <col customWidth="1" min="11" max="11" width="8.71"/>
  </cols>
  <sheetData>
    <row r="1" ht="28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 ht="12.75" customHeight="1">
      <c r="A2" s="2"/>
      <c r="B2" s="2"/>
      <c r="C2" s="3"/>
      <c r="D2" s="3"/>
      <c r="E2" s="3"/>
      <c r="F2" s="3"/>
      <c r="G2" s="3"/>
      <c r="H2" s="3"/>
      <c r="I2" s="3"/>
      <c r="J2" s="3"/>
    </row>
    <row r="3" ht="12.75" customHeight="1">
      <c r="A3" s="4" t="s">
        <v>1</v>
      </c>
      <c r="B3" s="5"/>
      <c r="C3" s="5"/>
      <c r="D3" s="5"/>
      <c r="E3" s="6"/>
      <c r="F3" s="7"/>
      <c r="G3" s="7"/>
      <c r="H3" s="3"/>
      <c r="I3" s="3"/>
      <c r="J3" s="3"/>
    </row>
    <row r="4" ht="12.75" customHeight="1">
      <c r="A4" s="8" t="s">
        <v>2</v>
      </c>
      <c r="E4" s="9"/>
      <c r="F4" s="7"/>
      <c r="G4" s="7"/>
      <c r="H4" s="3"/>
      <c r="I4" s="3"/>
      <c r="J4" s="3"/>
    </row>
    <row r="5" ht="12.75" customHeight="1">
      <c r="A5" s="8" t="s">
        <v>3</v>
      </c>
      <c r="E5" s="9"/>
      <c r="F5" s="7"/>
      <c r="G5" s="7"/>
      <c r="H5" s="3"/>
      <c r="I5" s="3"/>
      <c r="J5" s="3"/>
    </row>
    <row r="6" ht="12.75" customHeight="1">
      <c r="A6" s="10" t="s">
        <v>4</v>
      </c>
      <c r="B6" s="11"/>
      <c r="C6" s="11"/>
      <c r="D6" s="11"/>
      <c r="E6" s="12"/>
      <c r="F6" s="7"/>
      <c r="G6" s="7"/>
      <c r="H6" s="3"/>
      <c r="I6" s="3"/>
      <c r="J6" s="3"/>
    </row>
    <row r="7" ht="27.0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ht="12.75" customHeight="1">
      <c r="A8" s="13" t="s">
        <v>5</v>
      </c>
      <c r="B8" s="14"/>
      <c r="C8" s="15" t="s">
        <v>6</v>
      </c>
      <c r="D8" s="16" t="s">
        <v>7</v>
      </c>
      <c r="E8" s="16" t="s">
        <v>8</v>
      </c>
      <c r="F8" s="16" t="s">
        <v>9</v>
      </c>
      <c r="G8" s="16" t="s">
        <v>10</v>
      </c>
      <c r="H8" s="17"/>
      <c r="I8" s="17"/>
      <c r="J8" s="17"/>
      <c r="K8" s="18"/>
    </row>
    <row r="9" ht="12.75" customHeight="1">
      <c r="A9" s="19">
        <v>12.0</v>
      </c>
      <c r="B9" s="19">
        <v>30.0</v>
      </c>
      <c r="C9" s="19">
        <v>15.0</v>
      </c>
      <c r="D9" s="20" t="s">
        <v>11</v>
      </c>
      <c r="E9" s="19" t="s">
        <v>12</v>
      </c>
      <c r="F9" s="19" t="s">
        <v>13</v>
      </c>
      <c r="G9" s="19" t="s">
        <v>14</v>
      </c>
      <c r="H9" s="3"/>
      <c r="I9" s="21" t="s">
        <v>15</v>
      </c>
      <c r="J9" s="22">
        <f>(SUMIF($D$3:$D$100, "A", $C$3:$C$100) + J11)/60</f>
        <v>9.266666667</v>
      </c>
    </row>
    <row r="10" ht="12.75" customHeight="1">
      <c r="A10" s="19">
        <v>12.0</v>
      </c>
      <c r="B10" s="19">
        <v>30.0</v>
      </c>
      <c r="C10" s="19">
        <v>30.0</v>
      </c>
      <c r="D10" s="20" t="s">
        <v>16</v>
      </c>
      <c r="E10" s="23" t="s">
        <v>17</v>
      </c>
      <c r="F10" s="19" t="s">
        <v>13</v>
      </c>
      <c r="G10" s="19" t="s">
        <v>14</v>
      </c>
      <c r="H10" s="3"/>
      <c r="I10" s="24" t="s">
        <v>18</v>
      </c>
      <c r="J10" s="25">
        <f>(SUMIF($D$3:$D$100, "L", $C$3:$C$100) + J11)/60
</f>
        <v>6.766666667</v>
      </c>
    </row>
    <row r="11" ht="12.75" customHeight="1">
      <c r="A11" s="26">
        <v>1.0</v>
      </c>
      <c r="B11" s="26">
        <v>5.0</v>
      </c>
      <c r="C11" s="26">
        <v>15.0</v>
      </c>
      <c r="D11" s="27" t="s">
        <v>11</v>
      </c>
      <c r="E11" s="26" t="s">
        <v>19</v>
      </c>
      <c r="F11" s="26" t="s">
        <v>13</v>
      </c>
      <c r="G11" s="26" t="s">
        <v>19</v>
      </c>
      <c r="H11" s="3"/>
      <c r="I11" s="28" t="s">
        <v>20</v>
      </c>
      <c r="J11" s="22">
        <f>(SUMIF($D$3:$D$100, "AL", $C$3:$C$100))/60
</f>
        <v>1</v>
      </c>
    </row>
    <row r="12" ht="12.75" customHeight="1">
      <c r="A12" s="26">
        <v>1.0</v>
      </c>
      <c r="B12" s="26">
        <v>6.0</v>
      </c>
      <c r="C12" s="26">
        <v>45.0</v>
      </c>
      <c r="D12" s="27" t="s">
        <v>21</v>
      </c>
      <c r="E12" s="29" t="s">
        <v>22</v>
      </c>
      <c r="F12" s="26" t="s">
        <v>13</v>
      </c>
      <c r="G12" s="19" t="s">
        <v>23</v>
      </c>
      <c r="H12" s="3"/>
      <c r="I12" s="30"/>
      <c r="J12" s="30"/>
    </row>
    <row r="13" ht="12.75" customHeight="1">
      <c r="A13" s="26">
        <v>1.0</v>
      </c>
      <c r="B13" s="26">
        <v>7.0</v>
      </c>
      <c r="C13" s="26">
        <v>45.0</v>
      </c>
      <c r="D13" s="27" t="s">
        <v>16</v>
      </c>
      <c r="E13" s="31" t="s">
        <v>24</v>
      </c>
      <c r="F13" s="26" t="s">
        <v>13</v>
      </c>
      <c r="G13" s="26" t="s">
        <v>25</v>
      </c>
      <c r="H13" s="3"/>
      <c r="I13" s="32" t="s">
        <v>26</v>
      </c>
      <c r="J13" s="33">
        <f>J9+J10+(J11*2)</f>
        <v>18.03333333</v>
      </c>
    </row>
    <row r="14" ht="12.75" customHeight="1">
      <c r="A14" s="26">
        <v>1.0</v>
      </c>
      <c r="B14" s="26">
        <v>8.0</v>
      </c>
      <c r="C14" s="26">
        <v>120.0</v>
      </c>
      <c r="D14" s="27" t="s">
        <v>16</v>
      </c>
      <c r="E14" s="31" t="s">
        <v>27</v>
      </c>
      <c r="F14" s="26" t="s">
        <v>13</v>
      </c>
      <c r="G14" s="26" t="s">
        <v>25</v>
      </c>
      <c r="H14" s="3"/>
      <c r="I14" s="3"/>
      <c r="J14" s="3"/>
    </row>
    <row r="15" ht="12.75" customHeight="1">
      <c r="A15" s="26">
        <v>1.0</v>
      </c>
      <c r="B15" s="26">
        <v>9.0</v>
      </c>
      <c r="C15" s="26">
        <v>15.0</v>
      </c>
      <c r="D15" s="27" t="s">
        <v>16</v>
      </c>
      <c r="E15" s="31" t="s">
        <v>28</v>
      </c>
      <c r="F15" s="26" t="s">
        <v>13</v>
      </c>
      <c r="G15" s="26" t="s">
        <v>25</v>
      </c>
      <c r="H15" s="3"/>
      <c r="I15" s="3"/>
      <c r="J15" s="3"/>
    </row>
    <row r="16" ht="12.75" customHeight="1">
      <c r="A16" s="26">
        <v>1.0</v>
      </c>
      <c r="B16" s="26">
        <v>10.0</v>
      </c>
      <c r="C16" s="26">
        <v>15.0</v>
      </c>
      <c r="D16" s="27" t="s">
        <v>16</v>
      </c>
      <c r="E16" s="31" t="s">
        <v>29</v>
      </c>
      <c r="F16" s="26" t="s">
        <v>13</v>
      </c>
      <c r="G16" s="26" t="s">
        <v>25</v>
      </c>
      <c r="H16" s="3"/>
      <c r="I16" s="3"/>
      <c r="J16" s="3"/>
    </row>
    <row r="17" ht="12.75" customHeight="1">
      <c r="A17" s="26">
        <v>1.0</v>
      </c>
      <c r="B17" s="26">
        <v>11.0</v>
      </c>
      <c r="C17" s="26">
        <v>120.0</v>
      </c>
      <c r="D17" s="27" t="s">
        <v>16</v>
      </c>
      <c r="E17" s="31" t="s">
        <v>30</v>
      </c>
      <c r="F17" s="26" t="s">
        <v>13</v>
      </c>
      <c r="G17" s="26" t="s">
        <v>31</v>
      </c>
      <c r="H17" s="3"/>
      <c r="I17" s="28" t="s">
        <v>32</v>
      </c>
      <c r="J17" s="34">
        <f>(SUMIF($F$3:$F$100, "Learning", $C$3:$C$100))/60</f>
        <v>1</v>
      </c>
    </row>
    <row r="18" ht="12.75" customHeight="1">
      <c r="A18" s="26">
        <v>1.0</v>
      </c>
      <c r="B18" s="26">
        <v>12.0</v>
      </c>
      <c r="C18" s="26">
        <v>150.0</v>
      </c>
      <c r="D18" s="27" t="s">
        <v>16</v>
      </c>
      <c r="E18" s="31" t="s">
        <v>33</v>
      </c>
      <c r="F18" s="26" t="s">
        <v>13</v>
      </c>
      <c r="G18" s="26" t="s">
        <v>31</v>
      </c>
      <c r="H18" s="3"/>
      <c r="I18" s="28" t="s">
        <v>34</v>
      </c>
      <c r="J18" s="34">
        <f>(SUMIF($F$3:$F$100, "Doing", $C$3:$C$100))/60</f>
        <v>16</v>
      </c>
    </row>
    <row r="19" ht="12.75" customHeight="1">
      <c r="A19" s="26">
        <v>1.0</v>
      </c>
      <c r="B19" s="26">
        <v>13.0</v>
      </c>
      <c r="C19" s="26">
        <v>90.0</v>
      </c>
      <c r="D19" s="27" t="s">
        <v>21</v>
      </c>
      <c r="E19" s="29" t="s">
        <v>35</v>
      </c>
      <c r="F19" s="26" t="s">
        <v>13</v>
      </c>
      <c r="G19" s="26" t="s">
        <v>25</v>
      </c>
      <c r="H19" s="3"/>
      <c r="I19" s="3"/>
      <c r="J19" s="3"/>
    </row>
    <row r="20" ht="12.75" customHeight="1">
      <c r="A20" s="26">
        <v>1.0</v>
      </c>
      <c r="B20" s="26">
        <v>14.0</v>
      </c>
      <c r="C20" s="26">
        <v>60.0</v>
      </c>
      <c r="D20" s="27" t="s">
        <v>21</v>
      </c>
      <c r="E20" s="29" t="s">
        <v>36</v>
      </c>
      <c r="F20" s="26" t="s">
        <v>13</v>
      </c>
      <c r="G20" s="19" t="s">
        <v>37</v>
      </c>
      <c r="H20" s="3"/>
      <c r="I20" s="3"/>
      <c r="J20" s="3"/>
    </row>
    <row r="21" ht="12.75" customHeight="1">
      <c r="A21" s="26">
        <v>1.0</v>
      </c>
      <c r="B21" s="26">
        <v>15.0</v>
      </c>
      <c r="C21" s="26">
        <v>15.0</v>
      </c>
      <c r="D21" s="27" t="s">
        <v>16</v>
      </c>
      <c r="E21" s="31" t="s">
        <v>38</v>
      </c>
      <c r="F21" s="26" t="s">
        <v>13</v>
      </c>
      <c r="G21" s="26" t="s">
        <v>39</v>
      </c>
      <c r="H21" s="3"/>
      <c r="I21" s="3"/>
      <c r="J21" s="3"/>
    </row>
    <row r="22" ht="12.75" customHeight="1">
      <c r="A22" s="26">
        <v>1.0</v>
      </c>
      <c r="B22" s="26">
        <v>17.0</v>
      </c>
      <c r="C22" s="26">
        <v>45.0</v>
      </c>
      <c r="D22" s="27" t="s">
        <v>16</v>
      </c>
      <c r="E22" s="31" t="s">
        <v>40</v>
      </c>
      <c r="F22" s="26" t="s">
        <v>13</v>
      </c>
      <c r="G22" s="26" t="s">
        <v>41</v>
      </c>
      <c r="H22" s="3"/>
      <c r="I22" s="3"/>
      <c r="J22" s="3"/>
    </row>
    <row r="23" ht="12.75" customHeight="1">
      <c r="A23" s="26">
        <v>1.0</v>
      </c>
      <c r="B23" s="26">
        <v>17.0</v>
      </c>
      <c r="C23" s="26">
        <v>90.0</v>
      </c>
      <c r="D23" s="27" t="s">
        <v>21</v>
      </c>
      <c r="E23" s="29" t="s">
        <v>42</v>
      </c>
      <c r="F23" s="26" t="s">
        <v>13</v>
      </c>
      <c r="G23" s="26" t="s">
        <v>39</v>
      </c>
      <c r="H23" s="3"/>
      <c r="I23" s="3"/>
      <c r="J23" s="3"/>
    </row>
    <row r="24" ht="12.75" customHeight="1">
      <c r="A24" s="26">
        <v>1.0</v>
      </c>
      <c r="B24" s="26">
        <v>18.0</v>
      </c>
      <c r="C24" s="26">
        <v>60.0</v>
      </c>
      <c r="D24" s="27" t="s">
        <v>21</v>
      </c>
      <c r="E24" s="29" t="s">
        <v>43</v>
      </c>
      <c r="F24" s="26" t="s">
        <v>44</v>
      </c>
      <c r="G24" s="19" t="s">
        <v>45</v>
      </c>
      <c r="H24" s="3"/>
      <c r="I24" s="3"/>
      <c r="J24" s="3"/>
    </row>
    <row r="25" ht="12.75" customHeight="1">
      <c r="A25" s="19">
        <v>1.0</v>
      </c>
      <c r="B25" s="19">
        <v>18.0</v>
      </c>
      <c r="C25" s="26">
        <v>60.0</v>
      </c>
      <c r="D25" s="20" t="s">
        <v>21</v>
      </c>
      <c r="E25" s="29" t="s">
        <v>46</v>
      </c>
      <c r="F25" s="19" t="s">
        <v>13</v>
      </c>
      <c r="G25" s="19" t="s">
        <v>45</v>
      </c>
      <c r="H25" s="3"/>
      <c r="I25" s="3"/>
      <c r="J25" s="3"/>
    </row>
    <row r="26" ht="12.75" customHeight="1">
      <c r="A26" s="26">
        <v>1.0</v>
      </c>
      <c r="B26" s="26">
        <v>18.0</v>
      </c>
      <c r="C26" s="26">
        <v>30.0</v>
      </c>
      <c r="D26" s="27" t="s">
        <v>11</v>
      </c>
      <c r="E26" s="26" t="s">
        <v>47</v>
      </c>
      <c r="F26" s="26" t="s">
        <v>13</v>
      </c>
      <c r="G26" s="19"/>
      <c r="H26" s="3"/>
      <c r="I26" s="3"/>
      <c r="J26" s="3"/>
    </row>
    <row r="27" ht="12.75" customHeight="1">
      <c r="A27" s="26"/>
      <c r="B27" s="26"/>
      <c r="C27" s="26"/>
      <c r="D27" s="27"/>
      <c r="F27" s="26"/>
      <c r="G27" s="26"/>
      <c r="H27" s="3"/>
      <c r="I27" s="3"/>
      <c r="J27" s="3"/>
    </row>
    <row r="28" ht="12.75" customHeight="1">
      <c r="A28" s="26"/>
      <c r="B28" s="26"/>
      <c r="D28" s="27"/>
      <c r="E28" s="26"/>
      <c r="F28" s="35"/>
      <c r="G28" s="35"/>
      <c r="H28" s="3"/>
      <c r="I28" s="3"/>
      <c r="J28" s="3"/>
    </row>
    <row r="29" ht="12.75" customHeight="1">
      <c r="A29" s="28"/>
      <c r="B29" s="28"/>
      <c r="C29" s="28"/>
      <c r="D29" s="36"/>
      <c r="E29" s="28"/>
      <c r="F29" s="28"/>
      <c r="G29" s="28"/>
      <c r="H29" s="3"/>
      <c r="I29" s="3"/>
      <c r="J29" s="3"/>
    </row>
    <row r="30" ht="12.75" customHeight="1">
      <c r="A30" s="26"/>
      <c r="B30" s="26"/>
      <c r="C30" s="26"/>
      <c r="D30" s="27"/>
      <c r="E30" s="26"/>
      <c r="F30" s="26"/>
      <c r="G30" s="26"/>
      <c r="H30" s="3"/>
      <c r="I30" s="3"/>
      <c r="J30" s="3"/>
    </row>
    <row r="31" ht="12.75" customHeight="1">
      <c r="A31" s="28"/>
      <c r="B31" s="28"/>
      <c r="C31" s="28"/>
      <c r="D31" s="36"/>
      <c r="E31" s="28"/>
      <c r="F31" s="28"/>
      <c r="G31" s="28"/>
      <c r="H31" s="3"/>
      <c r="I31" s="3"/>
      <c r="J31" s="3"/>
    </row>
    <row r="32" ht="12.75" customHeight="1">
      <c r="A32" s="28"/>
      <c r="B32" s="28"/>
      <c r="C32" s="28"/>
      <c r="D32" s="36"/>
      <c r="E32" s="28"/>
      <c r="F32" s="28"/>
      <c r="G32" s="28"/>
      <c r="H32" s="3"/>
      <c r="I32" s="3"/>
      <c r="J32" s="3"/>
    </row>
    <row r="33" ht="12.75" customHeight="1">
      <c r="A33" s="28"/>
      <c r="B33" s="28"/>
      <c r="C33" s="28"/>
      <c r="D33" s="36"/>
      <c r="E33" s="28"/>
      <c r="F33" s="28"/>
      <c r="G33" s="28"/>
      <c r="H33" s="3"/>
      <c r="I33" s="3"/>
      <c r="J33" s="3"/>
    </row>
    <row r="34" ht="12.75" customHeight="1">
      <c r="A34" s="28"/>
      <c r="B34" s="28"/>
      <c r="C34" s="28"/>
      <c r="D34" s="36"/>
      <c r="E34" s="28"/>
      <c r="F34" s="28"/>
      <c r="G34" s="28"/>
      <c r="H34" s="3"/>
      <c r="I34" s="3"/>
      <c r="J34" s="3"/>
    </row>
    <row r="35" ht="12.75" customHeight="1">
      <c r="A35" s="28"/>
      <c r="B35" s="28"/>
      <c r="C35" s="28"/>
      <c r="D35" s="36"/>
      <c r="E35" s="28"/>
      <c r="F35" s="28"/>
      <c r="G35" s="28"/>
      <c r="H35" s="3"/>
      <c r="I35" s="3"/>
      <c r="J35" s="3"/>
    </row>
    <row r="36" ht="12.75" customHeight="1">
      <c r="A36" s="28"/>
      <c r="B36" s="28"/>
      <c r="C36" s="28"/>
      <c r="D36" s="36"/>
      <c r="E36" s="28"/>
      <c r="F36" s="28"/>
      <c r="G36" s="28"/>
      <c r="H36" s="3"/>
      <c r="I36" s="3"/>
      <c r="J36" s="3"/>
    </row>
    <row r="37" ht="12.75" customHeight="1">
      <c r="A37" s="28"/>
      <c r="B37" s="28"/>
      <c r="C37" s="28"/>
      <c r="D37" s="36"/>
      <c r="E37" s="28"/>
      <c r="F37" s="28"/>
      <c r="G37" s="28"/>
      <c r="H37" s="3"/>
      <c r="I37" s="3"/>
      <c r="J37" s="3"/>
    </row>
    <row r="38" ht="12.75" customHeight="1">
      <c r="A38" s="28"/>
      <c r="B38" s="28"/>
      <c r="C38" s="28"/>
      <c r="D38" s="36"/>
      <c r="E38" s="28"/>
      <c r="F38" s="28"/>
      <c r="G38" s="28"/>
      <c r="H38" s="3"/>
      <c r="I38" s="3"/>
      <c r="J38" s="3"/>
    </row>
    <row r="39" ht="12.75" customHeight="1">
      <c r="A39" s="28"/>
      <c r="B39" s="28"/>
      <c r="C39" s="28"/>
      <c r="D39" s="36"/>
      <c r="E39" s="28"/>
      <c r="F39" s="28"/>
      <c r="G39" s="28"/>
      <c r="H39" s="3"/>
      <c r="I39" s="3"/>
      <c r="J39" s="3"/>
    </row>
    <row r="40" ht="12.75" customHeight="1">
      <c r="A40" s="28"/>
      <c r="B40" s="28"/>
      <c r="C40" s="28"/>
      <c r="D40" s="36"/>
      <c r="E40" s="28"/>
      <c r="F40" s="28"/>
      <c r="G40" s="28"/>
      <c r="H40" s="3"/>
      <c r="I40" s="3"/>
      <c r="J40" s="3"/>
    </row>
    <row r="41" ht="12.75" customHeight="1">
      <c r="A41" s="28"/>
      <c r="B41" s="28"/>
      <c r="C41" s="28"/>
      <c r="D41" s="36"/>
      <c r="E41" s="28"/>
      <c r="F41" s="28"/>
      <c r="G41" s="28"/>
      <c r="H41" s="3"/>
      <c r="I41" s="3"/>
      <c r="J41" s="3"/>
    </row>
    <row r="42" ht="12.75" customHeight="1">
      <c r="A42" s="28"/>
      <c r="B42" s="28"/>
      <c r="C42" s="28"/>
      <c r="D42" s="36"/>
      <c r="E42" s="28"/>
      <c r="F42" s="28"/>
      <c r="G42" s="28"/>
      <c r="H42" s="3"/>
      <c r="I42" s="3"/>
      <c r="J42" s="3"/>
    </row>
    <row r="43" ht="12.75" customHeight="1">
      <c r="A43" s="28"/>
      <c r="B43" s="28"/>
      <c r="C43" s="28"/>
      <c r="D43" s="36"/>
      <c r="E43" s="28"/>
      <c r="F43" s="28"/>
      <c r="G43" s="28"/>
      <c r="H43" s="3"/>
      <c r="I43" s="3"/>
      <c r="J43" s="3"/>
    </row>
    <row r="44" ht="12.75" customHeight="1">
      <c r="A44" s="28"/>
      <c r="B44" s="28"/>
      <c r="C44" s="28"/>
      <c r="D44" s="36"/>
      <c r="E44" s="28"/>
      <c r="F44" s="28"/>
      <c r="G44" s="28"/>
      <c r="H44" s="3"/>
      <c r="I44" s="3"/>
      <c r="J44" s="3"/>
    </row>
    <row r="45" ht="12.75" customHeight="1">
      <c r="A45" s="28"/>
      <c r="B45" s="28"/>
      <c r="C45" s="28"/>
      <c r="D45" s="36"/>
      <c r="E45" s="28"/>
      <c r="F45" s="28"/>
      <c r="G45" s="28"/>
      <c r="H45" s="3"/>
      <c r="I45" s="3"/>
      <c r="J45" s="3"/>
    </row>
    <row r="46" ht="12.75" customHeight="1">
      <c r="A46" s="28"/>
      <c r="B46" s="28"/>
      <c r="C46" s="28"/>
      <c r="D46" s="36"/>
      <c r="E46" s="28"/>
      <c r="F46" s="28"/>
      <c r="G46" s="28"/>
      <c r="H46" s="3"/>
      <c r="I46" s="3"/>
      <c r="J46" s="3"/>
    </row>
    <row r="47" ht="12.75" customHeight="1">
      <c r="A47" s="28"/>
      <c r="B47" s="28"/>
      <c r="C47" s="28"/>
      <c r="D47" s="36"/>
      <c r="E47" s="28"/>
      <c r="F47" s="28"/>
      <c r="G47" s="28"/>
      <c r="H47" s="3"/>
      <c r="I47" s="3"/>
      <c r="J47" s="3"/>
    </row>
    <row r="48" ht="12.75" customHeight="1">
      <c r="A48" s="28"/>
      <c r="B48" s="28"/>
      <c r="C48" s="28"/>
      <c r="D48" s="36"/>
      <c r="E48" s="28"/>
      <c r="F48" s="28"/>
      <c r="G48" s="28"/>
      <c r="H48" s="3"/>
      <c r="I48" s="3"/>
      <c r="J48" s="3"/>
    </row>
    <row r="49" ht="12.75" customHeight="1">
      <c r="A49" s="28"/>
      <c r="B49" s="28"/>
      <c r="C49" s="28"/>
      <c r="D49" s="36"/>
      <c r="E49" s="28"/>
      <c r="F49" s="28"/>
      <c r="G49" s="28"/>
      <c r="H49" s="3"/>
      <c r="I49" s="3"/>
      <c r="J49" s="3"/>
    </row>
    <row r="50" ht="12.75" customHeight="1">
      <c r="A50" s="37"/>
      <c r="B50" s="37"/>
      <c r="C50" s="37"/>
      <c r="D50" s="37"/>
      <c r="E50" s="37"/>
      <c r="F50" s="37"/>
      <c r="G50" s="37"/>
      <c r="H50" s="3"/>
      <c r="I50" s="3"/>
      <c r="J50" s="3"/>
    </row>
    <row r="51" ht="12.75" customHeight="1">
      <c r="A51" s="37"/>
      <c r="B51" s="37"/>
      <c r="C51" s="37"/>
      <c r="D51" s="37"/>
      <c r="E51" s="37"/>
      <c r="F51" s="37"/>
      <c r="G51" s="37"/>
      <c r="H51" s="3"/>
      <c r="I51" s="3"/>
      <c r="J51" s="3"/>
    </row>
    <row r="52" ht="12.75" customHeight="1">
      <c r="A52" s="28"/>
      <c r="B52" s="28"/>
      <c r="C52" s="28"/>
      <c r="D52" s="36"/>
      <c r="E52" s="28"/>
      <c r="F52" s="28"/>
      <c r="G52" s="28"/>
      <c r="H52" s="3"/>
      <c r="I52" s="3"/>
      <c r="J52" s="3"/>
    </row>
    <row r="53" ht="12.75" customHeight="1">
      <c r="A53" s="30"/>
      <c r="B53" s="30"/>
      <c r="C53" s="28"/>
      <c r="D53" s="36"/>
      <c r="E53" s="30"/>
      <c r="F53" s="30"/>
      <c r="G53" s="30"/>
      <c r="H53" s="3"/>
      <c r="I53" s="3"/>
      <c r="J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8:$G$53">
    <sortState ref="A8:G53">
      <sortCondition descending="1" ref="A8:A53"/>
      <sortCondition ref="B8:B53"/>
      <sortCondition ref="G8:G53"/>
    </sortState>
  </autoFilter>
  <mergeCells count="5">
    <mergeCell ref="A3:E3"/>
    <mergeCell ref="A4:E4"/>
    <mergeCell ref="A5:E5"/>
    <mergeCell ref="A6:E6"/>
    <mergeCell ref="A8:B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