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grupoalicorp-my.sharepoint.com/personal/aperalesc_alicorp_com_pe/Documents/Escritorio/github/alicorp_eda_dashboards/"/>
    </mc:Choice>
  </mc:AlternateContent>
  <xr:revisionPtr revIDLastSave="70" documentId="11_622172BED3E0DD429FD82511595ED87656CD5FB5" xr6:coauthVersionLast="47" xr6:coauthVersionMax="47" xr10:uidLastSave="{A577D85F-B0EF-4D65-AF62-260710A2A11F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8" i="1"/>
  <c r="I9" i="1"/>
  <c r="I10" i="1"/>
  <c r="I11" i="1"/>
  <c r="I7" i="1"/>
  <c r="J7" i="1" s="1"/>
  <c r="J3" i="1"/>
  <c r="J4" i="1"/>
  <c r="J5" i="1"/>
  <c r="J6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<sst xmlns="http://schemas.openxmlformats.org/spreadsheetml/2006/main" count="133" uniqueCount="86">
  <si>
    <t>Gerencia</t>
  </si>
  <si>
    <t>Dashboard</t>
  </si>
  <si>
    <t>Es Activo</t>
  </si>
  <si>
    <t>Descripcion</t>
  </si>
  <si>
    <t>Usuario</t>
  </si>
  <si>
    <t>Usuarios</t>
  </si>
  <si>
    <t>Usuarios Activos</t>
  </si>
  <si>
    <t>% Usuarios Activos</t>
  </si>
  <si>
    <t>Promedio Mensual de Vistas</t>
  </si>
  <si>
    <t>Frecuencia</t>
  </si>
  <si>
    <t>Link</t>
  </si>
  <si>
    <t>Estado_Publicacion</t>
  </si>
  <si>
    <t>Es_Chapter</t>
  </si>
  <si>
    <t>Fuente_Archivos_Sharepoint</t>
  </si>
  <si>
    <t>Fuente_BigQuery</t>
  </si>
  <si>
    <t>Fuente_ListaSharepoint</t>
  </si>
  <si>
    <t>Fuente_PostgreSQL</t>
  </si>
  <si>
    <t>Audiencia</t>
  </si>
  <si>
    <t>GerenciaResponsable</t>
  </si>
  <si>
    <t>nombre_workspace</t>
  </si>
  <si>
    <t>ID_PowerBIViewer</t>
  </si>
  <si>
    <t>enero</t>
  </si>
  <si>
    <t>febrero</t>
  </si>
  <si>
    <t>marzo</t>
  </si>
  <si>
    <t>abril</t>
  </si>
  <si>
    <t>mayo</t>
  </si>
  <si>
    <t>junio</t>
  </si>
  <si>
    <t>julio</t>
  </si>
  <si>
    <t>total_vistas_1_sem_2025</t>
  </si>
  <si>
    <t>prom_vistas_1_sem_2025</t>
  </si>
  <si>
    <t>umbral_vistas</t>
  </si>
  <si>
    <t>es_activo</t>
  </si>
  <si>
    <t>PTP</t>
  </si>
  <si>
    <t>CSC_PTP Gestión del Proceso OC-OS TI</t>
  </si>
  <si>
    <t>Dashboard que da visibilidad a los usuarios internos del estado de sus solicitudes de creación de OS por servicios de TI</t>
  </si>
  <si>
    <t>Liseth Villavicencio</t>
  </si>
  <si>
    <t>Diaria</t>
  </si>
  <si>
    <t>https://bi.alicorp.com.pe/reports/508</t>
  </si>
  <si>
    <t>Pendiente</t>
  </si>
  <si>
    <t>Gerencia de Tesorería Operativa y PTP</t>
  </si>
  <si>
    <t>CSC_PTP_Workspace</t>
  </si>
  <si>
    <t>GSC</t>
  </si>
  <si>
    <t>CSC_SLA_Servicios al Colaborador v4 (Vacaciones)</t>
  </si>
  <si>
    <t>Dashboard que muestra el detalle de las vacaciones pendientes, vencidas.</t>
  </si>
  <si>
    <t>Katherine Bustamante</t>
  </si>
  <si>
    <t>https://bi.alicorp.com.pe/reports/675</t>
  </si>
  <si>
    <t>Gerencia de GSC</t>
  </si>
  <si>
    <t>Gerencia de Servicios al Colaborador</t>
  </si>
  <si>
    <t>CSC_SLA_Vacaciones</t>
  </si>
  <si>
    <t>CSC_GSC_Incidentes</t>
  </si>
  <si>
    <t>Dashboard que muestra las incidencias GSC</t>
  </si>
  <si>
    <t>Elmer Ayme</t>
  </si>
  <si>
    <t>https://bi.alicorp.com.pe/reports/678</t>
  </si>
  <si>
    <t>Gerencia de Servicios al colaborador</t>
  </si>
  <si>
    <t>CSC_GSC_Workspace</t>
  </si>
  <si>
    <t>CSC_PTP_Dashboard Homologación de Proveedores</t>
  </si>
  <si>
    <t>Dashboard donde se mostrarán el status de homologación de los proveedores e información sobre el proceso</t>
  </si>
  <si>
    <t>Erick Pachas</t>
  </si>
  <si>
    <t>https://bi.alicorp.com.pe/reports/669</t>
  </si>
  <si>
    <t>- Usuarios Alicorp_x000D_
- Gerencias Alicorp_x000D_
- Equipo interno del CSC</t>
  </si>
  <si>
    <t>EXC</t>
  </si>
  <si>
    <t>CSC_EXC_Encuesta de satisfaccion</t>
  </si>
  <si>
    <t>Dashboard utilizado para realizar seguimiento a Encuesta de satisfacción a aproveedores</t>
  </si>
  <si>
    <t>Juan Palomino</t>
  </si>
  <si>
    <t>https://bi.alicorp.com.pe/reports/498</t>
  </si>
  <si>
    <t>- Asistente de Mesa de Servicios_x000D_
- Analista de Analytics_x000D_
- Jefatura de Atención a Proveedores y Analytics</t>
  </si>
  <si>
    <t>Gerencia de Excelencia Operativa</t>
  </si>
  <si>
    <t>CSC_WORK_ANALYTICS</t>
  </si>
  <si>
    <t>Seguimiento de Proyectos - Excelencia Operativa v1.2</t>
  </si>
  <si>
    <t>Dashboard que consolida los proyectos del equipo de Excelencia Operativa</t>
  </si>
  <si>
    <t>https://bi.alicorp.com.pe/reports/606</t>
  </si>
  <si>
    <t>CSC_EXC_Dashboard_Seguimiento_Automatizaciones</t>
  </si>
  <si>
    <t>Reporte de ejecuciones desatendidas de RDAs en el servidor de producción del equipo de automatizacion</t>
  </si>
  <si>
    <t>Donie Mauricio</t>
  </si>
  <si>
    <t>https://bi.alicorp.com.pe/reports/164</t>
  </si>
  <si>
    <t>Equipo interno Exc. Operativa</t>
  </si>
  <si>
    <t>CSC_EXC_Data GCP</t>
  </si>
  <si>
    <t>Dashboard que muestra el inventario de las tablas ingestadas en GCP</t>
  </si>
  <si>
    <t>https://bi.alicorp.com.pe/reports/787</t>
  </si>
  <si>
    <t>Gerencias del CSC</t>
  </si>
  <si>
    <t>CSC_GSC_Buzon_nomina</t>
  </si>
  <si>
    <t>Dashboard que muestra el volumen de consultas recibidas sobre buzón de nómina</t>
  </si>
  <si>
    <t>https://bi.alicorp.com.pe/reports/764</t>
  </si>
  <si>
    <t>Seguimiento de Proyectos - Excelencia Operativa v1</t>
  </si>
  <si>
    <t>https://bi.alicorp.com.pe/reports/582</t>
  </si>
  <si>
    <t>es activo?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</si>
</sst>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" fontId="0" fillId="2" borderId="0" xfId="0" applyNumberForma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" fontId="0" fillId="3" borderId="0" xfId="0" applyNumberFormat="1" applyFill="1" applyAlignment="1">
      <alignment vertical="center" wrapText="1"/>
    </xf>
    <xf numFmtId="0" fontId="2" fillId="0" borderId="0" xfId="0" applyFont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1" fontId="2" fillId="4" borderId="0" xfId="0" applyNumberFormat="1" applyFont="1" applyFill="1" applyAlignment="1">
      <alignment vertical="center" wrapText="1"/>
    </xf>
    <xf numFmtId="1" fontId="0" fillId="4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zoomScaleNormal="100" workbookViewId="0">
      <pane ySplit="1" topLeftCell="A8" activePane="bottomLeft" state="frozen"/>
      <selection pane="bottomLeft" activeCell="I9" sqref="I9"/>
    </sheetView>
  </sheetViews>
  <sheetFormatPr baseColWidth="10" defaultColWidth="8.7265625" defaultRowHeight="14.5" x14ac:dyDescent="0.35"/>
  <cols>
    <col min="1" max="1" width="8.7265625" style="3"/>
    <col min="2" max="2" width="21.6328125" style="3" customWidth="1"/>
    <col min="3" max="3" width="0" style="3" hidden="1" customWidth="1"/>
    <col min="4" max="4" width="30.08984375" style="3" customWidth="1"/>
    <col min="5" max="5" width="10.90625" style="4" customWidth="1"/>
    <col min="6" max="7" width="8.7265625" style="3"/>
    <col min="8" max="8" width="8.36328125" style="4" customWidth="1"/>
    <col min="9" max="9" width="8.7265625" style="4"/>
    <col min="10" max="10" width="11.1796875" style="4" bestFit="1" customWidth="1"/>
    <col min="11" max="11" width="8.7265625" style="4"/>
    <col min="12" max="33" width="8.7265625" style="3"/>
    <col min="34" max="34" width="22.1796875" style="3" bestFit="1" customWidth="1"/>
    <col min="35" max="16384" width="8.7265625" style="3"/>
  </cols>
  <sheetData>
    <row r="1" spans="1:37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s="1" t="s">
        <v>29</v>
      </c>
      <c r="G1" s="1" t="s">
        <v>4</v>
      </c>
      <c r="H1" s="2" t="s">
        <v>5</v>
      </c>
      <c r="I1" s="2"/>
      <c r="J1" s="2"/>
      <c r="K1" s="2" t="s">
        <v>85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</row>
    <row r="2" spans="1:37" ht="72.5" x14ac:dyDescent="0.35">
      <c r="A2" s="3" t="s">
        <v>32</v>
      </c>
      <c r="B2" s="3" t="s">
        <v>33</v>
      </c>
      <c r="C2" s="3">
        <v>1</v>
      </c>
      <c r="D2" s="3" t="s">
        <v>34</v>
      </c>
      <c r="E2" s="4">
        <v>815</v>
      </c>
      <c r="F2" s="3">
        <v>136</v>
      </c>
      <c r="G2" s="3" t="s">
        <v>35</v>
      </c>
      <c r="H2" s="4">
        <v>141</v>
      </c>
      <c r="I2" s="9">
        <f t="shared" ref="I2:I6" si="0">ROUNDUP(H2*0.1,0) * 24</f>
        <v>360</v>
      </c>
      <c r="J2" s="7" t="b">
        <f>E2&gt;=I2</f>
        <v>1</v>
      </c>
      <c r="K2" s="5">
        <v>1</v>
      </c>
      <c r="L2" s="3">
        <v>51</v>
      </c>
      <c r="M2" s="3">
        <v>0.36</v>
      </c>
      <c r="N2" s="3">
        <v>143</v>
      </c>
      <c r="O2" s="3" t="s">
        <v>36</v>
      </c>
      <c r="P2" s="3" t="s">
        <v>37</v>
      </c>
      <c r="Q2" s="3" t="s">
        <v>38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X2" s="3" t="s">
        <v>39</v>
      </c>
      <c r="Y2" s="3" t="s">
        <v>40</v>
      </c>
      <c r="Z2" s="3">
        <v>508</v>
      </c>
      <c r="AA2" s="3">
        <v>51</v>
      </c>
      <c r="AB2" s="3">
        <v>71</v>
      </c>
      <c r="AC2" s="3">
        <v>174</v>
      </c>
      <c r="AD2" s="3">
        <v>161</v>
      </c>
      <c r="AE2" s="3">
        <v>115</v>
      </c>
      <c r="AF2" s="3">
        <v>243</v>
      </c>
      <c r="AG2" s="3">
        <v>113</v>
      </c>
      <c r="AH2" s="3">
        <v>815</v>
      </c>
      <c r="AI2" s="3">
        <v>136</v>
      </c>
      <c r="AJ2" s="3">
        <v>1980</v>
      </c>
      <c r="AK2" s="3">
        <v>0</v>
      </c>
    </row>
    <row r="3" spans="1:37" ht="87" x14ac:dyDescent="0.35">
      <c r="A3" s="3" t="s">
        <v>41</v>
      </c>
      <c r="B3" s="3" t="s">
        <v>42</v>
      </c>
      <c r="C3" s="3">
        <v>1</v>
      </c>
      <c r="D3" s="3" t="s">
        <v>43</v>
      </c>
      <c r="E3" s="4">
        <v>178</v>
      </c>
      <c r="F3" s="3">
        <v>30</v>
      </c>
      <c r="G3" s="3" t="s">
        <v>44</v>
      </c>
      <c r="H3" s="4">
        <v>49</v>
      </c>
      <c r="I3" s="9">
        <f t="shared" si="0"/>
        <v>120</v>
      </c>
      <c r="J3" s="7" t="b">
        <f t="shared" ref="J3:J11" si="1">E3&gt;=I3</f>
        <v>1</v>
      </c>
      <c r="K3" s="5">
        <v>1</v>
      </c>
      <c r="L3" s="3">
        <v>23</v>
      </c>
      <c r="M3" s="3">
        <v>0.47</v>
      </c>
      <c r="N3" s="3">
        <v>27</v>
      </c>
      <c r="O3" s="3" t="s">
        <v>36</v>
      </c>
      <c r="P3" s="3" t="s">
        <v>45</v>
      </c>
      <c r="Q3" s="3" t="s">
        <v>38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46</v>
      </c>
      <c r="X3" s="3" t="s">
        <v>47</v>
      </c>
      <c r="Y3" s="3" t="s">
        <v>48</v>
      </c>
      <c r="Z3" s="3">
        <v>675</v>
      </c>
      <c r="AA3" s="3">
        <v>3</v>
      </c>
      <c r="AB3" s="3">
        <v>38</v>
      </c>
      <c r="AC3" s="3">
        <v>38</v>
      </c>
      <c r="AD3" s="3">
        <v>31</v>
      </c>
      <c r="AE3" s="3">
        <v>32</v>
      </c>
      <c r="AF3" s="3">
        <v>36</v>
      </c>
      <c r="AG3" s="3">
        <v>8</v>
      </c>
      <c r="AH3" s="3">
        <v>178</v>
      </c>
      <c r="AI3" s="3">
        <v>30</v>
      </c>
      <c r="AJ3" s="3">
        <v>660</v>
      </c>
      <c r="AK3" s="3">
        <v>0</v>
      </c>
    </row>
    <row r="4" spans="1:37" ht="87" x14ac:dyDescent="0.35">
      <c r="A4" s="3" t="s">
        <v>41</v>
      </c>
      <c r="B4" s="3" t="s">
        <v>49</v>
      </c>
      <c r="C4" s="3">
        <v>1</v>
      </c>
      <c r="D4" s="3" t="s">
        <v>50</v>
      </c>
      <c r="E4" s="4">
        <v>126</v>
      </c>
      <c r="F4" s="3">
        <v>25</v>
      </c>
      <c r="G4" s="3" t="s">
        <v>51</v>
      </c>
      <c r="H4" s="4">
        <v>24</v>
      </c>
      <c r="I4" s="9">
        <f t="shared" si="0"/>
        <v>72</v>
      </c>
      <c r="J4" s="7" t="b">
        <f t="shared" si="1"/>
        <v>1</v>
      </c>
      <c r="K4" s="5">
        <v>1</v>
      </c>
      <c r="L4" s="3">
        <v>11</v>
      </c>
      <c r="M4" s="3">
        <v>0.46</v>
      </c>
      <c r="N4" s="3">
        <v>21</v>
      </c>
      <c r="O4" s="3" t="s">
        <v>36</v>
      </c>
      <c r="P4" s="3" t="s">
        <v>52</v>
      </c>
      <c r="Q4" s="3" t="s">
        <v>38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53</v>
      </c>
      <c r="X4" s="3" t="s">
        <v>47</v>
      </c>
      <c r="Y4" s="3" t="s">
        <v>54</v>
      </c>
      <c r="Z4" s="3">
        <v>678</v>
      </c>
      <c r="AB4" s="3">
        <v>19</v>
      </c>
      <c r="AC4" s="3">
        <v>50</v>
      </c>
      <c r="AD4" s="3">
        <v>27</v>
      </c>
      <c r="AE4" s="3">
        <v>23</v>
      </c>
      <c r="AF4" s="3">
        <v>7</v>
      </c>
      <c r="AG4" s="3">
        <v>1</v>
      </c>
      <c r="AH4" s="3">
        <v>126</v>
      </c>
      <c r="AI4" s="3">
        <v>25</v>
      </c>
      <c r="AJ4" s="3">
        <v>396</v>
      </c>
      <c r="AK4" s="3">
        <v>0</v>
      </c>
    </row>
    <row r="5" spans="1:37" s="8" customFormat="1" ht="130.5" x14ac:dyDescent="0.35">
      <c r="A5" s="8" t="s">
        <v>32</v>
      </c>
      <c r="B5" s="8" t="s">
        <v>55</v>
      </c>
      <c r="C5" s="8">
        <v>1</v>
      </c>
      <c r="D5" s="8" t="s">
        <v>56</v>
      </c>
      <c r="E5" s="6">
        <v>122</v>
      </c>
      <c r="F5" s="8">
        <v>20</v>
      </c>
      <c r="G5" s="8" t="s">
        <v>57</v>
      </c>
      <c r="H5" s="6">
        <v>388</v>
      </c>
      <c r="I5" s="9">
        <f t="shared" si="0"/>
        <v>936</v>
      </c>
      <c r="J5" s="10" t="b">
        <f t="shared" si="1"/>
        <v>0</v>
      </c>
      <c r="K5" s="9">
        <v>1</v>
      </c>
      <c r="L5" s="8">
        <v>60</v>
      </c>
      <c r="M5" s="8">
        <v>0.15</v>
      </c>
      <c r="N5" s="8">
        <v>30</v>
      </c>
      <c r="O5" s="8" t="s">
        <v>36</v>
      </c>
      <c r="P5" s="8" t="s">
        <v>58</v>
      </c>
      <c r="Q5" s="8" t="s">
        <v>38</v>
      </c>
      <c r="R5" s="8">
        <v>0</v>
      </c>
      <c r="S5" s="8">
        <v>1</v>
      </c>
      <c r="T5" s="8">
        <v>0</v>
      </c>
      <c r="U5" s="8">
        <v>0</v>
      </c>
      <c r="V5" s="8">
        <v>0</v>
      </c>
      <c r="W5" s="8" t="s">
        <v>59</v>
      </c>
      <c r="X5" s="8" t="s">
        <v>39</v>
      </c>
      <c r="Y5" s="8" t="s">
        <v>40</v>
      </c>
      <c r="Z5" s="8">
        <v>669</v>
      </c>
      <c r="AA5" s="8">
        <v>6</v>
      </c>
      <c r="AB5" s="8">
        <v>36</v>
      </c>
      <c r="AC5" s="8">
        <v>36</v>
      </c>
      <c r="AD5" s="8">
        <v>17</v>
      </c>
      <c r="AE5" s="8">
        <v>7</v>
      </c>
      <c r="AF5" s="8">
        <v>20</v>
      </c>
      <c r="AG5" s="8">
        <v>86</v>
      </c>
      <c r="AH5" s="8">
        <v>122</v>
      </c>
      <c r="AI5" s="8">
        <v>20</v>
      </c>
      <c r="AJ5" s="8">
        <v>5148</v>
      </c>
      <c r="AK5" s="8">
        <v>0</v>
      </c>
    </row>
    <row r="6" spans="1:37" ht="217.5" x14ac:dyDescent="0.35">
      <c r="A6" s="3" t="s">
        <v>60</v>
      </c>
      <c r="B6" s="3" t="s">
        <v>61</v>
      </c>
      <c r="C6" s="3">
        <v>1</v>
      </c>
      <c r="D6" s="3" t="s">
        <v>62</v>
      </c>
      <c r="E6" s="4">
        <v>96</v>
      </c>
      <c r="F6" s="3">
        <v>16</v>
      </c>
      <c r="G6" s="3" t="s">
        <v>63</v>
      </c>
      <c r="H6" s="4">
        <v>12</v>
      </c>
      <c r="I6" s="9">
        <f t="shared" si="0"/>
        <v>48</v>
      </c>
      <c r="J6" s="7" t="b">
        <f t="shared" si="1"/>
        <v>1</v>
      </c>
      <c r="K6" s="5">
        <v>1</v>
      </c>
      <c r="L6" s="3">
        <v>6</v>
      </c>
      <c r="M6" s="3">
        <v>0.5</v>
      </c>
      <c r="N6" s="3">
        <v>14</v>
      </c>
      <c r="O6" s="3" t="s">
        <v>36</v>
      </c>
      <c r="P6" s="3" t="s">
        <v>64</v>
      </c>
      <c r="Q6" s="3" t="s">
        <v>38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 t="s">
        <v>65</v>
      </c>
      <c r="X6" s="3" t="s">
        <v>66</v>
      </c>
      <c r="Y6" s="3" t="s">
        <v>67</v>
      </c>
      <c r="Z6" s="3">
        <v>498</v>
      </c>
      <c r="AA6" s="3">
        <v>16</v>
      </c>
      <c r="AB6" s="3">
        <v>17</v>
      </c>
      <c r="AC6" s="3">
        <v>9</v>
      </c>
      <c r="AD6" s="3">
        <v>16</v>
      </c>
      <c r="AE6" s="3">
        <v>24</v>
      </c>
      <c r="AF6" s="3">
        <v>14</v>
      </c>
      <c r="AG6" s="3">
        <v>2</v>
      </c>
      <c r="AH6" s="3">
        <v>96</v>
      </c>
      <c r="AI6" s="3">
        <v>16</v>
      </c>
      <c r="AJ6" s="3">
        <v>264</v>
      </c>
      <c r="AK6" s="3">
        <v>0</v>
      </c>
    </row>
    <row r="7" spans="1:37" s="8" customFormat="1" ht="87" x14ac:dyDescent="0.35">
      <c r="A7" s="8" t="s">
        <v>60</v>
      </c>
      <c r="B7" s="8" t="s">
        <v>68</v>
      </c>
      <c r="D7" s="8" t="s">
        <v>69</v>
      </c>
      <c r="E7" s="6">
        <v>23</v>
      </c>
      <c r="F7" s="8">
        <v>4</v>
      </c>
      <c r="G7" s="8" t="s">
        <v>44</v>
      </c>
      <c r="H7" s="6">
        <v>8</v>
      </c>
      <c r="I7" s="9">
        <f>ROUNDUP(H7*0.1,0) * 24</f>
        <v>24</v>
      </c>
      <c r="J7" s="10" t="b">
        <f t="shared" si="1"/>
        <v>0</v>
      </c>
      <c r="K7" s="9">
        <v>0</v>
      </c>
      <c r="L7" s="8">
        <v>6</v>
      </c>
      <c r="M7" s="8">
        <v>0.75</v>
      </c>
      <c r="N7" s="8">
        <v>5</v>
      </c>
      <c r="O7" s="8" t="s">
        <v>36</v>
      </c>
      <c r="P7" s="8" t="s">
        <v>70</v>
      </c>
      <c r="Q7" s="8" t="s">
        <v>38</v>
      </c>
      <c r="R7" s="8">
        <v>0</v>
      </c>
      <c r="S7" s="8">
        <v>1</v>
      </c>
      <c r="T7" s="8">
        <v>0</v>
      </c>
      <c r="U7" s="8">
        <v>0</v>
      </c>
      <c r="V7" s="8">
        <v>0</v>
      </c>
      <c r="W7" s="8" t="s">
        <v>66</v>
      </c>
      <c r="X7" s="8" t="s">
        <v>66</v>
      </c>
      <c r="Y7" s="8" t="s">
        <v>67</v>
      </c>
      <c r="Z7" s="8">
        <v>606</v>
      </c>
      <c r="AA7" s="8">
        <v>5</v>
      </c>
      <c r="AB7" s="8">
        <v>4</v>
      </c>
      <c r="AC7" s="8">
        <v>5</v>
      </c>
      <c r="AD7" s="8">
        <v>6</v>
      </c>
      <c r="AE7" s="8">
        <v>0</v>
      </c>
      <c r="AF7" s="8">
        <v>3</v>
      </c>
      <c r="AG7" s="8">
        <v>0</v>
      </c>
      <c r="AH7" s="8">
        <v>23</v>
      </c>
      <c r="AI7" s="8">
        <v>4</v>
      </c>
      <c r="AJ7" s="8">
        <v>132</v>
      </c>
      <c r="AK7" s="8">
        <v>0</v>
      </c>
    </row>
    <row r="8" spans="1:37" ht="87" x14ac:dyDescent="0.35">
      <c r="A8" s="3" t="s">
        <v>60</v>
      </c>
      <c r="B8" s="3" t="s">
        <v>71</v>
      </c>
      <c r="D8" s="3" t="s">
        <v>72</v>
      </c>
      <c r="E8" s="4">
        <v>7</v>
      </c>
      <c r="F8" s="3">
        <v>1</v>
      </c>
      <c r="G8" s="3" t="s">
        <v>73</v>
      </c>
      <c r="H8" s="4">
        <v>38</v>
      </c>
      <c r="I8" s="9">
        <f t="shared" ref="I8:I11" si="2">ROUNDUP(H8*0.1,0) * 24</f>
        <v>96</v>
      </c>
      <c r="J8" s="7" t="b">
        <f t="shared" si="1"/>
        <v>0</v>
      </c>
      <c r="K8" s="5">
        <v>0</v>
      </c>
      <c r="L8" s="3">
        <v>4</v>
      </c>
      <c r="M8" s="3">
        <v>0.11</v>
      </c>
      <c r="N8" s="3">
        <v>6</v>
      </c>
      <c r="O8" s="3" t="s">
        <v>36</v>
      </c>
      <c r="P8" s="3" t="s">
        <v>74</v>
      </c>
      <c r="Q8" s="3" t="s">
        <v>38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 t="s">
        <v>75</v>
      </c>
      <c r="X8" s="3" t="s">
        <v>66</v>
      </c>
      <c r="Y8" s="3" t="s">
        <v>67</v>
      </c>
      <c r="Z8" s="3">
        <v>164</v>
      </c>
      <c r="AA8" s="3">
        <v>1</v>
      </c>
      <c r="AB8" s="3">
        <v>0</v>
      </c>
      <c r="AC8" s="3">
        <v>0</v>
      </c>
      <c r="AD8" s="3">
        <v>0</v>
      </c>
      <c r="AE8" s="3">
        <v>0</v>
      </c>
      <c r="AF8" s="3">
        <v>6</v>
      </c>
      <c r="AG8" s="3">
        <v>0</v>
      </c>
      <c r="AH8" s="3">
        <v>7</v>
      </c>
      <c r="AI8" s="3">
        <v>1</v>
      </c>
      <c r="AJ8" s="3">
        <v>528</v>
      </c>
      <c r="AK8" s="3">
        <v>0</v>
      </c>
    </row>
    <row r="9" spans="1:37" s="11" customFormat="1" ht="87" x14ac:dyDescent="0.35">
      <c r="A9" s="11" t="s">
        <v>60</v>
      </c>
      <c r="B9" s="11" t="s">
        <v>76</v>
      </c>
      <c r="C9" s="11">
        <v>1</v>
      </c>
      <c r="D9" s="11" t="s">
        <v>77</v>
      </c>
      <c r="E9" s="11">
        <v>6</v>
      </c>
      <c r="F9" s="11">
        <v>6</v>
      </c>
      <c r="G9" s="11" t="s">
        <v>44</v>
      </c>
      <c r="H9" s="11">
        <v>189</v>
      </c>
      <c r="I9" s="12">
        <f t="shared" si="2"/>
        <v>456</v>
      </c>
      <c r="J9" s="13" t="b">
        <f t="shared" si="1"/>
        <v>0</v>
      </c>
      <c r="K9" s="13">
        <v>0</v>
      </c>
      <c r="L9" s="11">
        <v>19</v>
      </c>
      <c r="M9" s="11">
        <v>0.1</v>
      </c>
      <c r="N9" s="11">
        <v>12</v>
      </c>
      <c r="O9" s="11" t="s">
        <v>36</v>
      </c>
      <c r="P9" s="11" t="s">
        <v>78</v>
      </c>
      <c r="Q9" s="11" t="s">
        <v>38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 t="s">
        <v>79</v>
      </c>
      <c r="X9" s="11" t="s">
        <v>66</v>
      </c>
      <c r="Y9" s="11" t="s">
        <v>67</v>
      </c>
      <c r="Z9" s="11">
        <v>787</v>
      </c>
      <c r="AF9" s="11">
        <v>6</v>
      </c>
      <c r="AG9" s="11">
        <v>17</v>
      </c>
      <c r="AH9" s="11">
        <v>6</v>
      </c>
      <c r="AI9" s="11">
        <v>6</v>
      </c>
      <c r="AJ9" s="11">
        <v>2508</v>
      </c>
      <c r="AK9" s="11">
        <v>0</v>
      </c>
    </row>
    <row r="10" spans="1:37" ht="87" x14ac:dyDescent="0.35">
      <c r="A10" s="3" t="s">
        <v>41</v>
      </c>
      <c r="B10" s="3" t="s">
        <v>80</v>
      </c>
      <c r="C10" s="3">
        <v>1</v>
      </c>
      <c r="D10" s="3" t="s">
        <v>81</v>
      </c>
      <c r="E10" s="4">
        <v>5</v>
      </c>
      <c r="F10" s="3">
        <v>5</v>
      </c>
      <c r="G10" s="3" t="s">
        <v>44</v>
      </c>
      <c r="H10" s="4">
        <v>5</v>
      </c>
      <c r="I10" s="9">
        <f t="shared" si="2"/>
        <v>24</v>
      </c>
      <c r="J10" s="7" t="b">
        <f t="shared" si="1"/>
        <v>0</v>
      </c>
      <c r="K10" s="5">
        <v>0</v>
      </c>
      <c r="L10" s="3">
        <v>5</v>
      </c>
      <c r="M10" s="3">
        <v>1</v>
      </c>
      <c r="N10" s="3">
        <v>3</v>
      </c>
      <c r="O10" s="3" t="s">
        <v>36</v>
      </c>
      <c r="P10" s="3" t="s">
        <v>82</v>
      </c>
      <c r="Q10" s="3" t="s">
        <v>38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X10" s="3" t="s">
        <v>47</v>
      </c>
      <c r="Y10" s="3" t="s">
        <v>54</v>
      </c>
      <c r="Z10" s="3">
        <v>764</v>
      </c>
      <c r="AF10" s="3">
        <v>5</v>
      </c>
      <c r="AG10" s="3">
        <v>1</v>
      </c>
      <c r="AH10" s="3">
        <v>5</v>
      </c>
      <c r="AI10" s="3">
        <v>5</v>
      </c>
      <c r="AJ10" s="3">
        <v>132</v>
      </c>
      <c r="AK10" s="3">
        <v>0</v>
      </c>
    </row>
    <row r="11" spans="1:37" ht="87" x14ac:dyDescent="0.35">
      <c r="A11" s="3" t="s">
        <v>60</v>
      </c>
      <c r="B11" s="3" t="s">
        <v>83</v>
      </c>
      <c r="D11" s="3" t="s">
        <v>69</v>
      </c>
      <c r="E11" s="4">
        <v>0</v>
      </c>
      <c r="F11" s="3">
        <v>0</v>
      </c>
      <c r="G11" s="3" t="s">
        <v>44</v>
      </c>
      <c r="H11" s="4">
        <v>6</v>
      </c>
      <c r="I11" s="9">
        <f t="shared" si="2"/>
        <v>24</v>
      </c>
      <c r="J11" s="7" t="b">
        <f t="shared" si="1"/>
        <v>0</v>
      </c>
      <c r="K11" s="5">
        <v>0</v>
      </c>
      <c r="L11" s="3">
        <v>0</v>
      </c>
      <c r="M11" s="3">
        <v>0</v>
      </c>
      <c r="N11" s="3">
        <v>4</v>
      </c>
      <c r="O11" s="3" t="s">
        <v>36</v>
      </c>
      <c r="P11" s="3" t="s">
        <v>84</v>
      </c>
      <c r="Q11" s="3" t="s">
        <v>38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66</v>
      </c>
      <c r="X11" s="3" t="s">
        <v>66</v>
      </c>
      <c r="Y11" s="3" t="s">
        <v>67</v>
      </c>
      <c r="Z11" s="3">
        <v>582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132</v>
      </c>
      <c r="AK11" s="3">
        <v>0</v>
      </c>
    </row>
  </sheetData>
  <autoFilter ref="A1:AK1" xr:uid="{00000000-0001-0000-0000-000000000000}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64a6fc3-496d-44ea-86a8-5b93f17e3566}" enabled="1" method="Standard" siteId="{3b16616d-f174-497a-a1ae-900d8510699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 Alessandro Perales Cardenas</cp:lastModifiedBy>
  <dcterms:created xsi:type="dcterms:W3CDTF">2025-08-04T20:16:18Z</dcterms:created>
  <dcterms:modified xsi:type="dcterms:W3CDTF">2025-08-04T20:50:07Z</dcterms:modified>
</cp:coreProperties>
</file>