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ylan\Google Drive\MIS 750 Group Project\Deiverables\"/>
    </mc:Choice>
  </mc:AlternateContent>
  <bookViews>
    <workbookView xWindow="0" yWindow="0" windowWidth="23040" windowHeight="9405" tabRatio="500" firstSheet="1" activeTab="1"/>
  </bookViews>
  <sheets>
    <sheet name="Instructions" sheetId="8" r:id="rId1"/>
    <sheet name="Weightings" sheetId="3" r:id="rId2"/>
    <sheet name="Initiative Scoring" sheetId="1" r:id="rId3"/>
    <sheet name="Rankings" sheetId="4" r:id="rId4"/>
    <sheet name="Bubble Matrix" sheetId="7" r:id="rId5"/>
  </sheets>
  <definedNames>
    <definedName name="_xlnm._FilterDatabase" localSheetId="3" hidden="1">Rankings!$A$2:$Y$2</definedName>
    <definedName name="GoalState">#REF!</definedName>
    <definedName name="_xlnm.Print_Area" localSheetId="4">'Bubble Matrix'!$A$1:$S$42</definedName>
    <definedName name="_xlnm.Print_Area" localSheetId="0">Instructions!$A$1:$B$8</definedName>
  </definedNames>
  <calcPr calcId="152511"/>
</workbook>
</file>

<file path=xl/calcChain.xml><?xml version="1.0" encoding="utf-8"?>
<calcChain xmlns="http://schemas.openxmlformats.org/spreadsheetml/2006/main">
  <c r="R2" i="4" l="1"/>
  <c r="I4" i="1" l="1"/>
  <c r="J4" i="1"/>
  <c r="K4" i="1"/>
  <c r="L4" i="1"/>
  <c r="I3" i="4" l="1"/>
  <c r="J3" i="4"/>
  <c r="K3" i="4"/>
  <c r="I8" i="4"/>
  <c r="J8" i="4"/>
  <c r="K8" i="4"/>
  <c r="I5" i="4"/>
  <c r="J5" i="4"/>
  <c r="K5" i="4"/>
  <c r="I7" i="4"/>
  <c r="J7" i="4"/>
  <c r="K7" i="4"/>
  <c r="I9" i="4"/>
  <c r="J9" i="4"/>
  <c r="K9" i="4"/>
  <c r="I6" i="4"/>
  <c r="J6" i="4"/>
  <c r="K6" i="4"/>
  <c r="I4" i="4"/>
  <c r="J4" i="4"/>
  <c r="K4" i="4"/>
  <c r="N5" i="3"/>
  <c r="R5" i="4" l="1"/>
  <c r="R8" i="4"/>
  <c r="R7" i="4"/>
  <c r="R6" i="4"/>
  <c r="R4" i="4"/>
  <c r="R9" i="4"/>
  <c r="R3" i="4"/>
  <c r="S2" i="4"/>
  <c r="Q2" i="4"/>
  <c r="P2" i="4"/>
  <c r="C4" i="1"/>
  <c r="B3" i="4"/>
  <c r="D4" i="1"/>
  <c r="E4" i="1"/>
  <c r="F4" i="1"/>
  <c r="G4" i="1"/>
  <c r="H4" i="1"/>
  <c r="M4" i="1"/>
  <c r="N4" i="1"/>
  <c r="N7" i="4"/>
  <c r="N6" i="4"/>
  <c r="N8" i="4"/>
  <c r="N5" i="4"/>
  <c r="N9" i="4"/>
  <c r="N4" i="4"/>
  <c r="N3" i="4"/>
  <c r="M7" i="4"/>
  <c r="M6" i="4"/>
  <c r="M8" i="4"/>
  <c r="M5" i="4"/>
  <c r="M9" i="4"/>
  <c r="M4" i="4"/>
  <c r="M3" i="4"/>
  <c r="L7" i="4"/>
  <c r="L6" i="4"/>
  <c r="L8" i="4"/>
  <c r="L5" i="4"/>
  <c r="L9" i="4"/>
  <c r="L4" i="4"/>
  <c r="L3" i="4"/>
  <c r="H7" i="4"/>
  <c r="H6" i="4"/>
  <c r="H8" i="4"/>
  <c r="H5" i="4"/>
  <c r="H9" i="4"/>
  <c r="H4" i="4"/>
  <c r="H3" i="4"/>
  <c r="G7" i="4"/>
  <c r="G6" i="4"/>
  <c r="G8" i="4"/>
  <c r="G5" i="4"/>
  <c r="G9" i="4"/>
  <c r="G4" i="4"/>
  <c r="G3" i="4"/>
  <c r="F7" i="4"/>
  <c r="F6" i="4"/>
  <c r="F8" i="4"/>
  <c r="F5" i="4"/>
  <c r="F9" i="4"/>
  <c r="F4" i="4"/>
  <c r="F3" i="4"/>
  <c r="E7" i="4"/>
  <c r="E6" i="4"/>
  <c r="E8" i="4"/>
  <c r="E5" i="4"/>
  <c r="E9" i="4"/>
  <c r="E4" i="4"/>
  <c r="E3" i="4"/>
  <c r="D7" i="4"/>
  <c r="D6" i="4"/>
  <c r="C6" i="4"/>
  <c r="D8" i="4"/>
  <c r="D5" i="4"/>
  <c r="D9" i="4"/>
  <c r="D4" i="4"/>
  <c r="C4" i="4"/>
  <c r="C7" i="4"/>
  <c r="C8" i="4"/>
  <c r="C5" i="4"/>
  <c r="C9" i="4"/>
  <c r="C3" i="4"/>
  <c r="D3" i="4"/>
  <c r="B4" i="4"/>
  <c r="B6" i="4"/>
  <c r="B9" i="4"/>
  <c r="B7" i="4"/>
  <c r="B5" i="4"/>
  <c r="B8" i="4"/>
  <c r="R10" i="4" l="1"/>
  <c r="S3" i="4"/>
  <c r="Q3" i="4"/>
  <c r="P3" i="4"/>
  <c r="O3" i="4"/>
  <c r="Q6" i="4"/>
  <c r="P4" i="4"/>
  <c r="S6" i="4"/>
  <c r="S5" i="4"/>
  <c r="P5" i="4"/>
  <c r="P9" i="4"/>
  <c r="O7" i="4"/>
  <c r="O4" i="4"/>
  <c r="Q5" i="4"/>
  <c r="Q8" i="4"/>
  <c r="Q7" i="4"/>
  <c r="O5" i="4"/>
  <c r="O8" i="4"/>
  <c r="Q9" i="4"/>
  <c r="S7" i="4"/>
  <c r="O6" i="4"/>
  <c r="Q4" i="4"/>
  <c r="S4" i="4"/>
  <c r="P6" i="4"/>
  <c r="P8" i="4"/>
  <c r="S8" i="4"/>
  <c r="P7" i="4"/>
  <c r="S9" i="4"/>
  <c r="O9" i="4"/>
  <c r="P10" i="4" l="1"/>
  <c r="Q10" i="4"/>
  <c r="S10" i="4"/>
  <c r="O10" i="4"/>
</calcChain>
</file>

<file path=xl/sharedStrings.xml><?xml version="1.0" encoding="utf-8"?>
<sst xmlns="http://schemas.openxmlformats.org/spreadsheetml/2006/main" count="66" uniqueCount="45">
  <si>
    <t>Total</t>
  </si>
  <si>
    <t>Weighting</t>
  </si>
  <si>
    <t>Weighting Scale</t>
  </si>
  <si>
    <t>Ease of Use</t>
  </si>
  <si>
    <t>Value Proposition</t>
  </si>
  <si>
    <t>Fit with Needs</t>
  </si>
  <si>
    <t>Company Goals</t>
  </si>
  <si>
    <t>Economic Impact</t>
  </si>
  <si>
    <t>Allocated Budget</t>
  </si>
  <si>
    <t>Technical Risk</t>
  </si>
  <si>
    <t>Meets Specifications</t>
  </si>
  <si>
    <t>Skills &amp; Resources</t>
  </si>
  <si>
    <t>1. In the "Weightings" tab weight the importance for each prioritization criteria.  Be sure that your total weight equals no more or less than 100%.</t>
  </si>
  <si>
    <t>5. View the automatically generated "Bubble Matrix" which provides a visual representation of the data from the prioritization exercise.</t>
  </si>
  <si>
    <t>4. In the "Rankings" tab, sort the results to assist in making project go/no-go decisions at key project process checkpoints.</t>
  </si>
  <si>
    <t>2. Note that Over-Team, Over-Budget and Technical Risk are negative criteria.  Therefore, if cost/risk is high, rank low, and vice versa.</t>
  </si>
  <si>
    <t>Revenue Potential</t>
  </si>
  <si>
    <t>Profitability &amp; Margin</t>
  </si>
  <si>
    <t>Growth Potential</t>
  </si>
  <si>
    <t>Instructions</t>
  </si>
  <si>
    <t>Business Strategy Prioritization Tool</t>
  </si>
  <si>
    <t>Initiatives</t>
  </si>
  <si>
    <t>Score</t>
  </si>
  <si>
    <t>3. In the "Initiative Scoring" tab below, rank each Project (Green, Amber, Red cells) on a scale of 1-10.</t>
  </si>
  <si>
    <t>6. Prioritize projects &amp; initiatives and provide resources for projects that have the best fit, attractiveness, feasibility and lowest risk.</t>
  </si>
  <si>
    <t>3D Parts Printing</t>
  </si>
  <si>
    <t>Augmented Reality Dashboard</t>
  </si>
  <si>
    <t>Virtual Reality Retail Experience</t>
  </si>
  <si>
    <t>Brain Computer Interface</t>
  </si>
  <si>
    <t>Web-Based Collaboration Application</t>
  </si>
  <si>
    <t>Smart Monitoring System</t>
  </si>
  <si>
    <t>Transform Core Business</t>
  </si>
  <si>
    <t>Build Mobility Solutions</t>
  </si>
  <si>
    <t>Strengthen Innovation</t>
  </si>
  <si>
    <t>Strategic Alignment</t>
  </si>
  <si>
    <t>Product Reliability</t>
  </si>
  <si>
    <t>Safety</t>
  </si>
  <si>
    <t>Risks</t>
  </si>
  <si>
    <t>Technical</t>
  </si>
  <si>
    <t>Financial</t>
  </si>
  <si>
    <t>People</t>
  </si>
  <si>
    <t>Sustainability</t>
  </si>
  <si>
    <t>Quality</t>
  </si>
  <si>
    <t>Artificial Intelligence</t>
  </si>
  <si>
    <t>Overall Portfolio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</si>
</sst>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"/>
  </numFmts>
  <fonts count="30">
    <font>
      <sz val="10"/>
      <name val="Verdana"/>
    </font>
    <font>
      <sz val="10"/>
      <name val="Verdana"/>
      <family val="2"/>
    </font>
    <font>
      <sz val="10"/>
      <color indexed="23"/>
      <name val="Verdana"/>
      <family val="2"/>
    </font>
    <font>
      <sz val="14"/>
      <color indexed="9"/>
      <name val="Verdana"/>
      <family val="2"/>
    </font>
    <font>
      <sz val="12"/>
      <color indexed="56"/>
      <name val="Century Gothic"/>
      <family val="2"/>
    </font>
    <font>
      <u/>
      <sz val="12"/>
      <color indexed="56"/>
      <name val="Century Gothic"/>
      <family val="2"/>
    </font>
    <font>
      <sz val="8"/>
      <color indexed="23"/>
      <name val="Verdana"/>
      <family val="2"/>
    </font>
    <font>
      <sz val="8"/>
      <color indexed="63"/>
      <name val="Verdana"/>
      <family val="2"/>
    </font>
    <font>
      <b/>
      <sz val="8"/>
      <color indexed="63"/>
      <name val="Verdana"/>
      <family val="2"/>
    </font>
    <font>
      <sz val="10"/>
      <color indexed="9"/>
      <name val="Verdana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6"/>
      <color indexed="9"/>
      <name val="Candara"/>
      <family val="2"/>
    </font>
    <font>
      <sz val="16"/>
      <color indexed="63"/>
      <name val="Helvetica Light"/>
    </font>
    <font>
      <sz val="16"/>
      <color indexed="9"/>
      <name val="Helvetica Light"/>
    </font>
    <font>
      <sz val="12"/>
      <color indexed="63"/>
      <name val="Candara"/>
      <family val="2"/>
    </font>
    <font>
      <sz val="14"/>
      <color indexed="9"/>
      <name val="Candara"/>
      <family val="2"/>
    </font>
    <font>
      <sz val="12"/>
      <color theme="9" tint="-0.499984740745262"/>
      <name val="Helvetica Light"/>
    </font>
    <font>
      <sz val="12"/>
      <color theme="2" tint="-0.499984740745262"/>
      <name val="Candara"/>
      <family val="2"/>
    </font>
    <font>
      <sz val="12"/>
      <color theme="2" tint="-0.749992370372631"/>
      <name val="Helvetica Light"/>
    </font>
    <font>
      <sz val="14"/>
      <color theme="9" tint="-0.499984740745262"/>
      <name val="Helvetica Light"/>
    </font>
    <font>
      <sz val="16"/>
      <color theme="2" tint="-0.749992370372631"/>
      <name val="Helvetica Light"/>
    </font>
    <font>
      <sz val="18"/>
      <color theme="0"/>
      <name val="Helvetica Light"/>
    </font>
    <font>
      <sz val="16"/>
      <color theme="2" tint="-0.249977111117893"/>
      <name val="Helvetica Light"/>
    </font>
    <font>
      <sz val="24"/>
      <color theme="2" tint="-0.749992370372631"/>
      <name val="Calibri"/>
      <family val="2"/>
      <scheme val="minor"/>
    </font>
    <font>
      <sz val="14"/>
      <color theme="2" tint="-0.499984740745262"/>
      <name val="Candara"/>
      <family val="2"/>
    </font>
    <font>
      <sz val="18"/>
      <color theme="0"/>
      <name val="Candara"/>
      <family val="2"/>
    </font>
    <font>
      <sz val="16"/>
      <color theme="0"/>
      <name val="Helvetica Light"/>
    </font>
    <font>
      <sz val="20"/>
      <color theme="0"/>
      <name val="Helvetica Light"/>
    </font>
    <font>
      <sz val="24"/>
      <color theme="2" tint="-0.74999237037263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66831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D2AB3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</borders>
  <cellStyleXfs count="5">
    <xf numFmtId="0" fontId="0" fillId="0" borderId="0"/>
    <xf numFmtId="44" fontId="11" fillId="0" borderId="0" applyFont="0" applyFill="0" applyBorder="0" applyAlignment="0" applyProtection="0"/>
    <xf numFmtId="0" fontId="11" fillId="0" borderId="0"/>
    <xf numFmtId="0" fontId="1" fillId="0" borderId="0"/>
    <xf numFmtId="9" fontId="10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 applyFill="1" applyBorder="1" applyAlignment="1">
      <alignment vertical="center"/>
    </xf>
    <xf numFmtId="0" fontId="9" fillId="0" borderId="0" xfId="0" applyFont="1"/>
    <xf numFmtId="0" fontId="5" fillId="0" borderId="0" xfId="0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2" fillId="0" borderId="0" xfId="0" applyNumberFormat="1" applyFont="1" applyAlignment="1">
      <alignment vertical="center"/>
    </xf>
    <xf numFmtId="0" fontId="2" fillId="0" borderId="0" xfId="3" applyFont="1"/>
    <xf numFmtId="0" fontId="7" fillId="0" borderId="0" xfId="3" applyFont="1" applyBorder="1" applyAlignment="1">
      <alignment horizontal="left" vertical="top"/>
    </xf>
    <xf numFmtId="0" fontId="6" fillId="0" borderId="0" xfId="3" applyFont="1"/>
    <xf numFmtId="0" fontId="7" fillId="0" borderId="0" xfId="3" applyFont="1" applyBorder="1" applyAlignment="1"/>
    <xf numFmtId="0" fontId="7" fillId="0" borderId="0" xfId="3" applyFont="1" applyBorder="1" applyAlignment="1">
      <alignment horizontal="left"/>
    </xf>
    <xf numFmtId="0" fontId="8" fillId="0" borderId="0" xfId="3" applyFont="1" applyFill="1" applyAlignment="1">
      <alignment vertical="center"/>
    </xf>
    <xf numFmtId="0" fontId="2" fillId="0" borderId="0" xfId="3" applyFont="1" applyAlignment="1">
      <alignment vertical="center"/>
    </xf>
    <xf numFmtId="0" fontId="7" fillId="0" borderId="0" xfId="3" applyFont="1" applyFill="1"/>
    <xf numFmtId="0" fontId="2" fillId="0" borderId="0" xfId="3" applyFont="1" applyFill="1"/>
    <xf numFmtId="0" fontId="2" fillId="0" borderId="0" xfId="0" applyFont="1" applyFill="1" applyBorder="1" applyAlignment="1"/>
    <xf numFmtId="0" fontId="17" fillId="0" borderId="1" xfId="0" applyFont="1" applyBorder="1" applyAlignment="1">
      <alignment horizontal="center" vertical="center" wrapText="1"/>
    </xf>
    <xf numFmtId="9" fontId="13" fillId="0" borderId="1" xfId="0" applyNumberFormat="1" applyFont="1" applyBorder="1" applyAlignment="1">
      <alignment horizontal="center" vertical="center"/>
    </xf>
    <xf numFmtId="0" fontId="18" fillId="0" borderId="0" xfId="0" applyFont="1"/>
    <xf numFmtId="0" fontId="19" fillId="0" borderId="1" xfId="0" applyFont="1" applyBorder="1" applyAlignment="1">
      <alignment horizontal="left" vertical="center" wrapText="1" indent="1"/>
    </xf>
    <xf numFmtId="1" fontId="14" fillId="2" borderId="1" xfId="3" applyNumberFormat="1" applyFont="1" applyFill="1" applyBorder="1" applyAlignment="1" applyProtection="1">
      <alignment horizontal="center" vertical="center"/>
      <protection locked="0"/>
    </xf>
    <xf numFmtId="0" fontId="14" fillId="2" borderId="1" xfId="3" applyFont="1" applyFill="1" applyBorder="1" applyAlignment="1" applyProtection="1">
      <alignment horizontal="center" vertical="center"/>
      <protection locked="0"/>
    </xf>
    <xf numFmtId="0" fontId="20" fillId="0" borderId="1" xfId="0" applyFont="1" applyBorder="1" applyAlignment="1">
      <alignment horizontal="left" vertical="center" wrapText="1" indent="1"/>
    </xf>
    <xf numFmtId="0" fontId="19" fillId="0" borderId="1" xfId="0" applyFont="1" applyBorder="1" applyAlignment="1">
      <alignment horizontal="left" vertical="center" indent="1"/>
    </xf>
    <xf numFmtId="164" fontId="19" fillId="0" borderId="1" xfId="0" applyNumberFormat="1" applyFont="1" applyBorder="1" applyAlignment="1">
      <alignment horizontal="center" vertical="center"/>
    </xf>
    <xf numFmtId="164" fontId="19" fillId="0" borderId="1" xfId="0" applyNumberFormat="1" applyFont="1" applyFill="1" applyBorder="1" applyAlignment="1">
      <alignment horizontal="center" vertical="center"/>
    </xf>
    <xf numFmtId="164" fontId="19" fillId="0" borderId="2" xfId="0" applyNumberFormat="1" applyFont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center" indent="1"/>
    </xf>
    <xf numFmtId="0" fontId="15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164" fontId="21" fillId="4" borderId="5" xfId="0" applyNumberFormat="1" applyFont="1" applyFill="1" applyBorder="1" applyAlignment="1" applyProtection="1">
      <alignment horizontal="center" vertical="center"/>
      <protection locked="0"/>
    </xf>
    <xf numFmtId="9" fontId="22" fillId="5" borderId="1" xfId="0" applyNumberFormat="1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164" fontId="23" fillId="0" borderId="6" xfId="0" applyNumberFormat="1" applyFont="1" applyFill="1" applyBorder="1" applyAlignment="1" applyProtection="1">
      <alignment horizontal="center" vertical="center"/>
      <protection locked="0"/>
    </xf>
    <xf numFmtId="164" fontId="23" fillId="0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0" xfId="3" applyFont="1" applyFill="1" applyAlignment="1">
      <alignment horizontal="left" vertical="center"/>
    </xf>
    <xf numFmtId="0" fontId="24" fillId="0" borderId="0" xfId="0" applyFont="1" applyFill="1" applyBorder="1" applyAlignment="1">
      <alignment horizontal="right" vertical="center"/>
    </xf>
    <xf numFmtId="0" fontId="25" fillId="0" borderId="1" xfId="0" applyFont="1" applyBorder="1" applyAlignment="1">
      <alignment horizontal="left" vertical="center" indent="1"/>
    </xf>
    <xf numFmtId="9" fontId="25" fillId="0" borderId="1" xfId="0" applyNumberFormat="1" applyFont="1" applyBorder="1" applyAlignment="1">
      <alignment horizontal="center" vertical="center"/>
    </xf>
    <xf numFmtId="0" fontId="26" fillId="3" borderId="1" xfId="2" applyFont="1" applyFill="1" applyBorder="1" applyAlignment="1" applyProtection="1">
      <alignment horizontal="left" vertical="center" indent="1"/>
      <protection locked="0"/>
    </xf>
    <xf numFmtId="0" fontId="19" fillId="2" borderId="7" xfId="2" applyFont="1" applyFill="1" applyBorder="1" applyAlignment="1" applyProtection="1">
      <alignment horizontal="left" vertical="center" wrapText="1" indent="1"/>
      <protection locked="0"/>
    </xf>
    <xf numFmtId="0" fontId="19" fillId="2" borderId="8" xfId="2" applyFont="1" applyFill="1" applyBorder="1" applyAlignment="1" applyProtection="1">
      <alignment horizontal="left" vertical="center" wrapText="1" indent="1"/>
      <protection locked="0"/>
    </xf>
    <xf numFmtId="0" fontId="19" fillId="2" borderId="3" xfId="2" applyFont="1" applyFill="1" applyBorder="1" applyAlignment="1" applyProtection="1">
      <alignment horizontal="left" vertical="center" wrapText="1" indent="1"/>
      <protection locked="0"/>
    </xf>
    <xf numFmtId="0" fontId="16" fillId="9" borderId="1" xfId="0" applyFont="1" applyFill="1" applyBorder="1" applyAlignment="1">
      <alignment horizontal="center" vertical="center"/>
    </xf>
    <xf numFmtId="0" fontId="27" fillId="6" borderId="2" xfId="0" applyFont="1" applyFill="1" applyBorder="1" applyAlignment="1">
      <alignment horizontal="center" vertical="center"/>
    </xf>
    <xf numFmtId="0" fontId="27" fillId="6" borderId="1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left" vertical="center"/>
    </xf>
    <xf numFmtId="0" fontId="26" fillId="3" borderId="9" xfId="0" applyFont="1" applyFill="1" applyBorder="1" applyAlignment="1">
      <alignment horizontal="left" vertical="center"/>
    </xf>
    <xf numFmtId="0" fontId="27" fillId="9" borderId="1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right" vertical="center"/>
    </xf>
    <xf numFmtId="0" fontId="28" fillId="5" borderId="7" xfId="0" applyFont="1" applyFill="1" applyBorder="1" applyAlignment="1">
      <alignment horizontal="center" vertical="center"/>
    </xf>
    <xf numFmtId="0" fontId="28" fillId="5" borderId="3" xfId="0" applyFont="1" applyFill="1" applyBorder="1" applyAlignment="1">
      <alignment horizontal="center" vertical="center"/>
    </xf>
    <xf numFmtId="0" fontId="27" fillId="7" borderId="1" xfId="0" applyFont="1" applyFill="1" applyBorder="1" applyAlignment="1">
      <alignment horizontal="center" vertical="center"/>
    </xf>
    <xf numFmtId="0" fontId="27" fillId="8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right" vertical="center"/>
    </xf>
    <xf numFmtId="164" fontId="23" fillId="10" borderId="1" xfId="0" applyNumberFormat="1" applyFont="1" applyFill="1" applyBorder="1" applyAlignment="1" applyProtection="1">
      <alignment horizontal="center" vertical="center"/>
      <protection locked="0"/>
    </xf>
    <xf numFmtId="0" fontId="12" fillId="10" borderId="1" xfId="0" applyFont="1" applyFill="1" applyBorder="1" applyAlignment="1">
      <alignment horizontal="center" vertical="center"/>
    </xf>
  </cellXfs>
  <cellStyles count="5">
    <cellStyle name="Currency 2" xfId="1"/>
    <cellStyle name="Normal" xfId="0" builtinId="0"/>
    <cellStyle name="Normal 2" xfId="2"/>
    <cellStyle name="Normal 3" xfId="3"/>
    <cellStyle name="Percent 2" xfId="4"/>
  </cellStyles>
  <dxfs count="3">
    <dxf>
      <font>
        <color theme="0"/>
      </font>
      <fill>
        <patternFill patternType="solid">
          <fgColor indexed="64"/>
          <bgColor rgb="FF800000"/>
        </patternFill>
      </fill>
    </dxf>
    <dxf>
      <font>
        <color theme="0"/>
      </font>
      <fill>
        <patternFill>
          <bgColor indexed="51"/>
        </patternFill>
      </fill>
    </dxf>
    <dxf>
      <font>
        <color theme="0"/>
      </font>
      <fill>
        <patternFill patternType="solid">
          <fgColor indexed="64"/>
          <bgColor rgb="FF5773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069819550879099E-2"/>
          <c:y val="2.45049161600914E-2"/>
          <c:w val="0.94079217796258996"/>
          <c:h val="0.89005249343832005"/>
        </c:manualLayout>
      </c:layout>
      <c:bubbleChart>
        <c:varyColors val="0"/>
        <c:ser>
          <c:idx val="1"/>
          <c:order val="0"/>
          <c:tx>
            <c:strRef>
              <c:f>Rankings!$B$3</c:f>
              <c:strCache>
                <c:ptCount val="1"/>
                <c:pt idx="0">
                  <c:v>3D Parts Printing</c:v>
                </c:pt>
              </c:strCache>
            </c:strRef>
          </c:tx>
          <c:spPr>
            <a:solidFill>
              <a:srgbClr val="215968"/>
            </a:solidFill>
            <a:ln w="25400">
              <a:noFill/>
            </a:ln>
          </c:spPr>
          <c:invertIfNegative val="1"/>
          <c:dLbls>
            <c:dLbl>
              <c:idx val="0"/>
              <c:layout>
                <c:manualLayout>
                  <c:x val="-2.0221715989342678E-3"/>
                  <c:y val="-4.896421845574387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4A452A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333333"/>
                    </a:solidFill>
                    <a:latin typeface="Verdana"/>
                    <a:ea typeface="Verdana"/>
                    <a:cs typeface="Verdana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Rankings!$P$3</c:f>
              <c:numCache>
                <c:formatCode>0.0</c:formatCode>
                <c:ptCount val="1"/>
                <c:pt idx="0">
                  <c:v>1.5</c:v>
                </c:pt>
              </c:numCache>
            </c:numRef>
          </c:xVal>
          <c:yVal>
            <c:numRef>
              <c:f>Rankings!$S$3</c:f>
              <c:numCache>
                <c:formatCode>0.0</c:formatCode>
                <c:ptCount val="1"/>
                <c:pt idx="0">
                  <c:v>1.6000000000000003</c:v>
                </c:pt>
              </c:numCache>
            </c:numRef>
          </c:yVal>
          <c:bubbleSize>
            <c:numRef>
              <c:f>Rankings!$O$3</c:f>
              <c:numCache>
                <c:formatCode>0.0</c:formatCode>
                <c:ptCount val="1"/>
                <c:pt idx="0">
                  <c:v>6.4</c:v>
                </c:pt>
              </c:numCache>
            </c:numRef>
          </c:bubbleSize>
          <c:bubble3D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5400">
                    <a:noFill/>
                  </a:ln>
                </c14:spPr>
              </c14:invertSolidFillFmt>
            </c:ext>
          </c:extLst>
        </c:ser>
        <c:ser>
          <c:idx val="2"/>
          <c:order val="1"/>
          <c:tx>
            <c:strRef>
              <c:f>Rankings!$B$4</c:f>
              <c:strCache>
                <c:ptCount val="1"/>
                <c:pt idx="0">
                  <c:v>Web-Based Collaboration Application</c:v>
                </c:pt>
              </c:strCache>
            </c:strRef>
          </c:tx>
          <c:spPr>
            <a:solidFill>
              <a:srgbClr val="604A7B"/>
            </a:solidFill>
            <a:ln w="25400">
              <a:noFill/>
            </a:ln>
          </c:spPr>
          <c:invertIfNegative val="1"/>
          <c:dLbls>
            <c:dLbl>
              <c:idx val="0"/>
              <c:layout>
                <c:manualLayout>
                  <c:x val="3.0332573984014019E-3"/>
                  <c:y val="-3.389830508474576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4A452A"/>
                    </a:solidFill>
                    <a:latin typeface="Verdana"/>
                    <a:ea typeface="Verdana"/>
                    <a:cs typeface="Verdana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Rankings!$P$4</c:f>
              <c:numCache>
                <c:formatCode>0.0</c:formatCode>
                <c:ptCount val="1"/>
                <c:pt idx="0">
                  <c:v>1.3</c:v>
                </c:pt>
              </c:numCache>
            </c:numRef>
          </c:xVal>
          <c:yVal>
            <c:numRef>
              <c:f>Rankings!$S$4</c:f>
              <c:numCache>
                <c:formatCode>0.0</c:formatCode>
                <c:ptCount val="1"/>
                <c:pt idx="0">
                  <c:v>2.15</c:v>
                </c:pt>
              </c:numCache>
            </c:numRef>
          </c:yVal>
          <c:bubbleSize>
            <c:numRef>
              <c:f>Rankings!$O$4</c:f>
              <c:numCache>
                <c:formatCode>0.0</c:formatCode>
                <c:ptCount val="1"/>
                <c:pt idx="0">
                  <c:v>6.0500000000000007</c:v>
                </c:pt>
              </c:numCache>
            </c:numRef>
          </c:bubbleSize>
          <c:bubble3D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5400">
                    <a:noFill/>
                  </a:ln>
                </c14:spPr>
              </c14:invertSolidFillFmt>
            </c:ext>
          </c:extLst>
        </c:ser>
        <c:ser>
          <c:idx val="3"/>
          <c:order val="2"/>
          <c:tx>
            <c:strRef>
              <c:f>Rankings!$B$9</c:f>
              <c:strCache>
                <c:ptCount val="1"/>
                <c:pt idx="0">
                  <c:v>Brain Computer Interface</c:v>
                </c:pt>
              </c:strCache>
            </c:strRef>
          </c:tx>
          <c:spPr>
            <a:solidFill>
              <a:srgbClr val="CC99FF"/>
            </a:solidFill>
            <a:ln w="25400">
              <a:noFill/>
            </a:ln>
          </c:spPr>
          <c:invertIfNegative val="1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4A452A"/>
                    </a:solidFill>
                    <a:latin typeface="Verdana"/>
                    <a:ea typeface="Verdana"/>
                    <a:cs typeface="Verdana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Rankings!$P$9</c:f>
              <c:numCache>
                <c:formatCode>0.0</c:formatCode>
                <c:ptCount val="1"/>
                <c:pt idx="0">
                  <c:v>1.2000000000000002</c:v>
                </c:pt>
              </c:numCache>
            </c:numRef>
          </c:xVal>
          <c:yVal>
            <c:numRef>
              <c:f>Rankings!$S$9</c:f>
              <c:numCache>
                <c:formatCode>0.0</c:formatCode>
                <c:ptCount val="1"/>
                <c:pt idx="0">
                  <c:v>0.25</c:v>
                </c:pt>
              </c:numCache>
            </c:numRef>
          </c:yVal>
          <c:bubbleSize>
            <c:numRef>
              <c:f>Rankings!$O$9</c:f>
              <c:numCache>
                <c:formatCode>0.0</c:formatCode>
                <c:ptCount val="1"/>
                <c:pt idx="0">
                  <c:v>3</c:v>
                </c:pt>
              </c:numCache>
            </c:numRef>
          </c:bubbleSize>
          <c:bubble3D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5400">
                    <a:noFill/>
                  </a:ln>
                </c14:spPr>
              </c14:invertSolidFillFmt>
            </c:ext>
          </c:extLst>
        </c:ser>
        <c:ser>
          <c:idx val="4"/>
          <c:order val="3"/>
          <c:tx>
            <c:strRef>
              <c:f>Rankings!$B$5</c:f>
              <c:strCache>
                <c:ptCount val="1"/>
                <c:pt idx="0">
                  <c:v>Augmented Reality Dashboard</c:v>
                </c:pt>
              </c:strCache>
            </c:strRef>
          </c:tx>
          <c:spPr>
            <a:solidFill>
              <a:srgbClr val="D6AE2F"/>
            </a:solidFill>
            <a:ln w="25400">
              <a:noFill/>
            </a:ln>
          </c:spPr>
          <c:invertIfNegative val="1"/>
          <c:dLbls>
            <c:dLbl>
              <c:idx val="0"/>
              <c:layout>
                <c:manualLayout>
                  <c:x val="-2.0099239599871508E-3"/>
                  <c:y val="-1.913646620891837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4A452A"/>
                    </a:solidFill>
                    <a:latin typeface="Verdana"/>
                    <a:ea typeface="Verdana"/>
                    <a:cs typeface="Verdana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Rankings!$P$5</c:f>
              <c:numCache>
                <c:formatCode>0.0</c:formatCode>
                <c:ptCount val="1"/>
                <c:pt idx="0">
                  <c:v>1.4000000000000001</c:v>
                </c:pt>
              </c:numCache>
            </c:numRef>
          </c:xVal>
          <c:yVal>
            <c:numRef>
              <c:f>Rankings!$S$5</c:f>
              <c:numCache>
                <c:formatCode>0.0</c:formatCode>
                <c:ptCount val="1"/>
                <c:pt idx="0">
                  <c:v>1.25</c:v>
                </c:pt>
              </c:numCache>
            </c:numRef>
          </c:yVal>
          <c:bubbleSize>
            <c:numRef>
              <c:f>Rankings!$O$5</c:f>
              <c:numCache>
                <c:formatCode>0.0</c:formatCode>
                <c:ptCount val="1"/>
                <c:pt idx="0">
                  <c:v>5.9500000000000011</c:v>
                </c:pt>
              </c:numCache>
            </c:numRef>
          </c:bubbleSize>
          <c:bubble3D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5400">
                    <a:noFill/>
                  </a:ln>
                </c14:spPr>
              </c14:invertSolidFillFmt>
            </c:ext>
          </c:extLst>
        </c:ser>
        <c:ser>
          <c:idx val="5"/>
          <c:order val="4"/>
          <c:tx>
            <c:strRef>
              <c:f>Rankings!$B$6</c:f>
              <c:strCache>
                <c:ptCount val="1"/>
                <c:pt idx="0">
                  <c:v>Smart Monitoring System</c:v>
                </c:pt>
              </c:strCache>
            </c:strRef>
          </c:tx>
          <c:spPr>
            <a:solidFill>
              <a:srgbClr val="E46C0A"/>
            </a:solidFill>
            <a:ln w="25400">
              <a:noFill/>
            </a:ln>
          </c:spPr>
          <c:invertIfNegative val="1"/>
          <c:dLbls>
            <c:dLbl>
              <c:idx val="0"/>
              <c:layout>
                <c:manualLayout>
                  <c:x val="-0.21940561848436804"/>
                  <c:y val="-5.2730696798493411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4A452A"/>
                    </a:solidFill>
                    <a:latin typeface="Verdana"/>
                    <a:ea typeface="Verdana"/>
                    <a:cs typeface="Verdana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Rankings!$P$6</c:f>
              <c:numCache>
                <c:formatCode>0.0</c:formatCode>
                <c:ptCount val="1"/>
                <c:pt idx="0">
                  <c:v>1.2000000000000002</c:v>
                </c:pt>
              </c:numCache>
            </c:numRef>
          </c:xVal>
          <c:yVal>
            <c:numRef>
              <c:f>Rankings!$S$6</c:f>
              <c:numCache>
                <c:formatCode>0.0</c:formatCode>
                <c:ptCount val="1"/>
                <c:pt idx="0">
                  <c:v>1.9500000000000002</c:v>
                </c:pt>
              </c:numCache>
            </c:numRef>
          </c:yVal>
          <c:bubbleSize>
            <c:numRef>
              <c:f>Rankings!$O$6</c:f>
              <c:numCache>
                <c:formatCode>0.0</c:formatCode>
                <c:ptCount val="1"/>
                <c:pt idx="0">
                  <c:v>5.65</c:v>
                </c:pt>
              </c:numCache>
            </c:numRef>
          </c:bubbleSize>
          <c:bubble3D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5400">
                    <a:noFill/>
                  </a:ln>
                </c14:spPr>
              </c14:invertSolidFillFmt>
            </c:ext>
          </c:extLst>
        </c:ser>
        <c:ser>
          <c:idx val="6"/>
          <c:order val="5"/>
          <c:tx>
            <c:strRef>
              <c:f>Rankings!$B$7</c:f>
              <c:strCache>
                <c:ptCount val="1"/>
                <c:pt idx="0">
                  <c:v>Virtual Reality Retail Experience</c:v>
                </c:pt>
              </c:strCache>
            </c:strRef>
          </c:tx>
          <c:spPr>
            <a:solidFill>
              <a:srgbClr val="333399"/>
            </a:solidFill>
            <a:ln w="25400">
              <a:noFill/>
            </a:ln>
          </c:spPr>
          <c:invertIfNegative val="1"/>
          <c:dLbls>
            <c:dLbl>
              <c:idx val="0"/>
              <c:layout>
                <c:manualLayout>
                  <c:x val="-5.0554289973356696E-3"/>
                  <c:y val="-3.201506591337106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chemeClr val="bg2">
                          <a:lumMod val="25000"/>
                        </a:schemeClr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chemeClr val="bg2">
                        <a:lumMod val="25000"/>
                      </a:schemeClr>
                    </a:solidFill>
                    <a:latin typeface="Verdana"/>
                    <a:ea typeface="Verdana"/>
                    <a:cs typeface="Verdana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Rankings!$P$7</c:f>
              <c:numCache>
                <c:formatCode>0.0</c:formatCode>
                <c:ptCount val="1"/>
                <c:pt idx="0">
                  <c:v>1.4000000000000001</c:v>
                </c:pt>
              </c:numCache>
            </c:numRef>
          </c:xVal>
          <c:yVal>
            <c:numRef>
              <c:f>Rankings!$S$7</c:f>
              <c:numCache>
                <c:formatCode>0.0</c:formatCode>
                <c:ptCount val="1"/>
                <c:pt idx="0">
                  <c:v>0.95000000000000007</c:v>
                </c:pt>
              </c:numCache>
            </c:numRef>
          </c:yVal>
          <c:bubbleSize>
            <c:numRef>
              <c:f>Rankings!$O$7</c:f>
              <c:numCache>
                <c:formatCode>0.0</c:formatCode>
                <c:ptCount val="1"/>
                <c:pt idx="0">
                  <c:v>5.2</c:v>
                </c:pt>
              </c:numCache>
            </c:numRef>
          </c:bubbleSize>
          <c:bubble3D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5400">
                    <a:noFill/>
                  </a:ln>
                </c14:spPr>
              </c14:invertSolidFillFmt>
            </c:ext>
          </c:extLst>
        </c:ser>
        <c:ser>
          <c:idx val="9"/>
          <c:order val="6"/>
          <c:tx>
            <c:strRef>
              <c:f>Rankings!$B$8</c:f>
              <c:strCache>
                <c:ptCount val="1"/>
                <c:pt idx="0">
                  <c:v>Artificial Intelligence</c:v>
                </c:pt>
              </c:strCache>
            </c:strRef>
          </c:tx>
          <c:spPr>
            <a:solidFill>
              <a:srgbClr val="993366"/>
            </a:solidFill>
            <a:ln w="25400">
              <a:noFill/>
            </a:ln>
          </c:spPr>
          <c:invertIfNegative val="1"/>
          <c:dLbls>
            <c:dLbl>
              <c:idx val="0"/>
              <c:layout>
                <c:manualLayout>
                  <c:x val="-1.5166286992007009E-2"/>
                  <c:y val="6.214689265536723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4A452A"/>
                    </a:solidFill>
                    <a:latin typeface="Verdana"/>
                    <a:ea typeface="Verdana"/>
                    <a:cs typeface="Verdana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Rankings!$P$8</c:f>
              <c:numCache>
                <c:formatCode>0.0</c:formatCode>
                <c:ptCount val="1"/>
                <c:pt idx="0">
                  <c:v>1.7000000000000002</c:v>
                </c:pt>
              </c:numCache>
            </c:numRef>
          </c:xVal>
          <c:yVal>
            <c:numRef>
              <c:f>Rankings!$S$8</c:f>
              <c:numCache>
                <c:formatCode>0.0</c:formatCode>
                <c:ptCount val="1"/>
                <c:pt idx="0">
                  <c:v>0.8</c:v>
                </c:pt>
              </c:numCache>
            </c:numRef>
          </c:yVal>
          <c:bubbleSize>
            <c:numRef>
              <c:f>Rankings!$O$8</c:f>
              <c:numCache>
                <c:formatCode>0.0</c:formatCode>
                <c:ptCount val="1"/>
                <c:pt idx="0">
                  <c:v>4.8499999999999996</c:v>
                </c:pt>
              </c:numCache>
            </c:numRef>
          </c:bubbleSize>
          <c:bubble3D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5400"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60"/>
        <c:showNegBubbles val="0"/>
        <c:axId val="1281155904"/>
        <c:axId val="1281151008"/>
      </c:bubbleChart>
      <c:valAx>
        <c:axId val="128115590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984807"/>
                    </a:solidFill>
                    <a:latin typeface="Helvetica Light"/>
                    <a:ea typeface="Century Gothic"/>
                    <a:cs typeface="Helvetica Light"/>
                  </a:defRPr>
                </a:pPr>
                <a:r>
                  <a:rPr lang="en-US" sz="1600" b="0" i="0">
                    <a:solidFill>
                      <a:srgbClr val="984807"/>
                    </a:solidFill>
                    <a:latin typeface="Helvetica Light"/>
                    <a:cs typeface="Helvetica Light"/>
                  </a:rPr>
                  <a:t>Strategic</a:t>
                </a:r>
                <a:r>
                  <a:rPr lang="en-US" sz="1600" b="0" i="0" baseline="0">
                    <a:solidFill>
                      <a:srgbClr val="984807"/>
                    </a:solidFill>
                    <a:latin typeface="Helvetica Light"/>
                    <a:cs typeface="Helvetica Light"/>
                  </a:rPr>
                  <a:t> Fit</a:t>
                </a:r>
                <a:endParaRPr lang="en-US" sz="1600" b="0" i="0">
                  <a:solidFill>
                    <a:srgbClr val="984807"/>
                  </a:solidFill>
                  <a:latin typeface="Helvetica Light"/>
                  <a:cs typeface="Helvetica Light"/>
                </a:endParaRPr>
              </a:p>
            </c:rich>
          </c:tx>
          <c:layout>
            <c:manualLayout>
              <c:xMode val="edge"/>
              <c:yMode val="edge"/>
              <c:x val="0.46482969273109642"/>
              <c:y val="0.9404240343659463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crossAx val="1281151008"/>
        <c:crosses val="autoZero"/>
        <c:crossBetween val="midCat"/>
      </c:valAx>
      <c:valAx>
        <c:axId val="1281151008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chemeClr val="accent6">
                        <a:lumMod val="50000"/>
                      </a:schemeClr>
                    </a:solidFill>
                    <a:latin typeface="Helvetica Light"/>
                    <a:ea typeface="Century Gothic"/>
                    <a:cs typeface="Helvetica Light"/>
                  </a:defRPr>
                </a:pPr>
                <a:r>
                  <a:rPr lang="en-US" sz="1800" b="0" i="0">
                    <a:solidFill>
                      <a:schemeClr val="accent6">
                        <a:lumMod val="50000"/>
                      </a:schemeClr>
                    </a:solidFill>
                    <a:latin typeface="Helvetica Light"/>
                    <a:cs typeface="Helvetica Light"/>
                  </a:rPr>
                  <a:t>Risks</a:t>
                </a:r>
              </a:p>
            </c:rich>
          </c:tx>
          <c:layout>
            <c:manualLayout>
              <c:xMode val="edge"/>
              <c:yMode val="edge"/>
              <c:x val="9.1207719588411139E-3"/>
              <c:y val="0.3524672521471148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crossAx val="1281155904"/>
        <c:crosses val="autoZero"/>
        <c:crossBetween val="midCat"/>
      </c:valAx>
      <c:spPr>
        <a:solidFill>
          <a:srgbClr val="FFFFFF"/>
        </a:solidFill>
        <a:ln w="3175">
          <a:solidFill>
            <a:schemeClr val="bg2">
              <a:lumMod val="90000"/>
            </a:schemeClr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3366"/>
          </a:solidFill>
          <a:latin typeface="Century Gothic"/>
          <a:ea typeface="Century Gothic"/>
          <a:cs typeface="Century Gothic"/>
        </a:defRPr>
      </a:pPr>
      <a:endParaRPr lang="en-US"/>
    </a:p>
  </c:txPr>
  <c:printSettings>
    <c:headerFooter/>
    <c:pageMargins b="1" l="0.75" r="0.75" t="1" header="0.5" footer="0.5"/>
    <c:pageSetup orientation="landscape" horizontalDpi="300" verticalDpi="2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161925</xdr:rowOff>
    </xdr:from>
    <xdr:to>
      <xdr:col>1</xdr:col>
      <xdr:colOff>3771900</xdr:colOff>
      <xdr:row>0</xdr:row>
      <xdr:rowOff>571500</xdr:rowOff>
    </xdr:to>
    <xdr:pic>
      <xdr:nvPicPr>
        <xdr:cNvPr id="103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377190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107155</xdr:colOff>
      <xdr:row>0</xdr:row>
      <xdr:rowOff>11906</xdr:rowOff>
    </xdr:from>
    <xdr:to>
      <xdr:col>2</xdr:col>
      <xdr:colOff>940593</xdr:colOff>
      <xdr:row>0</xdr:row>
      <xdr:rowOff>861861</xdr:rowOff>
    </xdr:to>
    <xdr:pic>
      <xdr:nvPicPr>
        <xdr:cNvPr id="3" name="Picture 2" descr="http://www.autocarbrands.com/wp-content/uploads/2014/04/volkswagenlogo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468" y="11906"/>
          <a:ext cx="1881188" cy="8499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68036</xdr:colOff>
      <xdr:row>0</xdr:row>
      <xdr:rowOff>81471</xdr:rowOff>
    </xdr:from>
    <xdr:to>
      <xdr:col>1</xdr:col>
      <xdr:colOff>2792867</xdr:colOff>
      <xdr:row>1</xdr:row>
      <xdr:rowOff>428135</xdr:rowOff>
    </xdr:to>
    <xdr:pic>
      <xdr:nvPicPr>
        <xdr:cNvPr id="3" name="Picture 2" descr="http://www.autocarbrands.com/wp-content/uploads/2014/04/volkswagenlogo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43" y="81471"/>
          <a:ext cx="2724831" cy="1231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457199</xdr:colOff>
      <xdr:row>0</xdr:row>
      <xdr:rowOff>9525</xdr:rowOff>
    </xdr:from>
    <xdr:to>
      <xdr:col>1</xdr:col>
      <xdr:colOff>2375614</xdr:colOff>
      <xdr:row>0</xdr:row>
      <xdr:rowOff>876300</xdr:rowOff>
    </xdr:to>
    <xdr:pic>
      <xdr:nvPicPr>
        <xdr:cNvPr id="3" name="Picture 2" descr="http://www.autocarbrands.com/wp-content/uploads/2014/04/volkswagenlogo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9" y="9525"/>
          <a:ext cx="1918415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114300</xdr:rowOff>
    </xdr:from>
    <xdr:to>
      <xdr:col>18</xdr:col>
      <xdr:colOff>390525</xdr:colOff>
      <xdr:row>42</xdr:row>
      <xdr:rowOff>0</xdr:rowOff>
    </xdr:to>
    <xdr:graphicFrame macro="">
      <xdr:nvGraphicFramePr>
        <xdr:cNvPr id="51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0.50717</cdr:x>
      <cdr:y>0.02746</cdr:y>
    </cdr:from>
    <cdr:to>
      <cdr:x>0.50886</cdr:x>
      <cdr:y>0.91239</cdr:y>
    </cdr:to>
    <cdr:sp macro="" textlink="">
      <cdr:nvSpPr>
        <cdr:cNvPr id="38920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7234710" y="191293"/>
          <a:ext cx="13477" cy="616803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3175">
          <a:solidFill>
            <a:schemeClr val="bg2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0.05261</cdr:x>
      <cdr:y>0.68079</cdr:y>
    </cdr:from>
    <cdr:to>
      <cdr:x>0.18544</cdr:x>
      <cdr:y>0.7323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723900" y="4370683"/>
          <a:ext cx="1876425" cy="3336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3366"/>
            </a:solidFill>
            <a:latin typeface="Century Gothic"/>
            <a:ea typeface="Century Gothic"/>
            <a:cs typeface="Century Gothic"/>
          </a:endParaRPr>
        </a:p>
        <a:p xmlns:a="http://schemas.openxmlformats.org/drawingml/2006/main">
          <a:pPr algn="l" rtl="0">
            <a:defRPr sz="1000"/>
          </a:pPr>
          <a:endParaRPr lang="en-US" sz="1200" b="0" i="0" u="none" strike="noStrike" baseline="0">
            <a:solidFill>
              <a:srgbClr val="003366"/>
            </a:solidFill>
            <a:latin typeface="Century Gothic"/>
            <a:ea typeface="Century Gothic"/>
            <a:cs typeface="Century Gothic"/>
          </a:endParaRPr>
        </a:p>
      </cdr:txBody>
    </cdr:sp>
  </cdr:relSizeAnchor>
  <cdr:relSizeAnchor xmlns:cdr="http://schemas.openxmlformats.org/drawingml/2006/chartDrawing">
    <cdr:from>
      <cdr:x>0.03876</cdr:x>
      <cdr:y>0.46579</cdr:y>
    </cdr:from>
    <cdr:to>
      <cdr:x>0.97626</cdr:x>
      <cdr:y>0.47174</cdr:y>
    </cdr:to>
    <cdr:sp macro="" textlink="">
      <cdr:nvSpPr>
        <cdr:cNvPr id="38921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69552" y="3178346"/>
          <a:ext cx="13311548" cy="3887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3175">
          <a:solidFill>
            <a:schemeClr val="bg2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0.81445</cdr:x>
      <cdr:y>0.04855</cdr:y>
    </cdr:from>
    <cdr:to>
      <cdr:x>0.97405</cdr:x>
      <cdr:y>0.10018</cdr:y>
    </cdr:to>
    <cdr:sp macro="" textlink="">
      <cdr:nvSpPr>
        <cdr:cNvPr id="38922" name="Text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595142" y="331121"/>
          <a:ext cx="2272177" cy="3521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91440" tIns="45720" rIns="91440" bIns="4572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CA" sz="1600" b="0" i="0" u="none" strike="noStrike" baseline="0">
              <a:solidFill>
                <a:srgbClr val="90713A"/>
              </a:solidFill>
              <a:latin typeface="Helvetica Light"/>
            </a:rPr>
            <a:t>Top Priorities</a:t>
          </a:r>
        </a:p>
        <a:p xmlns:a="http://schemas.openxmlformats.org/drawingml/2006/main">
          <a:pPr algn="l" rtl="0">
            <a:defRPr sz="1000"/>
          </a:pPr>
          <a:endParaRPr lang="en-CA"/>
        </a:p>
      </cdr:txBody>
    </cdr:sp>
  </cdr:relSizeAnchor>
  <cdr:relSizeAnchor xmlns:cdr="http://schemas.openxmlformats.org/drawingml/2006/chartDrawing">
    <cdr:from>
      <cdr:x>0.81098</cdr:x>
      <cdr:y>0.84761</cdr:y>
    </cdr:from>
    <cdr:to>
      <cdr:x>0.97261</cdr:x>
      <cdr:y>0.90383</cdr:y>
    </cdr:to>
    <cdr:sp macro="" textlink="">
      <cdr:nvSpPr>
        <cdr:cNvPr id="38923" name="Text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531617" y="5780643"/>
          <a:ext cx="2297518" cy="3834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91440" tIns="45720" rIns="91440" bIns="4572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CA" sz="1600" b="0" i="0" u="none" strike="noStrike" baseline="0">
              <a:solidFill>
                <a:srgbClr val="90713A"/>
              </a:solidFill>
              <a:latin typeface="Helvetica Light"/>
            </a:rPr>
            <a:t>Back Burners</a:t>
          </a:r>
          <a:endParaRPr lang="en-CA"/>
        </a:p>
      </cdr:txBody>
    </cdr:sp>
  </cdr:relSizeAnchor>
  <cdr:relSizeAnchor xmlns:cdr="http://schemas.openxmlformats.org/drawingml/2006/chartDrawing">
    <cdr:from>
      <cdr:x>0.05178</cdr:x>
      <cdr:y>0.04483</cdr:y>
    </cdr:from>
    <cdr:to>
      <cdr:x>0.19961</cdr:x>
      <cdr:y>0.09744</cdr:y>
    </cdr:to>
    <cdr:sp macro="" textlink="">
      <cdr:nvSpPr>
        <cdr:cNvPr id="38924" name="Text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4809" y="305721"/>
          <a:ext cx="2104611" cy="3587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91440" tIns="45720" rIns="91440" bIns="4572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CA" sz="1600" b="0" i="0" u="none" strike="noStrike" baseline="0">
              <a:solidFill>
                <a:srgbClr val="90713A"/>
              </a:solidFill>
              <a:latin typeface="Helvetica Light"/>
            </a:rPr>
            <a:t>Future Potentials</a:t>
          </a:r>
        </a:p>
        <a:p xmlns:a="http://schemas.openxmlformats.org/drawingml/2006/main">
          <a:pPr algn="l" rtl="0">
            <a:defRPr sz="1000"/>
          </a:pPr>
          <a:endParaRPr lang="en-CA"/>
        </a:p>
      </cdr:txBody>
    </cdr:sp>
  </cdr:relSizeAnchor>
  <cdr:relSizeAnchor xmlns:cdr="http://schemas.openxmlformats.org/drawingml/2006/chartDrawing">
    <cdr:from>
      <cdr:x>0.05092</cdr:x>
      <cdr:y>0.83645</cdr:y>
    </cdr:from>
    <cdr:to>
      <cdr:x>0.22495</cdr:x>
      <cdr:y>0.88832</cdr:y>
    </cdr:to>
    <cdr:sp macro="" textlink="">
      <cdr:nvSpPr>
        <cdr:cNvPr id="38925" name="Text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2649" y="5699449"/>
          <a:ext cx="2470495" cy="3587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91440" tIns="45720" rIns="91440" bIns="4572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CA" sz="1600" b="0" i="0" u="none" strike="noStrike" baseline="0">
              <a:solidFill>
                <a:srgbClr val="90713A"/>
              </a:solidFill>
              <a:latin typeface="Helvetica Light"/>
            </a:rPr>
            <a:t>Potential Cuts</a:t>
          </a:r>
        </a:p>
        <a:p xmlns:a="http://schemas.openxmlformats.org/drawingml/2006/main">
          <a:pPr algn="l" rtl="0">
            <a:defRPr sz="1000"/>
          </a:pPr>
          <a:endParaRPr lang="en-CA" sz="1600" b="0" i="0" u="none" strike="noStrike" baseline="0">
            <a:solidFill>
              <a:srgbClr val="90713A"/>
            </a:solidFill>
            <a:latin typeface="Helvetica Light"/>
          </a:endParaRPr>
        </a:p>
        <a:p xmlns:a="http://schemas.openxmlformats.org/drawingml/2006/main">
          <a:pPr algn="l" rtl="0">
            <a:defRPr sz="1000"/>
          </a:pPr>
          <a:endParaRPr lang="en-CA"/>
        </a:p>
      </cdr:txBody>
    </cdr:sp>
  </cdr:relSizeAnchor>
  <cdr:relSizeAnchor xmlns:cdr="http://schemas.openxmlformats.org/drawingml/2006/chartDrawing">
    <cdr:from>
      <cdr:x>0.00293</cdr:x>
      <cdr:y>0.7832</cdr:y>
    </cdr:from>
    <cdr:to>
      <cdr:x>0.0481</cdr:x>
      <cdr:y>0.83581</cdr:y>
    </cdr:to>
    <cdr:sp macro="" textlink="">
      <cdr:nvSpPr>
        <cdr:cNvPr id="38927" name="Text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803" y="5281666"/>
          <a:ext cx="567354" cy="3547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91440" tIns="45720" rIns="91440" bIns="45720" anchor="t" upright="1"/>
        <a:lstStyle xmlns:a="http://schemas.openxmlformats.org/drawingml/2006/main"/>
        <a:p xmlns:a="http://schemas.openxmlformats.org/drawingml/2006/main">
          <a:pPr algn="l" rtl="0">
            <a:lnSpc>
              <a:spcPts val="1300"/>
            </a:lnSpc>
            <a:defRPr sz="1000"/>
          </a:pPr>
          <a:r>
            <a:rPr lang="en-CA" sz="1200" b="0" i="0" u="none" strike="noStrike" baseline="0">
              <a:solidFill>
                <a:srgbClr val="90713A"/>
              </a:solidFill>
              <a:latin typeface="Candara"/>
            </a:rPr>
            <a:t>High</a:t>
          </a:r>
        </a:p>
        <a:p xmlns:a="http://schemas.openxmlformats.org/drawingml/2006/main">
          <a:pPr algn="l" rtl="0">
            <a:lnSpc>
              <a:spcPts val="1100"/>
            </a:lnSpc>
            <a:defRPr sz="1000"/>
          </a:pPr>
          <a:endParaRPr lang="en-CA"/>
        </a:p>
      </cdr:txBody>
    </cdr:sp>
  </cdr:relSizeAnchor>
  <cdr:relSizeAnchor xmlns:cdr="http://schemas.openxmlformats.org/drawingml/2006/chartDrawing">
    <cdr:from>
      <cdr:x>0.05457</cdr:x>
      <cdr:y>0.39747</cdr:y>
    </cdr:from>
    <cdr:to>
      <cdr:x>0.26648</cdr:x>
      <cdr:y>0.44934</cdr:y>
    </cdr:to>
    <cdr:sp macro="" textlink="">
      <cdr:nvSpPr>
        <cdr:cNvPr id="38930" name="Text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3201" y="2604698"/>
          <a:ext cx="2602735" cy="3399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91440" tIns="45720" rIns="91440" bIns="4572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CA" sz="1400" b="0" i="0" u="none" strike="noStrike" baseline="0">
              <a:solidFill>
                <a:srgbClr val="90713A"/>
              </a:solidFill>
              <a:latin typeface="Candara"/>
            </a:rPr>
            <a:t>Bubble Size = Economic Impact</a:t>
          </a:r>
        </a:p>
        <a:p xmlns:a="http://schemas.openxmlformats.org/drawingml/2006/main">
          <a:pPr algn="l" rtl="0">
            <a:defRPr sz="1000"/>
          </a:pPr>
          <a:endParaRPr lang="en-CA"/>
        </a:p>
      </cdr:txBody>
    </cdr:sp>
  </cdr:relSizeAnchor>
  <cdr:relSizeAnchor xmlns:cdr="http://schemas.openxmlformats.org/drawingml/2006/chartDrawing">
    <cdr:from>
      <cdr:x>0.00293</cdr:x>
      <cdr:y>0.08117</cdr:y>
    </cdr:from>
    <cdr:to>
      <cdr:x>0.04602</cdr:x>
      <cdr:y>0.13279</cdr:y>
    </cdr:to>
    <cdr:sp macro="" textlink="">
      <cdr:nvSpPr>
        <cdr:cNvPr id="12" name="Text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947" y="542747"/>
          <a:ext cx="548078" cy="3468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91440" tIns="45720" rIns="91440" bIns="45720" anchor="t" upright="1"/>
        <a:lstStyle xmlns:a="http://schemas.openxmlformats.org/drawingml/2006/main"/>
        <a:p xmlns:a="http://schemas.openxmlformats.org/drawingml/2006/main">
          <a:pPr algn="l" rtl="0">
            <a:lnSpc>
              <a:spcPts val="1200"/>
            </a:lnSpc>
            <a:defRPr sz="1000"/>
          </a:pPr>
          <a:r>
            <a:rPr lang="en-CA" sz="1200" b="0" i="0" u="none" strike="noStrike" baseline="0">
              <a:solidFill>
                <a:srgbClr val="90713A"/>
              </a:solidFill>
              <a:latin typeface="Candara"/>
            </a:rPr>
            <a:t>Low</a:t>
          </a:r>
        </a:p>
        <a:p xmlns:a="http://schemas.openxmlformats.org/drawingml/2006/main">
          <a:pPr algn="l" rtl="0">
            <a:lnSpc>
              <a:spcPts val="1100"/>
            </a:lnSpc>
            <a:defRPr sz="1000"/>
          </a:pPr>
          <a:endParaRPr lang="en-CA"/>
        </a:p>
      </cdr:txBody>
    </cdr:sp>
  </cdr:relSizeAnchor>
  <cdr:relSizeAnchor xmlns:cdr="http://schemas.openxmlformats.org/drawingml/2006/chartDrawing">
    <cdr:from>
      <cdr:x>0.06324</cdr:x>
      <cdr:y>0.93092</cdr:y>
    </cdr:from>
    <cdr:to>
      <cdr:x>0.10046</cdr:x>
      <cdr:y>0.98279</cdr:y>
    </cdr:to>
    <cdr:sp macro="" textlink="">
      <cdr:nvSpPr>
        <cdr:cNvPr id="13" name="Text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4419" y="6348786"/>
          <a:ext cx="533449" cy="3537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91440" tIns="45720" rIns="91440" bIns="4572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CA" sz="1200" b="0" i="0" u="none" strike="noStrike" baseline="0">
              <a:solidFill>
                <a:srgbClr val="90713A"/>
              </a:solidFill>
              <a:latin typeface="Candara"/>
            </a:rPr>
            <a:t>Low</a:t>
          </a:r>
          <a:endParaRPr lang="en-CA" sz="1400" b="0" i="0" u="none" strike="noStrike" baseline="0">
            <a:solidFill>
              <a:srgbClr val="90713A"/>
            </a:solidFill>
            <a:latin typeface="Candara"/>
          </a:endParaRPr>
        </a:p>
        <a:p xmlns:a="http://schemas.openxmlformats.org/drawingml/2006/main">
          <a:pPr algn="l" rtl="0">
            <a:defRPr sz="1000"/>
          </a:pPr>
          <a:endParaRPr lang="en-CA"/>
        </a:p>
      </cdr:txBody>
    </cdr:sp>
  </cdr:relSizeAnchor>
  <cdr:relSizeAnchor xmlns:cdr="http://schemas.openxmlformats.org/drawingml/2006/chartDrawing">
    <cdr:from>
      <cdr:x>0.79661</cdr:x>
      <cdr:y>0.93306</cdr:y>
    </cdr:from>
    <cdr:to>
      <cdr:x>0.84452</cdr:x>
      <cdr:y>0.98493</cdr:y>
    </cdr:to>
    <cdr:sp macro="" textlink="">
      <cdr:nvSpPr>
        <cdr:cNvPr id="14" name="Text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93205" y="6238952"/>
          <a:ext cx="589045" cy="3468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91440" tIns="45720" rIns="91440" bIns="45720" anchor="t" upright="1"/>
        <a:lstStyle xmlns:a="http://schemas.openxmlformats.org/drawingml/2006/main"/>
        <a:p xmlns:a="http://schemas.openxmlformats.org/drawingml/2006/main">
          <a:pPr algn="l" rtl="0">
            <a:lnSpc>
              <a:spcPts val="1200"/>
            </a:lnSpc>
            <a:defRPr sz="1000"/>
          </a:pPr>
          <a:r>
            <a:rPr lang="en-CA" sz="1200" b="0" i="0" u="none" strike="noStrike" baseline="0">
              <a:solidFill>
                <a:srgbClr val="90713A"/>
              </a:solidFill>
              <a:latin typeface="Candara"/>
            </a:rPr>
            <a:t>High</a:t>
          </a:r>
        </a:p>
        <a:p xmlns:a="http://schemas.openxmlformats.org/drawingml/2006/main">
          <a:pPr algn="l" rtl="0">
            <a:lnSpc>
              <a:spcPts val="1000"/>
            </a:lnSpc>
            <a:defRPr sz="1000"/>
          </a:pPr>
          <a:endParaRPr lang="en-CA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15"/>
  <sheetViews>
    <sheetView showGridLines="0" showRuler="0" zoomScaleNormal="100" workbookViewId="0">
      <selection activeCell="B4" sqref="B4"/>
    </sheetView>
  </sheetViews>
  <sheetFormatPr defaultColWidth="10.625" defaultRowHeight="12.75"/>
  <cols>
    <col min="1" max="1" width="2.75" style="10" customWidth="1"/>
    <col min="2" max="2" width="141.75" style="10" customWidth="1"/>
    <col min="3" max="3" width="11.625" style="10" customWidth="1"/>
    <col min="4" max="16384" width="10.625" style="10"/>
  </cols>
  <sheetData>
    <row r="1" spans="2:8" ht="69.95" customHeight="1">
      <c r="B1" s="42" t="s">
        <v>20</v>
      </c>
      <c r="C1" s="42"/>
      <c r="D1" s="42"/>
      <c r="E1" s="42"/>
      <c r="F1" s="42"/>
      <c r="G1" s="42"/>
      <c r="H1" s="42"/>
    </row>
    <row r="2" spans="2:8" s="12" customFormat="1" ht="39.950000000000003" customHeight="1">
      <c r="B2" s="45" t="s">
        <v>19</v>
      </c>
      <c r="C2" s="11"/>
    </row>
    <row r="3" spans="2:8" s="12" customFormat="1" ht="39.950000000000003" customHeight="1">
      <c r="B3" s="46" t="s">
        <v>12</v>
      </c>
      <c r="C3" s="13"/>
    </row>
    <row r="4" spans="2:8" s="12" customFormat="1" ht="39.950000000000003" customHeight="1">
      <c r="B4" s="47" t="s">
        <v>15</v>
      </c>
      <c r="C4" s="14"/>
    </row>
    <row r="5" spans="2:8" s="12" customFormat="1" ht="39.950000000000003" customHeight="1">
      <c r="B5" s="47" t="s">
        <v>23</v>
      </c>
      <c r="C5" s="14"/>
    </row>
    <row r="6" spans="2:8" s="12" customFormat="1" ht="39.950000000000003" customHeight="1">
      <c r="B6" s="47" t="s">
        <v>14</v>
      </c>
      <c r="C6" s="14"/>
    </row>
    <row r="7" spans="2:8" s="12" customFormat="1" ht="39.950000000000003" customHeight="1">
      <c r="B7" s="47" t="s">
        <v>13</v>
      </c>
      <c r="C7" s="14"/>
    </row>
    <row r="8" spans="2:8" s="12" customFormat="1" ht="39.950000000000003" customHeight="1">
      <c r="B8" s="48" t="s">
        <v>24</v>
      </c>
      <c r="C8" s="14"/>
    </row>
    <row r="9" spans="2:8" s="16" customFormat="1" ht="14.1" customHeight="1">
      <c r="B9" s="15"/>
      <c r="C9" s="41"/>
    </row>
    <row r="10" spans="2:8" s="16" customFormat="1" ht="14.1" customHeight="1">
      <c r="B10" s="15"/>
      <c r="C10" s="41"/>
    </row>
    <row r="11" spans="2:8">
      <c r="B11" s="17"/>
      <c r="C11" s="17"/>
    </row>
    <row r="12" spans="2:8">
      <c r="B12" s="17"/>
      <c r="C12" s="17"/>
    </row>
    <row r="13" spans="2:8">
      <c r="B13" s="17"/>
      <c r="C13" s="17"/>
    </row>
    <row r="14" spans="2:8">
      <c r="B14" s="18"/>
      <c r="C14" s="18"/>
    </row>
    <row r="15" spans="2:8">
      <c r="B15" s="18"/>
      <c r="C15" s="18"/>
    </row>
  </sheetData>
  <pageMargins left="0.75000000000000011" right="0.75000000000000011" top="1" bottom="1" header="0.5" footer="0.5"/>
  <pageSetup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16"/>
  <sheetViews>
    <sheetView tabSelected="1" showRuler="0" zoomScale="80" zoomScaleNormal="80" workbookViewId="0">
      <selection activeCell="C9" sqref="C9"/>
    </sheetView>
  </sheetViews>
  <sheetFormatPr defaultColWidth="10.75" defaultRowHeight="12.75"/>
  <cols>
    <col min="1" max="1" width="2.75" style="1" customWidth="1"/>
    <col min="2" max="13" width="13.75" style="1" customWidth="1"/>
    <col min="14" max="16384" width="10.75" style="1"/>
  </cols>
  <sheetData>
    <row r="1" spans="2:14" ht="69.95" customHeight="1">
      <c r="B1"/>
      <c r="C1" s="19"/>
      <c r="D1" s="19"/>
      <c r="E1" s="55" t="s">
        <v>20</v>
      </c>
      <c r="F1" s="55"/>
      <c r="G1" s="55"/>
      <c r="H1" s="55"/>
      <c r="I1" s="55"/>
      <c r="J1" s="55"/>
      <c r="K1" s="55"/>
      <c r="L1" s="55"/>
      <c r="M1" s="55"/>
      <c r="N1" s="55"/>
    </row>
    <row r="2" spans="2:14" ht="39.950000000000003" customHeight="1">
      <c r="B2" s="52" t="s">
        <v>2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</row>
    <row r="3" spans="2:14" ht="39.950000000000003" customHeight="1">
      <c r="B3" s="50" t="s">
        <v>34</v>
      </c>
      <c r="C3" s="51"/>
      <c r="D3" s="51"/>
      <c r="E3" s="58" t="s">
        <v>7</v>
      </c>
      <c r="F3" s="58"/>
      <c r="G3" s="58"/>
      <c r="H3" s="54" t="s">
        <v>42</v>
      </c>
      <c r="I3" s="54"/>
      <c r="J3" s="54"/>
      <c r="K3" s="59" t="s">
        <v>37</v>
      </c>
      <c r="L3" s="59"/>
      <c r="M3" s="59"/>
      <c r="N3" s="56" t="s">
        <v>0</v>
      </c>
    </row>
    <row r="4" spans="2:14" ht="45" customHeight="1">
      <c r="B4" s="20" t="s">
        <v>31</v>
      </c>
      <c r="C4" s="20" t="s">
        <v>32</v>
      </c>
      <c r="D4" s="20" t="s">
        <v>33</v>
      </c>
      <c r="E4" s="20" t="s">
        <v>16</v>
      </c>
      <c r="F4" s="20" t="s">
        <v>17</v>
      </c>
      <c r="G4" s="20" t="s">
        <v>18</v>
      </c>
      <c r="H4" s="20" t="s">
        <v>35</v>
      </c>
      <c r="I4" s="20" t="s">
        <v>36</v>
      </c>
      <c r="J4" s="20" t="s">
        <v>41</v>
      </c>
      <c r="K4" s="20" t="s">
        <v>38</v>
      </c>
      <c r="L4" s="20" t="s">
        <v>39</v>
      </c>
      <c r="M4" s="20" t="s">
        <v>40</v>
      </c>
      <c r="N4" s="57"/>
    </row>
    <row r="5" spans="2:14" s="4" customFormat="1" ht="39.950000000000003" customHeight="1">
      <c r="B5" s="21">
        <v>0.1</v>
      </c>
      <c r="C5" s="21">
        <v>0.1</v>
      </c>
      <c r="D5" s="21">
        <v>0.05</v>
      </c>
      <c r="E5" s="21">
        <v>0.1</v>
      </c>
      <c r="F5" s="21">
        <v>0.1</v>
      </c>
      <c r="G5" s="21">
        <v>0.05</v>
      </c>
      <c r="H5" s="21">
        <v>0.1</v>
      </c>
      <c r="I5" s="21">
        <v>0.1</v>
      </c>
      <c r="J5" s="21">
        <v>0.05</v>
      </c>
      <c r="K5" s="21">
        <v>0.1</v>
      </c>
      <c r="L5" s="21">
        <v>0.1</v>
      </c>
      <c r="M5" s="21">
        <v>0.05</v>
      </c>
      <c r="N5" s="35">
        <f>SUM(B5:M5)</f>
        <v>1</v>
      </c>
    </row>
    <row r="6" spans="2:14" s="4" customFormat="1" ht="18.95" customHeight="1"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</row>
    <row r="7" spans="2:14" ht="39.950000000000003" customHeight="1"/>
    <row r="8" spans="2:14" s="4" customFormat="1" ht="30" customHeight="1"/>
    <row r="9" spans="2:14" s="4" customFormat="1" ht="30" customHeight="1"/>
    <row r="10" spans="2:14" s="4" customFormat="1" ht="30" customHeight="1"/>
    <row r="11" spans="2:14" s="4" customFormat="1" ht="30" customHeight="1"/>
    <row r="12" spans="2:14" s="4" customFormat="1" ht="30" customHeight="1"/>
    <row r="13" spans="2:14" s="4" customFormat="1" ht="30" customHeight="1"/>
    <row r="14" spans="2:14" s="4" customFormat="1" ht="30" customHeight="1"/>
    <row r="15" spans="2:14" s="4" customFormat="1" ht="30" customHeight="1"/>
    <row r="16" spans="2:14" s="4" customFormat="1" ht="30" customHeight="1"/>
  </sheetData>
  <mergeCells count="7">
    <mergeCell ref="B3:D3"/>
    <mergeCell ref="B2:N2"/>
    <mergeCell ref="H3:J3"/>
    <mergeCell ref="E1:N1"/>
    <mergeCell ref="N3:N4"/>
    <mergeCell ref="E3:G3"/>
    <mergeCell ref="K3:M3"/>
  </mergeCells>
  <phoneticPr fontId="0" type="noConversion"/>
  <dataValidations count="1">
    <dataValidation type="list" allowBlank="1" showInputMessage="1" showErrorMessage="1" sqref="B5:M5">
      <formula1>"0%,5%,10%,15%,20%,25%,40%,50%"</formula1>
    </dataValidation>
  </dataValidations>
  <pageMargins left="0.75" right="0.75" top="1" bottom="1" header="0.5" footer="0.5"/>
  <pageSetup scale="4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17"/>
  <sheetViews>
    <sheetView showGridLines="0" showRuler="0" zoomScale="70" zoomScaleNormal="70" workbookViewId="0">
      <selection activeCell="D1" sqref="D1"/>
    </sheetView>
  </sheetViews>
  <sheetFormatPr defaultColWidth="10.75" defaultRowHeight="12.75"/>
  <cols>
    <col min="1" max="1" width="2.75" style="1" customWidth="1"/>
    <col min="2" max="2" width="38" style="1" customWidth="1"/>
    <col min="3" max="10" width="12.125" style="1" customWidth="1"/>
    <col min="11" max="11" width="13.25" style="1" customWidth="1"/>
    <col min="12" max="14" width="12.125" style="1" customWidth="1"/>
    <col min="15" max="16384" width="10.75" style="1"/>
  </cols>
  <sheetData>
    <row r="1" spans="2:16" ht="69.95" customHeight="1">
      <c r="B1" s="3"/>
      <c r="C1" s="3"/>
      <c r="D1" s="3"/>
      <c r="E1" s="3"/>
      <c r="F1" s="3"/>
      <c r="G1" s="55" t="s">
        <v>20</v>
      </c>
      <c r="H1" s="55"/>
      <c r="I1" s="55"/>
      <c r="J1" s="55"/>
      <c r="K1" s="55"/>
      <c r="L1" s="55"/>
      <c r="M1" s="55"/>
      <c r="N1" s="55"/>
      <c r="O1" s="8"/>
      <c r="P1" s="8"/>
    </row>
    <row r="2" spans="2:16" ht="39.950000000000003" customHeight="1">
      <c r="B2" s="2"/>
      <c r="C2" s="50" t="s">
        <v>34</v>
      </c>
      <c r="D2" s="51"/>
      <c r="E2" s="51"/>
      <c r="F2" s="58" t="s">
        <v>7</v>
      </c>
      <c r="G2" s="58"/>
      <c r="H2" s="58"/>
      <c r="I2" s="54" t="s">
        <v>42</v>
      </c>
      <c r="J2" s="54"/>
      <c r="K2" s="54"/>
      <c r="L2" s="59" t="s">
        <v>37</v>
      </c>
      <c r="M2" s="59"/>
      <c r="N2" s="59"/>
    </row>
    <row r="3" spans="2:16" ht="45" customHeight="1">
      <c r="B3" s="26" t="s">
        <v>21</v>
      </c>
      <c r="C3" s="20" t="s">
        <v>31</v>
      </c>
      <c r="D3" s="20" t="s">
        <v>32</v>
      </c>
      <c r="E3" s="20" t="s">
        <v>33</v>
      </c>
      <c r="F3" s="20" t="s">
        <v>16</v>
      </c>
      <c r="G3" s="20" t="s">
        <v>17</v>
      </c>
      <c r="H3" s="20" t="s">
        <v>18</v>
      </c>
      <c r="I3" s="20" t="s">
        <v>35</v>
      </c>
      <c r="J3" s="20" t="s">
        <v>36</v>
      </c>
      <c r="K3" s="20" t="s">
        <v>41</v>
      </c>
      <c r="L3" s="20" t="s">
        <v>38</v>
      </c>
      <c r="M3" s="20" t="s">
        <v>39</v>
      </c>
      <c r="N3" s="20" t="s">
        <v>40</v>
      </c>
    </row>
    <row r="4" spans="2:16" s="22" customFormat="1" ht="30" customHeight="1">
      <c r="B4" s="43" t="s">
        <v>1</v>
      </c>
      <c r="C4" s="44">
        <f>Weightings!B5</f>
        <v>0.1</v>
      </c>
      <c r="D4" s="44">
        <f>Weightings!C5</f>
        <v>0.1</v>
      </c>
      <c r="E4" s="44">
        <f>Weightings!D5</f>
        <v>0.05</v>
      </c>
      <c r="F4" s="44">
        <f>Weightings!E5</f>
        <v>0.1</v>
      </c>
      <c r="G4" s="44">
        <f>Weightings!F5</f>
        <v>0.1</v>
      </c>
      <c r="H4" s="44">
        <f>Weightings!G5</f>
        <v>0.05</v>
      </c>
      <c r="I4" s="44">
        <f>Weightings!H5</f>
        <v>0.1</v>
      </c>
      <c r="J4" s="44">
        <f>Weightings!I5</f>
        <v>0.1</v>
      </c>
      <c r="K4" s="44">
        <f>Weightings!J5</f>
        <v>0.05</v>
      </c>
      <c r="L4" s="44">
        <f>Weightings!K5</f>
        <v>0.1</v>
      </c>
      <c r="M4" s="44">
        <f>Weightings!L5</f>
        <v>0.1</v>
      </c>
      <c r="N4" s="44">
        <f>Weightings!M5</f>
        <v>0.05</v>
      </c>
    </row>
    <row r="5" spans="2:16" s="4" customFormat="1" ht="39.950000000000003" customHeight="1">
      <c r="B5" s="23" t="s">
        <v>25</v>
      </c>
      <c r="C5" s="24">
        <v>5</v>
      </c>
      <c r="D5" s="24">
        <v>6</v>
      </c>
      <c r="E5" s="24">
        <v>8</v>
      </c>
      <c r="F5" s="25">
        <v>4</v>
      </c>
      <c r="G5" s="25">
        <v>8</v>
      </c>
      <c r="H5" s="25">
        <v>5</v>
      </c>
      <c r="I5" s="25">
        <v>8</v>
      </c>
      <c r="J5" s="25">
        <v>6</v>
      </c>
      <c r="K5" s="25">
        <v>9</v>
      </c>
      <c r="L5" s="25">
        <v>6</v>
      </c>
      <c r="M5" s="25">
        <v>7</v>
      </c>
      <c r="N5" s="25">
        <v>6</v>
      </c>
    </row>
    <row r="6" spans="2:16" s="4" customFormat="1" ht="39.950000000000003" customHeight="1">
      <c r="B6" s="23" t="s">
        <v>43</v>
      </c>
      <c r="C6" s="25">
        <v>8</v>
      </c>
      <c r="D6" s="24">
        <v>5</v>
      </c>
      <c r="E6" s="24">
        <v>8</v>
      </c>
      <c r="F6" s="24">
        <v>7</v>
      </c>
      <c r="G6" s="24">
        <v>3</v>
      </c>
      <c r="H6" s="24">
        <v>6</v>
      </c>
      <c r="I6" s="24">
        <v>4</v>
      </c>
      <c r="J6" s="24">
        <v>3</v>
      </c>
      <c r="K6" s="24">
        <v>7</v>
      </c>
      <c r="L6" s="24">
        <v>3</v>
      </c>
      <c r="M6" s="24">
        <v>3</v>
      </c>
      <c r="N6" s="24">
        <v>4</v>
      </c>
    </row>
    <row r="7" spans="2:16" s="4" customFormat="1" ht="39.950000000000003" customHeight="1">
      <c r="B7" s="23" t="s">
        <v>26</v>
      </c>
      <c r="C7" s="25">
        <v>6</v>
      </c>
      <c r="D7" s="25">
        <v>5</v>
      </c>
      <c r="E7" s="25">
        <v>6</v>
      </c>
      <c r="F7" s="25">
        <v>6</v>
      </c>
      <c r="G7" s="25">
        <v>7</v>
      </c>
      <c r="H7" s="25">
        <v>6</v>
      </c>
      <c r="I7" s="25">
        <v>6</v>
      </c>
      <c r="J7" s="25">
        <v>8</v>
      </c>
      <c r="K7" s="25">
        <v>6</v>
      </c>
      <c r="L7" s="25">
        <v>6</v>
      </c>
      <c r="M7" s="25">
        <v>4</v>
      </c>
      <c r="N7" s="25">
        <v>5</v>
      </c>
    </row>
    <row r="8" spans="2:16" s="4" customFormat="1" ht="39.950000000000003" customHeight="1">
      <c r="B8" s="23" t="s">
        <v>27</v>
      </c>
      <c r="C8" s="25">
        <v>8</v>
      </c>
      <c r="D8" s="25">
        <v>3</v>
      </c>
      <c r="E8" s="25">
        <v>6</v>
      </c>
      <c r="F8" s="25">
        <v>5</v>
      </c>
      <c r="G8" s="25">
        <v>5</v>
      </c>
      <c r="H8" s="25">
        <v>6</v>
      </c>
      <c r="I8" s="25">
        <v>6</v>
      </c>
      <c r="J8" s="25">
        <v>6</v>
      </c>
      <c r="K8" s="25">
        <v>7</v>
      </c>
      <c r="L8" s="25">
        <v>3</v>
      </c>
      <c r="M8" s="25">
        <v>5</v>
      </c>
      <c r="N8" s="25">
        <v>3</v>
      </c>
    </row>
    <row r="9" spans="2:16" s="4" customFormat="1" ht="39.950000000000003" customHeight="1">
      <c r="B9" s="23" t="s">
        <v>28</v>
      </c>
      <c r="C9" s="25">
        <v>5</v>
      </c>
      <c r="D9" s="25">
        <v>3</v>
      </c>
      <c r="E9" s="25">
        <v>8</v>
      </c>
      <c r="F9" s="25">
        <v>3</v>
      </c>
      <c r="G9" s="25">
        <v>3</v>
      </c>
      <c r="H9" s="25">
        <v>3</v>
      </c>
      <c r="I9" s="25">
        <v>3</v>
      </c>
      <c r="J9" s="25">
        <v>3</v>
      </c>
      <c r="K9" s="25">
        <v>4</v>
      </c>
      <c r="L9" s="25">
        <v>1</v>
      </c>
      <c r="M9" s="25">
        <v>1</v>
      </c>
      <c r="N9" s="25">
        <v>1</v>
      </c>
    </row>
    <row r="10" spans="2:16" s="4" customFormat="1" ht="39.950000000000003" customHeight="1">
      <c r="B10" s="23" t="s">
        <v>29</v>
      </c>
      <c r="C10" s="25">
        <v>4</v>
      </c>
      <c r="D10" s="25">
        <v>6</v>
      </c>
      <c r="E10" s="25">
        <v>6</v>
      </c>
      <c r="F10" s="25">
        <v>3</v>
      </c>
      <c r="G10" s="25">
        <v>3</v>
      </c>
      <c r="H10" s="25">
        <v>5</v>
      </c>
      <c r="I10" s="25">
        <v>7</v>
      </c>
      <c r="J10" s="25">
        <v>6</v>
      </c>
      <c r="K10" s="25">
        <v>9</v>
      </c>
      <c r="L10" s="25">
        <v>9</v>
      </c>
      <c r="M10" s="25">
        <v>9</v>
      </c>
      <c r="N10" s="25">
        <v>7</v>
      </c>
    </row>
    <row r="11" spans="2:16" s="4" customFormat="1" ht="39.950000000000003" customHeight="1">
      <c r="B11" s="23" t="s">
        <v>30</v>
      </c>
      <c r="C11" s="25">
        <v>4</v>
      </c>
      <c r="D11" s="25">
        <v>5</v>
      </c>
      <c r="E11" s="25">
        <v>6</v>
      </c>
      <c r="F11" s="25">
        <v>3</v>
      </c>
      <c r="G11" s="25">
        <v>4</v>
      </c>
      <c r="H11" s="25">
        <v>3</v>
      </c>
      <c r="I11" s="25">
        <v>6</v>
      </c>
      <c r="J11" s="25">
        <v>7</v>
      </c>
      <c r="K11" s="25">
        <v>7</v>
      </c>
      <c r="L11" s="25">
        <v>8</v>
      </c>
      <c r="M11" s="25">
        <v>8</v>
      </c>
      <c r="N11" s="25">
        <v>7</v>
      </c>
    </row>
    <row r="12" spans="2:16" s="4" customFormat="1" ht="39.950000000000003" customHeight="1"/>
    <row r="13" spans="2:16" s="4" customFormat="1" ht="39.950000000000003" customHeight="1"/>
    <row r="14" spans="2:16" s="4" customFormat="1" ht="39.950000000000003" customHeight="1"/>
    <row r="15" spans="2:16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2: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3:14"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</sheetData>
  <mergeCells count="5">
    <mergeCell ref="C2:E2"/>
    <mergeCell ref="F2:H2"/>
    <mergeCell ref="L2:N2"/>
    <mergeCell ref="G1:N1"/>
    <mergeCell ref="I2:K2"/>
  </mergeCells>
  <phoneticPr fontId="0" type="noConversion"/>
  <conditionalFormatting sqref="C5:N11">
    <cfRule type="cellIs" dxfId="2" priority="13" stopIfTrue="1" operator="greaterThanOrEqual">
      <formula>8</formula>
    </cfRule>
    <cfRule type="cellIs" dxfId="1" priority="14" stopIfTrue="1" operator="between">
      <formula>4</formula>
      <formula>7</formula>
    </cfRule>
    <cfRule type="cellIs" dxfId="0" priority="15" stopIfTrue="1" operator="lessThanOrEqual">
      <formula>3</formula>
    </cfRule>
  </conditionalFormatting>
  <dataValidations count="1">
    <dataValidation type="list" allowBlank="1" showInputMessage="1" showErrorMessage="1" sqref="C5:N11">
      <formula1>"1,2,3,4,5,6,7,8,9,10"</formula1>
    </dataValidation>
  </dataValidations>
  <pageMargins left="0.75" right="0.75" top="1" bottom="1" header="0.5" footer="0.5"/>
  <pageSetup orientation="portrait" horizontalDpi="4294967294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16"/>
  <sheetViews>
    <sheetView showRuler="0" workbookViewId="0">
      <selection activeCell="O1" sqref="O1:S1"/>
    </sheetView>
  </sheetViews>
  <sheetFormatPr defaultColWidth="10.75" defaultRowHeight="12.75"/>
  <cols>
    <col min="1" max="1" width="2.75" style="1" customWidth="1"/>
    <col min="2" max="2" width="37" style="1" customWidth="1"/>
    <col min="3" max="14" width="10.625" style="1" hidden="1" customWidth="1"/>
    <col min="15" max="15" width="17.375" style="1" customWidth="1"/>
    <col min="16" max="16" width="21.5" style="1" bestFit="1" customWidth="1"/>
    <col min="17" max="17" width="19" style="1" bestFit="1" customWidth="1"/>
    <col min="18" max="18" width="23.625" style="1" bestFit="1" customWidth="1"/>
    <col min="19" max="19" width="16.75" style="1" customWidth="1"/>
    <col min="20" max="16384" width="10.75" style="1"/>
  </cols>
  <sheetData>
    <row r="1" spans="2:25" ht="69.95" customHeight="1">
      <c r="B1" s="60"/>
      <c r="C1" s="60"/>
      <c r="D1" s="60"/>
      <c r="E1" s="60"/>
      <c r="F1" s="60"/>
      <c r="G1" s="60"/>
      <c r="H1" s="60"/>
      <c r="I1" s="3"/>
      <c r="J1" s="3"/>
      <c r="K1" s="3"/>
      <c r="L1" s="5"/>
      <c r="M1" s="5"/>
      <c r="N1" s="5"/>
      <c r="O1" s="61" t="s">
        <v>20</v>
      </c>
      <c r="P1" s="61"/>
      <c r="Q1" s="61"/>
      <c r="R1" s="61"/>
      <c r="S1" s="61"/>
      <c r="T1" s="5"/>
      <c r="U1" s="7"/>
      <c r="V1" s="5"/>
      <c r="W1" s="5"/>
      <c r="X1" s="5"/>
      <c r="Y1" s="5"/>
    </row>
    <row r="2" spans="2:25" ht="39.950000000000003" customHeight="1">
      <c r="B2" s="31" t="s">
        <v>21</v>
      </c>
      <c r="C2" s="32" t="s">
        <v>3</v>
      </c>
      <c r="D2" s="32" t="s">
        <v>4</v>
      </c>
      <c r="E2" s="32" t="s">
        <v>5</v>
      </c>
      <c r="F2" s="32" t="s">
        <v>6</v>
      </c>
      <c r="G2" s="32" t="s">
        <v>7</v>
      </c>
      <c r="H2" s="32" t="s">
        <v>8</v>
      </c>
      <c r="I2" s="32"/>
      <c r="J2" s="32"/>
      <c r="K2" s="32"/>
      <c r="L2" s="32" t="s">
        <v>9</v>
      </c>
      <c r="M2" s="32" t="s">
        <v>11</v>
      </c>
      <c r="N2" s="32" t="s">
        <v>10</v>
      </c>
      <c r="O2" s="33" t="s">
        <v>22</v>
      </c>
      <c r="P2" s="36" t="str">
        <f>Weightings!B3</f>
        <v>Strategic Alignment</v>
      </c>
      <c r="Q2" s="37" t="str">
        <f>Weightings!E3</f>
        <v>Economic Impact</v>
      </c>
      <c r="R2" s="49" t="str">
        <f>Weightings!H3</f>
        <v>Quality</v>
      </c>
      <c r="S2" s="38" t="str">
        <f>Weightings!K3</f>
        <v>Risks</v>
      </c>
    </row>
    <row r="3" spans="2:25" s="4" customFormat="1" ht="30" customHeight="1">
      <c r="B3" s="27" t="str">
        <f>'Initiative Scoring'!B5</f>
        <v>3D Parts Printing</v>
      </c>
      <c r="C3" s="28">
        <f>'Initiative Scoring'!C5*Weightings!$B5</f>
        <v>0.5</v>
      </c>
      <c r="D3" s="28">
        <f>'Initiative Scoring'!D5*Weightings!C5</f>
        <v>0.60000000000000009</v>
      </c>
      <c r="E3" s="28">
        <f>'Initiative Scoring'!E5*Weightings!D5</f>
        <v>0.4</v>
      </c>
      <c r="F3" s="28">
        <f>'Initiative Scoring'!F5*Weightings!E5</f>
        <v>0.4</v>
      </c>
      <c r="G3" s="28">
        <f>'Initiative Scoring'!G5*Weightings!F5</f>
        <v>0.8</v>
      </c>
      <c r="H3" s="28">
        <f>'Initiative Scoring'!H5*Weightings!G5</f>
        <v>0.25</v>
      </c>
      <c r="I3" s="28">
        <f>'Initiative Scoring'!I5*Weightings!H5</f>
        <v>0.8</v>
      </c>
      <c r="J3" s="28">
        <f>'Initiative Scoring'!J5*Weightings!I5</f>
        <v>0.60000000000000009</v>
      </c>
      <c r="K3" s="28">
        <f>'Initiative Scoring'!K5*Weightings!J5</f>
        <v>0.45</v>
      </c>
      <c r="L3" s="28">
        <f>'Initiative Scoring'!L5*Weightings!K5</f>
        <v>0.60000000000000009</v>
      </c>
      <c r="M3" s="28">
        <f>'Initiative Scoring'!M5*Weightings!L5</f>
        <v>0.70000000000000007</v>
      </c>
      <c r="N3" s="30">
        <f>'Initiative Scoring'!N5*Weightings!M5</f>
        <v>0.30000000000000004</v>
      </c>
      <c r="O3" s="34">
        <f>SUM(C3:N3)</f>
        <v>6.4</v>
      </c>
      <c r="P3" s="39">
        <f>SUM(C3:E3)</f>
        <v>1.5</v>
      </c>
      <c r="Q3" s="40">
        <f>SUM(F3:H3)</f>
        <v>1.4500000000000002</v>
      </c>
      <c r="R3" s="40">
        <f>SUM(I3:K3)</f>
        <v>1.85</v>
      </c>
      <c r="S3" s="40">
        <f>SUM(L3:N3)</f>
        <v>1.6000000000000003</v>
      </c>
      <c r="T3" s="9"/>
      <c r="U3" s="9"/>
    </row>
    <row r="4" spans="2:25" s="4" customFormat="1" ht="30" customHeight="1">
      <c r="B4" s="27" t="str">
        <f>'Initiative Scoring'!B10</f>
        <v>Web-Based Collaboration Application</v>
      </c>
      <c r="C4" s="28">
        <f>'Initiative Scoring'!C10*Weightings!B5</f>
        <v>0.4</v>
      </c>
      <c r="D4" s="28">
        <f>'Initiative Scoring'!D10*Weightings!C5</f>
        <v>0.60000000000000009</v>
      </c>
      <c r="E4" s="28">
        <f>'Initiative Scoring'!E10*Weightings!D5</f>
        <v>0.30000000000000004</v>
      </c>
      <c r="F4" s="28">
        <f>'Initiative Scoring'!F10*Weightings!E5</f>
        <v>0.30000000000000004</v>
      </c>
      <c r="G4" s="28">
        <f>'Initiative Scoring'!G10*Weightings!F5</f>
        <v>0.30000000000000004</v>
      </c>
      <c r="H4" s="28">
        <f>'Initiative Scoring'!H10*Weightings!G5</f>
        <v>0.25</v>
      </c>
      <c r="I4" s="28">
        <f>'Initiative Scoring'!I10*Weightings!H5</f>
        <v>0.70000000000000007</v>
      </c>
      <c r="J4" s="28">
        <f>'Initiative Scoring'!J10*Weightings!I5</f>
        <v>0.60000000000000009</v>
      </c>
      <c r="K4" s="28">
        <f>'Initiative Scoring'!K10*Weightings!J5</f>
        <v>0.45</v>
      </c>
      <c r="L4" s="28">
        <f>'Initiative Scoring'!L10*Weightings!K5</f>
        <v>0.9</v>
      </c>
      <c r="M4" s="28">
        <f>'Initiative Scoring'!M10*Weightings!L5</f>
        <v>0.9</v>
      </c>
      <c r="N4" s="30">
        <f>'Initiative Scoring'!N10*Weightings!M5</f>
        <v>0.35000000000000003</v>
      </c>
      <c r="O4" s="34">
        <f>SUM(C4:N4)</f>
        <v>6.0500000000000007</v>
      </c>
      <c r="P4" s="39">
        <f>SUM(C4:E4)</f>
        <v>1.3</v>
      </c>
      <c r="Q4" s="40">
        <f>SUM(F4:H4)</f>
        <v>0.85000000000000009</v>
      </c>
      <c r="R4" s="40">
        <f>SUM(I4:K4)</f>
        <v>1.7500000000000002</v>
      </c>
      <c r="S4" s="40">
        <f>SUM(L4:N4)</f>
        <v>2.15</v>
      </c>
    </row>
    <row r="5" spans="2:25" s="4" customFormat="1" ht="30" customHeight="1">
      <c r="B5" s="27" t="str">
        <f>'Initiative Scoring'!B7</f>
        <v>Augmented Reality Dashboard</v>
      </c>
      <c r="C5" s="28">
        <f>'Initiative Scoring'!C7*Weightings!B5</f>
        <v>0.60000000000000009</v>
      </c>
      <c r="D5" s="28">
        <f>'Initiative Scoring'!D7*Weightings!C5</f>
        <v>0.5</v>
      </c>
      <c r="E5" s="28">
        <f>'Initiative Scoring'!E7*Weightings!D5</f>
        <v>0.30000000000000004</v>
      </c>
      <c r="F5" s="28">
        <f>'Initiative Scoring'!F7*Weightings!E5</f>
        <v>0.60000000000000009</v>
      </c>
      <c r="G5" s="28">
        <f>'Initiative Scoring'!G7*Weightings!F5</f>
        <v>0.70000000000000007</v>
      </c>
      <c r="H5" s="28">
        <f>'Initiative Scoring'!H7*Weightings!G5</f>
        <v>0.30000000000000004</v>
      </c>
      <c r="I5" s="28">
        <f>'Initiative Scoring'!I7*Weightings!H5</f>
        <v>0.60000000000000009</v>
      </c>
      <c r="J5" s="28">
        <f>'Initiative Scoring'!J7*Weightings!I5</f>
        <v>0.8</v>
      </c>
      <c r="K5" s="28">
        <f>'Initiative Scoring'!K7*Weightings!J5</f>
        <v>0.30000000000000004</v>
      </c>
      <c r="L5" s="28">
        <f>'Initiative Scoring'!L7*Weightings!K5</f>
        <v>0.60000000000000009</v>
      </c>
      <c r="M5" s="28">
        <f>'Initiative Scoring'!M7*Weightings!L5</f>
        <v>0.4</v>
      </c>
      <c r="N5" s="30">
        <f>'Initiative Scoring'!N7*Weightings!M5</f>
        <v>0.25</v>
      </c>
      <c r="O5" s="34">
        <f>SUM(C5:N5)</f>
        <v>5.9500000000000011</v>
      </c>
      <c r="P5" s="39">
        <f>SUM(C5:E5)</f>
        <v>1.4000000000000001</v>
      </c>
      <c r="Q5" s="40">
        <f>SUM(F5:H5)</f>
        <v>1.6000000000000003</v>
      </c>
      <c r="R5" s="40">
        <f>SUM(I5:K5)</f>
        <v>1.7000000000000002</v>
      </c>
      <c r="S5" s="40">
        <f>SUM(L5:N5)</f>
        <v>1.25</v>
      </c>
    </row>
    <row r="6" spans="2:25" s="4" customFormat="1" ht="30" customHeight="1">
      <c r="B6" s="27" t="str">
        <f>'Initiative Scoring'!B11</f>
        <v>Smart Monitoring System</v>
      </c>
      <c r="C6" s="29">
        <f>'Initiative Scoring'!C11*Weightings!B5</f>
        <v>0.4</v>
      </c>
      <c r="D6" s="28">
        <f>'Initiative Scoring'!D11*Weightings!C5</f>
        <v>0.5</v>
      </c>
      <c r="E6" s="28">
        <f>'Initiative Scoring'!E11*Weightings!D5</f>
        <v>0.30000000000000004</v>
      </c>
      <c r="F6" s="28">
        <f>'Initiative Scoring'!F11*Weightings!E5</f>
        <v>0.30000000000000004</v>
      </c>
      <c r="G6" s="28">
        <f>'Initiative Scoring'!G11*Weightings!F5</f>
        <v>0.4</v>
      </c>
      <c r="H6" s="28">
        <f>'Initiative Scoring'!H11*Weightings!G5</f>
        <v>0.15000000000000002</v>
      </c>
      <c r="I6" s="28">
        <f>'Initiative Scoring'!I11*Weightings!H5</f>
        <v>0.60000000000000009</v>
      </c>
      <c r="J6" s="28">
        <f>'Initiative Scoring'!J11*Weightings!I5</f>
        <v>0.70000000000000007</v>
      </c>
      <c r="K6" s="28">
        <f>'Initiative Scoring'!K11*Weightings!J5</f>
        <v>0.35000000000000003</v>
      </c>
      <c r="L6" s="28">
        <f>'Initiative Scoring'!L11*Weightings!K5</f>
        <v>0.8</v>
      </c>
      <c r="M6" s="28">
        <f>'Initiative Scoring'!M11*Weightings!L5</f>
        <v>0.8</v>
      </c>
      <c r="N6" s="30">
        <f>'Initiative Scoring'!N11*Weightings!M5</f>
        <v>0.35000000000000003</v>
      </c>
      <c r="O6" s="34">
        <f>SUM(C6:N6)</f>
        <v>5.65</v>
      </c>
      <c r="P6" s="39">
        <f>SUM(C6:E6)</f>
        <v>1.2000000000000002</v>
      </c>
      <c r="Q6" s="40">
        <f>SUM(F6:H6)</f>
        <v>0.85000000000000009</v>
      </c>
      <c r="R6" s="40">
        <f>SUM(I6:K6)</f>
        <v>1.6500000000000004</v>
      </c>
      <c r="S6" s="40">
        <f>SUM(L6:N6)</f>
        <v>1.9500000000000002</v>
      </c>
    </row>
    <row r="7" spans="2:25" s="4" customFormat="1" ht="30" customHeight="1">
      <c r="B7" s="27" t="str">
        <f>'Initiative Scoring'!B8</f>
        <v>Virtual Reality Retail Experience</v>
      </c>
      <c r="C7" s="28">
        <f>'Initiative Scoring'!C8*Weightings!B5</f>
        <v>0.8</v>
      </c>
      <c r="D7" s="28">
        <f>'Initiative Scoring'!D8*Weightings!C5</f>
        <v>0.30000000000000004</v>
      </c>
      <c r="E7" s="28">
        <f>'Initiative Scoring'!E8*Weightings!D5</f>
        <v>0.30000000000000004</v>
      </c>
      <c r="F7" s="28">
        <f>'Initiative Scoring'!F8*Weightings!E5</f>
        <v>0.5</v>
      </c>
      <c r="G7" s="28">
        <f>'Initiative Scoring'!G8*Weightings!F5</f>
        <v>0.5</v>
      </c>
      <c r="H7" s="28">
        <f>'Initiative Scoring'!H8*Weightings!G5</f>
        <v>0.30000000000000004</v>
      </c>
      <c r="I7" s="28">
        <f>'Initiative Scoring'!I8*Weightings!H5</f>
        <v>0.60000000000000009</v>
      </c>
      <c r="J7" s="28">
        <f>'Initiative Scoring'!J8*Weightings!I5</f>
        <v>0.60000000000000009</v>
      </c>
      <c r="K7" s="28">
        <f>'Initiative Scoring'!K8*Weightings!J5</f>
        <v>0.35000000000000003</v>
      </c>
      <c r="L7" s="28">
        <f>'Initiative Scoring'!L8*Weightings!K5</f>
        <v>0.30000000000000004</v>
      </c>
      <c r="M7" s="28">
        <f>'Initiative Scoring'!M8*Weightings!L5</f>
        <v>0.5</v>
      </c>
      <c r="N7" s="30">
        <f>'Initiative Scoring'!N8*Weightings!M5</f>
        <v>0.15000000000000002</v>
      </c>
      <c r="O7" s="34">
        <f>SUM(C7:N7)</f>
        <v>5.2</v>
      </c>
      <c r="P7" s="39">
        <f>SUM(C7:E7)</f>
        <v>1.4000000000000001</v>
      </c>
      <c r="Q7" s="40">
        <f>SUM(F7:H7)</f>
        <v>1.3</v>
      </c>
      <c r="R7" s="40">
        <f>SUM(I7:K7)</f>
        <v>1.5500000000000003</v>
      </c>
      <c r="S7" s="40">
        <f>SUM(L7:N7)</f>
        <v>0.95000000000000007</v>
      </c>
    </row>
    <row r="8" spans="2:25" s="4" customFormat="1" ht="30" customHeight="1">
      <c r="B8" s="27" t="str">
        <f>'Initiative Scoring'!B6</f>
        <v>Artificial Intelligence</v>
      </c>
      <c r="C8" s="28">
        <f>'Initiative Scoring'!C6*Weightings!B5</f>
        <v>0.8</v>
      </c>
      <c r="D8" s="28">
        <f>'Initiative Scoring'!D6*Weightings!C5</f>
        <v>0.5</v>
      </c>
      <c r="E8" s="28">
        <f>'Initiative Scoring'!E6*Weightings!D5</f>
        <v>0.4</v>
      </c>
      <c r="F8" s="28">
        <f>'Initiative Scoring'!F6*Weightings!E5</f>
        <v>0.70000000000000007</v>
      </c>
      <c r="G8" s="28">
        <f>'Initiative Scoring'!G6*Weightings!F5</f>
        <v>0.30000000000000004</v>
      </c>
      <c r="H8" s="28">
        <f>'Initiative Scoring'!H6*Weightings!G5</f>
        <v>0.30000000000000004</v>
      </c>
      <c r="I8" s="28">
        <f>'Initiative Scoring'!I6*Weightings!H5</f>
        <v>0.4</v>
      </c>
      <c r="J8" s="28">
        <f>'Initiative Scoring'!J6*Weightings!I5</f>
        <v>0.30000000000000004</v>
      </c>
      <c r="K8" s="28">
        <f>'Initiative Scoring'!K6*Weightings!J5</f>
        <v>0.35000000000000003</v>
      </c>
      <c r="L8" s="28">
        <f>'Initiative Scoring'!L6*Weightings!K5</f>
        <v>0.30000000000000004</v>
      </c>
      <c r="M8" s="28">
        <f>'Initiative Scoring'!M6*Weightings!L5</f>
        <v>0.30000000000000004</v>
      </c>
      <c r="N8" s="30">
        <f>'Initiative Scoring'!N6*Weightings!M5</f>
        <v>0.2</v>
      </c>
      <c r="O8" s="34">
        <f>SUM(C8:N8)</f>
        <v>4.8499999999999996</v>
      </c>
      <c r="P8" s="39">
        <f>SUM(C8:E8)</f>
        <v>1.7000000000000002</v>
      </c>
      <c r="Q8" s="40">
        <f>SUM(F8:H8)</f>
        <v>1.3</v>
      </c>
      <c r="R8" s="40">
        <f>SUM(I8:K8)</f>
        <v>1.05</v>
      </c>
      <c r="S8" s="40">
        <f>SUM(L8:N8)</f>
        <v>0.8</v>
      </c>
    </row>
    <row r="9" spans="2:25" s="4" customFormat="1" ht="30" customHeight="1">
      <c r="B9" s="27" t="str">
        <f>'Initiative Scoring'!B9</f>
        <v>Brain Computer Interface</v>
      </c>
      <c r="C9" s="29">
        <f>'Initiative Scoring'!C9*Weightings!B5</f>
        <v>0.5</v>
      </c>
      <c r="D9" s="28">
        <f>'Initiative Scoring'!D9*Weightings!C5</f>
        <v>0.30000000000000004</v>
      </c>
      <c r="E9" s="28">
        <f>'Initiative Scoring'!E9*Weightings!D5</f>
        <v>0.4</v>
      </c>
      <c r="F9" s="28">
        <f>'Initiative Scoring'!F9*Weightings!E5</f>
        <v>0.30000000000000004</v>
      </c>
      <c r="G9" s="28">
        <f>'Initiative Scoring'!G9*Weightings!F5</f>
        <v>0.30000000000000004</v>
      </c>
      <c r="H9" s="28">
        <f>'Initiative Scoring'!H9*Weightings!G5</f>
        <v>0.15000000000000002</v>
      </c>
      <c r="I9" s="28">
        <f>'Initiative Scoring'!I9*Weightings!H5</f>
        <v>0.30000000000000004</v>
      </c>
      <c r="J9" s="28">
        <f>'Initiative Scoring'!J9*Weightings!I5</f>
        <v>0.30000000000000004</v>
      </c>
      <c r="K9" s="28">
        <f>'Initiative Scoring'!K9*Weightings!J5</f>
        <v>0.2</v>
      </c>
      <c r="L9" s="28">
        <f>'Initiative Scoring'!L9*Weightings!K5</f>
        <v>0.1</v>
      </c>
      <c r="M9" s="28">
        <f>'Initiative Scoring'!M9*Weightings!L5</f>
        <v>0.1</v>
      </c>
      <c r="N9" s="30">
        <f>'Initiative Scoring'!N9*Weightings!M5</f>
        <v>0.05</v>
      </c>
      <c r="O9" s="34">
        <f>SUM(C9:N9)</f>
        <v>3</v>
      </c>
      <c r="P9" s="39">
        <f>SUM(C9:E9)</f>
        <v>1.2000000000000002</v>
      </c>
      <c r="Q9" s="40">
        <f>SUM(F9:H9)</f>
        <v>0.75000000000000011</v>
      </c>
      <c r="R9" s="40">
        <f>SUM(I9:K9)</f>
        <v>0.8</v>
      </c>
      <c r="S9" s="40">
        <f>SUM(L9:N9)</f>
        <v>0.25</v>
      </c>
    </row>
    <row r="10" spans="2:25" s="4" customFormat="1" ht="30" customHeight="1">
      <c r="B10" s="63" t="s">
        <v>44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62">
        <f>AVERAGE(O3:O9)</f>
        <v>5.3</v>
      </c>
      <c r="P10" s="62">
        <f t="shared" ref="P10:S10" si="0">AVERAGE(P3:P9)</f>
        <v>1.3857142857142857</v>
      </c>
      <c r="Q10" s="62">
        <f t="shared" si="0"/>
        <v>1.157142857142857</v>
      </c>
      <c r="R10" s="62">
        <f t="shared" si="0"/>
        <v>1.4785714285714291</v>
      </c>
      <c r="S10" s="62">
        <f t="shared" si="0"/>
        <v>1.2785714285714287</v>
      </c>
    </row>
    <row r="11" spans="2:25" s="4" customFormat="1" ht="30" customHeight="1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2:25" ht="30" customHeight="1"/>
    <row r="13" spans="2:25" ht="22.5" customHeight="1"/>
    <row r="14" spans="2:25" ht="22.5" customHeight="1"/>
    <row r="15" spans="2:25" ht="22.5" customHeight="1"/>
    <row r="16" spans="2:25" ht="22.5" customHeight="1"/>
  </sheetData>
  <autoFilter ref="A2:Y2">
    <sortState ref="A4:Y10">
      <sortCondition descending="1" ref="O3"/>
    </sortState>
  </autoFilter>
  <mergeCells count="2">
    <mergeCell ref="B1:H1"/>
    <mergeCell ref="O1:S1"/>
  </mergeCells>
  <phoneticPr fontId="0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showRowColHeaders="0" showRuler="0" zoomScale="70" zoomScaleNormal="70" workbookViewId="0">
      <selection activeCell="V26" sqref="V26"/>
    </sheetView>
  </sheetViews>
  <sheetFormatPr defaultRowHeight="12.75"/>
  <sheetData/>
  <phoneticPr fontId="0" type="noConversion"/>
  <pageMargins left="0.71" right="0.71" top="0.75000000000000011" bottom="0.75000000000000011" header="0.31" footer="0.31"/>
  <pageSetup scale="59" orientation="landscape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Instructions</vt:lpstr>
      <vt:lpstr>Weightings</vt:lpstr>
      <vt:lpstr>Initiative Scoring</vt:lpstr>
      <vt:lpstr>Rankings</vt:lpstr>
      <vt:lpstr>Bubble Matrix</vt:lpstr>
      <vt:lpstr>'Bubble Matrix'!Print_Area</vt:lpstr>
      <vt:lpstr>Instructions!Print_Area</vt:lpstr>
    </vt:vector>
  </TitlesOfParts>
  <Company>Demand Metric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Business Strategy Prioritization Tool</dc:title>
  <dc:creator>Demand Metric Analyst</dc:creator>
  <dc:description>Copyright 2012, Demand Metric Research Corporation. All rights reserved. Governed under the single user license terms agreed to by end user. May not be distributed without prior written permission. www.demandmetric.com</dc:description>
  <cp:lastModifiedBy>Dylan</cp:lastModifiedBy>
  <cp:lastPrinted>2011-09-27T23:22:03Z</cp:lastPrinted>
  <dcterms:created xsi:type="dcterms:W3CDTF">2006-11-03T18:42:38Z</dcterms:created>
  <dcterms:modified xsi:type="dcterms:W3CDTF">2017-05-05T19:44:01Z</dcterms:modified>
</cp:coreProperties>
</file>