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44cdecd676fcc0/"/>
    </mc:Choice>
  </mc:AlternateContent>
  <xr:revisionPtr revIDLastSave="0" documentId="8_{1B561D1E-041E-7D40-B9E6-112508FC10DC}" xr6:coauthVersionLast="47" xr6:coauthVersionMax="47" xr10:uidLastSave="{00000000-0000-0000-0000-000000000000}"/>
  <bookViews>
    <workbookView xWindow="-120" yWindow="-120" windowWidth="20730" windowHeight="11160" firstSheet="4" xr2:uid="{928F8E0E-D834-482D-9880-F8784B79BFB6}"/>
  </bookViews>
  <sheets>
    <sheet name="ALESSANDRO" sheetId="1" r:id="rId1"/>
    <sheet name="ALESSIO" sheetId="2" r:id="rId2"/>
    <sheet name="ALFONSO" sheetId="3" r:id="rId3"/>
    <sheet name="BRANDOL" sheetId="4" r:id="rId4"/>
    <sheet name="ROBERTO" sheetId="5" r:id="rId5"/>
    <sheet name="SIMONE" sheetId="6" r:id="rId6"/>
  </sheets>
  <definedNames>
    <definedName name="_xlnm.Print_Area" localSheetId="3">BRANDOL!$A$1:$N$22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3" l="1"/>
  <c r="D18" i="6"/>
  <c r="F18" i="6"/>
  <c r="F18" i="5"/>
  <c r="F18" i="4"/>
  <c r="F18" i="3"/>
  <c r="F18" i="2"/>
  <c r="F18" i="1"/>
  <c r="H12" i="6"/>
  <c r="F12" i="6"/>
  <c r="D12" i="6"/>
  <c r="B12" i="6"/>
  <c r="B13" i="6"/>
  <c r="H12" i="5"/>
  <c r="F12" i="5"/>
  <c r="D12" i="5"/>
  <c r="B12" i="5"/>
  <c r="B13" i="5"/>
  <c r="H12" i="4"/>
  <c r="F12" i="4"/>
  <c r="D12" i="4"/>
  <c r="B12" i="4"/>
  <c r="B13" i="4"/>
  <c r="B18" i="6"/>
  <c r="I19" i="6"/>
  <c r="D18" i="5"/>
  <c r="B18" i="5"/>
  <c r="I19" i="5"/>
  <c r="D18" i="4"/>
  <c r="B18" i="4"/>
  <c r="I19" i="4"/>
  <c r="H12" i="3"/>
  <c r="F12" i="3"/>
  <c r="D12" i="3"/>
  <c r="B12" i="3"/>
  <c r="B13" i="3"/>
  <c r="D18" i="3"/>
  <c r="B19" i="3"/>
  <c r="I22" i="3"/>
  <c r="I19" i="3"/>
  <c r="H12" i="2"/>
  <c r="F12" i="2"/>
  <c r="D12" i="2"/>
  <c r="B12" i="2"/>
  <c r="B13" i="2"/>
  <c r="D18" i="2"/>
  <c r="B18" i="2"/>
  <c r="I19" i="2"/>
  <c r="D18" i="1"/>
  <c r="B18" i="1"/>
  <c r="H12" i="1"/>
  <c r="F12" i="1"/>
  <c r="D12" i="1"/>
  <c r="B12" i="1"/>
  <c r="B19" i="5"/>
  <c r="I22" i="5"/>
  <c r="B19" i="4"/>
  <c r="I22" i="4"/>
  <c r="B19" i="2"/>
  <c r="I22" i="2"/>
  <c r="B19" i="1"/>
  <c r="I22" i="1"/>
  <c r="I19" i="1"/>
  <c r="B19" i="6"/>
  <c r="I22" i="6"/>
  <c r="B13" i="1"/>
</calcChain>
</file>

<file path=xl/sharedStrings.xml><?xml version="1.0" encoding="utf-8"?>
<sst xmlns="http://schemas.openxmlformats.org/spreadsheetml/2006/main" count="251" uniqueCount="168">
  <si>
    <t>SQUADRA ATTUALE SENZA RICONFERME - Drink Team - Alessandro</t>
  </si>
  <si>
    <t>PORTIERI</t>
  </si>
  <si>
    <t>DIFENSORI</t>
  </si>
  <si>
    <t>CENTROCAMPISTI</t>
  </si>
  <si>
    <t>ATTACCANTI</t>
  </si>
  <si>
    <t>meret</t>
  </si>
  <si>
    <t>dumfries</t>
  </si>
  <si>
    <t>di maria</t>
  </si>
  <si>
    <t>kvaratskhelia</t>
  </si>
  <si>
    <t>** NON INSERIRE RICONFERME</t>
  </si>
  <si>
    <t>consigli</t>
  </si>
  <si>
    <t>fazio</t>
  </si>
  <si>
    <t>saelemaekers</t>
  </si>
  <si>
    <t>abraham</t>
  </si>
  <si>
    <t>pegolo</t>
  </si>
  <si>
    <t>lazzari</t>
  </si>
  <si>
    <t>luis alberto</t>
  </si>
  <si>
    <t>origi</t>
  </si>
  <si>
    <t>igor</t>
  </si>
  <si>
    <t>brozovic</t>
  </si>
  <si>
    <t>pedro</t>
  </si>
  <si>
    <t>frabotta</t>
  </si>
  <si>
    <t>marcos antonio</t>
  </si>
  <si>
    <t>destro</t>
  </si>
  <si>
    <t>bonifazi</t>
  </si>
  <si>
    <t>matic</t>
  </si>
  <si>
    <t>augustin alvarez</t>
  </si>
  <si>
    <t>lopez maxi</t>
  </si>
  <si>
    <t>TOTALE</t>
  </si>
  <si>
    <t>MILIONI SPESI=VALORE FANTALLENATORE</t>
  </si>
  <si>
    <t>RICONFERME (2-2-1)</t>
  </si>
  <si>
    <t>FANTAMILIONI ANNO PRECEDENTE</t>
  </si>
  <si>
    <t>tomori</t>
  </si>
  <si>
    <t>chiesa</t>
  </si>
  <si>
    <t>osimhen</t>
  </si>
  <si>
    <t>FANTAMILIONI TOTALI DOPO RICONFERME</t>
  </si>
  <si>
    <t>FANTAMILIONI CORRENTI</t>
  </si>
  <si>
    <t>SQUADRA ATTUALE SENZA RICONFERME - TeamChiappetto - Alessio</t>
  </si>
  <si>
    <t>szczesny</t>
  </si>
  <si>
    <t>carlos augusto</t>
  </si>
  <si>
    <t>bajrami</t>
  </si>
  <si>
    <t>lukaku</t>
  </si>
  <si>
    <t>onana</t>
  </si>
  <si>
    <t>toljan</t>
  </si>
  <si>
    <t>sottil</t>
  </si>
  <si>
    <t>leao</t>
  </si>
  <si>
    <t>perin</t>
  </si>
  <si>
    <t>kyriakopoulos</t>
  </si>
  <si>
    <t>asllani</t>
  </si>
  <si>
    <t>beto</t>
  </si>
  <si>
    <t>bijol</t>
  </si>
  <si>
    <t>anguissa</t>
  </si>
  <si>
    <t>correa</t>
  </si>
  <si>
    <t>marusic</t>
  </si>
  <si>
    <t>pereyra</t>
  </si>
  <si>
    <t>lozano</t>
  </si>
  <si>
    <t>scalvini</t>
  </si>
  <si>
    <t>lobokta</t>
  </si>
  <si>
    <t>succes</t>
  </si>
  <si>
    <t>di marco</t>
  </si>
  <si>
    <t>lovric</t>
  </si>
  <si>
    <t>messias</t>
  </si>
  <si>
    <t>udogie</t>
  </si>
  <si>
    <t>ikone</t>
  </si>
  <si>
    <t>pinamonti</t>
  </si>
  <si>
    <t>soppy</t>
  </si>
  <si>
    <t>SQUADRA ATTUALE SENZA RICONFERME - AS tROMbA - Alfonso</t>
  </si>
  <si>
    <t>maximiano</t>
  </si>
  <si>
    <t>kim</t>
  </si>
  <si>
    <t>pogba</t>
  </si>
  <si>
    <t>muriel</t>
  </si>
  <si>
    <t>** SENZA RICONFERME</t>
  </si>
  <si>
    <t>musso</t>
  </si>
  <si>
    <t>valeri</t>
  </si>
  <si>
    <t>koopmeiners</t>
  </si>
  <si>
    <t>jovic</t>
  </si>
  <si>
    <t>alia</t>
  </si>
  <si>
    <t>singo</t>
  </si>
  <si>
    <t>lukic</t>
  </si>
  <si>
    <t>raspadori</t>
  </si>
  <si>
    <t>parisi</t>
  </si>
  <si>
    <t>basic</t>
  </si>
  <si>
    <t>de luca</t>
  </si>
  <si>
    <t>bonucci</t>
  </si>
  <si>
    <t>sabiri</t>
  </si>
  <si>
    <t>satriano</t>
  </si>
  <si>
    <t>bradaric</t>
  </si>
  <si>
    <t>pessina</t>
  </si>
  <si>
    <t>bonazzoli</t>
  </si>
  <si>
    <t>spinazzola</t>
  </si>
  <si>
    <t xml:space="preserve">pellegrini </t>
  </si>
  <si>
    <t>lautaro</t>
  </si>
  <si>
    <t>becao</t>
  </si>
  <si>
    <t>pasalic</t>
  </si>
  <si>
    <t>SQUADRA ATTUALE SENZA RICONFERME - Benevengo - Brandol</t>
  </si>
  <si>
    <t>rui patricio</t>
  </si>
  <si>
    <t>dodo</t>
  </si>
  <si>
    <t>traore</t>
  </si>
  <si>
    <t>berardi</t>
  </si>
  <si>
    <t>svilar</t>
  </si>
  <si>
    <t>cambiaso</t>
  </si>
  <si>
    <t>adli</t>
  </si>
  <si>
    <t>dybala</t>
  </si>
  <si>
    <t>boer</t>
  </si>
  <si>
    <t>djmsiti</t>
  </si>
  <si>
    <t>sensi</t>
  </si>
  <si>
    <t>sanabria</t>
  </si>
  <si>
    <t>florenzi</t>
  </si>
  <si>
    <t>felipe anderson</t>
  </si>
  <si>
    <t>boga</t>
  </si>
  <si>
    <t>lykogiannis</t>
  </si>
  <si>
    <t>djuricic</t>
  </si>
  <si>
    <t>rebic</t>
  </si>
  <si>
    <t>ebosele</t>
  </si>
  <si>
    <t>ricci</t>
  </si>
  <si>
    <t>gosens</t>
  </si>
  <si>
    <t>calhanoglu</t>
  </si>
  <si>
    <t>vlahovic</t>
  </si>
  <si>
    <t>cuadrado</t>
  </si>
  <si>
    <t>tonali</t>
  </si>
  <si>
    <t>SQUADRA ATTUALE SENZA RICONFERME - Mignottingham Forest FC - Roberto</t>
  </si>
  <si>
    <t>maignan</t>
  </si>
  <si>
    <t>rrahmani</t>
  </si>
  <si>
    <t>zurkowsky</t>
  </si>
  <si>
    <t>giroud</t>
  </si>
  <si>
    <t>mirante</t>
  </si>
  <si>
    <t>nyuntik</t>
  </si>
  <si>
    <t>ederson</t>
  </si>
  <si>
    <t>arnautovic</t>
  </si>
  <si>
    <t>tatarusanu</t>
  </si>
  <si>
    <t>pellegrini</t>
  </si>
  <si>
    <t>mhykitarian</t>
  </si>
  <si>
    <t>simeone</t>
  </si>
  <si>
    <t>smalling</t>
  </si>
  <si>
    <t>orsolini</t>
  </si>
  <si>
    <t>colombo</t>
  </si>
  <si>
    <t>gatti</t>
  </si>
  <si>
    <t>frattesi</t>
  </si>
  <si>
    <t>theo hernandez</t>
  </si>
  <si>
    <t>milinkovic</t>
  </si>
  <si>
    <t>immobile</t>
  </si>
  <si>
    <t>bastoni</t>
  </si>
  <si>
    <t>zaniolo</t>
  </si>
  <si>
    <t>SQUADRA ATTUALE - Aston Birra - Simone</t>
  </si>
  <si>
    <t>handanovic</t>
  </si>
  <si>
    <t>ferrari</t>
  </si>
  <si>
    <t>niko gonzalez</t>
  </si>
  <si>
    <t>botheim</t>
  </si>
  <si>
    <t>** INSERIRE SULLE PRIME RIGHE LE RICONFERME E A SEGUIRE I NUOVI ACQUISTI</t>
  </si>
  <si>
    <t>gollini</t>
  </si>
  <si>
    <t>faraoni</t>
  </si>
  <si>
    <t>de keteleare</t>
  </si>
  <si>
    <t>caputo</t>
  </si>
  <si>
    <t>terraciano</t>
  </si>
  <si>
    <t>mahele</t>
  </si>
  <si>
    <t>thorstbet</t>
  </si>
  <si>
    <t>verde</t>
  </si>
  <si>
    <t>bremer</t>
  </si>
  <si>
    <t>valoti</t>
  </si>
  <si>
    <t>dzeko</t>
  </si>
  <si>
    <t>di lorenzo</t>
  </si>
  <si>
    <t>zyelinski</t>
  </si>
  <si>
    <t>caprari</t>
  </si>
  <si>
    <t>strefezza</t>
  </si>
  <si>
    <t>skriniar</t>
  </si>
  <si>
    <t>zaccagni</t>
  </si>
  <si>
    <t>zapata</t>
  </si>
  <si>
    <t>barella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</si>
</sst>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3" fillId="0" borderId="2" xfId="0" applyFont="1" applyBorder="1"/>
    <xf numFmtId="0" fontId="1" fillId="0" borderId="3" xfId="0" applyFont="1" applyBorder="1"/>
    <xf numFmtId="0" fontId="3" fillId="0" borderId="4" xfId="0" applyFont="1" applyBorder="1"/>
    <xf numFmtId="0" fontId="0" fillId="0" borderId="6" xfId="0" applyBorder="1"/>
    <xf numFmtId="0" fontId="0" fillId="0" borderId="7" xfId="0" applyBorder="1" applyAlignment="1">
      <alignment horizontal="center" vertical="center"/>
    </xf>
    <xf numFmtId="0" fontId="0" fillId="0" borderId="7" xfId="0" applyBorder="1"/>
    <xf numFmtId="0" fontId="0" fillId="0" borderId="9" xfId="0" applyBorder="1"/>
    <xf numFmtId="0" fontId="0" fillId="0" borderId="0" xfId="0" applyAlignment="1">
      <alignment horizontal="center"/>
    </xf>
    <xf numFmtId="0" fontId="3" fillId="0" borderId="3" xfId="0" applyFont="1" applyBorder="1"/>
    <xf numFmtId="0" fontId="0" fillId="2" borderId="0" xfId="0" applyFill="1"/>
    <xf numFmtId="0" fontId="0" fillId="2" borderId="7" xfId="0" applyFill="1" applyBorder="1" applyAlignment="1">
      <alignment horizontal="center" vertical="center"/>
    </xf>
    <xf numFmtId="0" fontId="7" fillId="0" borderId="6" xfId="0" applyFont="1" applyBorder="1"/>
    <xf numFmtId="0" fontId="7" fillId="0" borderId="7" xfId="0" applyFont="1" applyBorder="1"/>
    <xf numFmtId="0" fontId="7" fillId="0" borderId="0" xfId="0" applyFont="1"/>
    <xf numFmtId="0" fontId="0" fillId="0" borderId="7" xfId="0" applyBorder="1" applyAlignment="1">
      <alignment horizontal="right" vertical="center"/>
    </xf>
    <xf numFmtId="0" fontId="8" fillId="0" borderId="0" xfId="0" applyFont="1"/>
    <xf numFmtId="0" fontId="1" fillId="3" borderId="6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4" fillId="0" borderId="5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 /><Relationship Id="rId3" Type="http://schemas.openxmlformats.org/officeDocument/2006/relationships/worksheet" Target="worksheets/sheet3.xml" /><Relationship Id="rId7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5" Type="http://schemas.openxmlformats.org/officeDocument/2006/relationships/worksheet" Target="worksheets/sheet5.xml" /><Relationship Id="rId10" Type="http://schemas.openxmlformats.org/officeDocument/2006/relationships/calcChain" Target="calcChain.xml" /><Relationship Id="rId4" Type="http://schemas.openxmlformats.org/officeDocument/2006/relationships/worksheet" Target="worksheets/sheet4.xml" /><Relationship Id="rId9" Type="http://schemas.openxmlformats.org/officeDocument/2006/relationships/sharedStrings" Target="sharedStrings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 /><Relationship Id="rId1" Type="http://schemas.openxmlformats.org/officeDocument/2006/relationships/image" Target="../media/image1.png" 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 /><Relationship Id="rId1" Type="http://schemas.openxmlformats.org/officeDocument/2006/relationships/image" Target="../media/image3.png" 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 /><Relationship Id="rId1" Type="http://schemas.openxmlformats.org/officeDocument/2006/relationships/image" Target="../media/image5.png" 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 /><Relationship Id="rId1" Type="http://schemas.openxmlformats.org/officeDocument/2006/relationships/image" Target="../media/image7.png" 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 /><Relationship Id="rId1" Type="http://schemas.openxmlformats.org/officeDocument/2006/relationships/image" Target="../media/image9.png" 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 /><Relationship Id="rId1" Type="http://schemas.openxmlformats.org/officeDocument/2006/relationships/image" Target="../media/image1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142875</xdr:rowOff>
    </xdr:from>
    <xdr:to>
      <xdr:col>12</xdr:col>
      <xdr:colOff>723900</xdr:colOff>
      <xdr:row>78</xdr:row>
      <xdr:rowOff>9525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9233C550-F400-420A-B579-42D6FA387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05675"/>
          <a:ext cx="14087475" cy="7677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9</xdr:col>
      <xdr:colOff>1390650</xdr:colOff>
      <xdr:row>35</xdr:row>
      <xdr:rowOff>76200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4C70AFFC-D446-33A0-7A0D-A8322FA7F2C3}"/>
            </a:ext>
            <a:ext uri="{147F2762-F138-4A5C-976F-8EAC2B608ADB}">
              <a16:predDERef xmlns:a16="http://schemas.microsoft.com/office/drawing/2014/main" pred="{9233C550-F400-420A-B579-42D6FA387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14850"/>
          <a:ext cx="11515725" cy="2343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38</xdr:row>
      <xdr:rowOff>154557</xdr:rowOff>
    </xdr:from>
    <xdr:to>
      <xdr:col>10</xdr:col>
      <xdr:colOff>475963</xdr:colOff>
      <xdr:row>74</xdr:row>
      <xdr:rowOff>145032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82F3DC65-3A83-4930-9AFE-DDD804A52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7545957"/>
          <a:ext cx="13020388" cy="6848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8</xdr:col>
      <xdr:colOff>542925</xdr:colOff>
      <xdr:row>34</xdr:row>
      <xdr:rowOff>171450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0D27149-EBAF-2A79-2358-E32573F74330}"/>
            </a:ext>
            <a:ext uri="{147F2762-F138-4A5C-976F-8EAC2B608ADB}">
              <a16:predDERef xmlns:a16="http://schemas.microsoft.com/office/drawing/2014/main" pred="{82F3DC65-3A83-4930-9AFE-DDD804A52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33900"/>
          <a:ext cx="10668000" cy="2266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-1732</xdr:colOff>
      <xdr:row>39</xdr:row>
      <xdr:rowOff>12124</xdr:rowOff>
    </xdr:from>
    <xdr:to>
      <xdr:col>9</xdr:col>
      <xdr:colOff>1674668</xdr:colOff>
      <xdr:row>79</xdr:row>
      <xdr:rowOff>21649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2ED92222-8C00-4CAD-A5C2-21405AE1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-1732" y="7594024"/>
          <a:ext cx="12715875" cy="7629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7</xdr:col>
      <xdr:colOff>495300</xdr:colOff>
      <xdr:row>35</xdr:row>
      <xdr:rowOff>47625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D59F94B-1DBA-C123-1A9F-775460BFF2E1}"/>
            </a:ext>
            <a:ext uri="{147F2762-F138-4A5C-976F-8EAC2B608ADB}">
              <a16:predDERef xmlns:a16="http://schemas.microsoft.com/office/drawing/2014/main" pred="{2ED92222-8C00-4CAD-A5C2-21405AE1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33900"/>
          <a:ext cx="10315575" cy="2333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11</xdr:col>
      <xdr:colOff>600075</xdr:colOff>
      <xdr:row>80</xdr:row>
      <xdr:rowOff>114300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66D0C19-83AF-492C-9494-BE3CC5A6A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62900"/>
          <a:ext cx="1263015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10</xdr:col>
      <xdr:colOff>238125</xdr:colOff>
      <xdr:row>35</xdr:row>
      <xdr:rowOff>180975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E2057E62-CEC3-26A9-FC3E-3D1B85C943DE}"/>
            </a:ext>
            <a:ext uri="{147F2762-F138-4A5C-976F-8EAC2B608ADB}">
              <a16:predDERef xmlns:a16="http://schemas.microsoft.com/office/drawing/2014/main" pred="{566D0C19-83AF-492C-9494-BE3CC5A6A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33900"/>
          <a:ext cx="10963275" cy="2466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57150</xdr:rowOff>
    </xdr:from>
    <xdr:to>
      <xdr:col>10</xdr:col>
      <xdr:colOff>295275</xdr:colOff>
      <xdr:row>74</xdr:row>
      <xdr:rowOff>142875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D8198EAE-AD09-413E-8B90-754E5733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58050"/>
          <a:ext cx="12487275" cy="713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7</xdr:col>
      <xdr:colOff>523875</xdr:colOff>
      <xdr:row>33</xdr:row>
      <xdr:rowOff>104775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0F50E75-ED98-5283-2EEC-CED699385D24}"/>
            </a:ext>
            <a:ext uri="{147F2762-F138-4A5C-976F-8EAC2B608ADB}">
              <a16:predDERef xmlns:a16="http://schemas.microsoft.com/office/drawing/2014/main" pred="{D8198EAE-AD09-413E-8B90-754E5733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33900"/>
          <a:ext cx="9105900" cy="20097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61306</xdr:rowOff>
    </xdr:from>
    <xdr:to>
      <xdr:col>11</xdr:col>
      <xdr:colOff>114300</xdr:colOff>
      <xdr:row>69</xdr:row>
      <xdr:rowOff>13681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CCD10D47-5EC7-44D2-9196-1EE4B5F91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71706"/>
          <a:ext cx="11839575" cy="623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47625</xdr:colOff>
      <xdr:row>32</xdr:row>
      <xdr:rowOff>123825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06ABDC8-AFFD-8521-5757-50C4DE2EEE06}"/>
            </a:ext>
            <a:ext uri="{147F2762-F138-4A5C-976F-8EAC2B608ADB}">
              <a16:predDERef xmlns:a16="http://schemas.microsoft.com/office/drawing/2014/main" pred="{CCD10D47-5EC7-44D2-9196-1EE4B5F91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33900"/>
          <a:ext cx="8601075" cy="1838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 /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 /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 /><Relationship Id="rId1" Type="http://schemas.openxmlformats.org/officeDocument/2006/relationships/printerSettings" Target="../printerSettings/printerSettings4.bin" 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 /><Relationship Id="rId1" Type="http://schemas.openxmlformats.org/officeDocument/2006/relationships/printerSettings" Target="../printerSettings/printerSettings5.bin" 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 /><Relationship Id="rId1" Type="http://schemas.openxmlformats.org/officeDocument/2006/relationships/printerSettings" Target="../printerSettings/printerSettings6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7C57-220C-483B-A74C-2C3F284AFE2D}">
  <dimension ref="A1:N38"/>
  <sheetViews>
    <sheetView tabSelected="1" topLeftCell="D1" zoomScale="90" zoomScaleNormal="90" workbookViewId="0">
      <selection activeCell="K36" sqref="K36"/>
    </sheetView>
  </sheetViews>
  <sheetFormatPr defaultRowHeight="15" x14ac:dyDescent="0.2"/>
  <cols>
    <col min="1" max="1" width="59.99609375" bestFit="1" customWidth="1"/>
    <col min="2" max="2" width="12.64453125" bestFit="1" customWidth="1"/>
    <col min="4" max="4" width="11.1640625" customWidth="1"/>
    <col min="6" max="6" width="16.0078125" customWidth="1"/>
    <col min="8" max="8" width="15.46875" bestFit="1" customWidth="1"/>
    <col min="10" max="10" width="30.265625" customWidth="1"/>
    <col min="13" max="13" width="13.85546875" customWidth="1"/>
  </cols>
  <sheetData>
    <row r="1" spans="1:14" ht="15.75" thickBot="1" x14ac:dyDescent="0.25">
      <c r="A1" s="19" t="s">
        <v>0</v>
      </c>
      <c r="B1" s="1" t="s">
        <v>1</v>
      </c>
      <c r="C1" s="2"/>
      <c r="D1" s="1" t="s">
        <v>2</v>
      </c>
      <c r="E1" s="2"/>
      <c r="F1" s="1" t="s">
        <v>3</v>
      </c>
      <c r="G1" s="2"/>
      <c r="H1" s="3" t="s">
        <v>4</v>
      </c>
      <c r="I1" s="2"/>
    </row>
    <row r="2" spans="1:14" x14ac:dyDescent="0.2">
      <c r="A2" s="29"/>
      <c r="B2" s="12" t="s">
        <v>5</v>
      </c>
      <c r="C2" s="13">
        <v>26</v>
      </c>
      <c r="D2" s="12" t="s">
        <v>6</v>
      </c>
      <c r="E2" s="13">
        <v>24</v>
      </c>
      <c r="F2" s="12" t="s">
        <v>7</v>
      </c>
      <c r="G2" s="13">
        <v>46</v>
      </c>
      <c r="H2" t="s">
        <v>8</v>
      </c>
      <c r="I2" s="15">
        <v>34</v>
      </c>
      <c r="J2" s="17" t="s">
        <v>9</v>
      </c>
      <c r="K2" s="18"/>
      <c r="L2" s="18"/>
      <c r="M2" s="18"/>
      <c r="N2" s="18"/>
    </row>
    <row r="3" spans="1:14" x14ac:dyDescent="0.2">
      <c r="A3" s="29"/>
      <c r="B3" s="12" t="s">
        <v>10</v>
      </c>
      <c r="C3" s="13">
        <v>15</v>
      </c>
      <c r="D3" s="12" t="s">
        <v>11</v>
      </c>
      <c r="E3" s="13">
        <v>5</v>
      </c>
      <c r="F3" s="12" t="s">
        <v>12</v>
      </c>
      <c r="G3" s="13">
        <v>5</v>
      </c>
      <c r="H3" s="14" t="s">
        <v>13</v>
      </c>
      <c r="I3" s="13">
        <v>80</v>
      </c>
    </row>
    <row r="4" spans="1:14" x14ac:dyDescent="0.2">
      <c r="A4" s="29"/>
      <c r="B4" s="12" t="s">
        <v>14</v>
      </c>
      <c r="C4" s="13">
        <v>1</v>
      </c>
      <c r="D4" s="12" t="s">
        <v>15</v>
      </c>
      <c r="E4" s="13">
        <v>13</v>
      </c>
      <c r="F4" s="12" t="s">
        <v>16</v>
      </c>
      <c r="G4" s="13">
        <v>20</v>
      </c>
      <c r="H4" s="14" t="s">
        <v>17</v>
      </c>
      <c r="I4" s="13">
        <v>18</v>
      </c>
    </row>
    <row r="5" spans="1:14" x14ac:dyDescent="0.2">
      <c r="A5" s="29"/>
      <c r="B5" s="4"/>
      <c r="C5" s="6"/>
      <c r="D5" s="12" t="s">
        <v>18</v>
      </c>
      <c r="E5" s="13">
        <v>6</v>
      </c>
      <c r="F5" s="12" t="s">
        <v>19</v>
      </c>
      <c r="G5" s="13">
        <v>18</v>
      </c>
      <c r="H5" s="14" t="s">
        <v>20</v>
      </c>
      <c r="I5" s="13">
        <v>14</v>
      </c>
    </row>
    <row r="6" spans="1:14" x14ac:dyDescent="0.2">
      <c r="A6" s="29"/>
      <c r="B6" s="4"/>
      <c r="C6" s="6"/>
      <c r="D6" s="12" t="s">
        <v>21</v>
      </c>
      <c r="E6" s="13">
        <v>4</v>
      </c>
      <c r="F6" s="12" t="s">
        <v>22</v>
      </c>
      <c r="G6" s="13">
        <v>5</v>
      </c>
      <c r="H6" s="14" t="s">
        <v>23</v>
      </c>
      <c r="I6" s="13">
        <v>10</v>
      </c>
    </row>
    <row r="7" spans="1:14" x14ac:dyDescent="0.2">
      <c r="A7" s="29"/>
      <c r="B7" s="4"/>
      <c r="C7" s="6"/>
      <c r="D7" s="12" t="s">
        <v>24</v>
      </c>
      <c r="E7" s="13">
        <v>2</v>
      </c>
      <c r="F7" s="12" t="s">
        <v>25</v>
      </c>
      <c r="G7" s="13">
        <v>6</v>
      </c>
      <c r="H7" s="14" t="s">
        <v>26</v>
      </c>
      <c r="I7" s="13">
        <v>7</v>
      </c>
    </row>
    <row r="8" spans="1:14" x14ac:dyDescent="0.2">
      <c r="A8" s="29"/>
      <c r="B8" s="4"/>
      <c r="C8" s="6"/>
      <c r="D8" s="4"/>
      <c r="E8" s="5"/>
      <c r="F8" s="12" t="s">
        <v>27</v>
      </c>
      <c r="G8" s="13">
        <v>9</v>
      </c>
      <c r="I8" s="5"/>
    </row>
    <row r="9" spans="1:14" x14ac:dyDescent="0.2">
      <c r="A9" s="29"/>
      <c r="B9" s="4"/>
      <c r="C9" s="6"/>
      <c r="D9" s="4"/>
      <c r="E9" s="5"/>
      <c r="F9" s="4"/>
      <c r="G9" s="5"/>
      <c r="I9" s="6"/>
    </row>
    <row r="10" spans="1:14" x14ac:dyDescent="0.2">
      <c r="A10" s="29"/>
      <c r="B10" s="4"/>
      <c r="C10" s="6"/>
      <c r="D10" s="4"/>
      <c r="E10" s="5"/>
      <c r="F10" s="4"/>
      <c r="G10" s="6"/>
      <c r="I10" s="6"/>
    </row>
    <row r="11" spans="1:14" ht="15.75" thickBot="1" x14ac:dyDescent="0.25">
      <c r="A11" s="30"/>
      <c r="B11" s="4"/>
      <c r="C11" s="6"/>
      <c r="D11" s="4"/>
      <c r="E11" s="6"/>
      <c r="F11" s="4"/>
      <c r="G11" s="6"/>
      <c r="I11" s="6"/>
    </row>
    <row r="12" spans="1:14" ht="15.75" thickBot="1" x14ac:dyDescent="0.25">
      <c r="A12" s="7" t="s">
        <v>28</v>
      </c>
      <c r="B12" s="31">
        <f>SUM(C2:C11)</f>
        <v>42</v>
      </c>
      <c r="C12" s="32"/>
      <c r="D12" s="31">
        <f>SUM(E2:E11)</f>
        <v>54</v>
      </c>
      <c r="E12" s="32"/>
      <c r="F12" s="31">
        <f>SUM(G2:G11)</f>
        <v>109</v>
      </c>
      <c r="G12" s="32"/>
      <c r="H12" s="31">
        <f>SUM(I2:I11)</f>
        <v>163</v>
      </c>
      <c r="I12" s="32"/>
    </row>
    <row r="13" spans="1:14" ht="15.75" thickBot="1" x14ac:dyDescent="0.25">
      <c r="A13" s="7" t="s">
        <v>29</v>
      </c>
      <c r="B13" s="23">
        <f>SUM(B12,D12,F12,H12)</f>
        <v>368</v>
      </c>
      <c r="C13" s="23"/>
      <c r="D13" s="23"/>
      <c r="E13" s="23"/>
      <c r="F13" s="23"/>
      <c r="G13" s="23"/>
      <c r="H13" s="23"/>
      <c r="I13" s="24"/>
    </row>
    <row r="14" spans="1:14" ht="15.75" thickBot="1" x14ac:dyDescent="0.25"/>
    <row r="15" spans="1:14" ht="15.75" customHeight="1" thickBot="1" x14ac:dyDescent="0.25">
      <c r="A15" s="19" t="s">
        <v>30</v>
      </c>
      <c r="B15" s="1" t="s">
        <v>2</v>
      </c>
      <c r="C15" s="9"/>
      <c r="D15" s="1" t="s">
        <v>3</v>
      </c>
      <c r="E15" s="2"/>
      <c r="F15" s="3" t="s">
        <v>4</v>
      </c>
      <c r="G15" s="2"/>
      <c r="I15" s="25" t="s">
        <v>31</v>
      </c>
      <c r="J15" s="37"/>
      <c r="K15" s="26"/>
    </row>
    <row r="16" spans="1:14" ht="15" customHeight="1" thickBot="1" x14ac:dyDescent="0.25">
      <c r="A16" s="20"/>
      <c r="B16" s="4" t="s">
        <v>32</v>
      </c>
      <c r="C16" s="5">
        <v>15</v>
      </c>
      <c r="D16" s="4" t="s">
        <v>33</v>
      </c>
      <c r="E16" s="5">
        <v>28</v>
      </c>
      <c r="F16" t="s">
        <v>34</v>
      </c>
      <c r="G16" s="5">
        <v>28</v>
      </c>
      <c r="I16" s="38">
        <v>65</v>
      </c>
      <c r="J16" s="39"/>
      <c r="K16" s="40"/>
    </row>
    <row r="17" spans="1:10" ht="15.75" customHeight="1" thickBot="1" x14ac:dyDescent="0.25">
      <c r="A17" s="20"/>
      <c r="B17" s="4"/>
      <c r="C17" s="5"/>
      <c r="D17" s="4"/>
      <c r="E17" s="5"/>
      <c r="F17" s="10"/>
      <c r="G17" s="11"/>
    </row>
    <row r="18" spans="1:10" ht="15.75" customHeight="1" thickBot="1" x14ac:dyDescent="0.25">
      <c r="A18" s="21"/>
      <c r="B18" s="31">
        <f>SUM(C16:C17)</f>
        <v>15</v>
      </c>
      <c r="C18" s="32"/>
      <c r="D18" s="31">
        <f>SUM(E16:E17)</f>
        <v>28</v>
      </c>
      <c r="E18" s="32"/>
      <c r="F18" s="31">
        <f>SUM(G16)</f>
        <v>28</v>
      </c>
      <c r="G18" s="32"/>
      <c r="I18" s="25" t="s">
        <v>35</v>
      </c>
      <c r="J18" s="26"/>
    </row>
    <row r="19" spans="1:10" ht="15.75" customHeight="1" thickBot="1" x14ac:dyDescent="0.3">
      <c r="A19" s="7" t="s">
        <v>28</v>
      </c>
      <c r="B19" s="22">
        <f>SUM(B18,D18,F18)</f>
        <v>71</v>
      </c>
      <c r="C19" s="23"/>
      <c r="D19" s="23"/>
      <c r="E19" s="23"/>
      <c r="F19" s="23"/>
      <c r="G19" s="24"/>
      <c r="I19" s="27">
        <f>400+I16 -B18-D18-F18</f>
        <v>394</v>
      </c>
      <c r="J19" s="28"/>
    </row>
    <row r="20" spans="1:10" ht="15.75" thickBot="1" x14ac:dyDescent="0.25">
      <c r="A20" s="7" t="s">
        <v>29</v>
      </c>
    </row>
    <row r="21" spans="1:10" ht="15.75" thickBot="1" x14ac:dyDescent="0.25">
      <c r="I21" s="33" t="s">
        <v>36</v>
      </c>
      <c r="J21" s="34"/>
    </row>
    <row r="22" spans="1:10" ht="15.75" thickBot="1" x14ac:dyDescent="0.25">
      <c r="I22" s="35">
        <f>465-B19-SUM(C2:C11)-SUM(E2:E11)- SUM(G2:G11)-SUM(I2:I11)</f>
        <v>26</v>
      </c>
      <c r="J22" s="36"/>
    </row>
    <row r="23" spans="1:10" x14ac:dyDescent="0.2">
      <c r="A23" s="16">
        <v>2022</v>
      </c>
    </row>
    <row r="27" spans="1:10" x14ac:dyDescent="0.2">
      <c r="H27" s="8"/>
      <c r="I27" s="8"/>
    </row>
    <row r="38" spans="1:1" x14ac:dyDescent="0.2">
      <c r="A38" s="16">
        <v>2021</v>
      </c>
    </row>
  </sheetData>
  <mergeCells count="18">
    <mergeCell ref="I21:J21"/>
    <mergeCell ref="I22:J22"/>
    <mergeCell ref="I15:K15"/>
    <mergeCell ref="I16:K16"/>
    <mergeCell ref="B18:C18"/>
    <mergeCell ref="D18:E18"/>
    <mergeCell ref="F18:G18"/>
    <mergeCell ref="J2:N2"/>
    <mergeCell ref="A15:A18"/>
    <mergeCell ref="B19:G19"/>
    <mergeCell ref="I18:J18"/>
    <mergeCell ref="I19:J19"/>
    <mergeCell ref="A1:A11"/>
    <mergeCell ref="B12:C12"/>
    <mergeCell ref="D12:E12"/>
    <mergeCell ref="F12:G12"/>
    <mergeCell ref="H12:I12"/>
    <mergeCell ref="B13:I1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08C8-6953-4CA6-87B7-67CFB180272E}">
  <dimension ref="A1:N39"/>
  <sheetViews>
    <sheetView view="pageBreakPreview" zoomScale="60" zoomScaleNormal="90" workbookViewId="0">
      <selection activeCell="C38" sqref="C38"/>
    </sheetView>
  </sheetViews>
  <sheetFormatPr defaultRowHeight="15" x14ac:dyDescent="0.2"/>
  <cols>
    <col min="1" max="1" width="87.84375" bestFit="1" customWidth="1"/>
    <col min="10" max="10" width="27.84375" customWidth="1"/>
    <col min="11" max="11" width="15.33203125" customWidth="1"/>
    <col min="14" max="14" width="16.140625" customWidth="1"/>
  </cols>
  <sheetData>
    <row r="1" spans="1:14" ht="15.75" customHeight="1" thickBot="1" x14ac:dyDescent="0.25">
      <c r="A1" s="19" t="s">
        <v>37</v>
      </c>
      <c r="B1" s="1" t="s">
        <v>1</v>
      </c>
      <c r="C1" s="2"/>
      <c r="D1" s="1" t="s">
        <v>2</v>
      </c>
      <c r="E1" s="2"/>
      <c r="F1" s="1" t="s">
        <v>3</v>
      </c>
      <c r="G1" s="2"/>
      <c r="H1" s="3" t="s">
        <v>4</v>
      </c>
      <c r="I1" s="2"/>
    </row>
    <row r="2" spans="1:14" x14ac:dyDescent="0.2">
      <c r="A2" s="29"/>
      <c r="B2" s="4" t="s">
        <v>38</v>
      </c>
      <c r="C2" s="5">
        <v>36</v>
      </c>
      <c r="D2" s="12" t="s">
        <v>39</v>
      </c>
      <c r="E2" s="13">
        <v>5</v>
      </c>
      <c r="F2" s="12" t="s">
        <v>40</v>
      </c>
      <c r="G2" s="13">
        <v>17</v>
      </c>
      <c r="H2" s="14" t="s">
        <v>41</v>
      </c>
      <c r="I2" s="13">
        <v>112</v>
      </c>
      <c r="J2" s="17" t="s">
        <v>9</v>
      </c>
      <c r="K2" s="18"/>
      <c r="L2" s="18"/>
      <c r="M2" s="18"/>
      <c r="N2" s="18"/>
    </row>
    <row r="3" spans="1:14" x14ac:dyDescent="0.2">
      <c r="A3" s="29"/>
      <c r="B3" s="4" t="s">
        <v>42</v>
      </c>
      <c r="C3" s="5">
        <v>5</v>
      </c>
      <c r="D3" s="12" t="s">
        <v>43</v>
      </c>
      <c r="E3" s="13">
        <v>4</v>
      </c>
      <c r="F3" s="12" t="s">
        <v>44</v>
      </c>
      <c r="G3" s="13">
        <v>7</v>
      </c>
      <c r="H3" s="14" t="s">
        <v>45</v>
      </c>
      <c r="I3" s="13">
        <v>55</v>
      </c>
    </row>
    <row r="4" spans="1:14" x14ac:dyDescent="0.2">
      <c r="A4" s="29"/>
      <c r="B4" s="4" t="s">
        <v>46</v>
      </c>
      <c r="C4" s="5">
        <v>3</v>
      </c>
      <c r="D4" s="12" t="s">
        <v>47</v>
      </c>
      <c r="E4" s="13">
        <v>5</v>
      </c>
      <c r="F4" s="12" t="s">
        <v>48</v>
      </c>
      <c r="G4" s="13">
        <v>4</v>
      </c>
      <c r="H4" s="14" t="s">
        <v>49</v>
      </c>
      <c r="I4" s="13">
        <v>17</v>
      </c>
    </row>
    <row r="5" spans="1:14" x14ac:dyDescent="0.2">
      <c r="A5" s="29"/>
      <c r="B5" s="4"/>
      <c r="C5" s="6"/>
      <c r="D5" s="12" t="s">
        <v>50</v>
      </c>
      <c r="E5" s="13">
        <v>2</v>
      </c>
      <c r="F5" s="12" t="s">
        <v>51</v>
      </c>
      <c r="G5" s="13">
        <v>9</v>
      </c>
      <c r="H5" s="14" t="s">
        <v>52</v>
      </c>
      <c r="I5" s="13">
        <v>14</v>
      </c>
    </row>
    <row r="6" spans="1:14" x14ac:dyDescent="0.2">
      <c r="A6" s="29"/>
      <c r="B6" s="4"/>
      <c r="C6" s="6"/>
      <c r="D6" s="12" t="s">
        <v>53</v>
      </c>
      <c r="E6" s="13">
        <v>8</v>
      </c>
      <c r="F6" s="12" t="s">
        <v>54</v>
      </c>
      <c r="G6" s="13">
        <v>19</v>
      </c>
      <c r="H6" s="14" t="s">
        <v>55</v>
      </c>
      <c r="I6" s="13">
        <v>14</v>
      </c>
    </row>
    <row r="7" spans="1:14" x14ac:dyDescent="0.2">
      <c r="A7" s="29"/>
      <c r="B7" s="4"/>
      <c r="C7" s="6"/>
      <c r="D7" s="12" t="s">
        <v>56</v>
      </c>
      <c r="E7" s="13">
        <v>8</v>
      </c>
      <c r="F7" s="12" t="s">
        <v>57</v>
      </c>
      <c r="G7" s="13">
        <v>4</v>
      </c>
      <c r="H7" s="14" t="s">
        <v>58</v>
      </c>
      <c r="I7" s="13">
        <v>7</v>
      </c>
    </row>
    <row r="8" spans="1:14" x14ac:dyDescent="0.2">
      <c r="A8" s="29"/>
      <c r="B8" s="4"/>
      <c r="C8" s="6"/>
      <c r="D8" s="12" t="s">
        <v>59</v>
      </c>
      <c r="E8" s="13">
        <v>8</v>
      </c>
      <c r="F8" s="12" t="s">
        <v>60</v>
      </c>
      <c r="G8" s="13">
        <v>2</v>
      </c>
      <c r="I8" s="5"/>
    </row>
    <row r="9" spans="1:14" x14ac:dyDescent="0.2">
      <c r="A9" s="29"/>
      <c r="B9" s="4"/>
      <c r="C9" s="6"/>
      <c r="D9" s="4"/>
      <c r="E9" s="5"/>
      <c r="F9" s="12" t="s">
        <v>61</v>
      </c>
      <c r="G9" s="13">
        <v>7</v>
      </c>
      <c r="I9" s="6"/>
    </row>
    <row r="10" spans="1:14" x14ac:dyDescent="0.2">
      <c r="A10" s="29"/>
      <c r="B10" s="4"/>
      <c r="C10" s="6"/>
      <c r="D10" s="4"/>
      <c r="E10" s="5"/>
      <c r="F10" s="12"/>
      <c r="G10" s="13"/>
      <c r="I10" s="6"/>
    </row>
    <row r="11" spans="1:14" ht="15.75" thickBot="1" x14ac:dyDescent="0.25">
      <c r="A11" s="30"/>
      <c r="B11" s="4"/>
      <c r="C11" s="6"/>
      <c r="D11" s="4"/>
      <c r="E11" s="6"/>
      <c r="F11" s="4"/>
      <c r="G11" s="6"/>
      <c r="I11" s="6"/>
    </row>
    <row r="12" spans="1:14" ht="15.75" thickBot="1" x14ac:dyDescent="0.25">
      <c r="A12" s="7" t="s">
        <v>28</v>
      </c>
      <c r="B12" s="31">
        <f>SUM(C2:C11)</f>
        <v>44</v>
      </c>
      <c r="C12" s="32"/>
      <c r="D12" s="31">
        <f>SUM(E2:E11)</f>
        <v>40</v>
      </c>
      <c r="E12" s="32"/>
      <c r="F12" s="31">
        <f>SUM(G2:G11)</f>
        <v>69</v>
      </c>
      <c r="G12" s="32"/>
      <c r="H12" s="31">
        <f>SUM(I2:I11)</f>
        <v>219</v>
      </c>
      <c r="I12" s="32"/>
    </row>
    <row r="13" spans="1:14" ht="15.75" thickBot="1" x14ac:dyDescent="0.25">
      <c r="A13" s="7" t="s">
        <v>29</v>
      </c>
      <c r="B13" s="23">
        <f>SUM(B12,D12,F12,H12)</f>
        <v>372</v>
      </c>
      <c r="C13" s="23"/>
      <c r="D13" s="23"/>
      <c r="E13" s="23"/>
      <c r="F13" s="23"/>
      <c r="G13" s="23"/>
      <c r="H13" s="23"/>
      <c r="I13" s="24"/>
    </row>
    <row r="14" spans="1:14" ht="15.75" thickBot="1" x14ac:dyDescent="0.25"/>
    <row r="15" spans="1:14" ht="15.75" thickBot="1" x14ac:dyDescent="0.25">
      <c r="A15" s="19" t="s">
        <v>30</v>
      </c>
      <c r="B15" s="1" t="s">
        <v>2</v>
      </c>
      <c r="C15" s="9"/>
      <c r="D15" s="1" t="s">
        <v>3</v>
      </c>
      <c r="E15" s="2"/>
      <c r="F15" s="3" t="s">
        <v>4</v>
      </c>
      <c r="G15" s="2"/>
      <c r="I15" s="25" t="s">
        <v>31</v>
      </c>
      <c r="J15" s="37"/>
      <c r="K15" s="26"/>
    </row>
    <row r="16" spans="1:14" ht="15.75" thickBot="1" x14ac:dyDescent="0.25">
      <c r="A16" s="20"/>
      <c r="B16" s="4" t="s">
        <v>62</v>
      </c>
      <c r="C16" s="5">
        <v>5</v>
      </c>
      <c r="D16" s="4" t="s">
        <v>63</v>
      </c>
      <c r="E16" s="5">
        <v>12</v>
      </c>
      <c r="F16" t="s">
        <v>64</v>
      </c>
      <c r="G16" s="5">
        <v>11</v>
      </c>
      <c r="I16" s="38">
        <v>3</v>
      </c>
      <c r="J16" s="39"/>
      <c r="K16" s="40"/>
    </row>
    <row r="17" spans="1:10" x14ac:dyDescent="0.2">
      <c r="A17" s="20"/>
      <c r="B17" s="4" t="s">
        <v>65</v>
      </c>
      <c r="C17" s="5">
        <v>2</v>
      </c>
      <c r="D17" s="4"/>
      <c r="E17" s="5"/>
      <c r="F17" s="10"/>
      <c r="G17" s="11"/>
    </row>
    <row r="18" spans="1:10" ht="15.75" customHeight="1" x14ac:dyDescent="0.2">
      <c r="A18" s="21"/>
      <c r="B18" s="31">
        <f>SUM(C16:C17)</f>
        <v>7</v>
      </c>
      <c r="C18" s="32"/>
      <c r="D18" s="31">
        <f>SUM(E16:E17)</f>
        <v>12</v>
      </c>
      <c r="E18" s="32"/>
      <c r="F18" s="31">
        <f>SUM(G16)</f>
        <v>11</v>
      </c>
      <c r="G18" s="32"/>
      <c r="I18" s="25" t="s">
        <v>35</v>
      </c>
      <c r="J18" s="26"/>
    </row>
    <row r="19" spans="1:10" ht="18.75" x14ac:dyDescent="0.25">
      <c r="A19" s="7" t="s">
        <v>28</v>
      </c>
      <c r="B19" s="22">
        <f>SUM(B18,D18,F18)</f>
        <v>30</v>
      </c>
      <c r="C19" s="23"/>
      <c r="D19" s="23"/>
      <c r="E19" s="23"/>
      <c r="F19" s="23"/>
      <c r="G19" s="24"/>
      <c r="I19" s="27">
        <f>400 +I16 -B18-D18-F18</f>
        <v>373</v>
      </c>
      <c r="J19" s="28"/>
    </row>
    <row r="20" spans="1:10" ht="15.75" thickBot="1" x14ac:dyDescent="0.25">
      <c r="A20" s="7" t="s">
        <v>29</v>
      </c>
    </row>
    <row r="21" spans="1:10" ht="15.75" thickBot="1" x14ac:dyDescent="0.25">
      <c r="I21" s="33" t="s">
        <v>36</v>
      </c>
      <c r="J21" s="34"/>
    </row>
    <row r="22" spans="1:10" ht="15.75" thickBot="1" x14ac:dyDescent="0.25">
      <c r="I22" s="35">
        <f>403-B19-SUM(C2:C11)-SUM(E2:E11)- SUM(G2:G11)-SUM(I2:I11)</f>
        <v>1</v>
      </c>
      <c r="J22" s="36"/>
    </row>
    <row r="23" spans="1:10" x14ac:dyDescent="0.2">
      <c r="A23" s="16">
        <v>2022</v>
      </c>
    </row>
    <row r="39" spans="1:1" x14ac:dyDescent="0.2">
      <c r="A39" s="16">
        <v>2021</v>
      </c>
    </row>
  </sheetData>
  <mergeCells count="18">
    <mergeCell ref="A1:A11"/>
    <mergeCell ref="J2:N2"/>
    <mergeCell ref="B12:C12"/>
    <mergeCell ref="D12:E12"/>
    <mergeCell ref="F12:G12"/>
    <mergeCell ref="H12:I12"/>
    <mergeCell ref="A15:A18"/>
    <mergeCell ref="I15:K15"/>
    <mergeCell ref="I16:K16"/>
    <mergeCell ref="B18:C18"/>
    <mergeCell ref="D18:E18"/>
    <mergeCell ref="F18:G18"/>
    <mergeCell ref="I18:J18"/>
    <mergeCell ref="B19:G19"/>
    <mergeCell ref="I19:J19"/>
    <mergeCell ref="I21:J21"/>
    <mergeCell ref="I22:J22"/>
    <mergeCell ref="B13:I13"/>
  </mergeCells>
  <pageMargins left="0.7" right="0.7" top="0.75" bottom="0.75" header="0.3" footer="0.3"/>
  <pageSetup paperSize="9" scale="4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0967E-3ED4-48FF-87CD-31A0749C8E0C}">
  <dimension ref="A1:N39"/>
  <sheetViews>
    <sheetView zoomScale="90" zoomScaleNormal="90" zoomScaleSheetLayoutView="90" workbookViewId="0">
      <selection activeCell="J29" sqref="J29"/>
    </sheetView>
  </sheetViews>
  <sheetFormatPr defaultRowHeight="15" x14ac:dyDescent="0.2"/>
  <cols>
    <col min="1" max="1" width="82.4609375" bestFit="1" customWidth="1"/>
    <col min="2" max="2" width="10.89453125" bestFit="1" customWidth="1"/>
    <col min="6" max="6" width="17.484375" bestFit="1" customWidth="1"/>
    <col min="10" max="10" width="29.32421875" customWidth="1"/>
  </cols>
  <sheetData>
    <row r="1" spans="1:14" ht="15.75" customHeight="1" thickBot="1" x14ac:dyDescent="0.25">
      <c r="A1" s="19" t="s">
        <v>66</v>
      </c>
      <c r="B1" s="1" t="s">
        <v>1</v>
      </c>
      <c r="C1" s="2"/>
      <c r="D1" s="1" t="s">
        <v>2</v>
      </c>
      <c r="E1" s="2"/>
      <c r="F1" s="1" t="s">
        <v>3</v>
      </c>
      <c r="G1" s="2"/>
      <c r="H1" s="3" t="s">
        <v>4</v>
      </c>
      <c r="I1" s="2"/>
    </row>
    <row r="2" spans="1:14" x14ac:dyDescent="0.2">
      <c r="A2" s="29"/>
      <c r="B2" s="12" t="s">
        <v>67</v>
      </c>
      <c r="C2" s="13">
        <v>10</v>
      </c>
      <c r="D2" s="12" t="s">
        <v>68</v>
      </c>
      <c r="E2" s="13">
        <v>19</v>
      </c>
      <c r="F2" s="12" t="s">
        <v>69</v>
      </c>
      <c r="G2" s="13">
        <v>32</v>
      </c>
      <c r="H2" s="14" t="s">
        <v>70</v>
      </c>
      <c r="I2" s="13">
        <v>39</v>
      </c>
      <c r="J2" s="17" t="s">
        <v>71</v>
      </c>
      <c r="K2" s="18"/>
      <c r="L2" s="18"/>
      <c r="M2" s="18"/>
      <c r="N2" s="18"/>
    </row>
    <row r="3" spans="1:14" x14ac:dyDescent="0.2">
      <c r="A3" s="29"/>
      <c r="B3" s="12" t="s">
        <v>72</v>
      </c>
      <c r="C3" s="13">
        <v>14</v>
      </c>
      <c r="D3" s="12" t="s">
        <v>73</v>
      </c>
      <c r="E3" s="13">
        <v>5</v>
      </c>
      <c r="F3" s="12" t="s">
        <v>74</v>
      </c>
      <c r="G3" s="13">
        <v>11</v>
      </c>
      <c r="H3" s="14" t="s">
        <v>75</v>
      </c>
      <c r="I3" s="13">
        <v>35</v>
      </c>
    </row>
    <row r="4" spans="1:14" x14ac:dyDescent="0.2">
      <c r="A4" s="29"/>
      <c r="B4" s="12" t="s">
        <v>76</v>
      </c>
      <c r="C4" s="13">
        <v>1</v>
      </c>
      <c r="D4" s="12" t="s">
        <v>77</v>
      </c>
      <c r="E4" s="13">
        <v>16</v>
      </c>
      <c r="F4" s="12" t="s">
        <v>78</v>
      </c>
      <c r="G4" s="13">
        <v>13</v>
      </c>
      <c r="H4" s="14" t="s">
        <v>79</v>
      </c>
      <c r="I4" s="13">
        <v>24</v>
      </c>
    </row>
    <row r="5" spans="1:14" x14ac:dyDescent="0.2">
      <c r="A5" s="29"/>
      <c r="B5" s="4"/>
      <c r="C5" s="6"/>
      <c r="D5" s="12" t="s">
        <v>80</v>
      </c>
      <c r="E5" s="13">
        <v>7</v>
      </c>
      <c r="F5" s="12" t="s">
        <v>81</v>
      </c>
      <c r="G5" s="13">
        <v>5</v>
      </c>
      <c r="H5" s="14" t="s">
        <v>82</v>
      </c>
      <c r="I5" s="13">
        <v>1</v>
      </c>
    </row>
    <row r="6" spans="1:14" x14ac:dyDescent="0.2">
      <c r="A6" s="29"/>
      <c r="B6" s="4"/>
      <c r="C6" s="6"/>
      <c r="D6" s="12" t="s">
        <v>83</v>
      </c>
      <c r="E6" s="13">
        <v>15</v>
      </c>
      <c r="F6" s="12" t="s">
        <v>84</v>
      </c>
      <c r="G6" s="13">
        <v>14</v>
      </c>
      <c r="H6" s="14" t="s">
        <v>85</v>
      </c>
      <c r="I6" s="13">
        <v>9</v>
      </c>
    </row>
    <row r="7" spans="1:14" x14ac:dyDescent="0.2">
      <c r="A7" s="29"/>
      <c r="B7" s="4"/>
      <c r="C7" s="6"/>
      <c r="D7" s="12" t="s">
        <v>86</v>
      </c>
      <c r="E7" s="13">
        <v>2</v>
      </c>
      <c r="F7" s="12" t="s">
        <v>87</v>
      </c>
      <c r="G7" s="13">
        <v>13</v>
      </c>
      <c r="H7" s="14" t="s">
        <v>88</v>
      </c>
      <c r="I7" s="13">
        <v>13</v>
      </c>
    </row>
    <row r="8" spans="1:14" x14ac:dyDescent="0.2">
      <c r="A8" s="29"/>
      <c r="B8" s="4"/>
      <c r="C8" s="6"/>
      <c r="D8" s="4"/>
      <c r="E8" s="5"/>
      <c r="F8" s="4"/>
      <c r="G8" s="5"/>
      <c r="I8" s="5"/>
    </row>
    <row r="9" spans="1:14" x14ac:dyDescent="0.2">
      <c r="A9" s="29"/>
      <c r="B9" s="4"/>
      <c r="C9" s="6"/>
      <c r="D9" s="4"/>
      <c r="E9" s="5"/>
      <c r="F9" s="4"/>
      <c r="G9" s="5"/>
      <c r="I9" s="6"/>
    </row>
    <row r="10" spans="1:14" x14ac:dyDescent="0.2">
      <c r="A10" s="29"/>
      <c r="B10" s="4"/>
      <c r="C10" s="6"/>
      <c r="D10" s="4"/>
      <c r="E10" s="5"/>
      <c r="F10" s="4"/>
      <c r="G10" s="6"/>
      <c r="I10" s="6"/>
    </row>
    <row r="11" spans="1:14" ht="15.75" thickBot="1" x14ac:dyDescent="0.25">
      <c r="A11" s="30"/>
      <c r="B11" s="4"/>
      <c r="C11" s="6"/>
      <c r="D11" s="4"/>
      <c r="E11" s="6"/>
      <c r="F11" s="4"/>
      <c r="G11" s="6"/>
      <c r="I11" s="6"/>
    </row>
    <row r="12" spans="1:14" ht="15.75" thickBot="1" x14ac:dyDescent="0.25">
      <c r="A12" s="7" t="s">
        <v>28</v>
      </c>
      <c r="B12" s="31">
        <f>SUM(C2:C11)</f>
        <v>25</v>
      </c>
      <c r="C12" s="32"/>
      <c r="D12" s="31">
        <f>SUM(E2:E11)</f>
        <v>64</v>
      </c>
      <c r="E12" s="32"/>
      <c r="F12" s="31">
        <f>SUM(G2:G11)</f>
        <v>88</v>
      </c>
      <c r="G12" s="32"/>
      <c r="H12" s="31">
        <f>SUM(I2:I11)</f>
        <v>121</v>
      </c>
      <c r="I12" s="32"/>
    </row>
    <row r="13" spans="1:14" ht="15.75" thickBot="1" x14ac:dyDescent="0.25">
      <c r="A13" s="7" t="s">
        <v>29</v>
      </c>
      <c r="B13" s="23">
        <f>SUM(B12,D12,F12,H12)</f>
        <v>298</v>
      </c>
      <c r="C13" s="23"/>
      <c r="D13" s="23"/>
      <c r="E13" s="23"/>
      <c r="F13" s="23"/>
      <c r="G13" s="23"/>
      <c r="H13" s="23"/>
      <c r="I13" s="24"/>
    </row>
    <row r="14" spans="1:14" ht="15.75" thickBot="1" x14ac:dyDescent="0.25"/>
    <row r="15" spans="1:14" ht="15.75" thickBot="1" x14ac:dyDescent="0.25">
      <c r="A15" s="19" t="s">
        <v>30</v>
      </c>
      <c r="B15" s="1" t="s">
        <v>2</v>
      </c>
      <c r="C15" s="9"/>
      <c r="D15" s="1" t="s">
        <v>3</v>
      </c>
      <c r="E15" s="2"/>
      <c r="F15" s="3" t="s">
        <v>4</v>
      </c>
      <c r="G15" s="2"/>
      <c r="I15" s="25" t="s">
        <v>31</v>
      </c>
      <c r="J15" s="37"/>
      <c r="K15" s="26"/>
    </row>
    <row r="16" spans="1:14" ht="15.75" thickBot="1" x14ac:dyDescent="0.25">
      <c r="A16" s="20"/>
      <c r="B16" s="4" t="s">
        <v>89</v>
      </c>
      <c r="C16" s="5">
        <v>15</v>
      </c>
      <c r="D16" s="4" t="s">
        <v>90</v>
      </c>
      <c r="E16" s="5">
        <v>19</v>
      </c>
      <c r="F16" t="s">
        <v>91</v>
      </c>
      <c r="G16" s="5">
        <v>32</v>
      </c>
      <c r="I16" s="38">
        <v>3</v>
      </c>
      <c r="J16" s="39"/>
      <c r="K16" s="40"/>
    </row>
    <row r="17" spans="1:10" x14ac:dyDescent="0.2">
      <c r="A17" s="20"/>
      <c r="B17" s="4" t="s">
        <v>92</v>
      </c>
      <c r="C17" s="5">
        <v>5</v>
      </c>
      <c r="D17" s="4" t="s">
        <v>93</v>
      </c>
      <c r="E17" s="5">
        <v>21</v>
      </c>
      <c r="F17" s="10"/>
      <c r="G17" s="11"/>
    </row>
    <row r="18" spans="1:10" ht="15.75" customHeight="1" x14ac:dyDescent="0.2">
      <c r="A18" s="21"/>
      <c r="B18" s="31">
        <f>SUM(C16:C17)</f>
        <v>20</v>
      </c>
      <c r="C18" s="32"/>
      <c r="D18" s="31">
        <f>SUM(E16:E17)</f>
        <v>40</v>
      </c>
      <c r="E18" s="32"/>
      <c r="F18" s="31">
        <f>SUM(G16)</f>
        <v>32</v>
      </c>
      <c r="G18" s="32"/>
      <c r="I18" s="25" t="s">
        <v>35</v>
      </c>
      <c r="J18" s="26"/>
    </row>
    <row r="19" spans="1:10" ht="18.75" x14ac:dyDescent="0.25">
      <c r="A19" s="7" t="s">
        <v>28</v>
      </c>
      <c r="B19" s="22">
        <f>SUM(B18,D18,F18)</f>
        <v>92</v>
      </c>
      <c r="C19" s="23"/>
      <c r="D19" s="23"/>
      <c r="E19" s="23"/>
      <c r="F19" s="23"/>
      <c r="G19" s="24"/>
      <c r="I19" s="27">
        <f>400 +I16 -B18-D18-F18</f>
        <v>311</v>
      </c>
      <c r="J19" s="28"/>
    </row>
    <row r="20" spans="1:10" ht="15.75" thickBot="1" x14ac:dyDescent="0.25">
      <c r="A20" s="7" t="s">
        <v>29</v>
      </c>
    </row>
    <row r="21" spans="1:10" ht="15.75" thickBot="1" x14ac:dyDescent="0.25">
      <c r="I21" s="33" t="s">
        <v>36</v>
      </c>
      <c r="J21" s="34"/>
    </row>
    <row r="22" spans="1:10" ht="15.75" thickBot="1" x14ac:dyDescent="0.25">
      <c r="I22" s="35">
        <f>403-B19-SUM(C2:C11)-SUM(E2:E11)- SUM(G2:G11)-SUM(I2:I11)</f>
        <v>13</v>
      </c>
      <c r="J22" s="36"/>
    </row>
    <row r="23" spans="1:10" x14ac:dyDescent="0.2">
      <c r="A23" s="16">
        <v>2022</v>
      </c>
    </row>
    <row r="39" spans="1:1" x14ac:dyDescent="0.2">
      <c r="A39" s="16">
        <v>2021</v>
      </c>
    </row>
  </sheetData>
  <mergeCells count="18">
    <mergeCell ref="A1:A11"/>
    <mergeCell ref="J2:N2"/>
    <mergeCell ref="B12:C12"/>
    <mergeCell ref="D12:E12"/>
    <mergeCell ref="F12:G12"/>
    <mergeCell ref="H12:I12"/>
    <mergeCell ref="A15:A18"/>
    <mergeCell ref="I15:K15"/>
    <mergeCell ref="I16:K16"/>
    <mergeCell ref="B18:C18"/>
    <mergeCell ref="D18:E18"/>
    <mergeCell ref="F18:G18"/>
    <mergeCell ref="I18:J18"/>
    <mergeCell ref="B19:G19"/>
    <mergeCell ref="I19:J19"/>
    <mergeCell ref="I21:J21"/>
    <mergeCell ref="I22:J22"/>
    <mergeCell ref="B13:I13"/>
  </mergeCells>
  <pageMargins left="0.7" right="0.7" top="0.75" bottom="0.75" header="0.3" footer="0.3"/>
  <pageSetup paperSize="9" scale="44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0128F-64E1-4F6D-A190-341836FDB462}">
  <dimension ref="A1:N41"/>
  <sheetViews>
    <sheetView zoomScale="90" zoomScaleNormal="90" workbookViewId="0">
      <selection activeCell="K28" sqref="K28"/>
    </sheetView>
  </sheetViews>
  <sheetFormatPr defaultRowHeight="15" x14ac:dyDescent="0.2"/>
  <cols>
    <col min="1" max="1" width="55.69140625" bestFit="1" customWidth="1"/>
    <col min="4" max="4" width="10.76171875" customWidth="1"/>
    <col min="10" max="10" width="30.40234375" customWidth="1"/>
    <col min="11" max="11" width="19.50390625" customWidth="1"/>
  </cols>
  <sheetData>
    <row r="1" spans="1:14" ht="15.75" customHeight="1" thickBot="1" x14ac:dyDescent="0.25">
      <c r="A1" s="19" t="s">
        <v>94</v>
      </c>
      <c r="B1" s="1" t="s">
        <v>1</v>
      </c>
      <c r="C1" s="2"/>
      <c r="D1" s="1" t="s">
        <v>2</v>
      </c>
      <c r="E1" s="2"/>
      <c r="F1" s="1" t="s">
        <v>3</v>
      </c>
      <c r="G1" s="2"/>
      <c r="H1" s="3" t="s">
        <v>4</v>
      </c>
      <c r="I1" s="2"/>
    </row>
    <row r="2" spans="1:14" x14ac:dyDescent="0.2">
      <c r="A2" s="29"/>
      <c r="B2" s="12" t="s">
        <v>95</v>
      </c>
      <c r="C2" s="13">
        <v>25</v>
      </c>
      <c r="D2" s="12" t="s">
        <v>96</v>
      </c>
      <c r="E2" s="13">
        <v>12</v>
      </c>
      <c r="F2" s="12" t="s">
        <v>97</v>
      </c>
      <c r="G2" s="13">
        <v>17</v>
      </c>
      <c r="H2" s="14" t="s">
        <v>98</v>
      </c>
      <c r="I2" s="13">
        <v>51</v>
      </c>
      <c r="J2" s="17" t="s">
        <v>9</v>
      </c>
      <c r="K2" s="18"/>
      <c r="L2" s="18"/>
      <c r="M2" s="18"/>
      <c r="N2" s="18"/>
    </row>
    <row r="3" spans="1:14" x14ac:dyDescent="0.2">
      <c r="A3" s="29"/>
      <c r="B3" s="12" t="s">
        <v>99</v>
      </c>
      <c r="C3" s="13">
        <v>1</v>
      </c>
      <c r="D3" s="12" t="s">
        <v>100</v>
      </c>
      <c r="E3" s="13">
        <v>11</v>
      </c>
      <c r="F3" s="12" t="s">
        <v>101</v>
      </c>
      <c r="G3" s="13">
        <v>5</v>
      </c>
      <c r="H3" s="14" t="s">
        <v>102</v>
      </c>
      <c r="I3" s="13">
        <v>80</v>
      </c>
    </row>
    <row r="4" spans="1:14" x14ac:dyDescent="0.2">
      <c r="A4" s="29"/>
      <c r="B4" s="12" t="s">
        <v>103</v>
      </c>
      <c r="C4" s="13">
        <v>1</v>
      </c>
      <c r="D4" s="12" t="s">
        <v>104</v>
      </c>
      <c r="E4" s="13">
        <v>7</v>
      </c>
      <c r="F4" s="12" t="s">
        <v>105</v>
      </c>
      <c r="G4" s="13">
        <v>8</v>
      </c>
      <c r="H4" s="14" t="s">
        <v>106</v>
      </c>
      <c r="I4" s="13">
        <v>20</v>
      </c>
    </row>
    <row r="5" spans="1:14" x14ac:dyDescent="0.2">
      <c r="A5" s="29"/>
      <c r="B5" s="4"/>
      <c r="C5" s="6"/>
      <c r="D5" s="12" t="s">
        <v>107</v>
      </c>
      <c r="E5" s="13">
        <v>5</v>
      </c>
      <c r="F5" s="12" t="s">
        <v>108</v>
      </c>
      <c r="G5" s="13">
        <v>17</v>
      </c>
      <c r="H5" s="14" t="s">
        <v>109</v>
      </c>
      <c r="I5" s="13">
        <v>8</v>
      </c>
    </row>
    <row r="6" spans="1:14" x14ac:dyDescent="0.2">
      <c r="A6" s="29"/>
      <c r="B6" s="4"/>
      <c r="C6" s="6"/>
      <c r="D6" s="12" t="s">
        <v>110</v>
      </c>
      <c r="E6" s="13">
        <v>4</v>
      </c>
      <c r="F6" s="12" t="s">
        <v>111</v>
      </c>
      <c r="G6" s="13">
        <v>11</v>
      </c>
      <c r="H6" s="14" t="s">
        <v>112</v>
      </c>
      <c r="I6" s="13">
        <v>8</v>
      </c>
    </row>
    <row r="7" spans="1:14" x14ac:dyDescent="0.2">
      <c r="A7" s="29"/>
      <c r="B7" s="4"/>
      <c r="C7" s="6"/>
      <c r="D7" s="12" t="s">
        <v>113</v>
      </c>
      <c r="E7" s="13">
        <v>2</v>
      </c>
      <c r="F7" s="12" t="s">
        <v>114</v>
      </c>
      <c r="G7" s="13">
        <v>5</v>
      </c>
      <c r="I7" s="5"/>
    </row>
    <row r="8" spans="1:14" x14ac:dyDescent="0.2">
      <c r="A8" s="29"/>
      <c r="B8" s="4"/>
      <c r="C8" s="6"/>
      <c r="D8" s="4"/>
      <c r="E8" s="5"/>
      <c r="F8" s="4"/>
      <c r="G8" s="5"/>
      <c r="I8" s="5"/>
    </row>
    <row r="9" spans="1:14" x14ac:dyDescent="0.2">
      <c r="A9" s="29"/>
      <c r="B9" s="4"/>
      <c r="C9" s="6"/>
      <c r="D9" s="4"/>
      <c r="E9" s="5"/>
      <c r="F9" s="4"/>
      <c r="G9" s="5"/>
      <c r="I9" s="6"/>
    </row>
    <row r="10" spans="1:14" x14ac:dyDescent="0.2">
      <c r="A10" s="29"/>
      <c r="B10" s="4"/>
      <c r="C10" s="6"/>
      <c r="D10" s="4"/>
      <c r="E10" s="5"/>
      <c r="F10" s="4"/>
      <c r="G10" s="6"/>
      <c r="I10" s="6"/>
    </row>
    <row r="11" spans="1:14" ht="15.75" thickBot="1" x14ac:dyDescent="0.25">
      <c r="A11" s="30"/>
      <c r="B11" s="4"/>
      <c r="C11" s="6"/>
      <c r="D11" s="4"/>
      <c r="E11" s="6"/>
      <c r="F11" s="4"/>
      <c r="G11" s="6"/>
      <c r="I11" s="6"/>
    </row>
    <row r="12" spans="1:14" ht="15.75" thickBot="1" x14ac:dyDescent="0.25">
      <c r="A12" s="7" t="s">
        <v>28</v>
      </c>
      <c r="B12" s="31">
        <f>SUM(C2:C11)</f>
        <v>27</v>
      </c>
      <c r="C12" s="32"/>
      <c r="D12" s="31">
        <f>SUM(E2:E11)</f>
        <v>41</v>
      </c>
      <c r="E12" s="32"/>
      <c r="F12" s="31">
        <f>SUM(G2:G11)</f>
        <v>63</v>
      </c>
      <c r="G12" s="32"/>
      <c r="H12" s="31">
        <f>SUM(I2:I11)</f>
        <v>167</v>
      </c>
      <c r="I12" s="32"/>
    </row>
    <row r="13" spans="1:14" ht="15.75" thickBot="1" x14ac:dyDescent="0.25">
      <c r="A13" s="7" t="s">
        <v>29</v>
      </c>
      <c r="B13" s="23">
        <f>SUM(B12,D12,F12,H12)</f>
        <v>298</v>
      </c>
      <c r="C13" s="23"/>
      <c r="D13" s="23"/>
      <c r="E13" s="23"/>
      <c r="F13" s="23"/>
      <c r="G13" s="23"/>
      <c r="H13" s="23"/>
      <c r="I13" s="24"/>
    </row>
    <row r="14" spans="1:14" ht="15.75" thickBot="1" x14ac:dyDescent="0.25"/>
    <row r="15" spans="1:14" ht="15.75" thickBot="1" x14ac:dyDescent="0.25">
      <c r="A15" s="19" t="s">
        <v>30</v>
      </c>
      <c r="B15" s="1" t="s">
        <v>2</v>
      </c>
      <c r="C15" s="9"/>
      <c r="D15" s="1" t="s">
        <v>3</v>
      </c>
      <c r="E15" s="2"/>
      <c r="F15" s="3" t="s">
        <v>4</v>
      </c>
      <c r="G15" s="2"/>
      <c r="I15" s="25" t="s">
        <v>31</v>
      </c>
      <c r="J15" s="37"/>
      <c r="K15" s="26"/>
    </row>
    <row r="16" spans="1:14" ht="15.75" thickBot="1" x14ac:dyDescent="0.25">
      <c r="A16" s="20"/>
      <c r="B16" s="4" t="s">
        <v>115</v>
      </c>
      <c r="C16" s="5">
        <v>26</v>
      </c>
      <c r="D16" s="4" t="s">
        <v>116</v>
      </c>
      <c r="E16" s="5">
        <v>14</v>
      </c>
      <c r="F16" t="s">
        <v>117</v>
      </c>
      <c r="G16" s="5">
        <v>26</v>
      </c>
      <c r="I16" s="38">
        <v>3</v>
      </c>
      <c r="J16" s="39"/>
      <c r="K16" s="40"/>
    </row>
    <row r="17" spans="1:10" x14ac:dyDescent="0.2">
      <c r="A17" s="20"/>
      <c r="B17" s="4" t="s">
        <v>118</v>
      </c>
      <c r="C17" s="5">
        <v>19</v>
      </c>
      <c r="D17" s="4" t="s">
        <v>119</v>
      </c>
      <c r="E17" s="5">
        <v>13</v>
      </c>
      <c r="F17" s="10"/>
      <c r="G17" s="11"/>
    </row>
    <row r="18" spans="1:10" ht="15.75" customHeight="1" x14ac:dyDescent="0.2">
      <c r="A18" s="21"/>
      <c r="B18" s="31">
        <f>SUM(C16:C17)</f>
        <v>45</v>
      </c>
      <c r="C18" s="32"/>
      <c r="D18" s="31">
        <f>SUM(E16:E17)</f>
        <v>27</v>
      </c>
      <c r="E18" s="32"/>
      <c r="F18" s="31">
        <f>SUM(G16)</f>
        <v>26</v>
      </c>
      <c r="G18" s="32"/>
      <c r="I18" s="25" t="s">
        <v>35</v>
      </c>
      <c r="J18" s="26"/>
    </row>
    <row r="19" spans="1:10" ht="18.75" x14ac:dyDescent="0.25">
      <c r="A19" s="7" t="s">
        <v>28</v>
      </c>
      <c r="B19" s="22">
        <f>SUM(B18,D18,F18)</f>
        <v>98</v>
      </c>
      <c r="C19" s="23"/>
      <c r="D19" s="23"/>
      <c r="E19" s="23"/>
      <c r="F19" s="23"/>
      <c r="G19" s="24"/>
      <c r="I19" s="27">
        <f>400 +I16 -B18-D18-F18</f>
        <v>305</v>
      </c>
      <c r="J19" s="28"/>
    </row>
    <row r="20" spans="1:10" ht="15.75" thickBot="1" x14ac:dyDescent="0.25">
      <c r="A20" s="7" t="s">
        <v>29</v>
      </c>
    </row>
    <row r="21" spans="1:10" ht="15.75" thickBot="1" x14ac:dyDescent="0.25">
      <c r="I21" s="33" t="s">
        <v>36</v>
      </c>
      <c r="J21" s="34"/>
    </row>
    <row r="22" spans="1:10" ht="15.75" thickBot="1" x14ac:dyDescent="0.25">
      <c r="I22" s="35">
        <f>403-B19-SUM(C2:C11)-SUM(E2:E11)- SUM(G2:G11)-SUM(I2:I11)</f>
        <v>7</v>
      </c>
      <c r="J22" s="36"/>
    </row>
    <row r="23" spans="1:10" x14ac:dyDescent="0.2">
      <c r="A23" s="16">
        <v>2022</v>
      </c>
    </row>
    <row r="41" spans="1:1" x14ac:dyDescent="0.2">
      <c r="A41" s="16">
        <v>2021</v>
      </c>
    </row>
  </sheetData>
  <mergeCells count="18">
    <mergeCell ref="A1:A11"/>
    <mergeCell ref="J2:N2"/>
    <mergeCell ref="B12:C12"/>
    <mergeCell ref="D12:E12"/>
    <mergeCell ref="F12:G12"/>
    <mergeCell ref="H12:I12"/>
    <mergeCell ref="A15:A18"/>
    <mergeCell ref="I15:K15"/>
    <mergeCell ref="I16:K16"/>
    <mergeCell ref="B18:C18"/>
    <mergeCell ref="D18:E18"/>
    <mergeCell ref="F18:G18"/>
    <mergeCell ref="I18:J18"/>
    <mergeCell ref="B19:G19"/>
    <mergeCell ref="I19:J19"/>
    <mergeCell ref="I21:J21"/>
    <mergeCell ref="I22:J22"/>
    <mergeCell ref="B13:I13"/>
  </mergeCells>
  <pageMargins left="0.7" right="0.7" top="0.75" bottom="0.75" header="0.3" footer="0.3"/>
  <pageSetup paperSize="9" scale="4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BA574-84CF-40FF-8D95-B0F08CB6C192}">
  <dimension ref="A1:N37"/>
  <sheetViews>
    <sheetView zoomScale="90" zoomScaleNormal="90" workbookViewId="0">
      <selection activeCell="I29" sqref="I29"/>
    </sheetView>
  </sheetViews>
  <sheetFormatPr defaultRowHeight="15" x14ac:dyDescent="0.2"/>
  <cols>
    <col min="1" max="1" width="73.8515625" bestFit="1" customWidth="1"/>
    <col min="10" max="10" width="35.91796875" customWidth="1"/>
  </cols>
  <sheetData>
    <row r="1" spans="1:14" ht="15.75" customHeight="1" thickBot="1" x14ac:dyDescent="0.25">
      <c r="A1" s="19" t="s">
        <v>120</v>
      </c>
      <c r="B1" s="1" t="s">
        <v>1</v>
      </c>
      <c r="C1" s="2"/>
      <c r="D1" s="1" t="s">
        <v>2</v>
      </c>
      <c r="E1" s="2"/>
      <c r="F1" s="1" t="s">
        <v>3</v>
      </c>
      <c r="G1" s="2"/>
      <c r="H1" s="3" t="s">
        <v>4</v>
      </c>
      <c r="I1" s="2"/>
    </row>
    <row r="2" spans="1:14" x14ac:dyDescent="0.2">
      <c r="A2" s="29"/>
      <c r="B2" s="12" t="s">
        <v>121</v>
      </c>
      <c r="C2" s="13">
        <v>36</v>
      </c>
      <c r="D2" s="12" t="s">
        <v>122</v>
      </c>
      <c r="E2" s="13">
        <v>18</v>
      </c>
      <c r="F2" s="12" t="s">
        <v>123</v>
      </c>
      <c r="G2" s="13">
        <v>11</v>
      </c>
      <c r="H2" s="14" t="s">
        <v>124</v>
      </c>
      <c r="I2" s="13">
        <v>50</v>
      </c>
      <c r="J2" s="17" t="s">
        <v>9</v>
      </c>
      <c r="K2" s="18"/>
      <c r="L2" s="18"/>
      <c r="M2" s="18"/>
      <c r="N2" s="18"/>
    </row>
    <row r="3" spans="1:14" x14ac:dyDescent="0.2">
      <c r="A3" s="29"/>
      <c r="B3" s="12" t="s">
        <v>125</v>
      </c>
      <c r="C3" s="13">
        <v>1</v>
      </c>
      <c r="D3" s="12" t="s">
        <v>126</v>
      </c>
      <c r="E3" s="13">
        <v>5</v>
      </c>
      <c r="F3" s="12" t="s">
        <v>127</v>
      </c>
      <c r="G3" s="13">
        <v>10</v>
      </c>
      <c r="H3" s="14" t="s">
        <v>128</v>
      </c>
      <c r="I3" s="13">
        <v>40</v>
      </c>
    </row>
    <row r="4" spans="1:14" x14ac:dyDescent="0.2">
      <c r="A4" s="29"/>
      <c r="B4" s="12" t="s">
        <v>129</v>
      </c>
      <c r="C4" s="13">
        <v>1</v>
      </c>
      <c r="D4" s="12" t="s">
        <v>130</v>
      </c>
      <c r="E4" s="13">
        <v>4</v>
      </c>
      <c r="F4" s="12" t="s">
        <v>131</v>
      </c>
      <c r="G4" s="13">
        <v>15</v>
      </c>
      <c r="H4" s="14" t="s">
        <v>132</v>
      </c>
      <c r="I4" s="13">
        <v>36</v>
      </c>
    </row>
    <row r="5" spans="1:14" x14ac:dyDescent="0.2">
      <c r="A5" s="29"/>
      <c r="B5" s="4"/>
      <c r="C5" s="6"/>
      <c r="D5" s="12" t="s">
        <v>133</v>
      </c>
      <c r="E5" s="13">
        <v>17</v>
      </c>
      <c r="F5" s="12" t="s">
        <v>134</v>
      </c>
      <c r="G5" s="13">
        <v>11</v>
      </c>
      <c r="H5" s="14" t="s">
        <v>135</v>
      </c>
      <c r="I5" s="13">
        <v>2</v>
      </c>
    </row>
    <row r="6" spans="1:14" x14ac:dyDescent="0.2">
      <c r="A6" s="29"/>
      <c r="B6" s="4"/>
      <c r="C6" s="6"/>
      <c r="D6" s="12" t="s">
        <v>136</v>
      </c>
      <c r="E6" s="13">
        <v>3</v>
      </c>
      <c r="F6" s="12" t="s">
        <v>137</v>
      </c>
      <c r="G6" s="13">
        <v>11</v>
      </c>
      <c r="I6" s="5"/>
    </row>
    <row r="7" spans="1:14" x14ac:dyDescent="0.2">
      <c r="A7" s="29"/>
      <c r="B7" s="4"/>
      <c r="C7" s="6"/>
      <c r="D7" s="4"/>
      <c r="E7" s="5"/>
      <c r="F7" s="4"/>
      <c r="G7" s="5"/>
      <c r="I7" s="5"/>
    </row>
    <row r="8" spans="1:14" x14ac:dyDescent="0.2">
      <c r="A8" s="29"/>
      <c r="B8" s="4"/>
      <c r="C8" s="6"/>
      <c r="D8" s="4"/>
      <c r="E8" s="5"/>
      <c r="F8" s="4"/>
      <c r="G8" s="5"/>
      <c r="I8" s="5"/>
    </row>
    <row r="9" spans="1:14" x14ac:dyDescent="0.2">
      <c r="A9" s="29"/>
      <c r="B9" s="4"/>
      <c r="C9" s="6"/>
      <c r="D9" s="4"/>
      <c r="E9" s="5"/>
      <c r="F9" s="4"/>
      <c r="G9" s="5"/>
      <c r="I9" s="6"/>
    </row>
    <row r="10" spans="1:14" x14ac:dyDescent="0.2">
      <c r="A10" s="29"/>
      <c r="B10" s="4"/>
      <c r="C10" s="6"/>
      <c r="D10" s="4"/>
      <c r="E10" s="5"/>
      <c r="F10" s="4"/>
      <c r="G10" s="6"/>
      <c r="I10" s="6"/>
    </row>
    <row r="11" spans="1:14" ht="15.75" thickBot="1" x14ac:dyDescent="0.25">
      <c r="A11" s="30"/>
      <c r="B11" s="4"/>
      <c r="C11" s="6"/>
      <c r="D11" s="4"/>
      <c r="E11" s="6"/>
      <c r="F11" s="4"/>
      <c r="G11" s="6"/>
      <c r="I11" s="6"/>
    </row>
    <row r="12" spans="1:14" ht="15.75" thickBot="1" x14ac:dyDescent="0.25">
      <c r="A12" s="7" t="s">
        <v>28</v>
      </c>
      <c r="B12" s="31">
        <f>SUM(C2:C11)</f>
        <v>38</v>
      </c>
      <c r="C12" s="32"/>
      <c r="D12" s="31">
        <f>SUM(E2:E11)</f>
        <v>47</v>
      </c>
      <c r="E12" s="32"/>
      <c r="F12" s="31">
        <f>SUM(G2:G11)</f>
        <v>58</v>
      </c>
      <c r="G12" s="32"/>
      <c r="H12" s="31">
        <f>SUM(I2:I11)</f>
        <v>128</v>
      </c>
      <c r="I12" s="32"/>
    </row>
    <row r="13" spans="1:14" ht="15.75" thickBot="1" x14ac:dyDescent="0.25">
      <c r="A13" s="7" t="s">
        <v>29</v>
      </c>
      <c r="B13" s="23">
        <f>SUM(B12,D12,F12,H12)</f>
        <v>271</v>
      </c>
      <c r="C13" s="23"/>
      <c r="D13" s="23"/>
      <c r="E13" s="23"/>
      <c r="F13" s="23"/>
      <c r="G13" s="23"/>
      <c r="H13" s="23"/>
      <c r="I13" s="24"/>
    </row>
    <row r="14" spans="1:14" ht="15.75" thickBot="1" x14ac:dyDescent="0.25"/>
    <row r="15" spans="1:14" ht="15.75" thickBot="1" x14ac:dyDescent="0.25">
      <c r="A15" s="19" t="s">
        <v>30</v>
      </c>
      <c r="B15" s="1" t="s">
        <v>2</v>
      </c>
      <c r="C15" s="9"/>
      <c r="D15" s="1" t="s">
        <v>3</v>
      </c>
      <c r="E15" s="2"/>
      <c r="F15" s="3" t="s">
        <v>4</v>
      </c>
      <c r="G15" s="2"/>
      <c r="I15" s="25" t="s">
        <v>31</v>
      </c>
      <c r="J15" s="37"/>
      <c r="K15" s="26"/>
    </row>
    <row r="16" spans="1:14" ht="15.75" thickBot="1" x14ac:dyDescent="0.25">
      <c r="A16" s="20"/>
      <c r="B16" s="4" t="s">
        <v>138</v>
      </c>
      <c r="C16" s="5">
        <v>11</v>
      </c>
      <c r="D16" s="4" t="s">
        <v>139</v>
      </c>
      <c r="E16" s="5">
        <v>44</v>
      </c>
      <c r="F16" t="s">
        <v>140</v>
      </c>
      <c r="G16" s="5">
        <v>61</v>
      </c>
      <c r="I16" s="38">
        <v>1</v>
      </c>
      <c r="J16" s="39"/>
      <c r="K16" s="40"/>
    </row>
    <row r="17" spans="1:10" x14ac:dyDescent="0.2">
      <c r="A17" s="20"/>
      <c r="B17" s="4" t="s">
        <v>141</v>
      </c>
      <c r="C17" s="5">
        <v>10</v>
      </c>
      <c r="D17" s="4" t="s">
        <v>142</v>
      </c>
      <c r="E17" s="5">
        <v>1</v>
      </c>
      <c r="F17" s="10"/>
      <c r="G17" s="11"/>
    </row>
    <row r="18" spans="1:10" ht="15.75" customHeight="1" x14ac:dyDescent="0.2">
      <c r="A18" s="21"/>
      <c r="B18" s="31">
        <f>SUM(C16:C17)</f>
        <v>21</v>
      </c>
      <c r="C18" s="32"/>
      <c r="D18" s="31">
        <f>SUM(E16:E17)</f>
        <v>45</v>
      </c>
      <c r="E18" s="32"/>
      <c r="F18" s="31">
        <f>SUM(G16)</f>
        <v>61</v>
      </c>
      <c r="G18" s="32"/>
      <c r="I18" s="25" t="s">
        <v>35</v>
      </c>
      <c r="J18" s="26"/>
    </row>
    <row r="19" spans="1:10" ht="18.75" x14ac:dyDescent="0.25">
      <c r="A19" s="7" t="s">
        <v>28</v>
      </c>
      <c r="B19" s="22">
        <f>SUM(B18,D18,F18)</f>
        <v>127</v>
      </c>
      <c r="C19" s="23"/>
      <c r="D19" s="23"/>
      <c r="E19" s="23"/>
      <c r="F19" s="23"/>
      <c r="G19" s="24"/>
      <c r="I19" s="27">
        <f>400 +I16 -B18-D18-F18</f>
        <v>274</v>
      </c>
      <c r="J19" s="28"/>
    </row>
    <row r="20" spans="1:10" ht="15.75" thickBot="1" x14ac:dyDescent="0.25">
      <c r="A20" s="7" t="s">
        <v>29</v>
      </c>
    </row>
    <row r="21" spans="1:10" ht="15.75" thickBot="1" x14ac:dyDescent="0.25">
      <c r="I21" s="33" t="s">
        <v>36</v>
      </c>
      <c r="J21" s="34"/>
    </row>
    <row r="22" spans="1:10" ht="15.75" thickBot="1" x14ac:dyDescent="0.25">
      <c r="I22" s="35">
        <f>401-B19-SUM(C2:C11)-SUM(E2:E11)- SUM(G2:G11)-SUM(I2:I11)</f>
        <v>3</v>
      </c>
      <c r="J22" s="36"/>
    </row>
    <row r="23" spans="1:10" x14ac:dyDescent="0.2">
      <c r="A23" s="16">
        <v>2022</v>
      </c>
    </row>
    <row r="37" spans="1:1" x14ac:dyDescent="0.2">
      <c r="A37" s="16">
        <v>2021</v>
      </c>
    </row>
  </sheetData>
  <mergeCells count="18">
    <mergeCell ref="A1:A11"/>
    <mergeCell ref="J2:N2"/>
    <mergeCell ref="B12:C12"/>
    <mergeCell ref="D12:E12"/>
    <mergeCell ref="F12:G12"/>
    <mergeCell ref="H12:I12"/>
    <mergeCell ref="A15:A18"/>
    <mergeCell ref="I15:K15"/>
    <mergeCell ref="I16:K16"/>
    <mergeCell ref="B18:C18"/>
    <mergeCell ref="D18:E18"/>
    <mergeCell ref="F18:G18"/>
    <mergeCell ref="I18:J18"/>
    <mergeCell ref="B19:G19"/>
    <mergeCell ref="I19:J19"/>
    <mergeCell ref="I21:J21"/>
    <mergeCell ref="I22:J22"/>
    <mergeCell ref="B13:I13"/>
  </mergeCells>
  <pageMargins left="0.7" right="0.7" top="0.75" bottom="0.75" header="0.3" footer="0.3"/>
  <pageSetup paperSize="9" scale="3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913E1-48EF-4A57-A03F-5D6534633D3E}">
  <dimension ref="A1:N36"/>
  <sheetViews>
    <sheetView topLeftCell="A24" zoomScale="90" zoomScaleNormal="90" workbookViewId="0">
      <selection activeCell="A36" sqref="A36"/>
    </sheetView>
  </sheetViews>
  <sheetFormatPr defaultRowHeight="15" x14ac:dyDescent="0.2"/>
  <cols>
    <col min="1" max="1" width="55.15234375" bestFit="1" customWidth="1"/>
    <col min="10" max="10" width="33.08984375" customWidth="1"/>
    <col min="11" max="11" width="14.390625" customWidth="1"/>
  </cols>
  <sheetData>
    <row r="1" spans="1:14" ht="15.75" customHeight="1" thickBot="1" x14ac:dyDescent="0.25">
      <c r="A1" s="19" t="s">
        <v>143</v>
      </c>
      <c r="B1" s="1" t="s">
        <v>1</v>
      </c>
      <c r="C1" s="2"/>
      <c r="D1" s="1" t="s">
        <v>2</v>
      </c>
      <c r="E1" s="2"/>
      <c r="F1" s="1" t="s">
        <v>3</v>
      </c>
      <c r="G1" s="2"/>
      <c r="H1" s="3" t="s">
        <v>4</v>
      </c>
      <c r="I1" s="2"/>
    </row>
    <row r="2" spans="1:14" x14ac:dyDescent="0.2">
      <c r="A2" s="29"/>
      <c r="B2" s="12" t="s">
        <v>144</v>
      </c>
      <c r="C2" s="13">
        <v>31</v>
      </c>
      <c r="D2" s="12" t="s">
        <v>145</v>
      </c>
      <c r="E2" s="13">
        <v>8</v>
      </c>
      <c r="F2" s="12" t="s">
        <v>146</v>
      </c>
      <c r="G2" s="13">
        <v>27</v>
      </c>
      <c r="H2" s="14" t="s">
        <v>147</v>
      </c>
      <c r="I2" s="13">
        <v>7</v>
      </c>
      <c r="J2" s="17" t="s">
        <v>148</v>
      </c>
      <c r="K2" s="18"/>
      <c r="L2" s="18"/>
      <c r="M2" s="18"/>
      <c r="N2" s="18"/>
    </row>
    <row r="3" spans="1:14" x14ac:dyDescent="0.2">
      <c r="A3" s="29"/>
      <c r="B3" s="12" t="s">
        <v>149</v>
      </c>
      <c r="C3" s="13">
        <v>13</v>
      </c>
      <c r="D3" s="12" t="s">
        <v>150</v>
      </c>
      <c r="E3" s="13">
        <v>18</v>
      </c>
      <c r="F3" s="12" t="s">
        <v>151</v>
      </c>
      <c r="G3" s="13">
        <v>37</v>
      </c>
      <c r="H3" s="14" t="s">
        <v>152</v>
      </c>
      <c r="I3" s="13">
        <v>23</v>
      </c>
    </row>
    <row r="4" spans="1:14" x14ac:dyDescent="0.2">
      <c r="A4" s="29"/>
      <c r="B4" s="12" t="s">
        <v>153</v>
      </c>
      <c r="C4" s="13">
        <v>1</v>
      </c>
      <c r="D4" s="12" t="s">
        <v>154</v>
      </c>
      <c r="E4" s="13">
        <v>7</v>
      </c>
      <c r="F4" s="12" t="s">
        <v>155</v>
      </c>
      <c r="G4" s="13">
        <v>9</v>
      </c>
      <c r="H4" s="14" t="s">
        <v>156</v>
      </c>
      <c r="I4" s="13">
        <v>15</v>
      </c>
    </row>
    <row r="5" spans="1:14" x14ac:dyDescent="0.2">
      <c r="A5" s="29"/>
      <c r="B5" s="4"/>
      <c r="C5" s="6"/>
      <c r="D5" s="12" t="s">
        <v>157</v>
      </c>
      <c r="E5" s="13">
        <v>23</v>
      </c>
      <c r="F5" s="12" t="s">
        <v>158</v>
      </c>
      <c r="G5" s="12">
        <v>5</v>
      </c>
      <c r="H5" s="14" t="s">
        <v>159</v>
      </c>
      <c r="I5" s="13">
        <v>22</v>
      </c>
    </row>
    <row r="6" spans="1:14" x14ac:dyDescent="0.2">
      <c r="A6" s="29"/>
      <c r="B6" s="4"/>
      <c r="C6" s="6"/>
      <c r="D6" s="12" t="s">
        <v>160</v>
      </c>
      <c r="E6" s="13">
        <v>18</v>
      </c>
      <c r="F6" s="12" t="s">
        <v>161</v>
      </c>
      <c r="G6" s="13">
        <v>22</v>
      </c>
      <c r="H6" s="14" t="s">
        <v>162</v>
      </c>
      <c r="I6" s="13">
        <v>22</v>
      </c>
    </row>
    <row r="7" spans="1:14" x14ac:dyDescent="0.2">
      <c r="A7" s="29"/>
      <c r="B7" s="4"/>
      <c r="C7" s="6"/>
      <c r="D7" s="4"/>
      <c r="E7" s="5"/>
      <c r="F7" s="12" t="s">
        <v>163</v>
      </c>
      <c r="G7" s="13">
        <v>11</v>
      </c>
      <c r="I7" s="5"/>
    </row>
    <row r="8" spans="1:14" x14ac:dyDescent="0.2">
      <c r="A8" s="29"/>
      <c r="B8" s="4"/>
      <c r="C8" s="6"/>
      <c r="D8" s="4"/>
      <c r="E8" s="5"/>
      <c r="F8" s="4"/>
      <c r="G8" s="5"/>
      <c r="I8" s="5"/>
    </row>
    <row r="9" spans="1:14" x14ac:dyDescent="0.2">
      <c r="A9" s="29"/>
      <c r="B9" s="4"/>
      <c r="C9" s="6"/>
      <c r="D9" s="4"/>
      <c r="E9" s="5"/>
      <c r="F9" s="4"/>
      <c r="G9" s="5"/>
      <c r="I9" s="6"/>
    </row>
    <row r="10" spans="1:14" x14ac:dyDescent="0.2">
      <c r="A10" s="29"/>
      <c r="B10" s="4"/>
      <c r="C10" s="6"/>
      <c r="D10" s="4"/>
      <c r="E10" s="5"/>
      <c r="F10" s="4"/>
      <c r="G10" s="6"/>
      <c r="I10" s="6"/>
    </row>
    <row r="11" spans="1:14" ht="15.75" thickBot="1" x14ac:dyDescent="0.25">
      <c r="A11" s="30"/>
      <c r="B11" s="4"/>
      <c r="C11" s="6"/>
      <c r="D11" s="4"/>
      <c r="E11" s="6"/>
      <c r="F11" s="4"/>
      <c r="G11" s="6"/>
      <c r="I11" s="6"/>
    </row>
    <row r="12" spans="1:14" ht="15.75" thickBot="1" x14ac:dyDescent="0.25">
      <c r="A12" s="7" t="s">
        <v>28</v>
      </c>
      <c r="B12" s="31">
        <f>SUM(C2:C11)</f>
        <v>45</v>
      </c>
      <c r="C12" s="32"/>
      <c r="D12" s="31">
        <f>SUM(E2:E11)</f>
        <v>74</v>
      </c>
      <c r="E12" s="32"/>
      <c r="F12" s="31">
        <f>SUM(G2:G11)</f>
        <v>111</v>
      </c>
      <c r="G12" s="32"/>
      <c r="H12" s="31">
        <f>SUM(I2:I11)</f>
        <v>89</v>
      </c>
      <c r="I12" s="32"/>
    </row>
    <row r="13" spans="1:14" ht="15.75" thickBot="1" x14ac:dyDescent="0.25">
      <c r="A13" s="7" t="s">
        <v>29</v>
      </c>
      <c r="B13" s="23">
        <f>SUM(B12,D12,F12,H12)</f>
        <v>319</v>
      </c>
      <c r="C13" s="23"/>
      <c r="D13" s="23"/>
      <c r="E13" s="23"/>
      <c r="F13" s="23"/>
      <c r="G13" s="23"/>
      <c r="H13" s="23"/>
      <c r="I13" s="24"/>
    </row>
    <row r="14" spans="1:14" ht="15.75" thickBot="1" x14ac:dyDescent="0.25"/>
    <row r="15" spans="1:14" ht="15.75" thickBot="1" x14ac:dyDescent="0.25">
      <c r="A15" s="19" t="s">
        <v>30</v>
      </c>
      <c r="B15" s="1" t="s">
        <v>2</v>
      </c>
      <c r="C15" s="9"/>
      <c r="D15" s="1" t="s">
        <v>3</v>
      </c>
      <c r="E15" s="2"/>
      <c r="F15" s="3" t="s">
        <v>4</v>
      </c>
      <c r="G15" s="2"/>
      <c r="I15" s="25" t="s">
        <v>31</v>
      </c>
      <c r="J15" s="37"/>
      <c r="K15" s="26"/>
    </row>
    <row r="16" spans="1:14" ht="15.75" thickBot="1" x14ac:dyDescent="0.25">
      <c r="A16" s="20"/>
      <c r="B16" s="4" t="s">
        <v>164</v>
      </c>
      <c r="C16" s="5">
        <v>17</v>
      </c>
      <c r="D16" s="4" t="s">
        <v>165</v>
      </c>
      <c r="E16" s="5">
        <v>27</v>
      </c>
      <c r="F16" t="s">
        <v>166</v>
      </c>
      <c r="G16" s="5">
        <v>22</v>
      </c>
      <c r="I16" s="38">
        <v>10</v>
      </c>
      <c r="J16" s="39"/>
      <c r="K16" s="40"/>
    </row>
    <row r="17" spans="1:10" x14ac:dyDescent="0.2">
      <c r="A17" s="20"/>
      <c r="B17" s="4"/>
      <c r="C17" s="5"/>
      <c r="D17" s="4" t="s">
        <v>167</v>
      </c>
      <c r="E17" s="5">
        <v>24</v>
      </c>
      <c r="F17" s="10"/>
      <c r="G17" s="11"/>
    </row>
    <row r="18" spans="1:10" ht="15.75" customHeight="1" x14ac:dyDescent="0.2">
      <c r="A18" s="21"/>
      <c r="B18" s="31">
        <f>SUM(C16:C17)</f>
        <v>17</v>
      </c>
      <c r="C18" s="32"/>
      <c r="D18" s="31">
        <f>SUM(E16:E17)</f>
        <v>51</v>
      </c>
      <c r="E18" s="32"/>
      <c r="F18" s="31">
        <f>SUM(G16)</f>
        <v>22</v>
      </c>
      <c r="G18" s="32"/>
      <c r="I18" s="25" t="s">
        <v>35</v>
      </c>
      <c r="J18" s="26"/>
    </row>
    <row r="19" spans="1:10" ht="18.75" x14ac:dyDescent="0.25">
      <c r="A19" s="7" t="s">
        <v>28</v>
      </c>
      <c r="B19" s="22">
        <f>SUM(B18,D18,F18)</f>
        <v>90</v>
      </c>
      <c r="C19" s="23"/>
      <c r="D19" s="23"/>
      <c r="E19" s="23"/>
      <c r="F19" s="23"/>
      <c r="G19" s="24"/>
      <c r="I19" s="27">
        <f>400 +I16 -B18-D18-F18</f>
        <v>320</v>
      </c>
      <c r="J19" s="28"/>
    </row>
    <row r="20" spans="1:10" ht="15.75" thickBot="1" x14ac:dyDescent="0.25">
      <c r="A20" s="7" t="s">
        <v>29</v>
      </c>
    </row>
    <row r="21" spans="1:10" ht="15.75" thickBot="1" x14ac:dyDescent="0.25">
      <c r="I21" s="33" t="s">
        <v>36</v>
      </c>
      <c r="J21" s="34"/>
    </row>
    <row r="22" spans="1:10" ht="15.75" thickBot="1" x14ac:dyDescent="0.25">
      <c r="I22" s="35">
        <f>410-B19-SUM(C2:C11)-SUM(E2:E11)- SUM(G2:G11)-SUM(I2:I11)</f>
        <v>1</v>
      </c>
      <c r="J22" s="36"/>
    </row>
    <row r="23" spans="1:10" x14ac:dyDescent="0.2">
      <c r="A23" s="16">
        <v>2022</v>
      </c>
    </row>
    <row r="36" spans="1:1" x14ac:dyDescent="0.2">
      <c r="A36" s="16">
        <v>2021</v>
      </c>
    </row>
  </sheetData>
  <mergeCells count="18">
    <mergeCell ref="A1:A11"/>
    <mergeCell ref="J2:N2"/>
    <mergeCell ref="B12:C12"/>
    <mergeCell ref="D12:E12"/>
    <mergeCell ref="F12:G12"/>
    <mergeCell ref="H12:I12"/>
    <mergeCell ref="A15:A18"/>
    <mergeCell ref="I15:K15"/>
    <mergeCell ref="I16:K16"/>
    <mergeCell ref="B18:C18"/>
    <mergeCell ref="D18:E18"/>
    <mergeCell ref="F18:G18"/>
    <mergeCell ref="I18:J18"/>
    <mergeCell ref="B19:G19"/>
    <mergeCell ref="I19:J19"/>
    <mergeCell ref="I21:J21"/>
    <mergeCell ref="I22:J22"/>
    <mergeCell ref="B13:I13"/>
  </mergeCells>
  <pageMargins left="0.7" right="0.7" top="0.75" bottom="0.75" header="0.3" footer="0.3"/>
  <pageSetup paperSize="9" scale="4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1</vt:i4>
      </vt:variant>
    </vt:vector>
  </HeadingPairs>
  <TitlesOfParts>
    <vt:vector size="7" baseType="lpstr">
      <vt:lpstr>ALESSANDRO</vt:lpstr>
      <vt:lpstr>ALESSIO</vt:lpstr>
      <vt:lpstr>ALFONSO</vt:lpstr>
      <vt:lpstr>BRANDOL</vt:lpstr>
      <vt:lpstr>ROBERTO</vt:lpstr>
      <vt:lpstr>SIMONE</vt:lpstr>
      <vt:lpstr>BRANDOL!Area_stampa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Alessio</dc:creator>
  <cp:keywords/>
  <dc:description/>
  <cp:lastModifiedBy>alessio capponi</cp:lastModifiedBy>
  <cp:revision/>
  <dcterms:created xsi:type="dcterms:W3CDTF">2022-02-04T22:38:49Z</dcterms:created>
  <dcterms:modified xsi:type="dcterms:W3CDTF">2022-08-05T13:10:06Z</dcterms:modified>
  <cp:category/>
  <cp:contentStatus/>
</cp:coreProperties>
</file>