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pm-my.sharepoint.com/personal/s1101183_studenti_univpm_it/Documents/"/>
    </mc:Choice>
  </mc:AlternateContent>
  <xr:revisionPtr revIDLastSave="247" documentId="8_{4842479E-B979-4B0A-9BCC-02246B727335}" xr6:coauthVersionLast="45" xr6:coauthVersionMax="47" xr10:uidLastSave="{ADE7BDC4-6A71-4DF4-BDB2-ADA7C6C2CF3E}"/>
  <bookViews>
    <workbookView xWindow="-108" yWindow="-108" windowWidth="23256" windowHeight="12600" activeTab="5" xr2:uid="{C0467026-1648-4BFF-B2BF-128BE8D79475}"/>
  </bookViews>
  <sheets>
    <sheet name="ALESSANDRO" sheetId="6" r:id="rId1"/>
    <sheet name="ALESSIO" sheetId="1" r:id="rId2"/>
    <sheet name="ALFONSO" sheetId="3" r:id="rId3"/>
    <sheet name="BRANDOL" sheetId="4" r:id="rId4"/>
    <sheet name="ROBERTO" sheetId="2" r:id="rId5"/>
    <sheet name="SIMON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" i="5" l="1"/>
  <c r="B28" i="6" l="1"/>
  <c r="H44" i="6"/>
  <c r="F44" i="6"/>
  <c r="D44" i="6"/>
  <c r="B44" i="6"/>
  <c r="B45" i="6" s="1"/>
  <c r="L27" i="6"/>
  <c r="K27" i="6"/>
  <c r="I27" i="6"/>
  <c r="H27" i="6"/>
  <c r="F27" i="6"/>
  <c r="E27" i="6"/>
  <c r="B27" i="6"/>
  <c r="H12" i="6"/>
  <c r="F12" i="6"/>
  <c r="D12" i="6"/>
  <c r="B12" i="6"/>
  <c r="C28" i="5"/>
  <c r="D28" i="5"/>
  <c r="H45" i="5"/>
  <c r="F45" i="5"/>
  <c r="D45" i="5"/>
  <c r="B45" i="5"/>
  <c r="M28" i="5"/>
  <c r="L28" i="5"/>
  <c r="J28" i="5"/>
  <c r="I28" i="5"/>
  <c r="G28" i="5"/>
  <c r="B29" i="5" s="1"/>
  <c r="F28" i="5"/>
  <c r="B30" i="5" s="1"/>
  <c r="H13" i="5"/>
  <c r="F13" i="5"/>
  <c r="D13" i="5"/>
  <c r="B13" i="5"/>
  <c r="B30" i="4"/>
  <c r="B28" i="4"/>
  <c r="H44" i="4"/>
  <c r="F44" i="4"/>
  <c r="D44" i="4"/>
  <c r="B44" i="4"/>
  <c r="L27" i="4"/>
  <c r="K27" i="4"/>
  <c r="I27" i="4"/>
  <c r="H27" i="4"/>
  <c r="F27" i="4"/>
  <c r="E27" i="4"/>
  <c r="B29" i="4" s="1"/>
  <c r="B27" i="4"/>
  <c r="H12" i="4"/>
  <c r="F12" i="4"/>
  <c r="D12" i="4"/>
  <c r="B12" i="4"/>
  <c r="B31" i="1"/>
  <c r="B28" i="3"/>
  <c r="B29" i="3"/>
  <c r="B48" i="3"/>
  <c r="B30" i="3"/>
  <c r="H44" i="3"/>
  <c r="F44" i="3"/>
  <c r="D44" i="3"/>
  <c r="B44" i="3"/>
  <c r="L27" i="3"/>
  <c r="K27" i="3"/>
  <c r="I27" i="3"/>
  <c r="H27" i="3"/>
  <c r="F27" i="3"/>
  <c r="E27" i="3"/>
  <c r="B27" i="3"/>
  <c r="H12" i="3"/>
  <c r="F12" i="3"/>
  <c r="D12" i="3"/>
  <c r="B12" i="3"/>
  <c r="H44" i="2"/>
  <c r="F44" i="2"/>
  <c r="D44" i="2"/>
  <c r="B44" i="2"/>
  <c r="B45" i="2" s="1"/>
  <c r="L27" i="2"/>
  <c r="K27" i="2"/>
  <c r="I27" i="2"/>
  <c r="H27" i="2"/>
  <c r="F27" i="2"/>
  <c r="E27" i="2"/>
  <c r="B29" i="2" s="1"/>
  <c r="B27" i="2"/>
  <c r="H12" i="2"/>
  <c r="F12" i="2"/>
  <c r="D12" i="2"/>
  <c r="B12" i="2"/>
  <c r="B13" i="2" s="1"/>
  <c r="F29" i="1"/>
  <c r="E29" i="1"/>
  <c r="L29" i="1"/>
  <c r="K29" i="1"/>
  <c r="I29" i="1"/>
  <c r="H29" i="1"/>
  <c r="H46" i="1"/>
  <c r="F46" i="1"/>
  <c r="D46" i="1"/>
  <c r="B46" i="1"/>
  <c r="B47" i="1" s="1"/>
  <c r="B29" i="1"/>
  <c r="H14" i="1"/>
  <c r="F14" i="1"/>
  <c r="D14" i="1"/>
  <c r="B14" i="1"/>
  <c r="B48" i="6" l="1"/>
  <c r="B29" i="6"/>
  <c r="B30" i="6" s="1"/>
  <c r="B13" i="6"/>
  <c r="B49" i="5"/>
  <c r="B31" i="5"/>
  <c r="B14" i="5"/>
  <c r="B45" i="4"/>
  <c r="B48" i="4" s="1"/>
  <c r="B13" i="4"/>
  <c r="B32" i="1"/>
  <c r="B30" i="1"/>
  <c r="B45" i="3"/>
  <c r="B13" i="3"/>
  <c r="B30" i="2"/>
  <c r="B28" i="2"/>
  <c r="B48" i="2" s="1"/>
  <c r="B15" i="1"/>
  <c r="B50" i="1"/>
</calcChain>
</file>

<file path=xl/sharedStrings.xml><?xml version="1.0" encoding="utf-8"?>
<sst xmlns="http://schemas.openxmlformats.org/spreadsheetml/2006/main" count="398" uniqueCount="202">
  <si>
    <t>PORTIERI</t>
  </si>
  <si>
    <t>HANDANOVIC</t>
  </si>
  <si>
    <t>CORDAZ</t>
  </si>
  <si>
    <t>RADU</t>
  </si>
  <si>
    <t>DIFENSORI</t>
  </si>
  <si>
    <t>CENTROCAMPISTI</t>
  </si>
  <si>
    <t>ATTACCANTI</t>
  </si>
  <si>
    <t>MULDUR</t>
  </si>
  <si>
    <t>HYSAY</t>
  </si>
  <si>
    <t>CAMBIASO</t>
  </si>
  <si>
    <t>TOLJAN</t>
  </si>
  <si>
    <t>MARUSIC</t>
  </si>
  <si>
    <t>UDOGIE</t>
  </si>
  <si>
    <t>CALAFIORI</t>
  </si>
  <si>
    <t>SOPPY</t>
  </si>
  <si>
    <t>OSTIGARD</t>
  </si>
  <si>
    <t>LUIS ALBERTO</t>
  </si>
  <si>
    <t>PERISIC</t>
  </si>
  <si>
    <t>PEREYRA</t>
  </si>
  <si>
    <t>S. OLIVEIRA</t>
  </si>
  <si>
    <t>VERRE</t>
  </si>
  <si>
    <t>IKONE</t>
  </si>
  <si>
    <t>LOBOKTA</t>
  </si>
  <si>
    <t>BASIC</t>
  </si>
  <si>
    <t>DZEKO</t>
  </si>
  <si>
    <t>CORREA</t>
  </si>
  <si>
    <t>MURIEL</t>
  </si>
  <si>
    <t>SCAMACCA</t>
  </si>
  <si>
    <t>PINAMONTI</t>
  </si>
  <si>
    <t>SUCCESS</t>
  </si>
  <si>
    <t>AFENA-GYAN</t>
  </si>
  <si>
    <t>TOTALE</t>
  </si>
  <si>
    <t>MILIONI SPESI=VALORE FANTALLENATORE</t>
  </si>
  <si>
    <t>SVINCOLATI GENNAIO</t>
  </si>
  <si>
    <t>IBANEZ (6)</t>
  </si>
  <si>
    <t>SAMIR(6)</t>
  </si>
  <si>
    <t>GHIGLIONE(8)</t>
  </si>
  <si>
    <t>VINA(8)</t>
  </si>
  <si>
    <t>PULAGR(13)</t>
  </si>
  <si>
    <t>AKPA-AKPRO(5)</t>
  </si>
  <si>
    <t>M.COULIBALY(7)</t>
  </si>
  <si>
    <t>MAKENGO(7)</t>
  </si>
  <si>
    <t>SIMEONE(15)</t>
  </si>
  <si>
    <t>KALLON(1)</t>
  </si>
  <si>
    <t>ACQUISTI GENNAIO</t>
  </si>
  <si>
    <t>MILIONI DOPO SVINCOLO + 10 (MERCATO GENNAIO) + 0 (FANTAMILIONI DI RIPORTO)</t>
  </si>
  <si>
    <t>FANTAMILIONI RIMASTI</t>
  </si>
  <si>
    <t>*GIOCATORI PARTITI</t>
  </si>
  <si>
    <t>() VALORE DI ACQUISTO</t>
  </si>
  <si>
    <t>P.ACQUISTO</t>
  </si>
  <si>
    <t>P.SVINCOLO</t>
  </si>
  <si>
    <t>PLUSVALENZA</t>
  </si>
  <si>
    <t>MUSSO</t>
  </si>
  <si>
    <t>ROSSI</t>
  </si>
  <si>
    <t>SPORTIELLO</t>
  </si>
  <si>
    <t>KOULIBALY</t>
  </si>
  <si>
    <t>T.HERNANDEZ</t>
  </si>
  <si>
    <t>BASTONI</t>
  </si>
  <si>
    <t>NUYTINCK</t>
  </si>
  <si>
    <t>BIRAGHI</t>
  </si>
  <si>
    <t>STOJANOVIC</t>
  </si>
  <si>
    <t>BUONGIORNO</t>
  </si>
  <si>
    <t>MILINKOVIC-S</t>
  </si>
  <si>
    <t>MALINOVSKI</t>
  </si>
  <si>
    <t>MCKENNIE</t>
  </si>
  <si>
    <t>BONAVENTURA</t>
  </si>
  <si>
    <t>ANGUISSA</t>
  </si>
  <si>
    <t>BANDINELLI</t>
  </si>
  <si>
    <t>ZANIOLO</t>
  </si>
  <si>
    <t>IMMOBILE</t>
  </si>
  <si>
    <t>MERTENS</t>
  </si>
  <si>
    <t>DYBALA</t>
  </si>
  <si>
    <t>SANCHEZ</t>
  </si>
  <si>
    <t>SALCEDO</t>
  </si>
  <si>
    <t>KULUSEVKI</t>
  </si>
  <si>
    <t>POBEGA</t>
  </si>
  <si>
    <t>DI TACCHIO</t>
  </si>
  <si>
    <t>QUAGLIARELLA</t>
  </si>
  <si>
    <t>BELOTTI</t>
  </si>
  <si>
    <t>MERET</t>
  </si>
  <si>
    <t>OSPINA</t>
  </si>
  <si>
    <t>MARFELLA</t>
  </si>
  <si>
    <t>SPINAZZOLA</t>
  </si>
  <si>
    <t>DE LIGT</t>
  </si>
  <si>
    <t>ACERBI</t>
  </si>
  <si>
    <t>CRISCITO</t>
  </si>
  <si>
    <t>BONIFAZI</t>
  </si>
  <si>
    <t>GAGLIOLO</t>
  </si>
  <si>
    <t>AINA</t>
  </si>
  <si>
    <t>BECAO</t>
  </si>
  <si>
    <t>KESSIE</t>
  </si>
  <si>
    <t>PELLEGRINI</t>
  </si>
  <si>
    <t>PASALIC</t>
  </si>
  <si>
    <t>DAMSGAARD</t>
  </si>
  <si>
    <t>BAJRAMI</t>
  </si>
  <si>
    <t>ZAKARIA</t>
  </si>
  <si>
    <t>VERDI</t>
  </si>
  <si>
    <t>RICCI</t>
  </si>
  <si>
    <t>MARTINEZ</t>
  </si>
  <si>
    <t>ABRAHAM</t>
  </si>
  <si>
    <t>CABRAL</t>
  </si>
  <si>
    <t>HENRY</t>
  </si>
  <si>
    <t>KALLON</t>
  </si>
  <si>
    <t>IZZO</t>
  </si>
  <si>
    <t>SORIANO</t>
  </si>
  <si>
    <t>DARBOE</t>
  </si>
  <si>
    <t>SIMY</t>
  </si>
  <si>
    <t>PUSSETTO</t>
  </si>
  <si>
    <t>SZCZESNY</t>
  </si>
  <si>
    <t>PINSOGLIO</t>
  </si>
  <si>
    <t>PERIN</t>
  </si>
  <si>
    <t>GOSENS</t>
  </si>
  <si>
    <t>CUADRADO</t>
  </si>
  <si>
    <t>DI LORENZO</t>
  </si>
  <si>
    <t>AUGELLO</t>
  </si>
  <si>
    <t>ROGERIO</t>
  </si>
  <si>
    <t>DALBERT</t>
  </si>
  <si>
    <t>FELIPE A</t>
  </si>
  <si>
    <t>MKHITARYAN</t>
  </si>
  <si>
    <t>DJURICIC</t>
  </si>
  <si>
    <t>CALHANOGLU</t>
  </si>
  <si>
    <t>TONALI</t>
  </si>
  <si>
    <t>KOVALENKO</t>
  </si>
  <si>
    <t>DEIOLA</t>
  </si>
  <si>
    <t>OBI</t>
  </si>
  <si>
    <t>JOAO PEDRO</t>
  </si>
  <si>
    <t>IBRAHIMOVIC</t>
  </si>
  <si>
    <t>VLAHOVIC</t>
  </si>
  <si>
    <t>ORSOLINI</t>
  </si>
  <si>
    <t>BOGA</t>
  </si>
  <si>
    <t>ANTISTE</t>
  </si>
  <si>
    <t>RUGGERI</t>
  </si>
  <si>
    <t>BOURABIA</t>
  </si>
  <si>
    <t>BIANCHI</t>
  </si>
  <si>
    <t>MAIGNAN</t>
  </si>
  <si>
    <t>TATARUSANU</t>
  </si>
  <si>
    <t>MIRANTE</t>
  </si>
  <si>
    <t>MILENKOVIC</t>
  </si>
  <si>
    <t>SKRINIAR</t>
  </si>
  <si>
    <t>KARDORP</t>
  </si>
  <si>
    <t>FERRARI</t>
  </si>
  <si>
    <t>MOLINA</t>
  </si>
  <si>
    <t>DJIMSITI</t>
  </si>
  <si>
    <t>DRAGUSIN</t>
  </si>
  <si>
    <t>ZIELINSKI</t>
  </si>
  <si>
    <t>VERETOUT</t>
  </si>
  <si>
    <t>ZACCAGNI</t>
  </si>
  <si>
    <t>BARELLA</t>
  </si>
  <si>
    <t>LOCATELLI</t>
  </si>
  <si>
    <t>ARAMU</t>
  </si>
  <si>
    <t>VIGNATO</t>
  </si>
  <si>
    <t>BERARDI</t>
  </si>
  <si>
    <t>ZAPATA</t>
  </si>
  <si>
    <t>BETO</t>
  </si>
  <si>
    <t>PAVOLETTI</t>
  </si>
  <si>
    <t>GYASI</t>
  </si>
  <si>
    <t>PIATEK</t>
  </si>
  <si>
    <t>PLIZZARI</t>
  </si>
  <si>
    <t>ZORTEA</t>
  </si>
  <si>
    <t>PANDEV</t>
  </si>
  <si>
    <t>SHOMURODOV</t>
  </si>
  <si>
    <t>SATRIANO</t>
  </si>
  <si>
    <t>BUKSA</t>
  </si>
  <si>
    <t>MILIONI DOPO SVINCOLO + 10 (MERCATO GENNAIO) + 1 (FANTAMILIONI DI RIPORTO)</t>
  </si>
  <si>
    <t>MILIONI DOPO SVINCOLO + 10 (MERCATO GENNAIO) + 4 (FANTAMILIONI DI RIPORTO)</t>
  </si>
  <si>
    <t>MILIONI SPESI INIZIO MERCATO PER GLI SVINCOLATI</t>
  </si>
  <si>
    <t>MILIONI SPESI DA SVINCOLATI</t>
  </si>
  <si>
    <t>SQUADRA ATTUALE - TeamChiappetto - Alessio</t>
  </si>
  <si>
    <t>SQUADRA ATTUALE - Mignottingham Forest FC - Roberto</t>
  </si>
  <si>
    <t>SQUADRA ATTUALE - AS tROMbA - Alfonso</t>
  </si>
  <si>
    <t>SQUADRA ATTUALE - Benevengo - Brandol</t>
  </si>
  <si>
    <t>SQUADRA ATTUALE - Aston Birra - Simone</t>
  </si>
  <si>
    <t>SQUADRA ATTUALE - Drink Team - Alessandro</t>
  </si>
  <si>
    <t>mahele</t>
  </si>
  <si>
    <t>reyenolds</t>
  </si>
  <si>
    <t>miranchuck</t>
  </si>
  <si>
    <t>morata</t>
  </si>
  <si>
    <t>hikey</t>
  </si>
  <si>
    <t>luiz felipe</t>
  </si>
  <si>
    <t>MILIONI DOPO SVINCOLO + 10 (MERCATO GENNAIO) + 3 (FANTAMILIONI DI RIPORTO)</t>
  </si>
  <si>
    <t>RUI PATRICIO</t>
  </si>
  <si>
    <t>BOER</t>
  </si>
  <si>
    <t>FUZATO</t>
  </si>
  <si>
    <t>DE VRIJ</t>
  </si>
  <si>
    <t>ODRIOZOLA</t>
  </si>
  <si>
    <t>TOMORI</t>
  </si>
  <si>
    <t>KJAER</t>
  </si>
  <si>
    <t>LUIZ FELIPE</t>
  </si>
  <si>
    <t>HICKEY</t>
  </si>
  <si>
    <t>GYOMBER</t>
  </si>
  <si>
    <t>CHIESA</t>
  </si>
  <si>
    <t>PESSINA</t>
  </si>
  <si>
    <t>CASTROVILLI</t>
  </si>
  <si>
    <t>B DIAZ</t>
  </si>
  <si>
    <t>ELMAS</t>
  </si>
  <si>
    <t>M LOPEZ</t>
  </si>
  <si>
    <t>FRATTESI</t>
  </si>
  <si>
    <t>GIROUD</t>
  </si>
  <si>
    <t>INSIGNE</t>
  </si>
  <si>
    <t>OSIMHEN</t>
  </si>
  <si>
    <t>CAICEDO</t>
  </si>
  <si>
    <t>RASPADORI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</si>
</sst>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0" xfId="0" applyFill="1" applyBorder="1"/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1" fillId="0" borderId="4" xfId="0" applyFont="1" applyBorder="1"/>
    <xf numFmtId="0" fontId="3" fillId="0" borderId="3" xfId="0" applyFont="1" applyBorder="1"/>
    <xf numFmtId="0" fontId="3" fillId="0" borderId="13" xfId="0" applyFont="1" applyBorder="1"/>
    <xf numFmtId="0" fontId="0" fillId="0" borderId="2" xfId="0" applyBorder="1"/>
    <xf numFmtId="0" fontId="6" fillId="0" borderId="9" xfId="0" applyFont="1" applyBorder="1"/>
    <xf numFmtId="0" fontId="7" fillId="0" borderId="9" xfId="0" applyFont="1" applyBorder="1"/>
    <xf numFmtId="0" fontId="6" fillId="0" borderId="0" xfId="0" applyFont="1"/>
    <xf numFmtId="0" fontId="7" fillId="0" borderId="0" xfId="0" applyFont="1"/>
    <xf numFmtId="0" fontId="3" fillId="0" borderId="4" xfId="0" applyFont="1" applyBorder="1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/>
    <xf numFmtId="0" fontId="0" fillId="0" borderId="2" xfId="0" applyFill="1" applyBorder="1"/>
    <xf numFmtId="0" fontId="0" fillId="0" borderId="8" xfId="0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6" fillId="0" borderId="5" xfId="0" applyFont="1" applyBorder="1"/>
    <xf numFmtId="0" fontId="0" fillId="0" borderId="1" xfId="0" applyFill="1" applyBorder="1"/>
    <xf numFmtId="0" fontId="0" fillId="0" borderId="21" xfId="0" applyBorder="1"/>
    <xf numFmtId="0" fontId="0" fillId="0" borderId="5" xfId="0" applyBorder="1"/>
    <xf numFmtId="0" fontId="0" fillId="0" borderId="15" xfId="0" applyBorder="1"/>
    <xf numFmtId="0" fontId="0" fillId="0" borderId="16" xfId="0" applyBorder="1"/>
    <xf numFmtId="0" fontId="6" fillId="0" borderId="14" xfId="0" applyFont="1" applyBorder="1"/>
    <xf numFmtId="0" fontId="6" fillId="0" borderId="10" xfId="0" applyFont="1" applyBorder="1" applyAlignment="1">
      <alignment horizontal="center" vertical="center"/>
    </xf>
    <xf numFmtId="0" fontId="6" fillId="0" borderId="15" xfId="0" applyFont="1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8" xfId="0" applyFont="1" applyBorder="1"/>
    <xf numFmtId="0" fontId="0" fillId="0" borderId="22" xfId="0" applyBorder="1"/>
    <xf numFmtId="0" fontId="0" fillId="0" borderId="23" xfId="0" applyBorder="1"/>
    <xf numFmtId="0" fontId="7" fillId="0" borderId="19" xfId="0" applyFont="1" applyBorder="1"/>
    <xf numFmtId="0" fontId="7" fillId="0" borderId="18" xfId="0" applyFont="1" applyBorder="1"/>
    <xf numFmtId="0" fontId="7" fillId="0" borderId="22" xfId="0" applyFont="1" applyBorder="1"/>
    <xf numFmtId="0" fontId="0" fillId="0" borderId="6" xfId="0" applyFill="1" applyBorder="1"/>
    <xf numFmtId="0" fontId="7" fillId="0" borderId="5" xfId="0" applyFont="1" applyBorder="1"/>
    <xf numFmtId="0" fontId="0" fillId="0" borderId="17" xfId="0" applyBorder="1" applyAlignment="1">
      <alignment vertical="center"/>
    </xf>
    <xf numFmtId="0" fontId="7" fillId="0" borderId="14" xfId="0" applyFont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ECDD-5F40-4B73-814C-01C9C215E85A}">
  <sheetPr>
    <pageSetUpPr fitToPage="1"/>
  </sheetPr>
  <dimension ref="A1:M48"/>
  <sheetViews>
    <sheetView zoomScale="80" zoomScaleNormal="80" workbookViewId="0">
      <selection sqref="A1:I13"/>
    </sheetView>
  </sheetViews>
  <sheetFormatPr defaultRowHeight="14.4" x14ac:dyDescent="0.3"/>
  <cols>
    <col min="1" max="1" width="77.44140625" bestFit="1" customWidth="1"/>
    <col min="2" max="2" width="13.5546875" bestFit="1" customWidth="1"/>
    <col min="4" max="4" width="13.33203125" bestFit="1" customWidth="1"/>
    <col min="6" max="6" width="16.88671875" bestFit="1" customWidth="1"/>
    <col min="7" max="7" width="17.109375" bestFit="1" customWidth="1"/>
    <col min="8" max="8" width="13.109375" bestFit="1" customWidth="1"/>
    <col min="9" max="9" width="12" bestFit="1" customWidth="1"/>
    <col min="10" max="10" width="13.44140625" bestFit="1" customWidth="1"/>
  </cols>
  <sheetData>
    <row r="1" spans="1:13" ht="15" thickBot="1" x14ac:dyDescent="0.35">
      <c r="A1" s="59" t="s">
        <v>172</v>
      </c>
      <c r="B1" s="16" t="s">
        <v>0</v>
      </c>
      <c r="C1" s="15"/>
      <c r="D1" s="16" t="s">
        <v>4</v>
      </c>
      <c r="E1" s="15"/>
      <c r="F1" s="16" t="s">
        <v>5</v>
      </c>
      <c r="G1" s="15"/>
      <c r="H1" s="17" t="s">
        <v>6</v>
      </c>
      <c r="I1" s="15"/>
    </row>
    <row r="2" spans="1:13" x14ac:dyDescent="0.3">
      <c r="A2" s="60"/>
      <c r="B2" s="8" t="s">
        <v>180</v>
      </c>
      <c r="C2" s="10">
        <v>25</v>
      </c>
      <c r="D2" s="8" t="s">
        <v>183</v>
      </c>
      <c r="E2" s="10">
        <v>16</v>
      </c>
      <c r="F2" s="8" t="s">
        <v>190</v>
      </c>
      <c r="G2" s="10">
        <v>33</v>
      </c>
      <c r="H2" s="6" t="s">
        <v>197</v>
      </c>
      <c r="I2" s="10">
        <v>61</v>
      </c>
    </row>
    <row r="3" spans="1:13" x14ac:dyDescent="0.3">
      <c r="A3" s="60"/>
      <c r="B3" s="8" t="s">
        <v>181</v>
      </c>
      <c r="C3" s="10">
        <v>1</v>
      </c>
      <c r="D3" s="8" t="s">
        <v>184</v>
      </c>
      <c r="E3" s="10">
        <v>15</v>
      </c>
      <c r="F3" s="8" t="s">
        <v>191</v>
      </c>
      <c r="G3" s="10">
        <v>20</v>
      </c>
      <c r="H3" s="6" t="s">
        <v>198</v>
      </c>
      <c r="I3" s="10">
        <v>40</v>
      </c>
    </row>
    <row r="4" spans="1:13" x14ac:dyDescent="0.3">
      <c r="A4" s="60"/>
      <c r="B4" s="8" t="s">
        <v>182</v>
      </c>
      <c r="C4" s="10">
        <v>1</v>
      </c>
      <c r="D4" s="8" t="s">
        <v>185</v>
      </c>
      <c r="E4" s="10">
        <v>15</v>
      </c>
      <c r="F4" s="8" t="s">
        <v>192</v>
      </c>
      <c r="G4" s="10">
        <v>14</v>
      </c>
      <c r="H4" s="6" t="s">
        <v>199</v>
      </c>
      <c r="I4" s="10">
        <v>28</v>
      </c>
    </row>
    <row r="5" spans="1:13" x14ac:dyDescent="0.3">
      <c r="A5" s="60"/>
      <c r="B5" s="8"/>
      <c r="C5" s="11"/>
      <c r="D5" s="8" t="s">
        <v>186</v>
      </c>
      <c r="E5" s="10">
        <v>11</v>
      </c>
      <c r="F5" s="8" t="s">
        <v>193</v>
      </c>
      <c r="G5" s="10">
        <v>14</v>
      </c>
      <c r="H5" s="3" t="s">
        <v>200</v>
      </c>
      <c r="I5" s="10">
        <v>25</v>
      </c>
    </row>
    <row r="6" spans="1:13" x14ac:dyDescent="0.3">
      <c r="A6" s="60"/>
      <c r="B6" s="8"/>
      <c r="C6" s="11"/>
      <c r="D6" s="8" t="s">
        <v>187</v>
      </c>
      <c r="E6" s="10">
        <v>7</v>
      </c>
      <c r="F6" s="8" t="s">
        <v>194</v>
      </c>
      <c r="G6" s="10">
        <v>13</v>
      </c>
      <c r="H6" s="3" t="s">
        <v>201</v>
      </c>
      <c r="I6" s="10">
        <v>18</v>
      </c>
    </row>
    <row r="7" spans="1:13" x14ac:dyDescent="0.3">
      <c r="A7" s="60"/>
      <c r="B7" s="8"/>
      <c r="C7" s="11"/>
      <c r="D7" s="8" t="s">
        <v>188</v>
      </c>
      <c r="E7" s="10">
        <v>7</v>
      </c>
      <c r="F7" s="8" t="s">
        <v>195</v>
      </c>
      <c r="G7" s="10">
        <v>13</v>
      </c>
      <c r="H7" s="6"/>
      <c r="I7" s="10"/>
    </row>
    <row r="8" spans="1:13" x14ac:dyDescent="0.3">
      <c r="A8" s="60"/>
      <c r="B8" s="8"/>
      <c r="C8" s="11"/>
      <c r="D8" s="8" t="s">
        <v>189</v>
      </c>
      <c r="E8" s="10">
        <v>4</v>
      </c>
      <c r="F8" s="8" t="s">
        <v>196</v>
      </c>
      <c r="G8" s="10">
        <v>7</v>
      </c>
      <c r="H8" s="6"/>
      <c r="I8" s="10"/>
    </row>
    <row r="9" spans="1:13" x14ac:dyDescent="0.3">
      <c r="A9" s="60"/>
      <c r="B9" s="8"/>
      <c r="C9" s="11"/>
      <c r="D9" s="8"/>
      <c r="E9" s="10"/>
      <c r="F9" s="8"/>
      <c r="G9" s="10"/>
      <c r="H9" s="6"/>
      <c r="I9" s="11"/>
    </row>
    <row r="10" spans="1:13" x14ac:dyDescent="0.3">
      <c r="A10" s="60"/>
      <c r="B10" s="8"/>
      <c r="C10" s="11"/>
      <c r="D10" s="8"/>
      <c r="E10" s="10"/>
      <c r="F10" s="8"/>
      <c r="G10" s="11"/>
      <c r="H10" s="6"/>
      <c r="I10" s="11"/>
    </row>
    <row r="11" spans="1:13" ht="15" thickBot="1" x14ac:dyDescent="0.35">
      <c r="A11" s="61"/>
      <c r="B11" s="8"/>
      <c r="C11" s="11"/>
      <c r="D11" s="8"/>
      <c r="E11" s="11"/>
      <c r="F11" s="8"/>
      <c r="G11" s="11"/>
      <c r="H11" s="6"/>
      <c r="I11" s="11"/>
    </row>
    <row r="12" spans="1:13" ht="15" thickBot="1" x14ac:dyDescent="0.35">
      <c r="A12" s="18" t="s">
        <v>31</v>
      </c>
      <c r="B12" s="55">
        <f>SUM(C2:C11)</f>
        <v>27</v>
      </c>
      <c r="C12" s="56"/>
      <c r="D12" s="55">
        <f>SUM(E2:E11)</f>
        <v>75</v>
      </c>
      <c r="E12" s="56"/>
      <c r="F12" s="55">
        <f>SUM(G2:G11)</f>
        <v>114</v>
      </c>
      <c r="G12" s="56"/>
      <c r="H12" s="55">
        <f>SUM(I2:I11)</f>
        <v>172</v>
      </c>
      <c r="I12" s="56"/>
    </row>
    <row r="13" spans="1:13" ht="15" thickBot="1" x14ac:dyDescent="0.35">
      <c r="A13" s="18" t="s">
        <v>32</v>
      </c>
      <c r="B13" s="57">
        <f>SUM(B12,D12,F12,H12)</f>
        <v>388</v>
      </c>
      <c r="C13" s="57"/>
      <c r="D13" s="57"/>
      <c r="E13" s="57"/>
      <c r="F13" s="57"/>
      <c r="G13" s="57"/>
      <c r="H13" s="57"/>
      <c r="I13" s="58"/>
    </row>
    <row r="15" spans="1:13" ht="15" thickBot="1" x14ac:dyDescent="0.35"/>
    <row r="16" spans="1:13" ht="15" thickBot="1" x14ac:dyDescent="0.35">
      <c r="A16" s="59" t="s">
        <v>33</v>
      </c>
      <c r="B16" s="16" t="s">
        <v>0</v>
      </c>
      <c r="C16" s="15"/>
      <c r="D16" s="16" t="s">
        <v>4</v>
      </c>
      <c r="E16" s="17" t="s">
        <v>49</v>
      </c>
      <c r="F16" s="23" t="s">
        <v>50</v>
      </c>
      <c r="G16" s="16" t="s">
        <v>5</v>
      </c>
      <c r="H16" s="17" t="s">
        <v>49</v>
      </c>
      <c r="I16" s="23" t="s">
        <v>50</v>
      </c>
      <c r="J16" s="17" t="s">
        <v>6</v>
      </c>
      <c r="K16" s="17" t="s">
        <v>49</v>
      </c>
      <c r="L16" s="23" t="s">
        <v>50</v>
      </c>
      <c r="M16" s="21" t="s">
        <v>47</v>
      </c>
    </row>
    <row r="17" spans="1:13" x14ac:dyDescent="0.3">
      <c r="A17" s="60"/>
      <c r="B17" s="8"/>
      <c r="C17" s="10"/>
      <c r="D17" s="7" t="s">
        <v>173</v>
      </c>
      <c r="E17" s="31">
        <v>20</v>
      </c>
      <c r="F17" s="30">
        <v>15</v>
      </c>
      <c r="G17" s="54" t="s">
        <v>175</v>
      </c>
      <c r="H17" s="52">
        <v>15</v>
      </c>
      <c r="I17" s="10">
        <v>15</v>
      </c>
      <c r="J17" s="28" t="s">
        <v>176</v>
      </c>
      <c r="K17" s="37">
        <v>39</v>
      </c>
      <c r="L17" s="10">
        <v>33</v>
      </c>
      <c r="M17" s="22" t="s">
        <v>48</v>
      </c>
    </row>
    <row r="18" spans="1:13" x14ac:dyDescent="0.3">
      <c r="A18" s="60"/>
      <c r="B18" s="8"/>
      <c r="C18" s="10"/>
      <c r="D18" s="19" t="s">
        <v>174</v>
      </c>
      <c r="E18" s="32">
        <v>5</v>
      </c>
      <c r="F18" s="10">
        <v>3</v>
      </c>
      <c r="G18" s="38"/>
      <c r="H18" s="1"/>
      <c r="I18" s="10"/>
      <c r="J18" s="38"/>
      <c r="K18" s="1"/>
      <c r="L18" s="10"/>
    </row>
    <row r="19" spans="1:13" x14ac:dyDescent="0.3">
      <c r="A19" s="60"/>
      <c r="B19" s="8"/>
      <c r="C19" s="10"/>
      <c r="D19" s="8"/>
      <c r="E19" s="32"/>
      <c r="F19" s="10"/>
      <c r="G19" s="38"/>
      <c r="H19" s="1"/>
      <c r="I19" s="10"/>
      <c r="J19" s="38"/>
      <c r="K19" s="1"/>
      <c r="L19" s="10"/>
    </row>
    <row r="20" spans="1:13" x14ac:dyDescent="0.3">
      <c r="A20" s="60"/>
      <c r="B20" s="8"/>
      <c r="C20" s="11"/>
      <c r="D20" s="8"/>
      <c r="E20" s="32"/>
      <c r="F20" s="10"/>
      <c r="G20" s="38"/>
      <c r="H20" s="35"/>
      <c r="I20" s="10"/>
      <c r="J20" s="38"/>
      <c r="K20" s="1"/>
      <c r="L20" s="10"/>
    </row>
    <row r="21" spans="1:13" x14ac:dyDescent="0.3">
      <c r="A21" s="60"/>
      <c r="B21" s="8"/>
      <c r="C21" s="11"/>
      <c r="D21" s="8"/>
      <c r="E21" s="32"/>
      <c r="F21" s="10"/>
      <c r="G21" s="38"/>
      <c r="H21" s="1"/>
      <c r="I21" s="10"/>
      <c r="J21" s="38"/>
      <c r="K21" s="1"/>
      <c r="L21" s="10"/>
    </row>
    <row r="22" spans="1:13" x14ac:dyDescent="0.3">
      <c r="A22" s="60"/>
      <c r="B22" s="8"/>
      <c r="C22" s="11"/>
      <c r="D22" s="8"/>
      <c r="E22" s="32"/>
      <c r="F22" s="10"/>
      <c r="G22" s="38"/>
      <c r="H22" s="1"/>
      <c r="I22" s="10"/>
      <c r="J22" s="38"/>
      <c r="K22" s="1"/>
      <c r="L22" s="10"/>
    </row>
    <row r="23" spans="1:13" x14ac:dyDescent="0.3">
      <c r="A23" s="60"/>
      <c r="B23" s="8"/>
      <c r="C23" s="11"/>
      <c r="D23" s="8"/>
      <c r="E23" s="32"/>
      <c r="F23" s="10"/>
      <c r="G23" s="38"/>
      <c r="H23" s="1"/>
      <c r="I23" s="10"/>
      <c r="J23" s="38"/>
      <c r="K23" s="1"/>
      <c r="L23" s="10"/>
    </row>
    <row r="24" spans="1:13" x14ac:dyDescent="0.3">
      <c r="A24" s="60"/>
      <c r="B24" s="8"/>
      <c r="C24" s="11"/>
      <c r="D24" s="8"/>
      <c r="E24" s="32"/>
      <c r="F24" s="10"/>
      <c r="G24" s="38"/>
      <c r="H24" s="1"/>
      <c r="I24" s="10"/>
      <c r="J24" s="38"/>
      <c r="K24" s="1"/>
      <c r="L24" s="11"/>
    </row>
    <row r="25" spans="1:13" x14ac:dyDescent="0.3">
      <c r="A25" s="60"/>
      <c r="B25" s="8"/>
      <c r="C25" s="11"/>
      <c r="D25" s="8"/>
      <c r="E25" s="32"/>
      <c r="F25" s="10"/>
      <c r="G25" s="38"/>
      <c r="H25" s="1"/>
      <c r="I25" s="11"/>
      <c r="J25" s="38"/>
      <c r="K25" s="1"/>
      <c r="L25" s="11"/>
    </row>
    <row r="26" spans="1:13" ht="15" thickBot="1" x14ac:dyDescent="0.35">
      <c r="A26" s="61"/>
      <c r="B26" s="8"/>
      <c r="C26" s="11"/>
      <c r="D26" s="12"/>
      <c r="E26" s="33"/>
      <c r="F26" s="13"/>
      <c r="G26" s="39"/>
      <c r="H26" s="36"/>
      <c r="I26" s="11"/>
      <c r="J26" s="39"/>
      <c r="K26" s="36"/>
      <c r="L26" s="11"/>
    </row>
    <row r="27" spans="1:13" ht="15" thickBot="1" x14ac:dyDescent="0.35">
      <c r="A27" s="18" t="s">
        <v>31</v>
      </c>
      <c r="B27" s="55">
        <f>SUM(C17:C26)</f>
        <v>0</v>
      </c>
      <c r="C27" s="56"/>
      <c r="D27" s="24"/>
      <c r="E27" s="26">
        <f>SUM(E17:E26)</f>
        <v>25</v>
      </c>
      <c r="F27" s="26">
        <f>SUM(F17:F26)</f>
        <v>18</v>
      </c>
      <c r="G27" s="26"/>
      <c r="H27" s="26">
        <f>SUM(H17:H26)</f>
        <v>15</v>
      </c>
      <c r="I27" s="26">
        <f>SUM(I17:I26)</f>
        <v>15</v>
      </c>
      <c r="J27" s="26"/>
      <c r="K27" s="25">
        <f>SUM(K17:K26)</f>
        <v>39</v>
      </c>
      <c r="L27" s="25">
        <f>SUM(L17:L26)</f>
        <v>33</v>
      </c>
    </row>
    <row r="28" spans="1:13" ht="15" thickBot="1" x14ac:dyDescent="0.35">
      <c r="A28" s="28" t="s">
        <v>179</v>
      </c>
      <c r="B28" s="55">
        <f>SUM(F27,I27,L27,10,3)</f>
        <v>79</v>
      </c>
      <c r="C28" s="62"/>
      <c r="D28" s="62"/>
      <c r="E28" s="62"/>
      <c r="F28" s="62"/>
      <c r="G28" s="62"/>
      <c r="H28" s="62"/>
      <c r="I28" s="62"/>
      <c r="J28" s="62"/>
      <c r="K28" s="62"/>
      <c r="L28" s="56"/>
    </row>
    <row r="29" spans="1:13" ht="15" thickBot="1" x14ac:dyDescent="0.35">
      <c r="A29" s="18" t="s">
        <v>165</v>
      </c>
      <c r="B29" s="55">
        <f>SUM(E27,H27,K27)</f>
        <v>79</v>
      </c>
      <c r="C29" s="62"/>
      <c r="D29" s="62"/>
      <c r="E29" s="62"/>
      <c r="F29" s="62"/>
      <c r="G29" s="62"/>
      <c r="H29" s="62"/>
      <c r="I29" s="62"/>
      <c r="J29" s="62"/>
      <c r="K29" s="62"/>
      <c r="L29" s="56"/>
    </row>
    <row r="30" spans="1:13" ht="15" thickBot="1" x14ac:dyDescent="0.35">
      <c r="A30" s="29" t="s">
        <v>51</v>
      </c>
      <c r="B30" s="55">
        <f>(F27+I27+L27)-(B29)</f>
        <v>-13</v>
      </c>
      <c r="C30" s="62"/>
      <c r="D30" s="62"/>
      <c r="E30" s="62"/>
      <c r="F30" s="62"/>
      <c r="G30" s="62"/>
      <c r="H30" s="62"/>
      <c r="I30" s="62"/>
      <c r="J30" s="62"/>
      <c r="K30" s="62"/>
      <c r="L30" s="56"/>
    </row>
    <row r="31" spans="1:13" x14ac:dyDescent="0.3">
      <c r="A31" s="6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3" ht="15" thickBot="1" x14ac:dyDescent="0.35"/>
    <row r="33" spans="1:9" ht="15" thickBot="1" x14ac:dyDescent="0.35">
      <c r="A33" s="59" t="s">
        <v>44</v>
      </c>
      <c r="B33" s="16" t="s">
        <v>0</v>
      </c>
      <c r="C33" s="15"/>
      <c r="D33" s="16" t="s">
        <v>4</v>
      </c>
      <c r="E33" s="15"/>
      <c r="F33" s="16" t="s">
        <v>5</v>
      </c>
      <c r="G33" s="15"/>
      <c r="H33" s="17" t="s">
        <v>6</v>
      </c>
      <c r="I33" s="15"/>
    </row>
    <row r="34" spans="1:9" x14ac:dyDescent="0.3">
      <c r="A34" s="60"/>
      <c r="B34" s="8"/>
      <c r="C34" s="10"/>
      <c r="D34" s="8" t="s">
        <v>177</v>
      </c>
      <c r="E34" s="10">
        <v>7</v>
      </c>
      <c r="F34" s="20"/>
      <c r="G34" s="10"/>
      <c r="H34" s="6"/>
      <c r="I34" s="10"/>
    </row>
    <row r="35" spans="1:9" x14ac:dyDescent="0.3">
      <c r="A35" s="60"/>
      <c r="B35" s="8"/>
      <c r="C35" s="10"/>
      <c r="D35" s="20" t="s">
        <v>178</v>
      </c>
      <c r="E35" s="10">
        <v>7</v>
      </c>
      <c r="F35" s="8"/>
      <c r="G35" s="10"/>
      <c r="H35" s="6"/>
      <c r="I35" s="10"/>
    </row>
    <row r="36" spans="1:9" x14ac:dyDescent="0.3">
      <c r="A36" s="60"/>
      <c r="B36" s="8"/>
      <c r="C36" s="10"/>
      <c r="D36" s="8"/>
      <c r="E36" s="10"/>
      <c r="F36" s="8"/>
      <c r="G36" s="10"/>
      <c r="H36" s="3"/>
      <c r="I36" s="10"/>
    </row>
    <row r="37" spans="1:9" x14ac:dyDescent="0.3">
      <c r="A37" s="60"/>
      <c r="B37" s="8"/>
      <c r="C37" s="11"/>
      <c r="D37" s="8"/>
      <c r="E37" s="10"/>
      <c r="F37" s="8"/>
      <c r="G37" s="10"/>
      <c r="H37" s="6"/>
      <c r="I37" s="10"/>
    </row>
    <row r="38" spans="1:9" x14ac:dyDescent="0.3">
      <c r="A38" s="60"/>
      <c r="B38" s="8"/>
      <c r="C38" s="11"/>
      <c r="D38" s="8"/>
      <c r="E38" s="10"/>
      <c r="F38" s="8"/>
      <c r="G38" s="10"/>
      <c r="H38" s="6"/>
      <c r="I38" s="10"/>
    </row>
    <row r="39" spans="1:9" x14ac:dyDescent="0.3">
      <c r="A39" s="60"/>
      <c r="B39" s="8"/>
      <c r="C39" s="11"/>
      <c r="D39" s="8"/>
      <c r="E39" s="10"/>
      <c r="F39" s="8"/>
      <c r="G39" s="10"/>
      <c r="H39" s="6"/>
      <c r="I39" s="10"/>
    </row>
    <row r="40" spans="1:9" x14ac:dyDescent="0.3">
      <c r="A40" s="60"/>
      <c r="B40" s="8"/>
      <c r="C40" s="11"/>
      <c r="D40" s="8"/>
      <c r="E40" s="10"/>
      <c r="F40" s="8"/>
      <c r="G40" s="10"/>
      <c r="H40" s="6"/>
      <c r="I40" s="10"/>
    </row>
    <row r="41" spans="1:9" x14ac:dyDescent="0.3">
      <c r="A41" s="60"/>
      <c r="B41" s="8"/>
      <c r="C41" s="11"/>
      <c r="D41" s="8"/>
      <c r="E41" s="10"/>
      <c r="F41" s="8"/>
      <c r="G41" s="10"/>
      <c r="H41" s="6"/>
      <c r="I41" s="11"/>
    </row>
    <row r="42" spans="1:9" x14ac:dyDescent="0.3">
      <c r="A42" s="60"/>
      <c r="B42" s="8"/>
      <c r="C42" s="11"/>
      <c r="D42" s="8"/>
      <c r="E42" s="10"/>
      <c r="F42" s="8"/>
      <c r="G42" s="11"/>
      <c r="H42" s="6"/>
      <c r="I42" s="11"/>
    </row>
    <row r="43" spans="1:9" ht="15" thickBot="1" x14ac:dyDescent="0.35">
      <c r="A43" s="61"/>
      <c r="B43" s="8"/>
      <c r="C43" s="11"/>
      <c r="D43" s="8"/>
      <c r="E43" s="11"/>
      <c r="F43" s="8"/>
      <c r="G43" s="11"/>
      <c r="H43" s="6"/>
      <c r="I43" s="11"/>
    </row>
    <row r="44" spans="1:9" ht="15" thickBot="1" x14ac:dyDescent="0.35">
      <c r="A44" s="18" t="s">
        <v>31</v>
      </c>
      <c r="B44" s="55">
        <f>SUM(C34:C43)</f>
        <v>0</v>
      </c>
      <c r="C44" s="56"/>
      <c r="D44" s="55">
        <f>SUM(E34:E43)</f>
        <v>14</v>
      </c>
      <c r="E44" s="56"/>
      <c r="F44" s="55">
        <f>SUM(G34:G43)</f>
        <v>0</v>
      </c>
      <c r="G44" s="56"/>
      <c r="H44" s="55">
        <f>SUM(I34:I43)</f>
        <v>0</v>
      </c>
      <c r="I44" s="56"/>
    </row>
    <row r="45" spans="1:9" ht="15" thickBot="1" x14ac:dyDescent="0.35">
      <c r="A45" s="18" t="s">
        <v>166</v>
      </c>
      <c r="B45" s="57">
        <f>SUM(B44,D44,F44,H44)</f>
        <v>14</v>
      </c>
      <c r="C45" s="57"/>
      <c r="D45" s="57"/>
      <c r="E45" s="57"/>
      <c r="F45" s="57"/>
      <c r="G45" s="57"/>
      <c r="H45" s="57"/>
      <c r="I45" s="58"/>
    </row>
    <row r="47" spans="1:9" ht="15" thickBot="1" x14ac:dyDescent="0.35"/>
    <row r="48" spans="1:9" ht="15" thickBot="1" x14ac:dyDescent="0.35">
      <c r="A48" s="14" t="s">
        <v>46</v>
      </c>
      <c r="B48" s="18">
        <f>B28-B45</f>
        <v>65</v>
      </c>
    </row>
  </sheetData>
  <mergeCells count="17">
    <mergeCell ref="B44:C44"/>
    <mergeCell ref="D44:E44"/>
    <mergeCell ref="F44:G44"/>
    <mergeCell ref="H44:I44"/>
    <mergeCell ref="B45:I45"/>
    <mergeCell ref="H12:I12"/>
    <mergeCell ref="B13:I13"/>
    <mergeCell ref="A33:A43"/>
    <mergeCell ref="A1:A11"/>
    <mergeCell ref="B12:C12"/>
    <mergeCell ref="D12:E12"/>
    <mergeCell ref="F12:G12"/>
    <mergeCell ref="A16:A26"/>
    <mergeCell ref="B27:C27"/>
    <mergeCell ref="B28:L28"/>
    <mergeCell ref="B29:L29"/>
    <mergeCell ref="B30:L30"/>
  </mergeCells>
  <pageMargins left="0.7" right="0.7" top="0.75" bottom="0.75" header="0.3" footer="0.3"/>
  <pageSetup paperSize="9"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6B43C-ED2C-48DC-83E3-DB441F76BC60}">
  <sheetPr>
    <pageSetUpPr fitToPage="1"/>
  </sheetPr>
  <dimension ref="A1:M50"/>
  <sheetViews>
    <sheetView topLeftCell="A23" zoomScale="80" zoomScaleNormal="80" workbookViewId="0">
      <selection activeCell="A3" sqref="A3:I15"/>
    </sheetView>
  </sheetViews>
  <sheetFormatPr defaultRowHeight="14.4" x14ac:dyDescent="0.3"/>
  <cols>
    <col min="1" max="1" width="72.88671875" bestFit="1" customWidth="1"/>
    <col min="2" max="3" width="12.44140625" customWidth="1"/>
    <col min="4" max="4" width="12.44140625" bestFit="1" customWidth="1"/>
    <col min="5" max="5" width="11.33203125" bestFit="1" customWidth="1"/>
    <col min="6" max="6" width="15.88671875" bestFit="1" customWidth="1"/>
    <col min="7" max="7" width="15.88671875" customWidth="1"/>
    <col min="8" max="8" width="11.6640625" bestFit="1" customWidth="1"/>
    <col min="9" max="9" width="11.88671875" bestFit="1" customWidth="1"/>
    <col min="10" max="10" width="20.6640625" bestFit="1" customWidth="1"/>
    <col min="11" max="11" width="11.6640625" bestFit="1" customWidth="1"/>
    <col min="12" max="12" width="11.5546875" bestFit="1" customWidth="1"/>
  </cols>
  <sheetData>
    <row r="1" spans="1:9" x14ac:dyDescent="0.3">
      <c r="A1" s="4"/>
    </row>
    <row r="2" spans="1:9" ht="15" thickBot="1" x14ac:dyDescent="0.35">
      <c r="A2" s="5"/>
    </row>
    <row r="3" spans="1:9" ht="15" thickBot="1" x14ac:dyDescent="0.35">
      <c r="A3" s="59" t="s">
        <v>167</v>
      </c>
      <c r="B3" s="16" t="s">
        <v>0</v>
      </c>
      <c r="C3" s="15"/>
      <c r="D3" s="16" t="s">
        <v>4</v>
      </c>
      <c r="E3" s="15"/>
      <c r="F3" s="16" t="s">
        <v>5</v>
      </c>
      <c r="G3" s="15"/>
      <c r="H3" s="17" t="s">
        <v>6</v>
      </c>
      <c r="I3" s="15"/>
    </row>
    <row r="4" spans="1:9" x14ac:dyDescent="0.3">
      <c r="A4" s="60"/>
      <c r="B4" s="8" t="s">
        <v>1</v>
      </c>
      <c r="C4" s="10">
        <v>36</v>
      </c>
      <c r="D4" s="8" t="s">
        <v>7</v>
      </c>
      <c r="E4" s="10">
        <v>9</v>
      </c>
      <c r="F4" s="8" t="s">
        <v>16</v>
      </c>
      <c r="G4" s="10">
        <v>30</v>
      </c>
      <c r="H4" s="6" t="s">
        <v>24</v>
      </c>
      <c r="I4" s="10">
        <v>61</v>
      </c>
    </row>
    <row r="5" spans="1:9" x14ac:dyDescent="0.3">
      <c r="A5" s="60"/>
      <c r="B5" s="8" t="s">
        <v>2</v>
      </c>
      <c r="C5" s="10">
        <v>1</v>
      </c>
      <c r="D5" s="8" t="s">
        <v>8</v>
      </c>
      <c r="E5" s="10">
        <v>9</v>
      </c>
      <c r="F5" s="8" t="s">
        <v>17</v>
      </c>
      <c r="G5" s="10">
        <v>24</v>
      </c>
      <c r="H5" s="6" t="s">
        <v>25</v>
      </c>
      <c r="I5" s="10">
        <v>49</v>
      </c>
    </row>
    <row r="6" spans="1:9" x14ac:dyDescent="0.3">
      <c r="A6" s="60"/>
      <c r="B6" s="8" t="s">
        <v>3</v>
      </c>
      <c r="C6" s="10">
        <v>1</v>
      </c>
      <c r="D6" s="8" t="s">
        <v>9</v>
      </c>
      <c r="E6" s="10">
        <v>7</v>
      </c>
      <c r="F6" s="8" t="s">
        <v>18</v>
      </c>
      <c r="G6" s="10">
        <v>23</v>
      </c>
      <c r="H6" s="6" t="s">
        <v>26</v>
      </c>
      <c r="I6" s="10">
        <v>37</v>
      </c>
    </row>
    <row r="7" spans="1:9" x14ac:dyDescent="0.3">
      <c r="A7" s="60"/>
      <c r="B7" s="8"/>
      <c r="C7" s="11"/>
      <c r="D7" s="8" t="s">
        <v>10</v>
      </c>
      <c r="E7" s="10">
        <v>7</v>
      </c>
      <c r="F7" s="8" t="s">
        <v>19</v>
      </c>
      <c r="G7" s="10">
        <v>18</v>
      </c>
      <c r="H7" s="6" t="s">
        <v>27</v>
      </c>
      <c r="I7" s="10">
        <v>29</v>
      </c>
    </row>
    <row r="8" spans="1:9" x14ac:dyDescent="0.3">
      <c r="A8" s="60"/>
      <c r="B8" s="8"/>
      <c r="C8" s="11"/>
      <c r="D8" s="8" t="s">
        <v>11</v>
      </c>
      <c r="E8" s="10">
        <v>6</v>
      </c>
      <c r="F8" s="8" t="s">
        <v>20</v>
      </c>
      <c r="G8" s="10">
        <v>13</v>
      </c>
      <c r="H8" s="6" t="s">
        <v>28</v>
      </c>
      <c r="I8" s="10">
        <v>11</v>
      </c>
    </row>
    <row r="9" spans="1:9" x14ac:dyDescent="0.3">
      <c r="A9" s="60"/>
      <c r="B9" s="8"/>
      <c r="C9" s="11"/>
      <c r="D9" s="8" t="s">
        <v>12</v>
      </c>
      <c r="E9" s="10">
        <v>5</v>
      </c>
      <c r="F9" s="8" t="s">
        <v>21</v>
      </c>
      <c r="G9" s="10">
        <v>12</v>
      </c>
      <c r="H9" s="6" t="s">
        <v>29</v>
      </c>
      <c r="I9" s="10">
        <v>7</v>
      </c>
    </row>
    <row r="10" spans="1:9" x14ac:dyDescent="0.3">
      <c r="A10" s="60"/>
      <c r="B10" s="8"/>
      <c r="C10" s="11"/>
      <c r="D10" s="8" t="s">
        <v>13</v>
      </c>
      <c r="E10" s="10">
        <v>4</v>
      </c>
      <c r="F10" s="8" t="s">
        <v>22</v>
      </c>
      <c r="G10" s="10">
        <v>8</v>
      </c>
      <c r="H10" s="6" t="s">
        <v>30</v>
      </c>
      <c r="I10" s="10">
        <v>5</v>
      </c>
    </row>
    <row r="11" spans="1:9" x14ac:dyDescent="0.3">
      <c r="A11" s="60"/>
      <c r="B11" s="8"/>
      <c r="C11" s="11"/>
      <c r="D11" s="8" t="s">
        <v>14</v>
      </c>
      <c r="E11" s="10">
        <v>2</v>
      </c>
      <c r="F11" s="8" t="s">
        <v>23</v>
      </c>
      <c r="G11" s="10">
        <v>5</v>
      </c>
      <c r="H11" s="6"/>
      <c r="I11" s="11"/>
    </row>
    <row r="12" spans="1:9" x14ac:dyDescent="0.3">
      <c r="A12" s="60"/>
      <c r="B12" s="8"/>
      <c r="C12" s="11"/>
      <c r="D12" s="8" t="s">
        <v>15</v>
      </c>
      <c r="E12" s="10">
        <v>1</v>
      </c>
      <c r="F12" s="8"/>
      <c r="G12" s="11"/>
      <c r="H12" s="6"/>
      <c r="I12" s="11"/>
    </row>
    <row r="13" spans="1:9" ht="15" thickBot="1" x14ac:dyDescent="0.35">
      <c r="A13" s="61"/>
      <c r="B13" s="8"/>
      <c r="C13" s="11"/>
      <c r="D13" s="8"/>
      <c r="E13" s="11"/>
      <c r="F13" s="8"/>
      <c r="G13" s="11"/>
      <c r="H13" s="6"/>
      <c r="I13" s="11"/>
    </row>
    <row r="14" spans="1:9" ht="15" thickBot="1" x14ac:dyDescent="0.35">
      <c r="A14" s="18" t="s">
        <v>31</v>
      </c>
      <c r="B14" s="55">
        <f>SUM(C4:C13)</f>
        <v>38</v>
      </c>
      <c r="C14" s="56"/>
      <c r="D14" s="55">
        <f>SUM(E4:E13)</f>
        <v>50</v>
      </c>
      <c r="E14" s="56"/>
      <c r="F14" s="55">
        <f>SUM(G4:G13)</f>
        <v>133</v>
      </c>
      <c r="G14" s="56"/>
      <c r="H14" s="55">
        <f>SUM(I4:I13)</f>
        <v>199</v>
      </c>
      <c r="I14" s="56"/>
    </row>
    <row r="15" spans="1:9" ht="15" thickBot="1" x14ac:dyDescent="0.35">
      <c r="A15" s="18" t="s">
        <v>32</v>
      </c>
      <c r="B15" s="57">
        <f>SUM(B14,D14,F14,H14)</f>
        <v>420</v>
      </c>
      <c r="C15" s="57"/>
      <c r="D15" s="57"/>
      <c r="E15" s="57"/>
      <c r="F15" s="57"/>
      <c r="G15" s="57"/>
      <c r="H15" s="57"/>
      <c r="I15" s="58"/>
    </row>
    <row r="17" spans="1:13" ht="15" thickBot="1" x14ac:dyDescent="0.35"/>
    <row r="18" spans="1:13" ht="15" thickBot="1" x14ac:dyDescent="0.35">
      <c r="A18" s="59" t="s">
        <v>33</v>
      </c>
      <c r="B18" s="16" t="s">
        <v>0</v>
      </c>
      <c r="C18" s="15"/>
      <c r="D18" s="16" t="s">
        <v>4</v>
      </c>
      <c r="E18" s="17" t="s">
        <v>49</v>
      </c>
      <c r="F18" s="23" t="s">
        <v>50</v>
      </c>
      <c r="G18" s="16" t="s">
        <v>5</v>
      </c>
      <c r="H18" s="17" t="s">
        <v>49</v>
      </c>
      <c r="I18" s="23" t="s">
        <v>50</v>
      </c>
      <c r="J18" s="17" t="s">
        <v>6</v>
      </c>
      <c r="K18" s="17" t="s">
        <v>49</v>
      </c>
      <c r="L18" s="23" t="s">
        <v>50</v>
      </c>
      <c r="M18" s="21" t="s">
        <v>47</v>
      </c>
    </row>
    <row r="19" spans="1:13" x14ac:dyDescent="0.3">
      <c r="A19" s="60"/>
      <c r="B19" s="8"/>
      <c r="C19" s="10"/>
      <c r="D19" s="7" t="s">
        <v>34</v>
      </c>
      <c r="E19" s="31">
        <v>6</v>
      </c>
      <c r="F19" s="30">
        <v>10</v>
      </c>
      <c r="G19" s="40" t="s">
        <v>38</v>
      </c>
      <c r="H19" s="34">
        <v>13</v>
      </c>
      <c r="I19" s="10">
        <v>7</v>
      </c>
      <c r="J19" s="28" t="s">
        <v>42</v>
      </c>
      <c r="K19" s="37">
        <v>15</v>
      </c>
      <c r="L19" s="10">
        <v>30</v>
      </c>
      <c r="M19" s="22" t="s">
        <v>48</v>
      </c>
    </row>
    <row r="20" spans="1:13" x14ac:dyDescent="0.3">
      <c r="A20" s="60"/>
      <c r="B20" s="8"/>
      <c r="C20" s="10"/>
      <c r="D20" s="19" t="s">
        <v>35</v>
      </c>
      <c r="E20" s="32">
        <v>6</v>
      </c>
      <c r="F20" s="10">
        <v>8</v>
      </c>
      <c r="G20" s="38" t="s">
        <v>39</v>
      </c>
      <c r="H20" s="1">
        <v>5</v>
      </c>
      <c r="I20" s="10">
        <v>3</v>
      </c>
      <c r="J20" s="38" t="s">
        <v>43</v>
      </c>
      <c r="K20" s="1">
        <v>1</v>
      </c>
      <c r="L20" s="10">
        <v>4</v>
      </c>
    </row>
    <row r="21" spans="1:13" x14ac:dyDescent="0.3">
      <c r="A21" s="60"/>
      <c r="B21" s="8"/>
      <c r="C21" s="10"/>
      <c r="D21" s="8" t="s">
        <v>36</v>
      </c>
      <c r="E21" s="32">
        <v>8</v>
      </c>
      <c r="F21" s="10">
        <v>3</v>
      </c>
      <c r="G21" s="38" t="s">
        <v>40</v>
      </c>
      <c r="H21" s="1">
        <v>7</v>
      </c>
      <c r="I21" s="10">
        <v>8</v>
      </c>
      <c r="J21" s="38"/>
      <c r="K21" s="1"/>
      <c r="L21" s="10"/>
    </row>
    <row r="22" spans="1:13" x14ac:dyDescent="0.3">
      <c r="A22" s="60"/>
      <c r="B22" s="8"/>
      <c r="C22" s="11"/>
      <c r="D22" s="8" t="s">
        <v>37</v>
      </c>
      <c r="E22" s="32">
        <v>8</v>
      </c>
      <c r="F22" s="10">
        <v>5</v>
      </c>
      <c r="G22" s="38" t="s">
        <v>41</v>
      </c>
      <c r="H22" s="35">
        <v>7</v>
      </c>
      <c r="I22" s="10">
        <v>5</v>
      </c>
      <c r="J22" s="38"/>
      <c r="K22" s="1"/>
      <c r="L22" s="10"/>
    </row>
    <row r="23" spans="1:13" x14ac:dyDescent="0.3">
      <c r="A23" s="60"/>
      <c r="B23" s="8"/>
      <c r="C23" s="11"/>
      <c r="D23" s="8"/>
      <c r="E23" s="32"/>
      <c r="F23" s="10"/>
      <c r="G23" s="38"/>
      <c r="H23" s="1"/>
      <c r="I23" s="10"/>
      <c r="J23" s="38"/>
      <c r="K23" s="1"/>
      <c r="L23" s="10"/>
    </row>
    <row r="24" spans="1:13" x14ac:dyDescent="0.3">
      <c r="A24" s="60"/>
      <c r="B24" s="8"/>
      <c r="C24" s="11"/>
      <c r="D24" s="8"/>
      <c r="E24" s="32"/>
      <c r="F24" s="10"/>
      <c r="G24" s="38"/>
      <c r="H24" s="1"/>
      <c r="I24" s="10"/>
      <c r="J24" s="38"/>
      <c r="K24" s="1"/>
      <c r="L24" s="10"/>
    </row>
    <row r="25" spans="1:13" x14ac:dyDescent="0.3">
      <c r="A25" s="60"/>
      <c r="B25" s="8"/>
      <c r="C25" s="11"/>
      <c r="D25" s="8"/>
      <c r="E25" s="32"/>
      <c r="F25" s="10"/>
      <c r="G25" s="38"/>
      <c r="H25" s="1"/>
      <c r="I25" s="10"/>
      <c r="J25" s="38"/>
      <c r="K25" s="1"/>
      <c r="L25" s="10"/>
    </row>
    <row r="26" spans="1:13" x14ac:dyDescent="0.3">
      <c r="A26" s="60"/>
      <c r="B26" s="8"/>
      <c r="C26" s="11"/>
      <c r="D26" s="8"/>
      <c r="E26" s="32"/>
      <c r="F26" s="10"/>
      <c r="G26" s="38"/>
      <c r="H26" s="1"/>
      <c r="I26" s="10"/>
      <c r="J26" s="38"/>
      <c r="K26" s="1"/>
      <c r="L26" s="11"/>
    </row>
    <row r="27" spans="1:13" x14ac:dyDescent="0.3">
      <c r="A27" s="60"/>
      <c r="B27" s="8"/>
      <c r="C27" s="11"/>
      <c r="D27" s="8"/>
      <c r="E27" s="32"/>
      <c r="F27" s="10"/>
      <c r="G27" s="38"/>
      <c r="H27" s="1"/>
      <c r="I27" s="11"/>
      <c r="J27" s="38"/>
      <c r="K27" s="1"/>
      <c r="L27" s="11"/>
    </row>
    <row r="28" spans="1:13" ht="15" thickBot="1" x14ac:dyDescent="0.35">
      <c r="A28" s="61"/>
      <c r="B28" s="8"/>
      <c r="C28" s="11"/>
      <c r="D28" s="12"/>
      <c r="E28" s="33"/>
      <c r="F28" s="13"/>
      <c r="G28" s="39"/>
      <c r="H28" s="36"/>
      <c r="I28" s="11"/>
      <c r="J28" s="39"/>
      <c r="K28" s="36"/>
      <c r="L28" s="11"/>
    </row>
    <row r="29" spans="1:13" ht="15" thickBot="1" x14ac:dyDescent="0.35">
      <c r="A29" s="18" t="s">
        <v>31</v>
      </c>
      <c r="B29" s="55">
        <f>SUM(C19:C28)</f>
        <v>0</v>
      </c>
      <c r="C29" s="56"/>
      <c r="D29" s="24"/>
      <c r="E29" s="26">
        <f>SUM(E19:E28)</f>
        <v>28</v>
      </c>
      <c r="F29" s="26">
        <f>SUM(F19:F28)</f>
        <v>26</v>
      </c>
      <c r="G29" s="26"/>
      <c r="H29" s="26">
        <f>SUM(H19:H28)</f>
        <v>32</v>
      </c>
      <c r="I29" s="26">
        <f>SUM(I19:I28)</f>
        <v>23</v>
      </c>
      <c r="J29" s="26"/>
      <c r="K29" s="25">
        <f>SUM(K19:K28)</f>
        <v>16</v>
      </c>
      <c r="L29" s="25">
        <f>SUM(L19:L28)</f>
        <v>34</v>
      </c>
    </row>
    <row r="30" spans="1:13" ht="15" thickBot="1" x14ac:dyDescent="0.35">
      <c r="A30" s="28" t="s">
        <v>45</v>
      </c>
      <c r="B30" s="55">
        <f>SUM(F29,I29,L29,10,0)</f>
        <v>93</v>
      </c>
      <c r="C30" s="62"/>
      <c r="D30" s="62"/>
      <c r="E30" s="62"/>
      <c r="F30" s="62"/>
      <c r="G30" s="62"/>
      <c r="H30" s="62"/>
      <c r="I30" s="62"/>
      <c r="J30" s="62"/>
      <c r="K30" s="62"/>
      <c r="L30" s="56"/>
    </row>
    <row r="31" spans="1:13" ht="15" thickBot="1" x14ac:dyDescent="0.35">
      <c r="A31" s="18" t="s">
        <v>165</v>
      </c>
      <c r="B31" s="55">
        <f>SUM(E29,H29,K29)</f>
        <v>76</v>
      </c>
      <c r="C31" s="62"/>
      <c r="D31" s="62"/>
      <c r="E31" s="62"/>
      <c r="F31" s="62"/>
      <c r="G31" s="62"/>
      <c r="H31" s="62"/>
      <c r="I31" s="62"/>
      <c r="J31" s="62"/>
      <c r="K31" s="62"/>
      <c r="L31" s="56"/>
    </row>
    <row r="32" spans="1:13" ht="15" thickBot="1" x14ac:dyDescent="0.35">
      <c r="A32" s="29" t="s">
        <v>51</v>
      </c>
      <c r="B32" s="55">
        <f>(F29+I29+L29)-(B31)</f>
        <v>7</v>
      </c>
      <c r="C32" s="62"/>
      <c r="D32" s="62"/>
      <c r="E32" s="62"/>
      <c r="F32" s="62"/>
      <c r="G32" s="62"/>
      <c r="H32" s="62"/>
      <c r="I32" s="62"/>
      <c r="J32" s="62"/>
      <c r="K32" s="62"/>
      <c r="L32" s="56"/>
    </row>
    <row r="33" spans="1:12" x14ac:dyDescent="0.3">
      <c r="A33" s="6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spans="1:12" ht="15" thickBot="1" x14ac:dyDescent="0.35"/>
    <row r="35" spans="1:12" ht="15" thickBot="1" x14ac:dyDescent="0.35">
      <c r="A35" s="59" t="s">
        <v>44</v>
      </c>
      <c r="B35" s="16" t="s">
        <v>0</v>
      </c>
      <c r="C35" s="15"/>
      <c r="D35" s="16" t="s">
        <v>4</v>
      </c>
      <c r="E35" s="15"/>
      <c r="F35" s="16" t="s">
        <v>5</v>
      </c>
      <c r="G35" s="15"/>
      <c r="H35" s="17" t="s">
        <v>6</v>
      </c>
      <c r="I35" s="15"/>
    </row>
    <row r="36" spans="1:12" x14ac:dyDescent="0.3">
      <c r="A36" s="60"/>
      <c r="B36" s="8"/>
      <c r="C36" s="10"/>
      <c r="D36" s="8" t="s">
        <v>11</v>
      </c>
      <c r="E36" s="10">
        <v>6</v>
      </c>
      <c r="F36" s="20" t="s">
        <v>19</v>
      </c>
      <c r="G36" s="10">
        <v>18</v>
      </c>
      <c r="H36" s="6" t="s">
        <v>27</v>
      </c>
      <c r="I36" s="10">
        <v>29</v>
      </c>
    </row>
    <row r="37" spans="1:12" x14ac:dyDescent="0.3">
      <c r="A37" s="60"/>
      <c r="B37" s="8"/>
      <c r="C37" s="10"/>
      <c r="D37" s="20" t="s">
        <v>12</v>
      </c>
      <c r="E37" s="10">
        <v>5</v>
      </c>
      <c r="F37" s="8" t="s">
        <v>21</v>
      </c>
      <c r="G37" s="10">
        <v>12</v>
      </c>
      <c r="H37" s="6" t="s">
        <v>29</v>
      </c>
      <c r="I37" s="10">
        <v>7</v>
      </c>
    </row>
    <row r="38" spans="1:12" x14ac:dyDescent="0.3">
      <c r="A38" s="60"/>
      <c r="B38" s="8"/>
      <c r="C38" s="10"/>
      <c r="D38" s="8" t="s">
        <v>14</v>
      </c>
      <c r="E38" s="10">
        <v>2</v>
      </c>
      <c r="F38" s="8" t="s">
        <v>23</v>
      </c>
      <c r="G38" s="10">
        <v>5</v>
      </c>
      <c r="H38" s="3" t="s">
        <v>30</v>
      </c>
      <c r="I38" s="10">
        <v>5</v>
      </c>
    </row>
    <row r="39" spans="1:12" x14ac:dyDescent="0.3">
      <c r="A39" s="60"/>
      <c r="B39" s="8"/>
      <c r="C39" s="11"/>
      <c r="D39" s="8" t="s">
        <v>15</v>
      </c>
      <c r="E39" s="10">
        <v>1</v>
      </c>
      <c r="F39" s="8"/>
      <c r="G39" s="10"/>
      <c r="H39" s="6"/>
      <c r="I39" s="10"/>
    </row>
    <row r="40" spans="1:12" x14ac:dyDescent="0.3">
      <c r="A40" s="60"/>
      <c r="B40" s="8"/>
      <c r="C40" s="11"/>
      <c r="D40" s="8"/>
      <c r="E40" s="10"/>
      <c r="F40" s="8"/>
      <c r="G40" s="10"/>
      <c r="H40" s="6"/>
      <c r="I40" s="10"/>
    </row>
    <row r="41" spans="1:12" x14ac:dyDescent="0.3">
      <c r="A41" s="60"/>
      <c r="B41" s="8"/>
      <c r="C41" s="11"/>
      <c r="D41" s="8"/>
      <c r="E41" s="10"/>
      <c r="F41" s="8"/>
      <c r="G41" s="10"/>
      <c r="H41" s="6"/>
      <c r="I41" s="10"/>
    </row>
    <row r="42" spans="1:12" x14ac:dyDescent="0.3">
      <c r="A42" s="60"/>
      <c r="B42" s="8"/>
      <c r="C42" s="11"/>
      <c r="D42" s="8"/>
      <c r="E42" s="10"/>
      <c r="F42" s="8"/>
      <c r="G42" s="10"/>
      <c r="H42" s="6"/>
      <c r="I42" s="10"/>
    </row>
    <row r="43" spans="1:12" x14ac:dyDescent="0.3">
      <c r="A43" s="60"/>
      <c r="B43" s="8"/>
      <c r="C43" s="11"/>
      <c r="D43" s="8"/>
      <c r="E43" s="10"/>
      <c r="F43" s="8"/>
      <c r="G43" s="10"/>
      <c r="H43" s="6"/>
      <c r="I43" s="11"/>
    </row>
    <row r="44" spans="1:12" x14ac:dyDescent="0.3">
      <c r="A44" s="60"/>
      <c r="B44" s="8"/>
      <c r="C44" s="11"/>
      <c r="D44" s="8"/>
      <c r="E44" s="10"/>
      <c r="F44" s="8"/>
      <c r="G44" s="11"/>
      <c r="H44" s="6"/>
      <c r="I44" s="11"/>
    </row>
    <row r="45" spans="1:12" ht="15" thickBot="1" x14ac:dyDescent="0.35">
      <c r="A45" s="61"/>
      <c r="B45" s="8"/>
      <c r="C45" s="11"/>
      <c r="D45" s="8"/>
      <c r="E45" s="11"/>
      <c r="F45" s="8"/>
      <c r="G45" s="11"/>
      <c r="H45" s="6"/>
      <c r="I45" s="11"/>
    </row>
    <row r="46" spans="1:12" ht="15" thickBot="1" x14ac:dyDescent="0.35">
      <c r="A46" s="18" t="s">
        <v>31</v>
      </c>
      <c r="B46" s="55">
        <f>SUM(C36:C45)</f>
        <v>0</v>
      </c>
      <c r="C46" s="56"/>
      <c r="D46" s="55">
        <f>SUM(E36:E45)</f>
        <v>14</v>
      </c>
      <c r="E46" s="56"/>
      <c r="F46" s="55">
        <f>SUM(G36:G45)</f>
        <v>35</v>
      </c>
      <c r="G46" s="56"/>
      <c r="H46" s="55">
        <f>SUM(I36:I45)</f>
        <v>41</v>
      </c>
      <c r="I46" s="56"/>
    </row>
    <row r="47" spans="1:12" ht="21" customHeight="1" thickBot="1" x14ac:dyDescent="0.35">
      <c r="A47" s="18" t="s">
        <v>166</v>
      </c>
      <c r="B47" s="57">
        <f>SUM(B46,D46,F46,H46)</f>
        <v>90</v>
      </c>
      <c r="C47" s="57"/>
      <c r="D47" s="57"/>
      <c r="E47" s="57"/>
      <c r="F47" s="57"/>
      <c r="G47" s="57"/>
      <c r="H47" s="57"/>
      <c r="I47" s="58"/>
    </row>
    <row r="49" spans="1:2" ht="15" thickBot="1" x14ac:dyDescent="0.35"/>
    <row r="50" spans="1:2" ht="15" thickBot="1" x14ac:dyDescent="0.35">
      <c r="A50" s="14" t="s">
        <v>46</v>
      </c>
      <c r="B50" s="18">
        <f>B30-B47</f>
        <v>3</v>
      </c>
    </row>
  </sheetData>
  <mergeCells count="17">
    <mergeCell ref="D46:E46"/>
    <mergeCell ref="F46:G46"/>
    <mergeCell ref="H46:I46"/>
    <mergeCell ref="A3:A13"/>
    <mergeCell ref="B47:I47"/>
    <mergeCell ref="A18:A28"/>
    <mergeCell ref="B29:C29"/>
    <mergeCell ref="B14:C14"/>
    <mergeCell ref="D14:E14"/>
    <mergeCell ref="F14:G14"/>
    <mergeCell ref="H14:I14"/>
    <mergeCell ref="B15:I15"/>
    <mergeCell ref="B31:L31"/>
    <mergeCell ref="B30:L30"/>
    <mergeCell ref="B32:L32"/>
    <mergeCell ref="A35:A45"/>
    <mergeCell ref="B46:C46"/>
  </mergeCells>
  <pageMargins left="0.7" right="0.7" top="0.75" bottom="0.75" header="0.3" footer="0.3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EB311-DD31-40E6-AB34-440FCFCE62CD}">
  <sheetPr>
    <pageSetUpPr fitToPage="1"/>
  </sheetPr>
  <dimension ref="A1:M48"/>
  <sheetViews>
    <sheetView topLeftCell="A21" zoomScale="80" zoomScaleNormal="80" workbookViewId="0">
      <selection activeCell="N20" sqref="N20"/>
    </sheetView>
  </sheetViews>
  <sheetFormatPr defaultRowHeight="14.4" x14ac:dyDescent="0.3"/>
  <cols>
    <col min="1" max="1" width="72.88671875" bestFit="1" customWidth="1"/>
    <col min="2" max="2" width="9.6640625" bestFit="1" customWidth="1"/>
    <col min="4" max="4" width="13.109375" bestFit="1" customWidth="1"/>
    <col min="6" max="6" width="16.33203125" bestFit="1" customWidth="1"/>
    <col min="8" max="8" width="11.6640625" bestFit="1" customWidth="1"/>
    <col min="9" max="9" width="11.44140625" bestFit="1" customWidth="1"/>
    <col min="10" max="10" width="11.6640625" bestFit="1" customWidth="1"/>
  </cols>
  <sheetData>
    <row r="1" spans="1:13" ht="15" thickBot="1" x14ac:dyDescent="0.35">
      <c r="A1" s="59" t="s">
        <v>169</v>
      </c>
      <c r="B1" s="16" t="s">
        <v>0</v>
      </c>
      <c r="C1" s="15"/>
      <c r="D1" s="16" t="s">
        <v>4</v>
      </c>
      <c r="E1" s="15"/>
      <c r="F1" s="16" t="s">
        <v>5</v>
      </c>
      <c r="G1" s="15"/>
      <c r="H1" s="17" t="s">
        <v>6</v>
      </c>
      <c r="I1" s="15"/>
    </row>
    <row r="2" spans="1:13" x14ac:dyDescent="0.3">
      <c r="A2" s="60"/>
      <c r="B2" s="8" t="s">
        <v>79</v>
      </c>
      <c r="C2" s="10">
        <v>17</v>
      </c>
      <c r="D2" s="8" t="s">
        <v>82</v>
      </c>
      <c r="E2" s="10">
        <v>15</v>
      </c>
      <c r="F2" s="8" t="s">
        <v>90</v>
      </c>
      <c r="G2" s="10">
        <v>37</v>
      </c>
      <c r="H2" s="6" t="s">
        <v>98</v>
      </c>
      <c r="I2" s="10">
        <v>32</v>
      </c>
    </row>
    <row r="3" spans="1:13" x14ac:dyDescent="0.3">
      <c r="A3" s="60"/>
      <c r="B3" s="8" t="s">
        <v>80</v>
      </c>
      <c r="C3" s="10">
        <v>3</v>
      </c>
      <c r="D3" s="8" t="s">
        <v>83</v>
      </c>
      <c r="E3" s="10">
        <v>19</v>
      </c>
      <c r="F3" s="8" t="s">
        <v>91</v>
      </c>
      <c r="G3" s="10">
        <v>19</v>
      </c>
      <c r="H3" s="6" t="s">
        <v>99</v>
      </c>
      <c r="I3" s="10">
        <v>69</v>
      </c>
    </row>
    <row r="4" spans="1:13" x14ac:dyDescent="0.3">
      <c r="A4" s="60"/>
      <c r="B4" s="8" t="s">
        <v>81</v>
      </c>
      <c r="C4" s="10">
        <v>1</v>
      </c>
      <c r="D4" s="8" t="s">
        <v>84</v>
      </c>
      <c r="E4" s="10">
        <v>19</v>
      </c>
      <c r="F4" s="8" t="s">
        <v>92</v>
      </c>
      <c r="G4" s="10">
        <v>21</v>
      </c>
      <c r="H4" s="6" t="s">
        <v>100</v>
      </c>
      <c r="I4" s="10">
        <v>18</v>
      </c>
    </row>
    <row r="5" spans="1:13" x14ac:dyDescent="0.3">
      <c r="A5" s="60"/>
      <c r="B5" s="8"/>
      <c r="C5" s="11"/>
      <c r="D5" s="8" t="s">
        <v>85</v>
      </c>
      <c r="E5" s="10">
        <v>13</v>
      </c>
      <c r="F5" s="8" t="s">
        <v>93</v>
      </c>
      <c r="G5" s="10">
        <v>17</v>
      </c>
      <c r="H5" s="6" t="s">
        <v>101</v>
      </c>
      <c r="I5" s="10">
        <v>10</v>
      </c>
    </row>
    <row r="6" spans="1:13" x14ac:dyDescent="0.3">
      <c r="A6" s="60"/>
      <c r="B6" s="8"/>
      <c r="C6" s="11"/>
      <c r="D6" s="8" t="s">
        <v>86</v>
      </c>
      <c r="E6" s="10">
        <v>8</v>
      </c>
      <c r="F6" s="8" t="s">
        <v>94</v>
      </c>
      <c r="G6" s="10">
        <v>12</v>
      </c>
      <c r="H6" s="6" t="s">
        <v>102</v>
      </c>
      <c r="I6" s="10">
        <v>4</v>
      </c>
    </row>
    <row r="7" spans="1:13" x14ac:dyDescent="0.3">
      <c r="A7" s="60"/>
      <c r="B7" s="8"/>
      <c r="C7" s="11"/>
      <c r="D7" s="8" t="s">
        <v>87</v>
      </c>
      <c r="E7" s="10">
        <v>6</v>
      </c>
      <c r="F7" s="8" t="s">
        <v>95</v>
      </c>
      <c r="G7" s="10">
        <v>11</v>
      </c>
      <c r="H7" s="6"/>
      <c r="I7" s="10"/>
    </row>
    <row r="8" spans="1:13" x14ac:dyDescent="0.3">
      <c r="A8" s="60"/>
      <c r="B8" s="8"/>
      <c r="C8" s="11"/>
      <c r="D8" s="8" t="s">
        <v>88</v>
      </c>
      <c r="E8" s="10">
        <v>7</v>
      </c>
      <c r="F8" s="8" t="s">
        <v>96</v>
      </c>
      <c r="G8" s="10">
        <v>10</v>
      </c>
      <c r="H8" s="6"/>
      <c r="I8" s="10"/>
    </row>
    <row r="9" spans="1:13" x14ac:dyDescent="0.3">
      <c r="A9" s="60"/>
      <c r="B9" s="8"/>
      <c r="C9" s="11"/>
      <c r="D9" s="8" t="s">
        <v>89</v>
      </c>
      <c r="E9" s="10">
        <v>5</v>
      </c>
      <c r="F9" s="8" t="s">
        <v>97</v>
      </c>
      <c r="G9" s="10">
        <v>10</v>
      </c>
      <c r="H9" s="6"/>
      <c r="I9" s="11"/>
    </row>
    <row r="10" spans="1:13" x14ac:dyDescent="0.3">
      <c r="A10" s="60"/>
      <c r="B10" s="8"/>
      <c r="C10" s="11"/>
      <c r="D10" s="8"/>
      <c r="E10" s="10"/>
      <c r="F10" s="8"/>
      <c r="G10" s="11"/>
      <c r="H10" s="6"/>
      <c r="I10" s="11"/>
    </row>
    <row r="11" spans="1:13" ht="15" thickBot="1" x14ac:dyDescent="0.35">
      <c r="A11" s="61"/>
      <c r="B11" s="8"/>
      <c r="C11" s="11"/>
      <c r="D11" s="8"/>
      <c r="E11" s="11"/>
      <c r="F11" s="8"/>
      <c r="G11" s="11"/>
      <c r="H11" s="6"/>
      <c r="I11" s="11"/>
    </row>
    <row r="12" spans="1:13" ht="15" thickBot="1" x14ac:dyDescent="0.35">
      <c r="A12" s="18" t="s">
        <v>31</v>
      </c>
      <c r="B12" s="55">
        <f>SUM(C2:C11)</f>
        <v>21</v>
      </c>
      <c r="C12" s="56"/>
      <c r="D12" s="55">
        <f>SUM(E2:E11)</f>
        <v>92</v>
      </c>
      <c r="E12" s="56"/>
      <c r="F12" s="55">
        <f>SUM(G2:G11)</f>
        <v>137</v>
      </c>
      <c r="G12" s="56"/>
      <c r="H12" s="55">
        <f>SUM(I2:I11)</f>
        <v>133</v>
      </c>
      <c r="I12" s="56"/>
    </row>
    <row r="13" spans="1:13" ht="15" thickBot="1" x14ac:dyDescent="0.35">
      <c r="A13" s="18" t="s">
        <v>32</v>
      </c>
      <c r="B13" s="57">
        <f>SUM(B12,D12,F12,H12)</f>
        <v>383</v>
      </c>
      <c r="C13" s="57"/>
      <c r="D13" s="57"/>
      <c r="E13" s="57"/>
      <c r="F13" s="57"/>
      <c r="G13" s="57"/>
      <c r="H13" s="57"/>
      <c r="I13" s="58"/>
    </row>
    <row r="15" spans="1:13" ht="15" thickBot="1" x14ac:dyDescent="0.35"/>
    <row r="16" spans="1:13" ht="15" thickBot="1" x14ac:dyDescent="0.35">
      <c r="A16" s="59" t="s">
        <v>33</v>
      </c>
      <c r="B16" s="16" t="s">
        <v>0</v>
      </c>
      <c r="C16" s="15"/>
      <c r="D16" s="16" t="s">
        <v>4</v>
      </c>
      <c r="E16" s="17" t="s">
        <v>49</v>
      </c>
      <c r="F16" s="23" t="s">
        <v>50</v>
      </c>
      <c r="G16" s="16" t="s">
        <v>5</v>
      </c>
      <c r="H16" s="17" t="s">
        <v>49</v>
      </c>
      <c r="I16" s="23" t="s">
        <v>50</v>
      </c>
      <c r="J16" s="17" t="s">
        <v>6</v>
      </c>
      <c r="K16" s="17" t="s">
        <v>49</v>
      </c>
      <c r="L16" s="23" t="s">
        <v>50</v>
      </c>
      <c r="M16" s="21" t="s">
        <v>47</v>
      </c>
    </row>
    <row r="17" spans="1:13" x14ac:dyDescent="0.3">
      <c r="A17" s="60"/>
      <c r="B17" s="8"/>
      <c r="C17" s="10"/>
      <c r="D17" s="31" t="s">
        <v>88</v>
      </c>
      <c r="E17" s="46">
        <v>7</v>
      </c>
      <c r="F17" s="10">
        <v>4</v>
      </c>
      <c r="G17" s="49" t="s">
        <v>104</v>
      </c>
      <c r="H17" s="50">
        <v>22</v>
      </c>
      <c r="I17" s="10">
        <v>18</v>
      </c>
      <c r="J17" s="31" t="s">
        <v>106</v>
      </c>
      <c r="K17" s="46">
        <v>21</v>
      </c>
      <c r="L17" s="10">
        <v>13</v>
      </c>
      <c r="M17" s="22" t="s">
        <v>48</v>
      </c>
    </row>
    <row r="18" spans="1:13" x14ac:dyDescent="0.3">
      <c r="A18" s="60"/>
      <c r="B18" s="8"/>
      <c r="C18" s="10"/>
      <c r="D18" s="48" t="s">
        <v>103</v>
      </c>
      <c r="E18" s="2">
        <v>10</v>
      </c>
      <c r="F18" s="10">
        <v>3</v>
      </c>
      <c r="G18" s="32" t="s">
        <v>105</v>
      </c>
      <c r="H18" s="2">
        <v>3</v>
      </c>
      <c r="I18" s="10">
        <v>3</v>
      </c>
      <c r="J18" s="32" t="s">
        <v>107</v>
      </c>
      <c r="K18" s="51">
        <v>18</v>
      </c>
      <c r="L18" s="10">
        <v>10</v>
      </c>
    </row>
    <row r="19" spans="1:13" x14ac:dyDescent="0.3">
      <c r="A19" s="60"/>
      <c r="B19" s="8"/>
      <c r="C19" s="10"/>
      <c r="D19" s="32"/>
      <c r="E19" s="2"/>
      <c r="F19" s="10"/>
      <c r="G19" s="32"/>
      <c r="H19" s="2"/>
      <c r="I19" s="10"/>
      <c r="J19" s="32"/>
      <c r="K19" s="2"/>
      <c r="L19" s="10"/>
    </row>
    <row r="20" spans="1:13" x14ac:dyDescent="0.3">
      <c r="A20" s="60"/>
      <c r="B20" s="8"/>
      <c r="C20" s="11"/>
      <c r="D20" s="32"/>
      <c r="E20" s="2"/>
      <c r="F20" s="10"/>
      <c r="G20" s="32"/>
      <c r="H20" s="51"/>
      <c r="I20" s="10"/>
      <c r="J20" s="32"/>
      <c r="K20" s="2"/>
      <c r="L20" s="10"/>
    </row>
    <row r="21" spans="1:13" x14ac:dyDescent="0.3">
      <c r="A21" s="60"/>
      <c r="B21" s="8"/>
      <c r="C21" s="11"/>
      <c r="D21" s="32"/>
      <c r="E21" s="2"/>
      <c r="F21" s="10"/>
      <c r="G21" s="32"/>
      <c r="H21" s="2"/>
      <c r="I21" s="10"/>
      <c r="J21" s="32"/>
      <c r="K21" s="2"/>
      <c r="L21" s="10"/>
    </row>
    <row r="22" spans="1:13" x14ac:dyDescent="0.3">
      <c r="A22" s="60"/>
      <c r="B22" s="8"/>
      <c r="C22" s="11"/>
      <c r="D22" s="32"/>
      <c r="E22" s="2"/>
      <c r="F22" s="10"/>
      <c r="G22" s="32"/>
      <c r="H22" s="2"/>
      <c r="I22" s="10"/>
      <c r="J22" s="32"/>
      <c r="K22" s="2"/>
      <c r="L22" s="10"/>
    </row>
    <row r="23" spans="1:13" x14ac:dyDescent="0.3">
      <c r="A23" s="60"/>
      <c r="B23" s="8"/>
      <c r="C23" s="11"/>
      <c r="D23" s="32"/>
      <c r="E23" s="2"/>
      <c r="F23" s="10"/>
      <c r="G23" s="32"/>
      <c r="H23" s="2"/>
      <c r="I23" s="10"/>
      <c r="J23" s="32"/>
      <c r="K23" s="2"/>
      <c r="L23" s="10"/>
    </row>
    <row r="24" spans="1:13" x14ac:dyDescent="0.3">
      <c r="A24" s="60"/>
      <c r="B24" s="8"/>
      <c r="C24" s="11"/>
      <c r="D24" s="32"/>
      <c r="E24" s="2"/>
      <c r="F24" s="10"/>
      <c r="G24" s="32"/>
      <c r="H24" s="2"/>
      <c r="I24" s="10"/>
      <c r="J24" s="32"/>
      <c r="K24" s="2"/>
      <c r="L24" s="11"/>
    </row>
    <row r="25" spans="1:13" x14ac:dyDescent="0.3">
      <c r="A25" s="60"/>
      <c r="B25" s="8"/>
      <c r="C25" s="11"/>
      <c r="D25" s="32"/>
      <c r="E25" s="2"/>
      <c r="F25" s="10"/>
      <c r="G25" s="32"/>
      <c r="H25" s="2"/>
      <c r="I25" s="11"/>
      <c r="J25" s="32"/>
      <c r="K25" s="2"/>
      <c r="L25" s="11"/>
    </row>
    <row r="26" spans="1:13" ht="15" thickBot="1" x14ac:dyDescent="0.35">
      <c r="A26" s="61"/>
      <c r="B26" s="8"/>
      <c r="C26" s="11"/>
      <c r="D26" s="33"/>
      <c r="E26" s="47"/>
      <c r="F26" s="11"/>
      <c r="G26" s="33"/>
      <c r="H26" s="47"/>
      <c r="I26" s="11"/>
      <c r="J26" s="33"/>
      <c r="K26" s="47"/>
      <c r="L26" s="11"/>
    </row>
    <row r="27" spans="1:13" ht="15" thickBot="1" x14ac:dyDescent="0.35">
      <c r="A27" s="18" t="s">
        <v>31</v>
      </c>
      <c r="B27" s="55">
        <f>SUM(C17:C26)</f>
        <v>0</v>
      </c>
      <c r="C27" s="56"/>
      <c r="D27" s="24"/>
      <c r="E27" s="26">
        <f>SUM(E17:E26)</f>
        <v>17</v>
      </c>
      <c r="F27" s="26">
        <f>SUM(F17:F26)</f>
        <v>7</v>
      </c>
      <c r="G27" s="26"/>
      <c r="H27" s="26">
        <f>SUM(H17:H26)</f>
        <v>25</v>
      </c>
      <c r="I27" s="26">
        <f>SUM(I17:I26)</f>
        <v>21</v>
      </c>
      <c r="J27" s="26"/>
      <c r="K27" s="25">
        <f>SUM(K17:K26)</f>
        <v>39</v>
      </c>
      <c r="L27" s="25">
        <f>SUM(L17:L26)</f>
        <v>23</v>
      </c>
    </row>
    <row r="28" spans="1:13" ht="15" thickBot="1" x14ac:dyDescent="0.35">
      <c r="A28" s="28" t="s">
        <v>164</v>
      </c>
      <c r="B28" s="55">
        <f>SUM(F27,I27,L27,10,4)</f>
        <v>65</v>
      </c>
      <c r="C28" s="62"/>
      <c r="D28" s="62"/>
      <c r="E28" s="62"/>
      <c r="F28" s="62"/>
      <c r="G28" s="62"/>
      <c r="H28" s="62"/>
      <c r="I28" s="62"/>
      <c r="J28" s="62"/>
      <c r="K28" s="62"/>
      <c r="L28" s="56"/>
    </row>
    <row r="29" spans="1:13" ht="15" thickBot="1" x14ac:dyDescent="0.35">
      <c r="A29" s="18" t="s">
        <v>165</v>
      </c>
      <c r="B29" s="55">
        <f>SUM(E27,H27,K27)</f>
        <v>81</v>
      </c>
      <c r="C29" s="62"/>
      <c r="D29" s="62"/>
      <c r="E29" s="62"/>
      <c r="F29" s="62"/>
      <c r="G29" s="62"/>
      <c r="H29" s="62"/>
      <c r="I29" s="62"/>
      <c r="J29" s="62"/>
      <c r="K29" s="62"/>
      <c r="L29" s="56"/>
    </row>
    <row r="30" spans="1:13" ht="15" thickBot="1" x14ac:dyDescent="0.35">
      <c r="A30" s="29" t="s">
        <v>51</v>
      </c>
      <c r="B30" s="55">
        <f>(F27+I27+L27)-(B29)</f>
        <v>-30</v>
      </c>
      <c r="C30" s="62"/>
      <c r="D30" s="62"/>
      <c r="E30" s="62"/>
      <c r="F30" s="62"/>
      <c r="G30" s="62"/>
      <c r="H30" s="62"/>
      <c r="I30" s="62"/>
      <c r="J30" s="62"/>
      <c r="K30" s="62"/>
      <c r="L30" s="56"/>
    </row>
    <row r="31" spans="1:13" x14ac:dyDescent="0.3">
      <c r="A31" s="6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3" ht="15" thickBot="1" x14ac:dyDescent="0.35"/>
    <row r="33" spans="1:9" ht="15" thickBot="1" x14ac:dyDescent="0.35">
      <c r="A33" s="59" t="s">
        <v>44</v>
      </c>
      <c r="B33" s="16" t="s">
        <v>0</v>
      </c>
      <c r="C33" s="15"/>
      <c r="D33" s="16" t="s">
        <v>4</v>
      </c>
      <c r="E33" s="15"/>
      <c r="F33" s="16" t="s">
        <v>5</v>
      </c>
      <c r="G33" s="15"/>
      <c r="H33" s="17" t="s">
        <v>6</v>
      </c>
      <c r="I33" s="15"/>
    </row>
    <row r="34" spans="1:9" x14ac:dyDescent="0.3">
      <c r="A34" s="60"/>
      <c r="B34" s="8"/>
      <c r="C34" s="10"/>
      <c r="D34" s="8" t="s">
        <v>83</v>
      </c>
      <c r="E34" s="10">
        <v>19</v>
      </c>
      <c r="F34" s="20" t="s">
        <v>95</v>
      </c>
      <c r="G34" s="10">
        <v>11</v>
      </c>
      <c r="H34" s="6" t="s">
        <v>100</v>
      </c>
      <c r="I34" s="10">
        <v>18</v>
      </c>
    </row>
    <row r="35" spans="1:9" x14ac:dyDescent="0.3">
      <c r="A35" s="60"/>
      <c r="B35" s="8"/>
      <c r="C35" s="10"/>
      <c r="D35" s="20"/>
      <c r="E35" s="10"/>
      <c r="F35" s="8" t="s">
        <v>96</v>
      </c>
      <c r="G35" s="10">
        <v>10</v>
      </c>
      <c r="H35" s="6" t="s">
        <v>102</v>
      </c>
      <c r="I35" s="10">
        <v>4</v>
      </c>
    </row>
    <row r="36" spans="1:9" x14ac:dyDescent="0.3">
      <c r="A36" s="60"/>
      <c r="B36" s="8"/>
      <c r="C36" s="10"/>
      <c r="D36" s="8"/>
      <c r="E36" s="10"/>
      <c r="F36" s="8"/>
      <c r="G36" s="10"/>
      <c r="H36" s="3"/>
      <c r="I36" s="10"/>
    </row>
    <row r="37" spans="1:9" x14ac:dyDescent="0.3">
      <c r="A37" s="60"/>
      <c r="B37" s="8"/>
      <c r="C37" s="11"/>
      <c r="D37" s="8"/>
      <c r="E37" s="10"/>
      <c r="F37" s="8"/>
      <c r="G37" s="10"/>
      <c r="H37" s="6"/>
      <c r="I37" s="10"/>
    </row>
    <row r="38" spans="1:9" x14ac:dyDescent="0.3">
      <c r="A38" s="60"/>
      <c r="B38" s="8"/>
      <c r="C38" s="11"/>
      <c r="D38" s="8"/>
      <c r="E38" s="10"/>
      <c r="F38" s="8"/>
      <c r="G38" s="10"/>
      <c r="H38" s="6"/>
      <c r="I38" s="10"/>
    </row>
    <row r="39" spans="1:9" x14ac:dyDescent="0.3">
      <c r="A39" s="60"/>
      <c r="B39" s="8"/>
      <c r="C39" s="11"/>
      <c r="D39" s="8"/>
      <c r="E39" s="10"/>
      <c r="F39" s="8"/>
      <c r="G39" s="10"/>
      <c r="H39" s="6"/>
      <c r="I39" s="10"/>
    </row>
    <row r="40" spans="1:9" x14ac:dyDescent="0.3">
      <c r="A40" s="60"/>
      <c r="B40" s="8"/>
      <c r="C40" s="11"/>
      <c r="D40" s="8"/>
      <c r="E40" s="10"/>
      <c r="F40" s="8"/>
      <c r="G40" s="10"/>
      <c r="H40" s="6"/>
      <c r="I40" s="10"/>
    </row>
    <row r="41" spans="1:9" x14ac:dyDescent="0.3">
      <c r="A41" s="60"/>
      <c r="B41" s="8"/>
      <c r="C41" s="11"/>
      <c r="D41" s="8"/>
      <c r="E41" s="10"/>
      <c r="F41" s="8"/>
      <c r="G41" s="10"/>
      <c r="H41" s="6"/>
      <c r="I41" s="11"/>
    </row>
    <row r="42" spans="1:9" x14ac:dyDescent="0.3">
      <c r="A42" s="60"/>
      <c r="B42" s="8"/>
      <c r="C42" s="11"/>
      <c r="D42" s="8"/>
      <c r="E42" s="10"/>
      <c r="F42" s="8"/>
      <c r="G42" s="11"/>
      <c r="H42" s="6"/>
      <c r="I42" s="11"/>
    </row>
    <row r="43" spans="1:9" ht="15" thickBot="1" x14ac:dyDescent="0.35">
      <c r="A43" s="61"/>
      <c r="B43" s="8"/>
      <c r="C43" s="11"/>
      <c r="D43" s="8"/>
      <c r="E43" s="11"/>
      <c r="F43" s="8"/>
      <c r="G43" s="11"/>
      <c r="H43" s="6"/>
      <c r="I43" s="11"/>
    </row>
    <row r="44" spans="1:9" ht="15" thickBot="1" x14ac:dyDescent="0.35">
      <c r="A44" s="18" t="s">
        <v>31</v>
      </c>
      <c r="B44" s="55">
        <f>SUM(C34:C43)</f>
        <v>0</v>
      </c>
      <c r="C44" s="56"/>
      <c r="D44" s="55">
        <f>SUM(E34:E43)</f>
        <v>19</v>
      </c>
      <c r="E44" s="56"/>
      <c r="F44" s="55">
        <f>SUM(G34:G43)</f>
        <v>21</v>
      </c>
      <c r="G44" s="56"/>
      <c r="H44" s="55">
        <f>SUM(I34:I43)</f>
        <v>22</v>
      </c>
      <c r="I44" s="56"/>
    </row>
    <row r="45" spans="1:9" ht="15" thickBot="1" x14ac:dyDescent="0.35">
      <c r="A45" s="18" t="s">
        <v>166</v>
      </c>
      <c r="B45" s="57">
        <f>SUM(B44,D44,F44,H44)</f>
        <v>62</v>
      </c>
      <c r="C45" s="57"/>
      <c r="D45" s="57"/>
      <c r="E45" s="57"/>
      <c r="F45" s="57"/>
      <c r="G45" s="57"/>
      <c r="H45" s="57"/>
      <c r="I45" s="58"/>
    </row>
    <row r="47" spans="1:9" ht="15" thickBot="1" x14ac:dyDescent="0.35"/>
    <row r="48" spans="1:9" ht="15" thickBot="1" x14ac:dyDescent="0.35">
      <c r="A48" s="14" t="s">
        <v>46</v>
      </c>
      <c r="B48" s="18">
        <f>B28-B45</f>
        <v>3</v>
      </c>
    </row>
  </sheetData>
  <mergeCells count="17">
    <mergeCell ref="B44:C44"/>
    <mergeCell ref="D44:E44"/>
    <mergeCell ref="F44:G44"/>
    <mergeCell ref="H44:I44"/>
    <mergeCell ref="B45:I45"/>
    <mergeCell ref="H12:I12"/>
    <mergeCell ref="B13:I13"/>
    <mergeCell ref="A33:A43"/>
    <mergeCell ref="A1:A11"/>
    <mergeCell ref="B12:C12"/>
    <mergeCell ref="D12:E12"/>
    <mergeCell ref="F12:G12"/>
    <mergeCell ref="A16:A26"/>
    <mergeCell ref="B27:C27"/>
    <mergeCell ref="B28:L28"/>
    <mergeCell ref="B29:L29"/>
    <mergeCell ref="B30:L30"/>
  </mergeCells>
  <pageMargins left="0.7" right="0.7" top="0.75" bottom="0.75" header="0.3" footer="0.3"/>
  <pageSetup paperSize="9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DFF94-9C14-4E6C-AD62-90A8B5B4BE53}">
  <sheetPr>
    <pageSetUpPr fitToPage="1"/>
  </sheetPr>
  <dimension ref="A1:M48"/>
  <sheetViews>
    <sheetView topLeftCell="A21" zoomScale="80" zoomScaleNormal="80" workbookViewId="0">
      <selection sqref="A1:I13"/>
    </sheetView>
  </sheetViews>
  <sheetFormatPr defaultRowHeight="14.4" x14ac:dyDescent="0.3"/>
  <cols>
    <col min="1" max="1" width="72.88671875" bestFit="1" customWidth="1"/>
    <col min="2" max="2" width="10.44140625" bestFit="1" customWidth="1"/>
    <col min="4" max="4" width="11.33203125" bestFit="1" customWidth="1"/>
    <col min="6" max="7" width="16.33203125" bestFit="1" customWidth="1"/>
    <col min="8" max="8" width="11.6640625" bestFit="1" customWidth="1"/>
  </cols>
  <sheetData>
    <row r="1" spans="1:13" ht="15" thickBot="1" x14ac:dyDescent="0.35">
      <c r="A1" s="59" t="s">
        <v>170</v>
      </c>
      <c r="B1" s="16" t="s">
        <v>0</v>
      </c>
      <c r="C1" s="15"/>
      <c r="D1" s="16" t="s">
        <v>4</v>
      </c>
      <c r="E1" s="15"/>
      <c r="F1" s="16" t="s">
        <v>5</v>
      </c>
      <c r="G1" s="15"/>
      <c r="H1" s="17" t="s">
        <v>6</v>
      </c>
      <c r="I1" s="15"/>
    </row>
    <row r="2" spans="1:13" x14ac:dyDescent="0.3">
      <c r="A2" s="60"/>
      <c r="B2" s="8" t="s">
        <v>108</v>
      </c>
      <c r="C2" s="10">
        <v>37</v>
      </c>
      <c r="D2" s="8" t="s">
        <v>111</v>
      </c>
      <c r="E2" s="10">
        <v>26</v>
      </c>
      <c r="F2" s="8" t="s">
        <v>117</v>
      </c>
      <c r="G2" s="10">
        <v>39</v>
      </c>
      <c r="H2" s="6" t="s">
        <v>125</v>
      </c>
      <c r="I2" s="10">
        <v>56</v>
      </c>
    </row>
    <row r="3" spans="1:13" x14ac:dyDescent="0.3">
      <c r="A3" s="60"/>
      <c r="B3" s="8" t="s">
        <v>109</v>
      </c>
      <c r="C3" s="10">
        <v>1</v>
      </c>
      <c r="D3" s="8" t="s">
        <v>112</v>
      </c>
      <c r="E3" s="10">
        <v>19</v>
      </c>
      <c r="F3" s="8" t="s">
        <v>118</v>
      </c>
      <c r="G3" s="10">
        <v>29</v>
      </c>
      <c r="H3" s="6" t="s">
        <v>126</v>
      </c>
      <c r="I3" s="10">
        <v>39</v>
      </c>
    </row>
    <row r="4" spans="1:13" x14ac:dyDescent="0.3">
      <c r="A4" s="60"/>
      <c r="B4" s="8" t="s">
        <v>110</v>
      </c>
      <c r="C4" s="10">
        <v>1</v>
      </c>
      <c r="D4" s="8" t="s">
        <v>113</v>
      </c>
      <c r="E4" s="10">
        <v>17</v>
      </c>
      <c r="F4" s="8" t="s">
        <v>119</v>
      </c>
      <c r="G4" s="10">
        <v>23</v>
      </c>
      <c r="H4" s="6" t="s">
        <v>127</v>
      </c>
      <c r="I4" s="10">
        <v>26</v>
      </c>
    </row>
    <row r="5" spans="1:13" x14ac:dyDescent="0.3">
      <c r="A5" s="60"/>
      <c r="B5" s="8"/>
      <c r="C5" s="11"/>
      <c r="D5" s="8" t="s">
        <v>114</v>
      </c>
      <c r="E5" s="10">
        <v>12</v>
      </c>
      <c r="F5" s="8" t="s">
        <v>120</v>
      </c>
      <c r="G5" s="10">
        <v>14</v>
      </c>
      <c r="H5" s="6" t="s">
        <v>128</v>
      </c>
      <c r="I5" s="10">
        <v>15</v>
      </c>
    </row>
    <row r="6" spans="1:13" x14ac:dyDescent="0.3">
      <c r="A6" s="60"/>
      <c r="B6" s="8"/>
      <c r="C6" s="11"/>
      <c r="D6" s="8" t="s">
        <v>115</v>
      </c>
      <c r="E6" s="10">
        <v>8</v>
      </c>
      <c r="F6" s="8" t="s">
        <v>121</v>
      </c>
      <c r="G6" s="10">
        <v>13</v>
      </c>
      <c r="H6" s="6" t="s">
        <v>129</v>
      </c>
      <c r="I6" s="10">
        <v>12</v>
      </c>
    </row>
    <row r="7" spans="1:13" x14ac:dyDescent="0.3">
      <c r="A7" s="60"/>
      <c r="B7" s="8"/>
      <c r="C7" s="11"/>
      <c r="D7" s="8" t="s">
        <v>116</v>
      </c>
      <c r="E7" s="10">
        <v>8</v>
      </c>
      <c r="F7" s="8" t="s">
        <v>122</v>
      </c>
      <c r="G7" s="10">
        <v>8</v>
      </c>
      <c r="H7" s="3" t="s">
        <v>130</v>
      </c>
      <c r="I7" s="10">
        <v>5</v>
      </c>
    </row>
    <row r="8" spans="1:13" x14ac:dyDescent="0.3">
      <c r="A8" s="60"/>
      <c r="B8" s="8"/>
      <c r="C8" s="11"/>
      <c r="D8" s="8"/>
      <c r="E8" s="10"/>
      <c r="F8" s="8" t="s">
        <v>123</v>
      </c>
      <c r="G8" s="10">
        <v>7</v>
      </c>
      <c r="H8" s="6"/>
      <c r="I8" s="10"/>
    </row>
    <row r="9" spans="1:13" x14ac:dyDescent="0.3">
      <c r="A9" s="60"/>
      <c r="B9" s="8"/>
      <c r="C9" s="11"/>
      <c r="D9" s="8"/>
      <c r="E9" s="10"/>
      <c r="F9" s="8" t="s">
        <v>124</v>
      </c>
      <c r="G9" s="10">
        <v>3</v>
      </c>
      <c r="H9" s="6"/>
      <c r="I9" s="11"/>
    </row>
    <row r="10" spans="1:13" x14ac:dyDescent="0.3">
      <c r="A10" s="60"/>
      <c r="B10" s="8"/>
      <c r="C10" s="11"/>
      <c r="D10" s="8"/>
      <c r="E10" s="10"/>
      <c r="F10" s="8"/>
      <c r="G10" s="11"/>
      <c r="H10" s="6"/>
      <c r="I10" s="11"/>
    </row>
    <row r="11" spans="1:13" ht="15" thickBot="1" x14ac:dyDescent="0.35">
      <c r="A11" s="61"/>
      <c r="B11" s="8"/>
      <c r="C11" s="11"/>
      <c r="D11" s="8"/>
      <c r="E11" s="11"/>
      <c r="F11" s="8"/>
      <c r="G11" s="11"/>
      <c r="H11" s="6"/>
      <c r="I11" s="11"/>
    </row>
    <row r="12" spans="1:13" ht="15" thickBot="1" x14ac:dyDescent="0.35">
      <c r="A12" s="18" t="s">
        <v>31</v>
      </c>
      <c r="B12" s="55">
        <f>SUM(C2:C11)</f>
        <v>39</v>
      </c>
      <c r="C12" s="56"/>
      <c r="D12" s="55">
        <f>SUM(E2:E11)</f>
        <v>90</v>
      </c>
      <c r="E12" s="56"/>
      <c r="F12" s="55">
        <f>SUM(G2:G11)</f>
        <v>136</v>
      </c>
      <c r="G12" s="56"/>
      <c r="H12" s="55">
        <f>SUM(I2:I11)</f>
        <v>153</v>
      </c>
      <c r="I12" s="56"/>
    </row>
    <row r="13" spans="1:13" ht="15" thickBot="1" x14ac:dyDescent="0.35">
      <c r="A13" s="18" t="s">
        <v>32</v>
      </c>
      <c r="B13" s="57">
        <f>SUM(B12,D12,F12,H12)</f>
        <v>418</v>
      </c>
      <c r="C13" s="57"/>
      <c r="D13" s="57"/>
      <c r="E13" s="57"/>
      <c r="F13" s="57"/>
      <c r="G13" s="57"/>
      <c r="H13" s="57"/>
      <c r="I13" s="58"/>
    </row>
    <row r="15" spans="1:13" ht="15" thickBot="1" x14ac:dyDescent="0.35"/>
    <row r="16" spans="1:13" ht="15" thickBot="1" x14ac:dyDescent="0.35">
      <c r="A16" s="59" t="s">
        <v>33</v>
      </c>
      <c r="B16" s="16" t="s">
        <v>0</v>
      </c>
      <c r="C16" s="15"/>
      <c r="D16" s="16" t="s">
        <v>4</v>
      </c>
      <c r="E16" s="17" t="s">
        <v>49</v>
      </c>
      <c r="F16" s="23" t="s">
        <v>50</v>
      </c>
      <c r="G16" s="16" t="s">
        <v>5</v>
      </c>
      <c r="H16" s="17" t="s">
        <v>49</v>
      </c>
      <c r="I16" s="23" t="s">
        <v>50</v>
      </c>
      <c r="J16" s="17" t="s">
        <v>6</v>
      </c>
      <c r="K16" s="17" t="s">
        <v>49</v>
      </c>
      <c r="L16" s="23" t="s">
        <v>50</v>
      </c>
      <c r="M16" s="21" t="s">
        <v>47</v>
      </c>
    </row>
    <row r="17" spans="1:13" x14ac:dyDescent="0.3">
      <c r="A17" s="60"/>
      <c r="B17" s="8"/>
      <c r="C17" s="10"/>
      <c r="D17" s="31" t="s">
        <v>131</v>
      </c>
      <c r="E17" s="46">
        <v>4</v>
      </c>
      <c r="F17" s="10">
        <v>2</v>
      </c>
      <c r="G17" s="49" t="s">
        <v>132</v>
      </c>
      <c r="H17" s="52">
        <v>6</v>
      </c>
      <c r="I17" s="10">
        <v>3</v>
      </c>
      <c r="J17" s="31" t="s">
        <v>133</v>
      </c>
      <c r="K17" s="46">
        <v>1</v>
      </c>
      <c r="L17" s="10">
        <v>2</v>
      </c>
      <c r="M17" s="22" t="s">
        <v>48</v>
      </c>
    </row>
    <row r="18" spans="1:13" x14ac:dyDescent="0.3">
      <c r="A18" s="60"/>
      <c r="B18" s="8"/>
      <c r="C18" s="10"/>
      <c r="D18" s="48"/>
      <c r="E18" s="2"/>
      <c r="F18" s="10"/>
      <c r="G18" s="32"/>
      <c r="H18" s="1"/>
      <c r="I18" s="10"/>
      <c r="J18" s="32"/>
      <c r="K18" s="51"/>
      <c r="L18" s="10"/>
    </row>
    <row r="19" spans="1:13" x14ac:dyDescent="0.3">
      <c r="A19" s="60"/>
      <c r="B19" s="8"/>
      <c r="C19" s="10"/>
      <c r="D19" s="32"/>
      <c r="E19" s="2"/>
      <c r="F19" s="10"/>
      <c r="G19" s="32"/>
      <c r="H19" s="1"/>
      <c r="I19" s="10"/>
      <c r="J19" s="32"/>
      <c r="K19" s="2"/>
      <c r="L19" s="10"/>
    </row>
    <row r="20" spans="1:13" x14ac:dyDescent="0.3">
      <c r="A20" s="60"/>
      <c r="B20" s="8"/>
      <c r="C20" s="11"/>
      <c r="D20" s="32"/>
      <c r="E20" s="2"/>
      <c r="F20" s="10"/>
      <c r="G20" s="32"/>
      <c r="H20" s="35"/>
      <c r="I20" s="10"/>
      <c r="J20" s="32"/>
      <c r="K20" s="2"/>
      <c r="L20" s="10"/>
    </row>
    <row r="21" spans="1:13" x14ac:dyDescent="0.3">
      <c r="A21" s="60"/>
      <c r="B21" s="8"/>
      <c r="C21" s="11"/>
      <c r="D21" s="32"/>
      <c r="E21" s="2"/>
      <c r="F21" s="10"/>
      <c r="G21" s="32"/>
      <c r="H21" s="1"/>
      <c r="I21" s="10"/>
      <c r="J21" s="32"/>
      <c r="K21" s="2"/>
      <c r="L21" s="10"/>
    </row>
    <row r="22" spans="1:13" x14ac:dyDescent="0.3">
      <c r="A22" s="60"/>
      <c r="B22" s="8"/>
      <c r="C22" s="11"/>
      <c r="D22" s="32"/>
      <c r="E22" s="2"/>
      <c r="F22" s="10"/>
      <c r="G22" s="32"/>
      <c r="H22" s="1"/>
      <c r="I22" s="10"/>
      <c r="J22" s="32"/>
      <c r="K22" s="2"/>
      <c r="L22" s="10"/>
    </row>
    <row r="23" spans="1:13" x14ac:dyDescent="0.3">
      <c r="A23" s="60"/>
      <c r="B23" s="8"/>
      <c r="C23" s="11"/>
      <c r="D23" s="32"/>
      <c r="E23" s="2"/>
      <c r="F23" s="10"/>
      <c r="G23" s="32"/>
      <c r="H23" s="1"/>
      <c r="I23" s="10"/>
      <c r="J23" s="32"/>
      <c r="K23" s="2"/>
      <c r="L23" s="10"/>
    </row>
    <row r="24" spans="1:13" x14ac:dyDescent="0.3">
      <c r="A24" s="60"/>
      <c r="B24" s="8"/>
      <c r="C24" s="11"/>
      <c r="D24" s="32"/>
      <c r="E24" s="2"/>
      <c r="F24" s="10"/>
      <c r="G24" s="32"/>
      <c r="H24" s="1"/>
      <c r="I24" s="10"/>
      <c r="J24" s="32"/>
      <c r="K24" s="2"/>
      <c r="L24" s="11"/>
    </row>
    <row r="25" spans="1:13" x14ac:dyDescent="0.3">
      <c r="A25" s="60"/>
      <c r="B25" s="8"/>
      <c r="C25" s="11"/>
      <c r="D25" s="32"/>
      <c r="E25" s="2"/>
      <c r="F25" s="10"/>
      <c r="G25" s="32"/>
      <c r="H25" s="1"/>
      <c r="I25" s="11"/>
      <c r="J25" s="32"/>
      <c r="K25" s="2"/>
      <c r="L25" s="11"/>
    </row>
    <row r="26" spans="1:13" ht="15" thickBot="1" x14ac:dyDescent="0.35">
      <c r="A26" s="61"/>
      <c r="B26" s="8"/>
      <c r="C26" s="11"/>
      <c r="D26" s="33"/>
      <c r="E26" s="47"/>
      <c r="F26" s="11"/>
      <c r="G26" s="33"/>
      <c r="H26" s="36"/>
      <c r="I26" s="11"/>
      <c r="J26" s="32"/>
      <c r="K26" s="47"/>
      <c r="L26" s="11"/>
    </row>
    <row r="27" spans="1:13" ht="15" thickBot="1" x14ac:dyDescent="0.35">
      <c r="A27" s="18" t="s">
        <v>31</v>
      </c>
      <c r="B27" s="55">
        <f>SUM(C17:C26)</f>
        <v>0</v>
      </c>
      <c r="C27" s="56"/>
      <c r="D27" s="24"/>
      <c r="E27" s="26">
        <f>SUM(E17:E26)</f>
        <v>4</v>
      </c>
      <c r="F27" s="26">
        <f>SUM(F17:F26)</f>
        <v>2</v>
      </c>
      <c r="G27" s="26"/>
      <c r="H27" s="26">
        <f>SUM(H17:H26)</f>
        <v>6</v>
      </c>
      <c r="I27" s="26">
        <f>SUM(I17:I26)</f>
        <v>3</v>
      </c>
      <c r="J27" s="53"/>
      <c r="K27" s="25">
        <f>SUM(K17:K26)</f>
        <v>1</v>
      </c>
      <c r="L27" s="25">
        <f>SUM(L17:L26)</f>
        <v>2</v>
      </c>
    </row>
    <row r="28" spans="1:13" ht="15" thickBot="1" x14ac:dyDescent="0.35">
      <c r="A28" s="28" t="s">
        <v>163</v>
      </c>
      <c r="B28" s="55">
        <f>SUM(F27,I27,L27,10,1)</f>
        <v>18</v>
      </c>
      <c r="C28" s="62"/>
      <c r="D28" s="62"/>
      <c r="E28" s="62"/>
      <c r="F28" s="62"/>
      <c r="G28" s="62"/>
      <c r="H28" s="62"/>
      <c r="I28" s="62"/>
      <c r="J28" s="62"/>
      <c r="K28" s="62"/>
      <c r="L28" s="56"/>
    </row>
    <row r="29" spans="1:13" ht="15" thickBot="1" x14ac:dyDescent="0.35">
      <c r="A29" s="18" t="s">
        <v>165</v>
      </c>
      <c r="B29" s="55">
        <f>SUM(E27,H27,K27)</f>
        <v>11</v>
      </c>
      <c r="C29" s="62"/>
      <c r="D29" s="62"/>
      <c r="E29" s="62"/>
      <c r="F29" s="62"/>
      <c r="G29" s="62"/>
      <c r="H29" s="62"/>
      <c r="I29" s="62"/>
      <c r="J29" s="62"/>
      <c r="K29" s="62"/>
      <c r="L29" s="56"/>
    </row>
    <row r="30" spans="1:13" ht="15" thickBot="1" x14ac:dyDescent="0.35">
      <c r="A30" s="29" t="s">
        <v>51</v>
      </c>
      <c r="B30" s="55">
        <f>(F27+I27+L27)-(B29)</f>
        <v>-4</v>
      </c>
      <c r="C30" s="62"/>
      <c r="D30" s="62"/>
      <c r="E30" s="62"/>
      <c r="F30" s="62"/>
      <c r="G30" s="62"/>
      <c r="H30" s="62"/>
      <c r="I30" s="62"/>
      <c r="J30" s="62"/>
      <c r="K30" s="62"/>
      <c r="L30" s="56"/>
    </row>
    <row r="31" spans="1:13" x14ac:dyDescent="0.3">
      <c r="A31" s="6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3" ht="15" thickBot="1" x14ac:dyDescent="0.35"/>
    <row r="33" spans="1:9" ht="15" thickBot="1" x14ac:dyDescent="0.35">
      <c r="A33" s="59" t="s">
        <v>44</v>
      </c>
      <c r="B33" s="16" t="s">
        <v>0</v>
      </c>
      <c r="C33" s="15"/>
      <c r="D33" s="16" t="s">
        <v>4</v>
      </c>
      <c r="E33" s="15"/>
      <c r="F33" s="16" t="s">
        <v>5</v>
      </c>
      <c r="G33" s="15"/>
      <c r="H33" s="17" t="s">
        <v>6</v>
      </c>
      <c r="I33" s="15"/>
    </row>
    <row r="34" spans="1:9" x14ac:dyDescent="0.3">
      <c r="A34" s="60"/>
      <c r="B34" s="8"/>
      <c r="C34" s="10"/>
      <c r="D34" s="8"/>
      <c r="E34" s="10"/>
      <c r="F34" s="20" t="s">
        <v>124</v>
      </c>
      <c r="G34" s="10">
        <v>3</v>
      </c>
      <c r="H34" s="6" t="s">
        <v>129</v>
      </c>
      <c r="I34" s="10">
        <v>12</v>
      </c>
    </row>
    <row r="35" spans="1:9" x14ac:dyDescent="0.3">
      <c r="A35" s="60"/>
      <c r="B35" s="8"/>
      <c r="C35" s="10"/>
      <c r="D35" s="20"/>
      <c r="E35" s="10"/>
      <c r="F35" s="8"/>
      <c r="G35" s="10"/>
      <c r="H35" s="6"/>
      <c r="I35" s="10"/>
    </row>
    <row r="36" spans="1:9" x14ac:dyDescent="0.3">
      <c r="A36" s="60"/>
      <c r="B36" s="8"/>
      <c r="C36" s="10"/>
      <c r="D36" s="8"/>
      <c r="E36" s="10"/>
      <c r="F36" s="8"/>
      <c r="G36" s="10"/>
      <c r="H36" s="3"/>
      <c r="I36" s="10"/>
    </row>
    <row r="37" spans="1:9" x14ac:dyDescent="0.3">
      <c r="A37" s="60"/>
      <c r="B37" s="8"/>
      <c r="C37" s="11"/>
      <c r="D37" s="8"/>
      <c r="E37" s="10"/>
      <c r="F37" s="8"/>
      <c r="G37" s="10"/>
      <c r="H37" s="6"/>
      <c r="I37" s="10"/>
    </row>
    <row r="38" spans="1:9" x14ac:dyDescent="0.3">
      <c r="A38" s="60"/>
      <c r="B38" s="8"/>
      <c r="C38" s="11"/>
      <c r="D38" s="8"/>
      <c r="E38" s="10"/>
      <c r="F38" s="8"/>
      <c r="G38" s="10"/>
      <c r="H38" s="6"/>
      <c r="I38" s="10"/>
    </row>
    <row r="39" spans="1:9" x14ac:dyDescent="0.3">
      <c r="A39" s="60"/>
      <c r="B39" s="8"/>
      <c r="C39" s="11"/>
      <c r="D39" s="8"/>
      <c r="E39" s="10"/>
      <c r="F39" s="8"/>
      <c r="G39" s="10"/>
      <c r="H39" s="6"/>
      <c r="I39" s="10"/>
    </row>
    <row r="40" spans="1:9" x14ac:dyDescent="0.3">
      <c r="A40" s="60"/>
      <c r="B40" s="8"/>
      <c r="C40" s="11"/>
      <c r="D40" s="8"/>
      <c r="E40" s="10"/>
      <c r="F40" s="8"/>
      <c r="G40" s="10"/>
      <c r="H40" s="6"/>
      <c r="I40" s="10"/>
    </row>
    <row r="41" spans="1:9" x14ac:dyDescent="0.3">
      <c r="A41" s="60"/>
      <c r="B41" s="8"/>
      <c r="C41" s="11"/>
      <c r="D41" s="8"/>
      <c r="E41" s="10"/>
      <c r="F41" s="8"/>
      <c r="G41" s="10"/>
      <c r="H41" s="6"/>
      <c r="I41" s="11"/>
    </row>
    <row r="42" spans="1:9" x14ac:dyDescent="0.3">
      <c r="A42" s="60"/>
      <c r="B42" s="8"/>
      <c r="C42" s="11"/>
      <c r="D42" s="8"/>
      <c r="E42" s="10"/>
      <c r="F42" s="8"/>
      <c r="G42" s="11"/>
      <c r="H42" s="6"/>
      <c r="I42" s="11"/>
    </row>
    <row r="43" spans="1:9" ht="15" thickBot="1" x14ac:dyDescent="0.35">
      <c r="A43" s="61"/>
      <c r="B43" s="8"/>
      <c r="C43" s="11"/>
      <c r="D43" s="8"/>
      <c r="E43" s="11"/>
      <c r="F43" s="8"/>
      <c r="G43" s="11"/>
      <c r="H43" s="6"/>
      <c r="I43" s="11"/>
    </row>
    <row r="44" spans="1:9" ht="15" thickBot="1" x14ac:dyDescent="0.35">
      <c r="A44" s="18" t="s">
        <v>31</v>
      </c>
      <c r="B44" s="55">
        <f>SUM(C34:C43)</f>
        <v>0</v>
      </c>
      <c r="C44" s="56"/>
      <c r="D44" s="55">
        <f>SUM(E34:E43)</f>
        <v>0</v>
      </c>
      <c r="E44" s="56"/>
      <c r="F44" s="55">
        <f>SUM(G34:G43)</f>
        <v>3</v>
      </c>
      <c r="G44" s="56"/>
      <c r="H44" s="55">
        <f>SUM(I34:I43)</f>
        <v>12</v>
      </c>
      <c r="I44" s="56"/>
    </row>
    <row r="45" spans="1:9" ht="15" thickBot="1" x14ac:dyDescent="0.35">
      <c r="A45" s="18" t="s">
        <v>166</v>
      </c>
      <c r="B45" s="57">
        <f>SUM(B44,D44,F44,H44)</f>
        <v>15</v>
      </c>
      <c r="C45" s="57"/>
      <c r="D45" s="57"/>
      <c r="E45" s="57"/>
      <c r="F45" s="57"/>
      <c r="G45" s="57"/>
      <c r="H45" s="57"/>
      <c r="I45" s="58"/>
    </row>
    <row r="47" spans="1:9" ht="15" thickBot="1" x14ac:dyDescent="0.35"/>
    <row r="48" spans="1:9" ht="15" thickBot="1" x14ac:dyDescent="0.35">
      <c r="A48" s="14" t="s">
        <v>46</v>
      </c>
      <c r="B48" s="18">
        <f>B28-B45</f>
        <v>3</v>
      </c>
    </row>
  </sheetData>
  <mergeCells count="17">
    <mergeCell ref="B44:C44"/>
    <mergeCell ref="D44:E44"/>
    <mergeCell ref="F44:G44"/>
    <mergeCell ref="H44:I44"/>
    <mergeCell ref="B45:I45"/>
    <mergeCell ref="H12:I12"/>
    <mergeCell ref="B13:I13"/>
    <mergeCell ref="A33:A43"/>
    <mergeCell ref="A1:A11"/>
    <mergeCell ref="B12:C12"/>
    <mergeCell ref="D12:E12"/>
    <mergeCell ref="F12:G12"/>
    <mergeCell ref="A16:A26"/>
    <mergeCell ref="B27:C27"/>
    <mergeCell ref="B28:L28"/>
    <mergeCell ref="B29:L29"/>
    <mergeCell ref="B30:L30"/>
  </mergeCells>
  <pageMargins left="0.7" right="0.7" top="0.75" bottom="0.75" header="0.3" footer="0.3"/>
  <pageSetup paperSize="9"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19A13-177C-4604-AA7E-558F00B8E621}">
  <sheetPr>
    <pageSetUpPr fitToPage="1"/>
  </sheetPr>
  <dimension ref="A1:M48"/>
  <sheetViews>
    <sheetView zoomScale="80" zoomScaleNormal="80" workbookViewId="0">
      <selection sqref="A1:I13"/>
    </sheetView>
  </sheetViews>
  <sheetFormatPr defaultRowHeight="14.4" x14ac:dyDescent="0.3"/>
  <cols>
    <col min="1" max="1" width="72.88671875" bestFit="1" customWidth="1"/>
    <col min="2" max="2" width="12.44140625" bestFit="1" customWidth="1"/>
    <col min="4" max="4" width="12.44140625" bestFit="1" customWidth="1"/>
    <col min="6" max="7" width="16.33203125" bestFit="1" customWidth="1"/>
    <col min="8" max="8" width="11.6640625" bestFit="1" customWidth="1"/>
    <col min="10" max="10" width="13.6640625" bestFit="1" customWidth="1"/>
  </cols>
  <sheetData>
    <row r="1" spans="1:13" ht="15" thickBot="1" x14ac:dyDescent="0.35">
      <c r="A1" s="59" t="s">
        <v>168</v>
      </c>
      <c r="B1" s="16" t="s">
        <v>0</v>
      </c>
      <c r="C1" s="15"/>
      <c r="D1" s="16" t="s">
        <v>4</v>
      </c>
      <c r="E1" s="15"/>
      <c r="F1" s="16" t="s">
        <v>5</v>
      </c>
      <c r="G1" s="15"/>
      <c r="H1" s="17" t="s">
        <v>6</v>
      </c>
      <c r="I1" s="15"/>
    </row>
    <row r="2" spans="1:13" x14ac:dyDescent="0.3">
      <c r="A2" s="60"/>
      <c r="B2" s="8" t="s">
        <v>52</v>
      </c>
      <c r="C2" s="10">
        <v>18</v>
      </c>
      <c r="D2" s="8" t="s">
        <v>55</v>
      </c>
      <c r="E2" s="10">
        <v>22</v>
      </c>
      <c r="F2" s="8" t="s">
        <v>62</v>
      </c>
      <c r="G2" s="10">
        <v>44</v>
      </c>
      <c r="H2" s="6" t="s">
        <v>69</v>
      </c>
      <c r="I2" s="10">
        <v>61</v>
      </c>
    </row>
    <row r="3" spans="1:13" x14ac:dyDescent="0.3">
      <c r="A3" s="60"/>
      <c r="B3" s="8" t="s">
        <v>53</v>
      </c>
      <c r="C3" s="10">
        <v>1</v>
      </c>
      <c r="D3" s="8" t="s">
        <v>56</v>
      </c>
      <c r="E3" s="10">
        <v>11</v>
      </c>
      <c r="F3" s="8" t="s">
        <v>63</v>
      </c>
      <c r="G3" s="10">
        <v>39</v>
      </c>
      <c r="H3" s="6" t="s">
        <v>70</v>
      </c>
      <c r="I3" s="10">
        <v>35</v>
      </c>
    </row>
    <row r="4" spans="1:13" x14ac:dyDescent="0.3">
      <c r="A4" s="60"/>
      <c r="B4" s="8" t="s">
        <v>54</v>
      </c>
      <c r="C4" s="10">
        <v>1</v>
      </c>
      <c r="D4" s="8" t="s">
        <v>57</v>
      </c>
      <c r="E4" s="10">
        <v>10</v>
      </c>
      <c r="F4" s="8" t="s">
        <v>64</v>
      </c>
      <c r="G4" s="10">
        <v>22</v>
      </c>
      <c r="H4" s="6" t="s">
        <v>71</v>
      </c>
      <c r="I4" s="10">
        <v>55</v>
      </c>
    </row>
    <row r="5" spans="1:13" x14ac:dyDescent="0.3">
      <c r="A5" s="60"/>
      <c r="B5" s="8"/>
      <c r="C5" s="11"/>
      <c r="D5" s="8" t="s">
        <v>58</v>
      </c>
      <c r="E5" s="10">
        <v>10</v>
      </c>
      <c r="F5" s="8" t="s">
        <v>65</v>
      </c>
      <c r="G5" s="10">
        <v>18</v>
      </c>
      <c r="H5" s="6" t="s">
        <v>72</v>
      </c>
      <c r="I5" s="10">
        <v>24</v>
      </c>
    </row>
    <row r="6" spans="1:13" x14ac:dyDescent="0.3">
      <c r="A6" s="60"/>
      <c r="B6" s="8"/>
      <c r="C6" s="11"/>
      <c r="D6" s="8" t="s">
        <v>59</v>
      </c>
      <c r="E6" s="10">
        <v>10</v>
      </c>
      <c r="F6" s="8" t="s">
        <v>66</v>
      </c>
      <c r="G6" s="10">
        <v>14</v>
      </c>
      <c r="H6" s="6" t="s">
        <v>73</v>
      </c>
      <c r="I6" s="10">
        <v>5</v>
      </c>
    </row>
    <row r="7" spans="1:13" x14ac:dyDescent="0.3">
      <c r="A7" s="60"/>
      <c r="B7" s="8"/>
      <c r="C7" s="11"/>
      <c r="D7" s="8" t="s">
        <v>60</v>
      </c>
      <c r="E7" s="10">
        <v>6</v>
      </c>
      <c r="F7" s="8" t="s">
        <v>67</v>
      </c>
      <c r="G7" s="10">
        <v>6</v>
      </c>
      <c r="H7" s="6"/>
      <c r="I7" s="10"/>
    </row>
    <row r="8" spans="1:13" x14ac:dyDescent="0.3">
      <c r="A8" s="60"/>
      <c r="B8" s="8"/>
      <c r="C8" s="11"/>
      <c r="D8" s="8" t="s">
        <v>61</v>
      </c>
      <c r="E8" s="10">
        <v>6</v>
      </c>
      <c r="F8" s="8" t="s">
        <v>68</v>
      </c>
      <c r="G8" s="10">
        <v>1</v>
      </c>
      <c r="H8" s="6"/>
      <c r="I8" s="10"/>
    </row>
    <row r="9" spans="1:13" x14ac:dyDescent="0.3">
      <c r="A9" s="60"/>
      <c r="B9" s="8"/>
      <c r="C9" s="11"/>
      <c r="D9" s="8"/>
      <c r="E9" s="10"/>
      <c r="F9" s="8"/>
      <c r="G9" s="10"/>
      <c r="H9" s="6"/>
      <c r="I9" s="11"/>
    </row>
    <row r="10" spans="1:13" x14ac:dyDescent="0.3">
      <c r="A10" s="60"/>
      <c r="B10" s="8"/>
      <c r="C10" s="11"/>
      <c r="D10" s="8"/>
      <c r="E10" s="10"/>
      <c r="F10" s="8"/>
      <c r="G10" s="11"/>
      <c r="H10" s="6"/>
      <c r="I10" s="11"/>
    </row>
    <row r="11" spans="1:13" ht="15" thickBot="1" x14ac:dyDescent="0.35">
      <c r="A11" s="61"/>
      <c r="B11" s="8"/>
      <c r="C11" s="11"/>
      <c r="D11" s="8"/>
      <c r="E11" s="11"/>
      <c r="F11" s="8"/>
      <c r="G11" s="11"/>
      <c r="H11" s="6"/>
      <c r="I11" s="11"/>
    </row>
    <row r="12" spans="1:13" ht="15" thickBot="1" x14ac:dyDescent="0.35">
      <c r="A12" s="18" t="s">
        <v>31</v>
      </c>
      <c r="B12" s="55">
        <f>SUM(C2:C11)</f>
        <v>20</v>
      </c>
      <c r="C12" s="56"/>
      <c r="D12" s="55">
        <f>SUM(E2:E11)</f>
        <v>75</v>
      </c>
      <c r="E12" s="56"/>
      <c r="F12" s="55">
        <f>SUM(G2:G11)</f>
        <v>144</v>
      </c>
      <c r="G12" s="56"/>
      <c r="H12" s="55">
        <f>SUM(I2:I11)</f>
        <v>180</v>
      </c>
      <c r="I12" s="56"/>
    </row>
    <row r="13" spans="1:13" ht="15" thickBot="1" x14ac:dyDescent="0.35">
      <c r="A13" s="18" t="s">
        <v>32</v>
      </c>
      <c r="B13" s="57">
        <f>SUM(B12,D12,F12,H12)</f>
        <v>419</v>
      </c>
      <c r="C13" s="57"/>
      <c r="D13" s="57"/>
      <c r="E13" s="57"/>
      <c r="F13" s="57"/>
      <c r="G13" s="57"/>
      <c r="H13" s="57"/>
      <c r="I13" s="58"/>
    </row>
    <row r="15" spans="1:13" ht="15" thickBot="1" x14ac:dyDescent="0.35"/>
    <row r="16" spans="1:13" ht="15" thickBot="1" x14ac:dyDescent="0.35">
      <c r="A16" s="59" t="s">
        <v>33</v>
      </c>
      <c r="B16" s="16" t="s">
        <v>0</v>
      </c>
      <c r="C16" s="15"/>
      <c r="D16" s="16" t="s">
        <v>4</v>
      </c>
      <c r="E16" s="17" t="s">
        <v>49</v>
      </c>
      <c r="F16" s="23" t="s">
        <v>50</v>
      </c>
      <c r="G16" s="16" t="s">
        <v>5</v>
      </c>
      <c r="H16" s="17" t="s">
        <v>49</v>
      </c>
      <c r="I16" s="23" t="s">
        <v>50</v>
      </c>
      <c r="J16" s="17" t="s">
        <v>6</v>
      </c>
      <c r="K16" s="17" t="s">
        <v>49</v>
      </c>
      <c r="L16" s="23" t="s">
        <v>50</v>
      </c>
      <c r="M16" s="21" t="s">
        <v>47</v>
      </c>
    </row>
    <row r="17" spans="1:13" x14ac:dyDescent="0.3">
      <c r="A17" s="60"/>
      <c r="B17" s="8"/>
      <c r="C17" s="10"/>
      <c r="D17" s="8"/>
      <c r="F17" s="10"/>
      <c r="G17" s="45" t="s">
        <v>74</v>
      </c>
      <c r="H17" s="34">
        <v>4</v>
      </c>
      <c r="I17" s="43">
        <v>23</v>
      </c>
      <c r="J17" s="46" t="s">
        <v>77</v>
      </c>
      <c r="K17" s="37">
        <v>26</v>
      </c>
      <c r="L17" s="10">
        <v>22</v>
      </c>
      <c r="M17" s="22" t="s">
        <v>48</v>
      </c>
    </row>
    <row r="18" spans="1:13" x14ac:dyDescent="0.3">
      <c r="A18" s="60"/>
      <c r="B18" s="8"/>
      <c r="C18" s="10"/>
      <c r="D18" s="19"/>
      <c r="F18" s="10"/>
      <c r="G18" s="32" t="s">
        <v>75</v>
      </c>
      <c r="H18" s="1">
        <v>8</v>
      </c>
      <c r="I18" s="44">
        <v>19</v>
      </c>
      <c r="J18" s="2" t="s">
        <v>78</v>
      </c>
      <c r="K18" s="1">
        <v>40</v>
      </c>
      <c r="L18" s="10">
        <v>25</v>
      </c>
    </row>
    <row r="19" spans="1:13" x14ac:dyDescent="0.3">
      <c r="A19" s="60"/>
      <c r="B19" s="8"/>
      <c r="C19" s="10"/>
      <c r="D19" s="8"/>
      <c r="F19" s="10"/>
      <c r="G19" s="32" t="s">
        <v>76</v>
      </c>
      <c r="H19" s="1">
        <v>6</v>
      </c>
      <c r="I19" s="44">
        <v>3</v>
      </c>
      <c r="J19" s="2"/>
      <c r="K19" s="1"/>
      <c r="L19" s="10"/>
    </row>
    <row r="20" spans="1:13" x14ac:dyDescent="0.3">
      <c r="A20" s="60"/>
      <c r="B20" s="8"/>
      <c r="C20" s="11"/>
      <c r="D20" s="8"/>
      <c r="F20" s="10"/>
      <c r="G20" s="32"/>
      <c r="H20" s="35"/>
      <c r="I20" s="44"/>
      <c r="J20" s="2"/>
      <c r="K20" s="1"/>
      <c r="L20" s="10"/>
    </row>
    <row r="21" spans="1:13" x14ac:dyDescent="0.3">
      <c r="A21" s="60"/>
      <c r="B21" s="8"/>
      <c r="C21" s="11"/>
      <c r="D21" s="8"/>
      <c r="F21" s="10"/>
      <c r="G21" s="32"/>
      <c r="H21" s="1"/>
      <c r="I21" s="44"/>
      <c r="J21" s="2"/>
      <c r="K21" s="1"/>
      <c r="L21" s="10"/>
    </row>
    <row r="22" spans="1:13" x14ac:dyDescent="0.3">
      <c r="A22" s="60"/>
      <c r="B22" s="8"/>
      <c r="C22" s="11"/>
      <c r="D22" s="8"/>
      <c r="F22" s="10"/>
      <c r="G22" s="32"/>
      <c r="H22" s="1"/>
      <c r="I22" s="44"/>
      <c r="J22" s="2"/>
      <c r="K22" s="1"/>
      <c r="L22" s="10"/>
    </row>
    <row r="23" spans="1:13" x14ac:dyDescent="0.3">
      <c r="A23" s="60"/>
      <c r="B23" s="8"/>
      <c r="C23" s="11"/>
      <c r="D23" s="8"/>
      <c r="F23" s="10"/>
      <c r="G23" s="32"/>
      <c r="H23" s="1"/>
      <c r="I23" s="44"/>
      <c r="J23" s="2"/>
      <c r="K23" s="1"/>
      <c r="L23" s="10"/>
    </row>
    <row r="24" spans="1:13" x14ac:dyDescent="0.3">
      <c r="A24" s="60"/>
      <c r="B24" s="8"/>
      <c r="C24" s="11"/>
      <c r="D24" s="8"/>
      <c r="F24" s="10"/>
      <c r="G24" s="32"/>
      <c r="H24" s="1"/>
      <c r="I24" s="44"/>
      <c r="J24" s="2"/>
      <c r="K24" s="1"/>
      <c r="L24" s="11"/>
    </row>
    <row r="25" spans="1:13" x14ac:dyDescent="0.3">
      <c r="A25" s="60"/>
      <c r="B25" s="8"/>
      <c r="C25" s="11"/>
      <c r="D25" s="8"/>
      <c r="F25" s="10"/>
      <c r="G25" s="32"/>
      <c r="H25" s="1"/>
      <c r="I25" s="1"/>
      <c r="J25" s="2"/>
      <c r="K25" s="1"/>
      <c r="L25" s="11"/>
    </row>
    <row r="26" spans="1:13" ht="15" thickBot="1" x14ac:dyDescent="0.35">
      <c r="A26" s="61"/>
      <c r="B26" s="8"/>
      <c r="C26" s="11"/>
      <c r="D26" s="8"/>
      <c r="F26" s="11"/>
      <c r="G26" s="33"/>
      <c r="H26" s="36"/>
      <c r="I26" s="36"/>
      <c r="J26" s="47"/>
      <c r="K26" s="36"/>
      <c r="L26" s="11"/>
    </row>
    <row r="27" spans="1:13" ht="15" thickBot="1" x14ac:dyDescent="0.35">
      <c r="A27" s="18" t="s">
        <v>31</v>
      </c>
      <c r="B27" s="55">
        <f>SUM(C17:C26)</f>
        <v>0</v>
      </c>
      <c r="C27" s="56"/>
      <c r="D27" s="24"/>
      <c r="E27" s="26">
        <f>SUM(E17:E26)</f>
        <v>0</v>
      </c>
      <c r="F27" s="26">
        <f>SUM(F17:F26)</f>
        <v>0</v>
      </c>
      <c r="G27" s="26"/>
      <c r="H27" s="26">
        <f>SUM(H17:H26)</f>
        <v>18</v>
      </c>
      <c r="I27" s="26">
        <f>SUM(I17:I26)</f>
        <v>45</v>
      </c>
      <c r="J27" s="26"/>
      <c r="K27" s="25">
        <f>SUM(K17:K26)</f>
        <v>66</v>
      </c>
      <c r="L27" s="25">
        <f>SUM(L17:L26)</f>
        <v>47</v>
      </c>
    </row>
    <row r="28" spans="1:13" ht="15" thickBot="1" x14ac:dyDescent="0.35">
      <c r="A28" s="28" t="s">
        <v>45</v>
      </c>
      <c r="B28" s="55">
        <f>SUM(F27,I27,L27,10,0)</f>
        <v>102</v>
      </c>
      <c r="C28" s="62"/>
      <c r="D28" s="62"/>
      <c r="E28" s="62"/>
      <c r="F28" s="62"/>
      <c r="G28" s="62"/>
      <c r="H28" s="62"/>
      <c r="I28" s="62"/>
      <c r="J28" s="62"/>
      <c r="K28" s="62"/>
      <c r="L28" s="56"/>
    </row>
    <row r="29" spans="1:13" ht="15" thickBot="1" x14ac:dyDescent="0.35">
      <c r="A29" s="18" t="s">
        <v>165</v>
      </c>
      <c r="B29" s="55">
        <f>SUM(E27,H27,K27)</f>
        <v>84</v>
      </c>
      <c r="C29" s="62"/>
      <c r="D29" s="62"/>
      <c r="E29" s="62"/>
      <c r="F29" s="62"/>
      <c r="G29" s="62"/>
      <c r="H29" s="62"/>
      <c r="I29" s="62"/>
      <c r="J29" s="62"/>
      <c r="K29" s="62"/>
      <c r="L29" s="56"/>
    </row>
    <row r="30" spans="1:13" ht="15" thickBot="1" x14ac:dyDescent="0.35">
      <c r="A30" s="29" t="s">
        <v>51</v>
      </c>
      <c r="B30" s="55">
        <f>(F27+I27+L27)-(B29)</f>
        <v>8</v>
      </c>
      <c r="C30" s="62"/>
      <c r="D30" s="62"/>
      <c r="E30" s="62"/>
      <c r="F30" s="62"/>
      <c r="G30" s="62"/>
      <c r="H30" s="62"/>
      <c r="I30" s="62"/>
      <c r="J30" s="62"/>
      <c r="K30" s="62"/>
      <c r="L30" s="56"/>
    </row>
    <row r="31" spans="1:13" x14ac:dyDescent="0.3">
      <c r="A31" s="6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3" ht="15" thickBot="1" x14ac:dyDescent="0.35"/>
    <row r="33" spans="1:9" ht="15" thickBot="1" x14ac:dyDescent="0.35">
      <c r="A33" s="59" t="s">
        <v>44</v>
      </c>
      <c r="B33" s="16" t="s">
        <v>0</v>
      </c>
      <c r="C33" s="15"/>
      <c r="D33" s="16" t="s">
        <v>4</v>
      </c>
      <c r="E33" s="15"/>
      <c r="F33" s="16" t="s">
        <v>5</v>
      </c>
      <c r="G33" s="15"/>
      <c r="H33" s="17" t="s">
        <v>6</v>
      </c>
      <c r="I33" s="15"/>
    </row>
    <row r="34" spans="1:9" x14ac:dyDescent="0.3">
      <c r="A34" s="60"/>
      <c r="B34" s="8"/>
      <c r="C34" s="10"/>
      <c r="D34" s="8"/>
      <c r="E34" s="10"/>
      <c r="F34" s="20" t="s">
        <v>66</v>
      </c>
      <c r="G34" s="10">
        <v>14</v>
      </c>
      <c r="H34" s="6" t="s">
        <v>70</v>
      </c>
      <c r="I34" s="10">
        <v>35</v>
      </c>
    </row>
    <row r="35" spans="1:9" x14ac:dyDescent="0.3">
      <c r="A35" s="60"/>
      <c r="B35" s="8"/>
      <c r="C35" s="10"/>
      <c r="D35" s="20"/>
      <c r="E35" s="10"/>
      <c r="F35" s="8" t="s">
        <v>64</v>
      </c>
      <c r="G35" s="10">
        <v>22</v>
      </c>
      <c r="H35" s="6" t="s">
        <v>72</v>
      </c>
      <c r="I35" s="10">
        <v>24</v>
      </c>
    </row>
    <row r="36" spans="1:9" x14ac:dyDescent="0.3">
      <c r="A36" s="60"/>
      <c r="B36" s="8"/>
      <c r="C36" s="10"/>
      <c r="D36" s="8"/>
      <c r="E36" s="10"/>
      <c r="F36" s="8" t="s">
        <v>67</v>
      </c>
      <c r="G36" s="10">
        <v>6</v>
      </c>
      <c r="H36" s="3"/>
      <c r="I36" s="10"/>
    </row>
    <row r="37" spans="1:9" x14ac:dyDescent="0.3">
      <c r="A37" s="60"/>
      <c r="B37" s="8"/>
      <c r="C37" s="11"/>
      <c r="D37" s="8"/>
      <c r="E37" s="10"/>
      <c r="F37" s="8"/>
      <c r="G37" s="10"/>
      <c r="H37" s="6"/>
      <c r="I37" s="10"/>
    </row>
    <row r="38" spans="1:9" x14ac:dyDescent="0.3">
      <c r="A38" s="60"/>
      <c r="B38" s="8"/>
      <c r="C38" s="11"/>
      <c r="D38" s="8"/>
      <c r="E38" s="10"/>
      <c r="F38" s="8"/>
      <c r="G38" s="10"/>
      <c r="H38" s="6"/>
      <c r="I38" s="10"/>
    </row>
    <row r="39" spans="1:9" x14ac:dyDescent="0.3">
      <c r="A39" s="60"/>
      <c r="B39" s="8"/>
      <c r="C39" s="11"/>
      <c r="D39" s="8"/>
      <c r="E39" s="10"/>
      <c r="F39" s="8"/>
      <c r="G39" s="10"/>
      <c r="H39" s="6"/>
      <c r="I39" s="10"/>
    </row>
    <row r="40" spans="1:9" x14ac:dyDescent="0.3">
      <c r="A40" s="60"/>
      <c r="B40" s="8"/>
      <c r="C40" s="11"/>
      <c r="D40" s="8"/>
      <c r="E40" s="10"/>
      <c r="F40" s="8"/>
      <c r="G40" s="10"/>
      <c r="H40" s="6"/>
      <c r="I40" s="10"/>
    </row>
    <row r="41" spans="1:9" x14ac:dyDescent="0.3">
      <c r="A41" s="60"/>
      <c r="B41" s="8"/>
      <c r="C41" s="11"/>
      <c r="D41" s="8"/>
      <c r="E41" s="10"/>
      <c r="F41" s="8"/>
      <c r="G41" s="10"/>
      <c r="H41" s="6"/>
      <c r="I41" s="11"/>
    </row>
    <row r="42" spans="1:9" x14ac:dyDescent="0.3">
      <c r="A42" s="60"/>
      <c r="B42" s="8"/>
      <c r="C42" s="11"/>
      <c r="D42" s="8"/>
      <c r="E42" s="10"/>
      <c r="F42" s="8"/>
      <c r="G42" s="11"/>
      <c r="H42" s="6"/>
      <c r="I42" s="11"/>
    </row>
    <row r="43" spans="1:9" ht="15" thickBot="1" x14ac:dyDescent="0.35">
      <c r="A43" s="61"/>
      <c r="B43" s="8"/>
      <c r="C43" s="11"/>
      <c r="D43" s="8"/>
      <c r="E43" s="11"/>
      <c r="F43" s="8"/>
      <c r="G43" s="11"/>
      <c r="H43" s="6"/>
      <c r="I43" s="11"/>
    </row>
    <row r="44" spans="1:9" ht="15" thickBot="1" x14ac:dyDescent="0.35">
      <c r="A44" s="18" t="s">
        <v>31</v>
      </c>
      <c r="B44" s="55">
        <f>SUM(C34:C43)</f>
        <v>0</v>
      </c>
      <c r="C44" s="56"/>
      <c r="D44" s="55">
        <f>SUM(E34:E43)</f>
        <v>0</v>
      </c>
      <c r="E44" s="56"/>
      <c r="F44" s="55">
        <f>SUM(G34:G43)</f>
        <v>42</v>
      </c>
      <c r="G44" s="56"/>
      <c r="H44" s="55">
        <f>SUM(I34:I43)</f>
        <v>59</v>
      </c>
      <c r="I44" s="56"/>
    </row>
    <row r="45" spans="1:9" ht="15" thickBot="1" x14ac:dyDescent="0.35">
      <c r="A45" s="18" t="s">
        <v>166</v>
      </c>
      <c r="B45" s="57">
        <f>SUM(B44,D44,F44,H44)</f>
        <v>101</v>
      </c>
      <c r="C45" s="57"/>
      <c r="D45" s="57"/>
      <c r="E45" s="57"/>
      <c r="F45" s="57"/>
      <c r="G45" s="57"/>
      <c r="H45" s="57"/>
      <c r="I45" s="58"/>
    </row>
    <row r="47" spans="1:9" ht="15" thickBot="1" x14ac:dyDescent="0.35"/>
    <row r="48" spans="1:9" ht="15" thickBot="1" x14ac:dyDescent="0.35">
      <c r="A48" s="14" t="s">
        <v>46</v>
      </c>
      <c r="B48" s="18">
        <f>B28-B45</f>
        <v>1</v>
      </c>
    </row>
  </sheetData>
  <mergeCells count="17">
    <mergeCell ref="B44:C44"/>
    <mergeCell ref="D44:E44"/>
    <mergeCell ref="F44:G44"/>
    <mergeCell ref="H44:I44"/>
    <mergeCell ref="B45:I45"/>
    <mergeCell ref="H12:I12"/>
    <mergeCell ref="B13:I13"/>
    <mergeCell ref="A33:A43"/>
    <mergeCell ref="A1:A11"/>
    <mergeCell ref="B12:C12"/>
    <mergeCell ref="D12:E12"/>
    <mergeCell ref="F12:G12"/>
    <mergeCell ref="A16:A26"/>
    <mergeCell ref="B27:C27"/>
    <mergeCell ref="B28:L28"/>
    <mergeCell ref="B29:L29"/>
    <mergeCell ref="B30:L30"/>
  </mergeCells>
  <pageMargins left="0.7" right="0.7" top="0.75" bottom="0.75" header="0.3" footer="0.3"/>
  <pageSetup paperSize="9" scale="5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6E61-3ED6-45FC-BC27-E2C3834125C4}">
  <sheetPr>
    <pageSetUpPr fitToPage="1"/>
  </sheetPr>
  <dimension ref="A1:N49"/>
  <sheetViews>
    <sheetView tabSelected="1" zoomScale="80" zoomScaleNormal="80" workbookViewId="0">
      <selection activeCell="E32" sqref="E32"/>
    </sheetView>
  </sheetViews>
  <sheetFormatPr defaultRowHeight="14.4" x14ac:dyDescent="0.3"/>
  <cols>
    <col min="1" max="1" width="72.88671875" bestFit="1" customWidth="1"/>
    <col min="2" max="2" width="12.6640625" bestFit="1" customWidth="1"/>
    <col min="4" max="4" width="12.88671875" bestFit="1" customWidth="1"/>
    <col min="5" max="5" width="11.6640625" bestFit="1" customWidth="1"/>
    <col min="6" max="7" width="16.33203125" bestFit="1" customWidth="1"/>
    <col min="8" max="8" width="12.33203125" bestFit="1" customWidth="1"/>
    <col min="9" max="9" width="11.5546875" bestFit="1" customWidth="1"/>
    <col min="10" max="11" width="14" bestFit="1" customWidth="1"/>
  </cols>
  <sheetData>
    <row r="1" spans="1:9" ht="15" thickBot="1" x14ac:dyDescent="0.35"/>
    <row r="2" spans="1:9" ht="15" thickBot="1" x14ac:dyDescent="0.35">
      <c r="A2" s="59" t="s">
        <v>171</v>
      </c>
      <c r="B2" s="16" t="s">
        <v>0</v>
      </c>
      <c r="C2" s="15"/>
      <c r="D2" s="16" t="s">
        <v>4</v>
      </c>
      <c r="E2" s="15"/>
      <c r="F2" s="16" t="s">
        <v>5</v>
      </c>
      <c r="G2" s="15"/>
      <c r="H2" s="17" t="s">
        <v>6</v>
      </c>
      <c r="I2" s="15"/>
    </row>
    <row r="3" spans="1:9" x14ac:dyDescent="0.3">
      <c r="A3" s="60"/>
      <c r="B3" s="8" t="s">
        <v>134</v>
      </c>
      <c r="C3" s="10">
        <v>35</v>
      </c>
      <c r="D3" s="8" t="s">
        <v>137</v>
      </c>
      <c r="E3" s="10">
        <v>17</v>
      </c>
      <c r="F3" s="8" t="s">
        <v>144</v>
      </c>
      <c r="G3" s="10">
        <v>38</v>
      </c>
      <c r="H3" s="6" t="s">
        <v>151</v>
      </c>
      <c r="I3" s="10">
        <v>36</v>
      </c>
    </row>
    <row r="4" spans="1:9" x14ac:dyDescent="0.3">
      <c r="A4" s="60"/>
      <c r="B4" s="8" t="s">
        <v>135</v>
      </c>
      <c r="C4" s="10">
        <v>1</v>
      </c>
      <c r="D4" s="8" t="s">
        <v>138</v>
      </c>
      <c r="E4" s="10">
        <v>17</v>
      </c>
      <c r="F4" s="8" t="s">
        <v>145</v>
      </c>
      <c r="G4" s="10">
        <v>33</v>
      </c>
      <c r="H4" s="6" t="s">
        <v>152</v>
      </c>
      <c r="I4" s="10">
        <v>22</v>
      </c>
    </row>
    <row r="5" spans="1:9" x14ac:dyDescent="0.3">
      <c r="A5" s="60"/>
      <c r="B5" s="8" t="s">
        <v>136</v>
      </c>
      <c r="C5" s="10">
        <v>1</v>
      </c>
      <c r="D5" s="8" t="s">
        <v>139</v>
      </c>
      <c r="E5" s="10">
        <v>16</v>
      </c>
      <c r="F5" s="8" t="s">
        <v>146</v>
      </c>
      <c r="G5" s="10">
        <v>27</v>
      </c>
      <c r="H5" s="6" t="s">
        <v>153</v>
      </c>
      <c r="I5" s="10">
        <v>17</v>
      </c>
    </row>
    <row r="6" spans="1:9" x14ac:dyDescent="0.3">
      <c r="A6" s="60"/>
      <c r="B6" s="8"/>
      <c r="C6" s="11"/>
      <c r="D6" s="8" t="s">
        <v>140</v>
      </c>
      <c r="E6" s="10">
        <v>15</v>
      </c>
      <c r="F6" s="8" t="s">
        <v>147</v>
      </c>
      <c r="G6" s="10">
        <v>24</v>
      </c>
      <c r="H6" s="6" t="s">
        <v>154</v>
      </c>
      <c r="I6" s="10">
        <v>17</v>
      </c>
    </row>
    <row r="7" spans="1:9" x14ac:dyDescent="0.3">
      <c r="A7" s="60"/>
      <c r="B7" s="8"/>
      <c r="C7" s="11"/>
      <c r="D7" s="8" t="s">
        <v>141</v>
      </c>
      <c r="E7" s="10">
        <v>14</v>
      </c>
      <c r="F7" s="8" t="s">
        <v>148</v>
      </c>
      <c r="G7" s="10">
        <v>14</v>
      </c>
      <c r="H7" s="6" t="s">
        <v>155</v>
      </c>
      <c r="I7" s="10">
        <v>10</v>
      </c>
    </row>
    <row r="8" spans="1:9" x14ac:dyDescent="0.3">
      <c r="A8" s="60"/>
      <c r="B8" s="8"/>
      <c r="C8" s="11"/>
      <c r="D8" s="8" t="s">
        <v>142</v>
      </c>
      <c r="E8" s="10">
        <v>7</v>
      </c>
      <c r="F8" s="8" t="s">
        <v>149</v>
      </c>
      <c r="G8" s="10">
        <v>13</v>
      </c>
      <c r="H8" s="6" t="s">
        <v>156</v>
      </c>
      <c r="I8" s="10">
        <v>10</v>
      </c>
    </row>
    <row r="9" spans="1:9" x14ac:dyDescent="0.3">
      <c r="A9" s="60"/>
      <c r="B9" s="8"/>
      <c r="C9" s="11"/>
      <c r="D9" s="8" t="s">
        <v>143</v>
      </c>
      <c r="E9" s="10">
        <v>3</v>
      </c>
      <c r="F9" s="8" t="s">
        <v>150</v>
      </c>
      <c r="G9" s="10">
        <v>12</v>
      </c>
      <c r="H9" s="6"/>
      <c r="I9" s="10"/>
    </row>
    <row r="10" spans="1:9" x14ac:dyDescent="0.3">
      <c r="A10" s="60"/>
      <c r="B10" s="8"/>
      <c r="C10" s="11"/>
      <c r="D10" s="8"/>
      <c r="E10" s="10"/>
      <c r="F10" s="8"/>
      <c r="G10" s="10"/>
      <c r="H10" s="6"/>
      <c r="I10" s="11"/>
    </row>
    <row r="11" spans="1:9" x14ac:dyDescent="0.3">
      <c r="A11" s="60"/>
      <c r="B11" s="8"/>
      <c r="C11" s="11"/>
      <c r="D11" s="8"/>
      <c r="E11" s="10"/>
      <c r="F11" s="8"/>
      <c r="G11" s="11"/>
      <c r="H11" s="6"/>
      <c r="I11" s="11"/>
    </row>
    <row r="12" spans="1:9" ht="15" thickBot="1" x14ac:dyDescent="0.35">
      <c r="A12" s="61"/>
      <c r="B12" s="8"/>
      <c r="C12" s="11"/>
      <c r="D12" s="8"/>
      <c r="E12" s="11"/>
      <c r="F12" s="8"/>
      <c r="G12" s="11"/>
      <c r="H12" s="6"/>
      <c r="I12" s="11"/>
    </row>
    <row r="13" spans="1:9" ht="15" thickBot="1" x14ac:dyDescent="0.35">
      <c r="A13" s="18" t="s">
        <v>31</v>
      </c>
      <c r="B13" s="55">
        <f>SUM(C3:C12)</f>
        <v>37</v>
      </c>
      <c r="C13" s="56"/>
      <c r="D13" s="55">
        <f>SUM(E3:E12)</f>
        <v>89</v>
      </c>
      <c r="E13" s="56"/>
      <c r="F13" s="55">
        <f>SUM(G3:G12)</f>
        <v>161</v>
      </c>
      <c r="G13" s="56"/>
      <c r="H13" s="55">
        <f>SUM(I3:I12)</f>
        <v>112</v>
      </c>
      <c r="I13" s="56"/>
    </row>
    <row r="14" spans="1:9" ht="15" thickBot="1" x14ac:dyDescent="0.35">
      <c r="A14" s="18" t="s">
        <v>32</v>
      </c>
      <c r="B14" s="57">
        <f>SUM(B13,D13,F13,H13)</f>
        <v>399</v>
      </c>
      <c r="C14" s="57"/>
      <c r="D14" s="57"/>
      <c r="E14" s="57"/>
      <c r="F14" s="57"/>
      <c r="G14" s="57"/>
      <c r="H14" s="57"/>
      <c r="I14" s="58"/>
    </row>
    <row r="16" spans="1:9" ht="15" thickBot="1" x14ac:dyDescent="0.35"/>
    <row r="17" spans="1:14" ht="15" thickBot="1" x14ac:dyDescent="0.35">
      <c r="A17" s="59" t="s">
        <v>33</v>
      </c>
      <c r="B17" s="16" t="s">
        <v>0</v>
      </c>
      <c r="C17" s="17" t="s">
        <v>49</v>
      </c>
      <c r="D17" s="23" t="s">
        <v>50</v>
      </c>
      <c r="E17" s="16" t="s">
        <v>4</v>
      </c>
      <c r="F17" s="17" t="s">
        <v>49</v>
      </c>
      <c r="G17" s="23" t="s">
        <v>50</v>
      </c>
      <c r="H17" s="16" t="s">
        <v>5</v>
      </c>
      <c r="I17" s="17" t="s">
        <v>49</v>
      </c>
      <c r="J17" s="23" t="s">
        <v>50</v>
      </c>
      <c r="K17" s="17" t="s">
        <v>6</v>
      </c>
      <c r="L17" s="17" t="s">
        <v>49</v>
      </c>
      <c r="M17" s="23" t="s">
        <v>50</v>
      </c>
      <c r="N17" s="21" t="s">
        <v>47</v>
      </c>
    </row>
    <row r="18" spans="1:14" x14ac:dyDescent="0.3">
      <c r="A18" s="60"/>
      <c r="B18" s="45" t="s">
        <v>157</v>
      </c>
      <c r="C18" s="34">
        <v>1</v>
      </c>
      <c r="D18" s="41">
        <v>1</v>
      </c>
      <c r="E18" s="7" t="s">
        <v>158</v>
      </c>
      <c r="F18" s="31">
        <v>5</v>
      </c>
      <c r="G18" s="30">
        <v>2</v>
      </c>
      <c r="H18" s="40"/>
      <c r="I18" s="34"/>
      <c r="J18" s="10"/>
      <c r="K18" s="40" t="s">
        <v>159</v>
      </c>
      <c r="L18" s="37">
        <v>15</v>
      </c>
      <c r="M18" s="41">
        <v>12</v>
      </c>
      <c r="N18" s="22" t="s">
        <v>48</v>
      </c>
    </row>
    <row r="19" spans="1:14" x14ac:dyDescent="0.3">
      <c r="A19" s="60"/>
      <c r="B19" s="32"/>
      <c r="C19" s="1"/>
      <c r="D19" s="10"/>
      <c r="E19" s="20"/>
      <c r="F19" s="32"/>
      <c r="G19" s="10"/>
      <c r="H19" s="38"/>
      <c r="I19" s="1"/>
      <c r="J19" s="10"/>
      <c r="K19" s="38" t="s">
        <v>160</v>
      </c>
      <c r="L19" s="1">
        <v>20</v>
      </c>
      <c r="M19" s="10">
        <v>21</v>
      </c>
    </row>
    <row r="20" spans="1:14" x14ac:dyDescent="0.3">
      <c r="A20" s="60"/>
      <c r="B20" s="32"/>
      <c r="C20" s="1"/>
      <c r="D20" s="10"/>
      <c r="E20" s="8"/>
      <c r="F20" s="32"/>
      <c r="G20" s="10"/>
      <c r="H20" s="38"/>
      <c r="I20" s="1"/>
      <c r="J20" s="10"/>
      <c r="K20" s="42" t="s">
        <v>161</v>
      </c>
      <c r="L20" s="1">
        <v>2</v>
      </c>
      <c r="M20" s="41">
        <v>1</v>
      </c>
    </row>
    <row r="21" spans="1:14" x14ac:dyDescent="0.3">
      <c r="A21" s="60"/>
      <c r="B21" s="32"/>
      <c r="C21" s="1"/>
      <c r="D21" s="11"/>
      <c r="E21" s="8"/>
      <c r="F21" s="32"/>
      <c r="G21" s="10"/>
      <c r="H21" s="38"/>
      <c r="I21" s="35"/>
      <c r="J21" s="10"/>
      <c r="K21" s="38" t="s">
        <v>162</v>
      </c>
      <c r="L21" s="1">
        <v>5</v>
      </c>
      <c r="M21" s="10">
        <v>3</v>
      </c>
    </row>
    <row r="22" spans="1:14" x14ac:dyDescent="0.3">
      <c r="A22" s="60"/>
      <c r="B22" s="32"/>
      <c r="C22" s="1"/>
      <c r="D22" s="11"/>
      <c r="E22" s="8"/>
      <c r="F22" s="32"/>
      <c r="G22" s="10"/>
      <c r="H22" s="38"/>
      <c r="I22" s="1"/>
      <c r="J22" s="10"/>
      <c r="K22" s="38"/>
      <c r="L22" s="1"/>
      <c r="M22" s="10"/>
    </row>
    <row r="23" spans="1:14" x14ac:dyDescent="0.3">
      <c r="A23" s="60"/>
      <c r="B23" s="32"/>
      <c r="C23" s="1"/>
      <c r="D23" s="11"/>
      <c r="E23" s="8"/>
      <c r="F23" s="32"/>
      <c r="G23" s="10"/>
      <c r="H23" s="38"/>
      <c r="I23" s="1"/>
      <c r="J23" s="10"/>
      <c r="K23" s="38"/>
      <c r="L23" s="1"/>
      <c r="M23" s="10"/>
    </row>
    <row r="24" spans="1:14" x14ac:dyDescent="0.3">
      <c r="A24" s="60"/>
      <c r="B24" s="32"/>
      <c r="C24" s="1"/>
      <c r="D24" s="11"/>
      <c r="E24" s="8"/>
      <c r="F24" s="32"/>
      <c r="G24" s="10"/>
      <c r="H24" s="38"/>
      <c r="I24" s="1"/>
      <c r="J24" s="10"/>
      <c r="K24" s="38"/>
      <c r="L24" s="1"/>
      <c r="M24" s="10"/>
    </row>
    <row r="25" spans="1:14" x14ac:dyDescent="0.3">
      <c r="A25" s="60"/>
      <c r="B25" s="32"/>
      <c r="C25" s="1"/>
      <c r="D25" s="11"/>
      <c r="E25" s="8"/>
      <c r="F25" s="32"/>
      <c r="G25" s="10"/>
      <c r="H25" s="38"/>
      <c r="I25" s="1"/>
      <c r="J25" s="10"/>
      <c r="K25" s="38"/>
      <c r="L25" s="1"/>
      <c r="M25" s="11"/>
    </row>
    <row r="26" spans="1:14" x14ac:dyDescent="0.3">
      <c r="A26" s="60"/>
      <c r="B26" s="32"/>
      <c r="C26" s="1"/>
      <c r="D26" s="11"/>
      <c r="E26" s="8"/>
      <c r="F26" s="32"/>
      <c r="G26" s="10"/>
      <c r="H26" s="38"/>
      <c r="I26" s="1"/>
      <c r="J26" s="11"/>
      <c r="K26" s="38"/>
      <c r="L26" s="1"/>
      <c r="M26" s="11"/>
    </row>
    <row r="27" spans="1:14" ht="15" thickBot="1" x14ac:dyDescent="0.35">
      <c r="A27" s="61"/>
      <c r="B27" s="33"/>
      <c r="C27" s="36"/>
      <c r="D27" s="11"/>
      <c r="E27" s="12"/>
      <c r="F27" s="33"/>
      <c r="G27" s="13"/>
      <c r="H27" s="39"/>
      <c r="I27" s="36"/>
      <c r="J27" s="11"/>
      <c r="K27" s="39"/>
      <c r="L27" s="36"/>
      <c r="M27" s="11"/>
    </row>
    <row r="28" spans="1:14" ht="15" thickBot="1" x14ac:dyDescent="0.35">
      <c r="A28" s="18" t="s">
        <v>31</v>
      </c>
      <c r="B28" s="24"/>
      <c r="C28" s="27">
        <f>SUM(C18:C27)</f>
        <v>1</v>
      </c>
      <c r="D28" s="25">
        <f>SUM(D18:D27)</f>
        <v>1</v>
      </c>
      <c r="E28" s="24"/>
      <c r="F28" s="26">
        <f>SUM(F18:F27)</f>
        <v>5</v>
      </c>
      <c r="G28" s="26">
        <f>SUM(G18:G27)</f>
        <v>2</v>
      </c>
      <c r="H28" s="26"/>
      <c r="I28" s="26">
        <f>SUM(I18:I27)</f>
        <v>0</v>
      </c>
      <c r="J28" s="26">
        <f>SUM(J18:J27)</f>
        <v>0</v>
      </c>
      <c r="K28" s="26"/>
      <c r="L28" s="25">
        <f>SUM(L18:L27)</f>
        <v>42</v>
      </c>
      <c r="M28" s="25">
        <f>SUM(M18:M27)</f>
        <v>37</v>
      </c>
    </row>
    <row r="29" spans="1:14" ht="15" thickBot="1" x14ac:dyDescent="0.35">
      <c r="A29" s="28" t="s">
        <v>163</v>
      </c>
      <c r="B29" s="55">
        <f>SUM(D28,G28,J28,M28,10,1)</f>
        <v>51</v>
      </c>
      <c r="C29" s="62"/>
      <c r="D29" s="62"/>
      <c r="E29" s="62"/>
      <c r="F29" s="62"/>
      <c r="G29" s="62"/>
      <c r="H29" s="62"/>
      <c r="I29" s="62"/>
      <c r="J29" s="62"/>
      <c r="K29" s="62"/>
      <c r="L29" s="56"/>
    </row>
    <row r="30" spans="1:14" ht="15" thickBot="1" x14ac:dyDescent="0.35">
      <c r="A30" s="18" t="s">
        <v>165</v>
      </c>
      <c r="B30" s="55">
        <f>SUM(F28,I28,L28)</f>
        <v>47</v>
      </c>
      <c r="C30" s="62"/>
      <c r="D30" s="62"/>
      <c r="E30" s="62"/>
      <c r="F30" s="62"/>
      <c r="G30" s="62"/>
      <c r="H30" s="62"/>
      <c r="I30" s="62"/>
      <c r="J30" s="62"/>
      <c r="K30" s="62"/>
      <c r="L30" s="56"/>
    </row>
    <row r="31" spans="1:14" ht="15" thickBot="1" x14ac:dyDescent="0.35">
      <c r="A31" s="29" t="s">
        <v>51</v>
      </c>
      <c r="B31" s="55">
        <f>(G28+J28+M28)-(B30)</f>
        <v>-8</v>
      </c>
      <c r="C31" s="62"/>
      <c r="D31" s="62"/>
      <c r="E31" s="62"/>
      <c r="F31" s="62"/>
      <c r="G31" s="62"/>
      <c r="H31" s="62"/>
      <c r="I31" s="62"/>
      <c r="J31" s="62"/>
      <c r="K31" s="62"/>
      <c r="L31" s="56"/>
    </row>
    <row r="32" spans="1:14" x14ac:dyDescent="0.3">
      <c r="A32" s="6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1:9" ht="15" thickBot="1" x14ac:dyDescent="0.35"/>
    <row r="34" spans="1:9" ht="15" thickBot="1" x14ac:dyDescent="0.35">
      <c r="A34" s="59" t="s">
        <v>44</v>
      </c>
      <c r="B34" s="16" t="s">
        <v>0</v>
      </c>
      <c r="C34" s="15"/>
      <c r="D34" s="16" t="s">
        <v>4</v>
      </c>
      <c r="E34" s="15"/>
      <c r="F34" s="16" t="s">
        <v>5</v>
      </c>
      <c r="G34" s="15"/>
      <c r="H34" s="17" t="s">
        <v>6</v>
      </c>
      <c r="I34" s="15"/>
    </row>
    <row r="35" spans="1:9" x14ac:dyDescent="0.3">
      <c r="A35" s="60"/>
      <c r="B35" s="8" t="s">
        <v>136</v>
      </c>
      <c r="C35" s="10">
        <v>1</v>
      </c>
      <c r="D35" s="8" t="s">
        <v>143</v>
      </c>
      <c r="E35" s="10">
        <v>3</v>
      </c>
      <c r="F35" s="20"/>
      <c r="G35" s="10"/>
      <c r="H35" s="6" t="s">
        <v>153</v>
      </c>
      <c r="I35" s="10">
        <v>17</v>
      </c>
    </row>
    <row r="36" spans="1:9" x14ac:dyDescent="0.3">
      <c r="A36" s="60"/>
      <c r="B36" s="8"/>
      <c r="C36" s="10"/>
      <c r="D36" s="20"/>
      <c r="E36" s="10"/>
      <c r="F36" s="8"/>
      <c r="G36" s="10"/>
      <c r="H36" s="6" t="s">
        <v>155</v>
      </c>
      <c r="I36" s="10">
        <v>10</v>
      </c>
    </row>
    <row r="37" spans="1:9" x14ac:dyDescent="0.3">
      <c r="A37" s="60"/>
      <c r="B37" s="8"/>
      <c r="C37" s="10"/>
      <c r="D37" s="8"/>
      <c r="E37" s="10"/>
      <c r="F37" s="8"/>
      <c r="G37" s="10"/>
      <c r="H37" s="3" t="s">
        <v>156</v>
      </c>
      <c r="I37" s="10">
        <v>10</v>
      </c>
    </row>
    <row r="38" spans="1:9" x14ac:dyDescent="0.3">
      <c r="A38" s="60"/>
      <c r="B38" s="8"/>
      <c r="C38" s="11"/>
      <c r="D38" s="8"/>
      <c r="E38" s="10"/>
      <c r="F38" s="8"/>
      <c r="G38" s="10"/>
      <c r="H38" s="6"/>
      <c r="I38" s="10"/>
    </row>
    <row r="39" spans="1:9" x14ac:dyDescent="0.3">
      <c r="A39" s="60"/>
      <c r="B39" s="8"/>
      <c r="C39" s="11"/>
      <c r="D39" s="8"/>
      <c r="E39" s="10"/>
      <c r="F39" s="8"/>
      <c r="G39" s="10"/>
      <c r="H39" s="6"/>
      <c r="I39" s="10"/>
    </row>
    <row r="40" spans="1:9" x14ac:dyDescent="0.3">
      <c r="A40" s="60"/>
      <c r="B40" s="8"/>
      <c r="C40" s="11"/>
      <c r="D40" s="8"/>
      <c r="E40" s="10"/>
      <c r="F40" s="8"/>
      <c r="G40" s="10"/>
      <c r="H40" s="6"/>
      <c r="I40" s="10"/>
    </row>
    <row r="41" spans="1:9" x14ac:dyDescent="0.3">
      <c r="A41" s="60"/>
      <c r="B41" s="8"/>
      <c r="C41" s="11"/>
      <c r="D41" s="8"/>
      <c r="E41" s="10"/>
      <c r="F41" s="8"/>
      <c r="G41" s="10"/>
      <c r="H41" s="6"/>
      <c r="I41" s="10"/>
    </row>
    <row r="42" spans="1:9" x14ac:dyDescent="0.3">
      <c r="A42" s="60"/>
      <c r="B42" s="8"/>
      <c r="C42" s="11"/>
      <c r="D42" s="8"/>
      <c r="E42" s="10"/>
      <c r="F42" s="8"/>
      <c r="G42" s="10"/>
      <c r="H42" s="6"/>
      <c r="I42" s="11"/>
    </row>
    <row r="43" spans="1:9" x14ac:dyDescent="0.3">
      <c r="A43" s="60"/>
      <c r="B43" s="8"/>
      <c r="C43" s="11"/>
      <c r="D43" s="8"/>
      <c r="E43" s="10"/>
      <c r="F43" s="8"/>
      <c r="G43" s="11"/>
      <c r="H43" s="6"/>
      <c r="I43" s="11"/>
    </row>
    <row r="44" spans="1:9" ht="15" thickBot="1" x14ac:dyDescent="0.35">
      <c r="A44" s="61"/>
      <c r="B44" s="8"/>
      <c r="C44" s="11"/>
      <c r="D44" s="8"/>
      <c r="E44" s="11"/>
      <c r="F44" s="8"/>
      <c r="G44" s="11"/>
      <c r="H44" s="6"/>
      <c r="I44" s="11"/>
    </row>
    <row r="45" spans="1:9" ht="15" thickBot="1" x14ac:dyDescent="0.35">
      <c r="A45" s="18" t="s">
        <v>31</v>
      </c>
      <c r="B45" s="55">
        <f>SUM(C35:C44)</f>
        <v>1</v>
      </c>
      <c r="C45" s="56"/>
      <c r="D45" s="55">
        <f>SUM(E35:E44)</f>
        <v>3</v>
      </c>
      <c r="E45" s="56"/>
      <c r="F45" s="55">
        <f>SUM(G35:G44)</f>
        <v>0</v>
      </c>
      <c r="G45" s="56"/>
      <c r="H45" s="55">
        <f>SUM(I35:I44)</f>
        <v>37</v>
      </c>
      <c r="I45" s="56"/>
    </row>
    <row r="46" spans="1:9" ht="15" thickBot="1" x14ac:dyDescent="0.35">
      <c r="A46" s="18" t="s">
        <v>166</v>
      </c>
      <c r="B46" s="57">
        <f>SUM(B45,D45,F45,H45)</f>
        <v>41</v>
      </c>
      <c r="C46" s="57"/>
      <c r="D46" s="57"/>
      <c r="E46" s="57"/>
      <c r="F46" s="57"/>
      <c r="G46" s="57"/>
      <c r="H46" s="57"/>
      <c r="I46" s="58"/>
    </row>
    <row r="48" spans="1:9" ht="15" thickBot="1" x14ac:dyDescent="0.35"/>
    <row r="49" spans="1:2" ht="15" thickBot="1" x14ac:dyDescent="0.35">
      <c r="A49" s="14" t="s">
        <v>46</v>
      </c>
      <c r="B49" s="18">
        <f>B29-B46</f>
        <v>10</v>
      </c>
    </row>
  </sheetData>
  <mergeCells count="16">
    <mergeCell ref="B45:C45"/>
    <mergeCell ref="D45:E45"/>
    <mergeCell ref="F45:G45"/>
    <mergeCell ref="H45:I45"/>
    <mergeCell ref="B46:I46"/>
    <mergeCell ref="A17:A27"/>
    <mergeCell ref="B29:L29"/>
    <mergeCell ref="B30:L30"/>
    <mergeCell ref="B31:L31"/>
    <mergeCell ref="A34:A44"/>
    <mergeCell ref="B14:I14"/>
    <mergeCell ref="A2:A12"/>
    <mergeCell ref="B13:C13"/>
    <mergeCell ref="D13:E13"/>
    <mergeCell ref="F13:G13"/>
    <mergeCell ref="H13:I13"/>
  </mergeCells>
  <pageMargins left="0.7" right="0.7" top="0.75" bottom="0.75" header="0.3" footer="0.3"/>
  <pageSetup paperSize="9" scale="52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7529EB70752542941EA8DBA74F950C" ma:contentTypeVersion="13" ma:contentTypeDescription="Creare un nuovo documento." ma:contentTypeScope="" ma:versionID="59a5409f6ca409b064657602a92c7f29">
  <xsd:schema xmlns:xsd="http://www.w3.org/2001/XMLSchema" xmlns:xs="http://www.w3.org/2001/XMLSchema" xmlns:p="http://schemas.microsoft.com/office/2006/metadata/properties" xmlns:ns3="ecc3c16b-257f-44a4-a997-96d133ee3053" xmlns:ns4="5e01acee-cb12-4b8c-9be0-7f9331409bdb" targetNamespace="http://schemas.microsoft.com/office/2006/metadata/properties" ma:root="true" ma:fieldsID="f074216062def139b215a4bb8210f77e" ns3:_="" ns4:_="">
    <xsd:import namespace="ecc3c16b-257f-44a4-a997-96d133ee3053"/>
    <xsd:import namespace="5e01acee-cb12-4b8c-9be0-7f9331409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c3c16b-257f-44a4-a997-96d133ee30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01acee-cb12-4b8c-9be0-7f9331409bd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305E8-C6DD-477C-8A2C-90E0B20297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995307-00DF-4319-99B0-D61935715F5C}">
  <ds:schemaRefs>
    <ds:schemaRef ds:uri="http://schemas.microsoft.com/office/2006/documentManagement/types"/>
    <ds:schemaRef ds:uri="http://www.w3.org/XML/1998/namespace"/>
    <ds:schemaRef ds:uri="5e01acee-cb12-4b8c-9be0-7f9331409bdb"/>
    <ds:schemaRef ds:uri="http://schemas.openxmlformats.org/package/2006/metadata/core-properties"/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schemas.microsoft.com/office/infopath/2007/PartnerControls"/>
    <ds:schemaRef ds:uri="ecc3c16b-257f-44a4-a997-96d133ee3053"/>
  </ds:schemaRefs>
</ds:datastoreItem>
</file>

<file path=customXml/itemProps3.xml><?xml version="1.0" encoding="utf-8"?>
<ds:datastoreItem xmlns:ds="http://schemas.openxmlformats.org/officeDocument/2006/customXml" ds:itemID="{37152C78-8371-4C1B-AE01-533BB1CF13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c3c16b-257f-44a4-a997-96d133ee3053"/>
    <ds:schemaRef ds:uri="5e01acee-cb12-4b8c-9be0-7f9331409b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ALESSANDRO</vt:lpstr>
      <vt:lpstr>ALESSIO</vt:lpstr>
      <vt:lpstr>ALFONSO</vt:lpstr>
      <vt:lpstr>BRANDOL</vt:lpstr>
      <vt:lpstr>ROBERTO</vt:lpstr>
      <vt:lpstr>SIMONE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ingegneria informatica e automazione</cp:lastModifiedBy>
  <cp:lastPrinted>2022-02-04T22:29:40Z</cp:lastPrinted>
  <dcterms:created xsi:type="dcterms:W3CDTF">2022-02-04T11:48:38Z</dcterms:created>
  <dcterms:modified xsi:type="dcterms:W3CDTF">2022-02-07T12:42:13Z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0x0101005D7529EB70752542941EA8DBA74F950C</vt:lpwstr>
  </property>
</Properties>
</file>