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io\Documents\Arduino\test\"/>
    </mc:Choice>
  </mc:AlternateContent>
  <bookViews>
    <workbookView xWindow="0" yWindow="0" windowWidth="13335" windowHeight="439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l="1"/>
  <c r="B8" i="1" s="1"/>
  <c r="B9" i="1" s="1"/>
  <c r="B11" i="1" l="1"/>
  <c r="B12" i="1"/>
  <c r="B10" i="1"/>
  <c r="B13" i="1" l="1"/>
  <c r="B14" i="1"/>
  <c r="D17" i="1" l="1"/>
  <c r="E17" i="1" s="1"/>
  <c r="D19" i="1"/>
  <c r="E19" i="1" s="1"/>
  <c r="D21" i="1"/>
  <c r="E21" i="1" s="1"/>
  <c r="D23" i="1"/>
  <c r="E23" i="1" s="1"/>
  <c r="D25" i="1"/>
  <c r="E25" i="1" s="1"/>
  <c r="D27" i="1"/>
  <c r="E27" i="1" s="1"/>
  <c r="D29" i="1"/>
  <c r="E29" i="1" s="1"/>
  <c r="D31" i="1"/>
  <c r="E31" i="1" s="1"/>
  <c r="D33" i="1"/>
  <c r="E33" i="1" s="1"/>
  <c r="D35" i="1"/>
  <c r="E35" i="1" s="1"/>
  <c r="D37" i="1"/>
  <c r="E37" i="1" s="1"/>
  <c r="D39" i="1"/>
  <c r="E39" i="1" s="1"/>
  <c r="D16" i="1"/>
  <c r="E16" i="1" s="1"/>
  <c r="D18" i="1"/>
  <c r="E18" i="1" s="1"/>
  <c r="D20" i="1"/>
  <c r="E20" i="1" s="1"/>
  <c r="D22" i="1"/>
  <c r="E22" i="1" s="1"/>
  <c r="D24" i="1"/>
  <c r="E24" i="1" s="1"/>
  <c r="D26" i="1"/>
  <c r="E26" i="1" s="1"/>
  <c r="D28" i="1"/>
  <c r="E28" i="1" s="1"/>
  <c r="D30" i="1"/>
  <c r="E30" i="1" s="1"/>
  <c r="D32" i="1"/>
  <c r="E32" i="1" s="1"/>
  <c r="D34" i="1"/>
  <c r="E34" i="1" s="1"/>
  <c r="D36" i="1"/>
  <c r="E36" i="1" s="1"/>
  <c r="D38" i="1"/>
  <c r="E38" i="1" s="1"/>
  <c r="D40" i="1"/>
  <c r="E40" i="1" s="1"/>
</calcChain>
</file>

<file path=xl/sharedStrings.xml><?xml version="1.0" encoding="utf-8"?>
<sst xmlns="http://schemas.openxmlformats.org/spreadsheetml/2006/main" count="16" uniqueCount="16">
  <si>
    <t>T</t>
  </si>
  <si>
    <t>giorno</t>
  </si>
  <si>
    <t>mese</t>
  </si>
  <si>
    <t>anno</t>
  </si>
  <si>
    <t>a</t>
  </si>
  <si>
    <t>M</t>
  </si>
  <si>
    <t>DL</t>
  </si>
  <si>
    <t>b</t>
  </si>
  <si>
    <t>L</t>
  </si>
  <si>
    <t>X</t>
  </si>
  <si>
    <t>Y</t>
  </si>
  <si>
    <t>Z</t>
  </si>
  <si>
    <t>r</t>
  </si>
  <si>
    <t>delta</t>
  </si>
  <si>
    <t>altezza</t>
  </si>
  <si>
    <t>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</si>
</sst>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2" workbookViewId="0">
      <selection activeCell="E28" sqref="E28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</row>
    <row r="2" spans="1:5" x14ac:dyDescent="0.25">
      <c r="A2">
        <v>1</v>
      </c>
      <c r="C2">
        <v>2014</v>
      </c>
    </row>
    <row r="4" spans="1:5" x14ac:dyDescent="0.25">
      <c r="A4" t="s">
        <v>0</v>
      </c>
      <c r="B4">
        <f>0.01*(C2-2000+(A2-1)/365.25)</f>
        <v>0.14000000000000001</v>
      </c>
    </row>
    <row r="5" spans="1:5" x14ac:dyDescent="0.25">
      <c r="A5" t="s">
        <v>4</v>
      </c>
      <c r="B5">
        <f>0.993133+99.97361*B4</f>
        <v>14.989438400000001</v>
      </c>
    </row>
    <row r="6" spans="1:5" x14ac:dyDescent="0.25">
      <c r="A6" t="s">
        <v>5</v>
      </c>
      <c r="B6">
        <f>2*PI()*MOD(B5,1)</f>
        <v>6.2168248172392842</v>
      </c>
    </row>
    <row r="7" spans="1:5" x14ac:dyDescent="0.25">
      <c r="A7" t="s">
        <v>6</v>
      </c>
      <c r="B7">
        <f>6893*SIN(B6)+72*SIN(2*B6)</f>
        <v>-466.61508536630947</v>
      </c>
    </row>
    <row r="8" spans="1:5" x14ac:dyDescent="0.25">
      <c r="A8" t="s">
        <v>7</v>
      </c>
      <c r="B8">
        <f>0.7859453+B6/(2*PI())+(6191.2*B4+B7)/1296000</f>
        <v>1.7756924599649959</v>
      </c>
    </row>
    <row r="9" spans="1:5" x14ac:dyDescent="0.25">
      <c r="A9" t="s">
        <v>8</v>
      </c>
      <c r="B9">
        <f>2*PI()*(MOD(B8,1))</f>
        <v>4.8738194673420514</v>
      </c>
    </row>
    <row r="10" spans="1:5" x14ac:dyDescent="0.25">
      <c r="A10" t="s">
        <v>9</v>
      </c>
      <c r="B10">
        <f>COS(B9)</f>
        <v>0.16073025887959927</v>
      </c>
    </row>
    <row r="11" spans="1:5" x14ac:dyDescent="0.25">
      <c r="A11" t="s">
        <v>10</v>
      </c>
      <c r="B11">
        <f>0.91748*SIN(B9)</f>
        <v>-0.90555126520377049</v>
      </c>
    </row>
    <row r="12" spans="1:5" x14ac:dyDescent="0.25">
      <c r="A12" t="s">
        <v>11</v>
      </c>
      <c r="B12">
        <f>0.39778*SIN(B9)</f>
        <v>-0.39260821192042972</v>
      </c>
    </row>
    <row r="13" spans="1:5" x14ac:dyDescent="0.25">
      <c r="A13" t="s">
        <v>12</v>
      </c>
      <c r="B13">
        <f>SQRT(1-B12^2)</f>
        <v>0.91970581814656527</v>
      </c>
    </row>
    <row r="14" spans="1:5" x14ac:dyDescent="0.25">
      <c r="A14" t="s">
        <v>13</v>
      </c>
      <c r="B14">
        <f>ATAN(B12/B13)</f>
        <v>-0.4034658017492746</v>
      </c>
    </row>
    <row r="15" spans="1:5" x14ac:dyDescent="0.25">
      <c r="B15" t="s">
        <v>15</v>
      </c>
    </row>
    <row r="16" spans="1:5" x14ac:dyDescent="0.25">
      <c r="B16">
        <v>0</v>
      </c>
      <c r="C16" t="s">
        <v>14</v>
      </c>
      <c r="D16">
        <f>ASIN(-0.2155*SIN($B$14)+0.9765*COS($B$14)*COS((B16-12)*PI()/12))</f>
        <v>-0.9501206204557886</v>
      </c>
      <c r="E16">
        <f>D16*180/PI()</f>
        <v>-54.437901580467837</v>
      </c>
    </row>
    <row r="17" spans="2:5" x14ac:dyDescent="0.25">
      <c r="B17">
        <v>1</v>
      </c>
      <c r="D17">
        <f t="shared" ref="D17:D40" si="0">ASIN(-0.2155*SIN($B$14)+0.9765*COS($B$14)*COS((B17-12)*PI()/12))</f>
        <v>-0.89928762903295889</v>
      </c>
      <c r="E17">
        <f t="shared" ref="E17:E40" si="1">D17*180/PI()</f>
        <v>-51.525385711914979</v>
      </c>
    </row>
    <row r="18" spans="2:5" x14ac:dyDescent="0.25">
      <c r="B18">
        <v>2</v>
      </c>
      <c r="D18">
        <f t="shared" si="0"/>
        <v>-0.76586959994786896</v>
      </c>
      <c r="E18">
        <f t="shared" si="1"/>
        <v>-43.88109573438566</v>
      </c>
    </row>
    <row r="19" spans="2:5" x14ac:dyDescent="0.25">
      <c r="B19">
        <v>3</v>
      </c>
      <c r="D19">
        <f t="shared" si="0"/>
        <v>-0.58289163969631963</v>
      </c>
      <c r="E19">
        <f t="shared" si="1"/>
        <v>-33.397230868059353</v>
      </c>
    </row>
    <row r="20" spans="2:5" x14ac:dyDescent="0.25">
      <c r="B20">
        <v>4</v>
      </c>
      <c r="D20">
        <f t="shared" si="0"/>
        <v>-0.37303061909479246</v>
      </c>
      <c r="E20">
        <f t="shared" si="1"/>
        <v>-21.373080103283822</v>
      </c>
    </row>
    <row r="21" spans="2:5" x14ac:dyDescent="0.25">
      <c r="B21">
        <v>5.64</v>
      </c>
      <c r="D21">
        <f t="shared" si="0"/>
        <v>8.907751140527963E-5</v>
      </c>
      <c r="E21">
        <f t="shared" si="1"/>
        <v>5.1037654530509775E-3</v>
      </c>
    </row>
    <row r="22" spans="2:5" x14ac:dyDescent="0.25">
      <c r="B22">
        <v>6</v>
      </c>
      <c r="D22">
        <f t="shared" si="0"/>
        <v>8.4708337476668449E-2</v>
      </c>
      <c r="E22">
        <f t="shared" si="1"/>
        <v>4.8534302269829643</v>
      </c>
    </row>
    <row r="23" spans="2:5" x14ac:dyDescent="0.25">
      <c r="B23">
        <v>7</v>
      </c>
      <c r="D23">
        <f t="shared" si="0"/>
        <v>0.32261799444720102</v>
      </c>
      <c r="E23">
        <f t="shared" si="1"/>
        <v>18.484649476799646</v>
      </c>
    </row>
    <row r="24" spans="2:5" x14ac:dyDescent="0.25">
      <c r="B24">
        <v>8</v>
      </c>
      <c r="D24">
        <f t="shared" si="0"/>
        <v>0.56291470333541405</v>
      </c>
      <c r="E24">
        <f t="shared" si="1"/>
        <v>32.252636726978032</v>
      </c>
    </row>
    <row r="25" spans="2:5" x14ac:dyDescent="0.25">
      <c r="B25">
        <v>9</v>
      </c>
      <c r="D25">
        <f t="shared" si="0"/>
        <v>0.80330463368263239</v>
      </c>
      <c r="E25">
        <f t="shared" si="1"/>
        <v>46.025965173317466</v>
      </c>
    </row>
    <row r="26" spans="2:5" x14ac:dyDescent="0.25">
      <c r="B26">
        <v>10</v>
      </c>
      <c r="D26">
        <f t="shared" si="0"/>
        <v>1.0399485677044829</v>
      </c>
      <c r="E26">
        <f t="shared" si="1"/>
        <v>59.584663840141815</v>
      </c>
    </row>
    <row r="27" spans="2:5" x14ac:dyDescent="0.25">
      <c r="B27">
        <v>11</v>
      </c>
      <c r="D27">
        <f t="shared" si="0"/>
        <v>1.2600251525029611</v>
      </c>
      <c r="E27">
        <f t="shared" si="1"/>
        <v>72.194123318747586</v>
      </c>
    </row>
    <row r="28" spans="2:5" x14ac:dyDescent="0.25">
      <c r="B28">
        <v>12</v>
      </c>
      <c r="D28">
        <f t="shared" si="0"/>
        <v>1.3845152856711971</v>
      </c>
      <c r="E28">
        <f t="shared" si="1"/>
        <v>79.326882540309086</v>
      </c>
    </row>
    <row r="29" spans="2:5" x14ac:dyDescent="0.25">
      <c r="B29">
        <v>13</v>
      </c>
      <c r="D29">
        <f t="shared" si="0"/>
        <v>1.2600251525029611</v>
      </c>
      <c r="E29">
        <f t="shared" si="1"/>
        <v>72.194123318747586</v>
      </c>
    </row>
    <row r="30" spans="2:5" x14ac:dyDescent="0.25">
      <c r="B30">
        <v>14</v>
      </c>
      <c r="D30">
        <f t="shared" si="0"/>
        <v>1.0399485677044829</v>
      </c>
      <c r="E30">
        <f t="shared" si="1"/>
        <v>59.584663840141815</v>
      </c>
    </row>
    <row r="31" spans="2:5" x14ac:dyDescent="0.25">
      <c r="B31">
        <v>15</v>
      </c>
      <c r="D31">
        <f t="shared" si="0"/>
        <v>0.80330463368263239</v>
      </c>
      <c r="E31">
        <f t="shared" si="1"/>
        <v>46.025965173317466</v>
      </c>
    </row>
    <row r="32" spans="2:5" x14ac:dyDescent="0.25">
      <c r="B32">
        <v>16</v>
      </c>
      <c r="D32">
        <f t="shared" si="0"/>
        <v>0.56291470333541405</v>
      </c>
      <c r="E32">
        <f t="shared" si="1"/>
        <v>32.252636726978032</v>
      </c>
    </row>
    <row r="33" spans="2:5" x14ac:dyDescent="0.25">
      <c r="B33">
        <v>17</v>
      </c>
      <c r="D33">
        <f t="shared" si="0"/>
        <v>0.32261799444720102</v>
      </c>
      <c r="E33">
        <f t="shared" si="1"/>
        <v>18.484649476799646</v>
      </c>
    </row>
    <row r="34" spans="2:5" x14ac:dyDescent="0.25">
      <c r="B34">
        <v>18.36</v>
      </c>
      <c r="D34">
        <f t="shared" si="0"/>
        <v>8.907751140565433E-5</v>
      </c>
      <c r="E34">
        <f t="shared" si="1"/>
        <v>5.1037654530724456E-3</v>
      </c>
    </row>
    <row r="35" spans="2:5" x14ac:dyDescent="0.25">
      <c r="B35">
        <v>19</v>
      </c>
      <c r="D35">
        <f t="shared" si="0"/>
        <v>-0.14838030895031132</v>
      </c>
      <c r="E35">
        <f t="shared" si="1"/>
        <v>-8.5015654657000734</v>
      </c>
    </row>
    <row r="36" spans="2:5" x14ac:dyDescent="0.25">
      <c r="B36">
        <v>20</v>
      </c>
      <c r="D36">
        <f t="shared" si="0"/>
        <v>-0.37303061909479246</v>
      </c>
      <c r="E36">
        <f t="shared" si="1"/>
        <v>-21.373080103283822</v>
      </c>
    </row>
    <row r="37" spans="2:5" x14ac:dyDescent="0.25">
      <c r="B37">
        <v>21</v>
      </c>
      <c r="D37">
        <f t="shared" si="0"/>
        <v>-0.58289163969631963</v>
      </c>
      <c r="E37">
        <f t="shared" si="1"/>
        <v>-33.397230868059353</v>
      </c>
    </row>
    <row r="38" spans="2:5" x14ac:dyDescent="0.25">
      <c r="B38">
        <v>22</v>
      </c>
      <c r="D38">
        <f t="shared" si="0"/>
        <v>-0.76586959994786896</v>
      </c>
      <c r="E38">
        <f t="shared" si="1"/>
        <v>-43.88109573438566</v>
      </c>
    </row>
    <row r="39" spans="2:5" x14ac:dyDescent="0.25">
      <c r="B39">
        <v>23</v>
      </c>
      <c r="D39">
        <f t="shared" si="0"/>
        <v>-0.89928762903295889</v>
      </c>
      <c r="E39">
        <f t="shared" si="1"/>
        <v>-51.525385711914979</v>
      </c>
    </row>
    <row r="40" spans="2:5" x14ac:dyDescent="0.25">
      <c r="B40">
        <v>24</v>
      </c>
      <c r="D40">
        <f t="shared" si="0"/>
        <v>-0.9501206204557886</v>
      </c>
      <c r="E40">
        <f t="shared" si="1"/>
        <v>-54.437901580467837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2014-08-14T21:42:41Z</dcterms:created>
  <dcterms:modified xsi:type="dcterms:W3CDTF">2014-08-14T22:24:01Z</dcterms:modified>
</cp:coreProperties>
</file>