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7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INTEL\Google Drive\Universidad\2020\2020-2\Computación Paralela y Distribuida\proyectoParalela\"/>
    </mc:Choice>
  </mc:AlternateContent>
  <xr:revisionPtr revIDLastSave="0" documentId="13_ncr:1_{9C7327C5-BE04-4F94-996F-44006DB98FBE}" xr6:coauthVersionLast="45" xr6:coauthVersionMax="45" xr10:uidLastSave="{00000000-0000-0000-0000-000000000000}"/>
  <bookViews>
    <workbookView xWindow="28680" yWindow="915" windowWidth="24240" windowHeight="13140" activeTab="1" xr2:uid="{00000000-000D-0000-FFFF-FFFF00000000}"/>
  </bookViews>
  <sheets>
    <sheet name="Velocidades y Eficiencas" sheetId="14" r:id="rId1"/>
    <sheet name="Resumen 1k" sheetId="1" r:id="rId2"/>
    <sheet name="Promedios 1k" sheetId="2" r:id="rId3"/>
    <sheet name="Resumen 6k" sheetId="9" r:id="rId4"/>
    <sheet name="Promedios 6k" sheetId="8" r:id="rId5"/>
    <sheet name="Resumen 10k" sheetId="10" r:id="rId6"/>
    <sheet name="Promedios 10k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2" i="1" l="1"/>
  <c r="AD54" i="1" s="1"/>
  <c r="AC53" i="1"/>
  <c r="AD53" i="1"/>
  <c r="AE53" i="1"/>
  <c r="AF53" i="1"/>
  <c r="AE52" i="1"/>
  <c r="AE54" i="1" s="1"/>
  <c r="AF52" i="1"/>
  <c r="AF54" i="1" s="1"/>
  <c r="AC52" i="1"/>
  <c r="AC54" i="1" s="1"/>
  <c r="Z55" i="1" s="1"/>
  <c r="AC56" i="1" s="1"/>
  <c r="I21" i="14"/>
  <c r="N12" i="14"/>
  <c r="N19" i="14"/>
  <c r="J12" i="14"/>
  <c r="J19" i="14"/>
  <c r="O19" i="14"/>
  <c r="P19" i="14"/>
  <c r="K19" i="14"/>
  <c r="I19" i="14"/>
  <c r="P12" i="14"/>
  <c r="P13" i="14"/>
  <c r="P14" i="14"/>
  <c r="O12" i="14"/>
  <c r="O13" i="14"/>
  <c r="O14" i="14"/>
  <c r="N13" i="14"/>
  <c r="N14" i="14"/>
  <c r="P11" i="14"/>
  <c r="O11" i="14"/>
  <c r="N11" i="14"/>
  <c r="N5" i="14"/>
  <c r="O5" i="14"/>
  <c r="P5" i="14"/>
  <c r="N6" i="14"/>
  <c r="O6" i="14"/>
  <c r="P6" i="14"/>
  <c r="N7" i="14"/>
  <c r="O7" i="14"/>
  <c r="O21" i="14" s="1"/>
  <c r="P7" i="14"/>
  <c r="O4" i="14"/>
  <c r="P4" i="14"/>
  <c r="N4" i="14"/>
  <c r="K12" i="14"/>
  <c r="K13" i="14"/>
  <c r="K14" i="14"/>
  <c r="K11" i="14"/>
  <c r="J13" i="14"/>
  <c r="J14" i="14"/>
  <c r="J11" i="14"/>
  <c r="I12" i="14"/>
  <c r="I13" i="14"/>
  <c r="I14" i="14"/>
  <c r="I11" i="14"/>
  <c r="I5" i="14"/>
  <c r="J5" i="14"/>
  <c r="K5" i="14"/>
  <c r="I6" i="14"/>
  <c r="J6" i="14"/>
  <c r="K6" i="14"/>
  <c r="I7" i="14"/>
  <c r="J7" i="14"/>
  <c r="K7" i="14"/>
  <c r="J4" i="14"/>
  <c r="K4" i="14"/>
  <c r="I4" i="14"/>
  <c r="I18" i="14" s="1"/>
  <c r="P21" i="14"/>
  <c r="N21" i="14"/>
  <c r="K21" i="14"/>
  <c r="J21" i="14"/>
  <c r="J18" i="14"/>
  <c r="D7" i="14"/>
  <c r="E7" i="14"/>
  <c r="F7" i="14"/>
  <c r="D5" i="14"/>
  <c r="E5" i="14"/>
  <c r="F5" i="14"/>
  <c r="D6" i="14"/>
  <c r="E6" i="14"/>
  <c r="F6" i="14"/>
  <c r="E4" i="14"/>
  <c r="F4" i="14"/>
  <c r="D4" i="14"/>
  <c r="D12" i="14" s="1"/>
  <c r="D19" i="14" s="1"/>
  <c r="AD56" i="1" l="1"/>
  <c r="Z58" i="1" s="1"/>
  <c r="AF56" i="1"/>
  <c r="AE56" i="1"/>
  <c r="F12" i="14"/>
  <c r="F19" i="14" s="1"/>
  <c r="E13" i="14"/>
  <c r="E20" i="14" s="1"/>
  <c r="D13" i="14"/>
  <c r="D20" i="14" s="1"/>
  <c r="E14" i="14"/>
  <c r="E21" i="14" s="1"/>
  <c r="E12" i="14"/>
  <c r="E19" i="14" s="1"/>
  <c r="D14" i="14"/>
  <c r="D21" i="14" s="1"/>
  <c r="F14" i="14"/>
  <c r="F21" i="14" s="1"/>
  <c r="E11" i="14"/>
  <c r="E18" i="14" s="1"/>
  <c r="D11" i="14"/>
  <c r="D18" i="14" s="1"/>
  <c r="F13" i="14"/>
  <c r="F20" i="14" s="1"/>
  <c r="F11" i="14"/>
  <c r="F18" i="14" s="1"/>
  <c r="P18" i="14"/>
  <c r="O18" i="14"/>
  <c r="N18" i="14"/>
  <c r="K18" i="14"/>
  <c r="P20" i="14"/>
  <c r="N20" i="14"/>
  <c r="O20" i="14"/>
  <c r="K20" i="14"/>
  <c r="I20" i="14"/>
  <c r="J20" i="14"/>
</calcChain>
</file>

<file path=xl/sharedStrings.xml><?xml version="1.0" encoding="utf-8"?>
<sst xmlns="http://schemas.openxmlformats.org/spreadsheetml/2006/main" count="785" uniqueCount="55">
  <si>
    <t>Sec Tot</t>
  </si>
  <si>
    <t>Usec/Step</t>
  </si>
  <si>
    <t>Ratio</t>
  </si>
  <si>
    <t>Scan</t>
  </si>
  <si>
    <t>Orden Taylor</t>
  </si>
  <si>
    <t># Threads</t>
  </si>
  <si>
    <t>Pred</t>
  </si>
  <si>
    <t>Force</t>
  </si>
  <si>
    <t>Comm</t>
  </si>
  <si>
    <t>Corr</t>
  </si>
  <si>
    <t>Total</t>
  </si>
  <si>
    <t>4th</t>
  </si>
  <si>
    <t>6th</t>
  </si>
  <si>
    <t>8th</t>
  </si>
  <si>
    <t>sec_tot</t>
  </si>
  <si>
    <t>usec/step</t>
  </si>
  <si>
    <t>ratio</t>
  </si>
  <si>
    <t>scan:</t>
  </si>
  <si>
    <t>pred :</t>
  </si>
  <si>
    <t>force:</t>
  </si>
  <si>
    <t>comm :</t>
  </si>
  <si>
    <t>corr :</t>
  </si>
  <si>
    <t>tot :</t>
  </si>
  <si>
    <t>scan</t>
  </si>
  <si>
    <t>pred</t>
  </si>
  <si>
    <t>force</t>
  </si>
  <si>
    <t>comm</t>
  </si>
  <si>
    <t>corr</t>
  </si>
  <si>
    <t>tot</t>
  </si>
  <si>
    <t>1 Proceso</t>
  </si>
  <si>
    <t>2 Procesos</t>
  </si>
  <si>
    <t>4 Procesos</t>
  </si>
  <si>
    <t>8 Procesos</t>
  </si>
  <si>
    <t>4° orden</t>
  </si>
  <si>
    <t>6° orden</t>
  </si>
  <si>
    <t>8° orden</t>
  </si>
  <si>
    <t>1k Tiempos de Ejecución</t>
  </si>
  <si>
    <t>1k Speedup</t>
  </si>
  <si>
    <t>1k Eficiencia</t>
  </si>
  <si>
    <t>6k Tiempos de Ejecución</t>
  </si>
  <si>
    <t>6k Speedup</t>
  </si>
  <si>
    <t>6k Eficiencia</t>
  </si>
  <si>
    <t>10k Tiempos de Ejecución</t>
  </si>
  <si>
    <t>10k Speedup</t>
  </si>
  <si>
    <t>10k Eficiencia</t>
  </si>
  <si>
    <t>p</t>
  </si>
  <si>
    <t>alpha</t>
  </si>
  <si>
    <t>beta</t>
  </si>
  <si>
    <t>n</t>
  </si>
  <si>
    <t>Tcomm</t>
  </si>
  <si>
    <t>Tcomp</t>
  </si>
  <si>
    <t>w</t>
  </si>
  <si>
    <t>Ttot</t>
  </si>
  <si>
    <t>factor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</si>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</sst>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"/>
    <numFmt numFmtId="165" formatCode="0.0"/>
    <numFmt numFmtId="179" formatCode="_-* #,##0.000000000_-;\-* #,##0.000000000_-;_-* &quot;-&quot;??_-;_-@_-"/>
    <numFmt numFmtId="182" formatCode="0.000%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1" applyFont="1" applyAlignment="1"/>
    <xf numFmtId="43" fontId="0" fillId="0" borderId="0" xfId="0" applyNumberFormat="1" applyFont="1" applyAlignment="1"/>
    <xf numFmtId="179" fontId="0" fillId="0" borderId="0" xfId="0" applyNumberFormat="1" applyFont="1" applyAlignment="1"/>
    <xf numFmtId="182" fontId="0" fillId="0" borderId="0" xfId="2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'Velocidades y Eficiencas'!$D$10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Eficiencas'!$D$11:$D$14</c:f>
              <c:numCache>
                <c:formatCode>General</c:formatCode>
                <c:ptCount val="4"/>
                <c:pt idx="0">
                  <c:v>1</c:v>
                </c:pt>
                <c:pt idx="1">
                  <c:v>1.9529780564263324</c:v>
                </c:pt>
                <c:pt idx="2">
                  <c:v>3.56</c:v>
                </c:pt>
                <c:pt idx="3">
                  <c:v>6.698924731182796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0-4BBA-9DF2-EBD4DE37E5C3}"/>
            </c:ext>
          </c:extLst>
        </c:ser>
        <c:ser>
          <c:idx val="1"/>
          <c:order val="1"/>
          <c:tx>
            <c:strRef>
              <c:f>'Velocidades y Eficiencas'!$E$10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Eficiencas'!$E$11:$E$14</c:f>
              <c:numCache>
                <c:formatCode>General</c:formatCode>
                <c:ptCount val="4"/>
                <c:pt idx="0">
                  <c:v>1</c:v>
                </c:pt>
                <c:pt idx="1">
                  <c:v>1.9696969696969697</c:v>
                </c:pt>
                <c:pt idx="2">
                  <c:v>3.4018691588785046</c:v>
                </c:pt>
                <c:pt idx="3">
                  <c:v>7.054263565891473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00-4BBA-9DF2-EBD4DE37E5C3}"/>
            </c:ext>
          </c:extLst>
        </c:ser>
        <c:ser>
          <c:idx val="2"/>
          <c:order val="2"/>
          <c:tx>
            <c:strRef>
              <c:f>'Velocidades y Eficiencas'!$F$10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Eficiencas'!$F$11:$F$14</c:f>
              <c:numCache>
                <c:formatCode>General</c:formatCode>
                <c:ptCount val="4"/>
                <c:pt idx="0">
                  <c:v>1</c:v>
                </c:pt>
                <c:pt idx="1">
                  <c:v>1.9822485207100591</c:v>
                </c:pt>
                <c:pt idx="2">
                  <c:v>3.3168316831683167</c:v>
                </c:pt>
                <c:pt idx="3">
                  <c:v>7.3304157549234139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00-4BBA-9DF2-EBD4DE37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61440"/>
        <c:axId val="1542769760"/>
      </c:scatterChart>
      <c:valAx>
        <c:axId val="15427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9760"/>
        <c:crosses val="autoZero"/>
        <c:crossBetween val="midCat"/>
      </c:valAx>
      <c:valAx>
        <c:axId val="1542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1k'!$J$45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1k'!$H$47:$H$50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1k'!$J$47:$J$50</c:f>
              <c:numCache>
                <c:formatCode>0.0</c:formatCode>
                <c:ptCount val="4"/>
                <c:pt idx="0">
                  <c:v>623</c:v>
                </c:pt>
                <c:pt idx="1">
                  <c:v>319</c:v>
                </c:pt>
                <c:pt idx="2">
                  <c:v>175</c:v>
                </c:pt>
                <c:pt idx="3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5-4D1A-ABA6-BEB29AE75453}"/>
            </c:ext>
          </c:extLst>
        </c:ser>
        <c:ser>
          <c:idx val="1"/>
          <c:order val="1"/>
          <c:tx>
            <c:strRef>
              <c:f>'Resumen 1k'!$K$45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1k'!$H$47:$H$50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1k'!$K$47:$K$50</c:f>
              <c:numCache>
                <c:formatCode>0.0</c:formatCode>
                <c:ptCount val="4"/>
                <c:pt idx="0">
                  <c:v>1820</c:v>
                </c:pt>
                <c:pt idx="1">
                  <c:v>924</c:v>
                </c:pt>
                <c:pt idx="2">
                  <c:v>535</c:v>
                </c:pt>
                <c:pt idx="3">
                  <c:v>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5-4D1A-ABA6-BEB29AE75453}"/>
            </c:ext>
          </c:extLst>
        </c:ser>
        <c:ser>
          <c:idx val="2"/>
          <c:order val="2"/>
          <c:tx>
            <c:strRef>
              <c:f>'Resumen 1k'!$L$45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1k'!$H$47:$H$50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1k'!$L$47:$L$50</c:f>
              <c:numCache>
                <c:formatCode>0.0</c:formatCode>
                <c:ptCount val="4"/>
                <c:pt idx="0">
                  <c:v>3350</c:v>
                </c:pt>
                <c:pt idx="1">
                  <c:v>1690</c:v>
                </c:pt>
                <c:pt idx="2">
                  <c:v>1010</c:v>
                </c:pt>
                <c:pt idx="3">
                  <c:v>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5-4D1A-ABA6-BEB29AE7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Corr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10k'!$J$37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10k'!$H$39:$H$42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10k'!$J$39:$J$42</c:f>
              <c:numCache>
                <c:formatCode>0.0</c:formatCode>
                <c:ptCount val="4"/>
                <c:pt idx="0">
                  <c:v>8.7799999999999994</c:v>
                </c:pt>
                <c:pt idx="1">
                  <c:v>8.81</c:v>
                </c:pt>
                <c:pt idx="2">
                  <c:v>9.75</c:v>
                </c:pt>
                <c:pt idx="3">
                  <c:v>8.5500000000000007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D-4064-B433-347681A4F05A}"/>
            </c:ext>
          </c:extLst>
        </c:ser>
        <c:ser>
          <c:idx val="1"/>
          <c:order val="1"/>
          <c:tx>
            <c:strRef>
              <c:f>'Resumen 10k'!$K$37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10k'!$H$39:$H$42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10k'!$K$39:$K$42</c:f>
              <c:numCache>
                <c:formatCode>0.0</c:formatCode>
                <c:ptCount val="4"/>
                <c:pt idx="0">
                  <c:v>34.299999999999997</c:v>
                </c:pt>
                <c:pt idx="1">
                  <c:v>34.299999999999997</c:v>
                </c:pt>
                <c:pt idx="2">
                  <c:v>40.700000000000003</c:v>
                </c:pt>
                <c:pt idx="3">
                  <c:v>35.1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D-4064-B433-347681A4F05A}"/>
            </c:ext>
          </c:extLst>
        </c:ser>
        <c:ser>
          <c:idx val="2"/>
          <c:order val="2"/>
          <c:tx>
            <c:strRef>
              <c:f>'Resumen 10k'!$L$37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10k'!$H$39:$H$42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10k'!$L$39:$L$42</c:f>
              <c:numCache>
                <c:formatCode>0.0</c:formatCode>
                <c:ptCount val="4"/>
                <c:pt idx="0">
                  <c:v>37.799999999999997</c:v>
                </c:pt>
                <c:pt idx="1">
                  <c:v>37.9</c:v>
                </c:pt>
                <c:pt idx="2">
                  <c:v>46.7</c:v>
                </c:pt>
                <c:pt idx="3">
                  <c:v>39.9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9D-4064-B433-347681A4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Scan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10k'!$P$5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10k'!$N$7:$N$10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10k'!$P$7:$P$10</c:f>
              <c:numCache>
                <c:formatCode>0.00</c:formatCode>
                <c:ptCount val="4"/>
                <c:pt idx="0">
                  <c:v>3.1399999999999999E-4</c:v>
                </c:pt>
                <c:pt idx="1">
                  <c:v>6.2699999999999995E-4</c:v>
                </c:pt>
                <c:pt idx="2">
                  <c:v>1.24E-3</c:v>
                </c:pt>
                <c:pt idx="3">
                  <c:v>2.4599999999999999E-3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3-47AE-811D-9472CD23E945}"/>
            </c:ext>
          </c:extLst>
        </c:ser>
        <c:ser>
          <c:idx val="1"/>
          <c:order val="1"/>
          <c:tx>
            <c:strRef>
              <c:f>'Resumen 10k'!$Q$5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10k'!$N$7:$N$10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10k'!$Q$7:$Q$10</c:f>
              <c:numCache>
                <c:formatCode>0.00</c:formatCode>
                <c:ptCount val="4"/>
                <c:pt idx="0">
                  <c:v>1.8799999999999999E-4</c:v>
                </c:pt>
                <c:pt idx="1">
                  <c:v>3.7599999999999998E-4</c:v>
                </c:pt>
                <c:pt idx="2">
                  <c:v>7.4899999999999999E-4</c:v>
                </c:pt>
                <c:pt idx="3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3-47AE-811D-9472CD23E945}"/>
            </c:ext>
          </c:extLst>
        </c:ser>
        <c:ser>
          <c:idx val="2"/>
          <c:order val="2"/>
          <c:tx>
            <c:strRef>
              <c:f>'Resumen 10k'!$R$5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10k'!$N$7:$N$10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10k'!$R$7:$R$10</c:f>
              <c:numCache>
                <c:formatCode>0.00</c:formatCode>
                <c:ptCount val="4"/>
                <c:pt idx="0">
                  <c:v>1.1E-4</c:v>
                </c:pt>
                <c:pt idx="1">
                  <c:v>2.1900000000000001E-4</c:v>
                </c:pt>
                <c:pt idx="2">
                  <c:v>4.4000000000000002E-4</c:v>
                </c:pt>
                <c:pt idx="3">
                  <c:v>8.6899999999999998E-4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3-47AE-811D-9472CD23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Pred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10k'!$P$13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10k'!$N$15:$N$18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10k'!$P$15:$P$18</c:f>
              <c:numCache>
                <c:formatCode>0.00</c:formatCode>
                <c:ptCount val="4"/>
                <c:pt idx="0">
                  <c:v>7.2300000000000003E-3</c:v>
                </c:pt>
                <c:pt idx="1">
                  <c:v>6.3699999999999998E-3</c:v>
                </c:pt>
                <c:pt idx="2">
                  <c:v>6.1500000000000001E-3</c:v>
                </c:pt>
                <c:pt idx="3">
                  <c:v>6.5100000000000002E-3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1E-4487-A459-72F7AF6BCFD9}"/>
            </c:ext>
          </c:extLst>
        </c:ser>
        <c:ser>
          <c:idx val="1"/>
          <c:order val="1"/>
          <c:tx>
            <c:strRef>
              <c:f>'Resumen 10k'!$Q$13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10k'!$N$15:$N$18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10k'!$Q$15:$Q$18</c:f>
              <c:numCache>
                <c:formatCode>0.00</c:formatCode>
                <c:ptCount val="4"/>
                <c:pt idx="0">
                  <c:v>4.2500000000000003E-3</c:v>
                </c:pt>
                <c:pt idx="1">
                  <c:v>4.2900000000000004E-3</c:v>
                </c:pt>
                <c:pt idx="2">
                  <c:v>4.5300000000000002E-3</c:v>
                </c:pt>
                <c:pt idx="3">
                  <c:v>4.8900000000000002E-3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1E-4487-A459-72F7AF6BCFD9}"/>
            </c:ext>
          </c:extLst>
        </c:ser>
        <c:ser>
          <c:idx val="2"/>
          <c:order val="2"/>
          <c:tx>
            <c:strRef>
              <c:f>'Resumen 10k'!$R$13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10k'!$N$15:$N$18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10k'!$R$15:$R$18</c:f>
              <c:numCache>
                <c:formatCode>0.00</c:formatCode>
                <c:ptCount val="4"/>
                <c:pt idx="0">
                  <c:v>4.7200000000000002E-3</c:v>
                </c:pt>
                <c:pt idx="1">
                  <c:v>4.8599999999999997E-3</c:v>
                </c:pt>
                <c:pt idx="2">
                  <c:v>5.2399999999999999E-3</c:v>
                </c:pt>
                <c:pt idx="3">
                  <c:v>5.5700000000000003E-3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1E-4487-A459-72F7AF6B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Force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10k'!$P$21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10k'!$N$23:$N$26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10k'!$P$23:$P$26</c:f>
              <c:numCache>
                <c:formatCode>0.00</c:formatCode>
                <c:ptCount val="4"/>
                <c:pt idx="0">
                  <c:v>0.99199999999999999</c:v>
                </c:pt>
                <c:pt idx="1">
                  <c:v>0.99</c:v>
                </c:pt>
                <c:pt idx="2">
                  <c:v>0.98599999999999999</c:v>
                </c:pt>
                <c:pt idx="3">
                  <c:v>0.97599999999999998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C-48CC-99E6-65F5DEFEF9D8}"/>
            </c:ext>
          </c:extLst>
        </c:ser>
        <c:ser>
          <c:idx val="1"/>
          <c:order val="1"/>
          <c:tx>
            <c:strRef>
              <c:f>'Resumen 10k'!$Q$21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10k'!$N$23:$N$26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10k'!$Q$23:$Q$26</c:f>
              <c:numCache>
                <c:formatCode>0.00</c:formatCode>
                <c:ptCount val="4"/>
                <c:pt idx="0">
                  <c:v>0.995</c:v>
                </c:pt>
                <c:pt idx="1">
                  <c:v>0.99299999999999999</c:v>
                </c:pt>
                <c:pt idx="2">
                  <c:v>0.98799999999999999</c:v>
                </c:pt>
                <c:pt idx="3">
                  <c:v>0.98099999999999998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C-48CC-99E6-65F5DEFEF9D8}"/>
            </c:ext>
          </c:extLst>
        </c:ser>
        <c:ser>
          <c:idx val="2"/>
          <c:order val="2"/>
          <c:tx>
            <c:strRef>
              <c:f>'Resumen 10k'!$R$21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10k'!$N$23:$N$26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10k'!$R$23:$R$26</c:f>
              <c:numCache>
                <c:formatCode>0.00</c:formatCode>
                <c:ptCount val="4"/>
                <c:pt idx="0">
                  <c:v>0.995</c:v>
                </c:pt>
                <c:pt idx="1">
                  <c:v>0.99299999999999999</c:v>
                </c:pt>
                <c:pt idx="2">
                  <c:v>0.99</c:v>
                </c:pt>
                <c:pt idx="3">
                  <c:v>0.98599999999999999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C-48CC-99E6-65F5DEFE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Comm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10k'!$P$29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10k'!$N$31:$N$34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10k'!$P$31:$P$34</c:f>
              <c:numCache>
                <c:formatCode>0.00</c:formatCode>
                <c:ptCount val="4"/>
                <c:pt idx="0">
                  <c:v>4.9200000000000003E-5</c:v>
                </c:pt>
                <c:pt idx="1">
                  <c:v>1.3799999999999999E-3</c:v>
                </c:pt>
                <c:pt idx="2">
                  <c:v>3.5500000000000002E-3</c:v>
                </c:pt>
                <c:pt idx="3">
                  <c:v>9.4199999999999996E-3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A-4C4F-95EF-671A89F9F7F6}"/>
            </c:ext>
          </c:extLst>
        </c:ser>
        <c:ser>
          <c:idx val="1"/>
          <c:order val="1"/>
          <c:tx>
            <c:strRef>
              <c:f>'Resumen 10k'!$Q$29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10k'!$N$31:$N$34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10k'!$Q$31:$Q$34</c:f>
              <c:numCache>
                <c:formatCode>0.00</c:formatCode>
                <c:ptCount val="4"/>
                <c:pt idx="0">
                  <c:v>3.4900000000000001E-5</c:v>
                </c:pt>
                <c:pt idx="1">
                  <c:v>8.5599999999999999E-4</c:v>
                </c:pt>
                <c:pt idx="2">
                  <c:v>3.1199999999999999E-3</c:v>
                </c:pt>
                <c:pt idx="3">
                  <c:v>5.9100000000000003E-3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A-4C4F-95EF-671A89F9F7F6}"/>
            </c:ext>
          </c:extLst>
        </c:ser>
        <c:ser>
          <c:idx val="2"/>
          <c:order val="2"/>
          <c:tx>
            <c:strRef>
              <c:f>'Resumen 10k'!$R$29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10k'!$N$31:$N$34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10k'!$R$31:$R$34</c:f>
              <c:numCache>
                <c:formatCode>0.00</c:formatCode>
                <c:ptCount val="4"/>
                <c:pt idx="0">
                  <c:v>2.7699999999999999E-5</c:v>
                </c:pt>
                <c:pt idx="1">
                  <c:v>5.1699999999999999E-4</c:v>
                </c:pt>
                <c:pt idx="2">
                  <c:v>1.48E-3</c:v>
                </c:pt>
                <c:pt idx="3">
                  <c:v>3.5100000000000001E-3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1A-4C4F-95EF-671A89F9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Corr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10k'!$P$37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10k'!$N$39:$N$42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10k'!$P$39:$P$42</c:f>
              <c:numCache>
                <c:formatCode>0.00</c:formatCode>
                <c:ptCount val="4"/>
                <c:pt idx="0">
                  <c:v>6.7199999999999996E-4</c:v>
                </c:pt>
                <c:pt idx="1">
                  <c:v>1.3500000000000001E-3</c:v>
                </c:pt>
                <c:pt idx="2">
                  <c:v>2.97E-3</c:v>
                </c:pt>
                <c:pt idx="3">
                  <c:v>5.1500000000000001E-3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A-4F98-9116-8E57C679064C}"/>
            </c:ext>
          </c:extLst>
        </c:ser>
        <c:ser>
          <c:idx val="1"/>
          <c:order val="1"/>
          <c:tx>
            <c:strRef>
              <c:f>'Resumen 10k'!$Q$37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10k'!$N$39:$N$42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10k'!$Q$39:$Q$42</c:f>
              <c:numCache>
                <c:formatCode>0.00</c:formatCode>
                <c:ptCount val="4"/>
                <c:pt idx="0">
                  <c:v>8.0900000000000004E-4</c:v>
                </c:pt>
                <c:pt idx="1">
                  <c:v>1.6100000000000001E-3</c:v>
                </c:pt>
                <c:pt idx="2">
                  <c:v>3.81E-3</c:v>
                </c:pt>
                <c:pt idx="3">
                  <c:v>6.5300000000000002E-3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A-4F98-9116-8E57C679064C}"/>
            </c:ext>
          </c:extLst>
        </c:ser>
        <c:ser>
          <c:idx val="2"/>
          <c:order val="2"/>
          <c:tx>
            <c:strRef>
              <c:f>'Resumen 10k'!$R$37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10k'!$N$39:$N$42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10k'!$R$39:$R$42</c:f>
              <c:numCache>
                <c:formatCode>0.00</c:formatCode>
                <c:ptCount val="4"/>
                <c:pt idx="0">
                  <c:v>5.3200000000000003E-4</c:v>
                </c:pt>
                <c:pt idx="1">
                  <c:v>1.07E-3</c:v>
                </c:pt>
                <c:pt idx="2">
                  <c:v>2.63E-3</c:v>
                </c:pt>
                <c:pt idx="3">
                  <c:v>4.47E-3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4A-4F98-9116-8E57C679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1 Proceso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10k'!$C$6:$C$11</c:f>
              <c:numCache>
                <c:formatCode>0.000000</c:formatCode>
                <c:ptCount val="6"/>
                <c:pt idx="0">
                  <c:v>0.105</c:v>
                </c:pt>
                <c:pt idx="1">
                  <c:v>2.41</c:v>
                </c:pt>
                <c:pt idx="2">
                  <c:v>330</c:v>
                </c:pt>
                <c:pt idx="3">
                  <c:v>1.6400000000000001E-2</c:v>
                </c:pt>
                <c:pt idx="4">
                  <c:v>0.224</c:v>
                </c:pt>
                <c:pt idx="5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0-4B15-81C2-D525B4A82637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10k'!$H$6:$H$11</c:f>
              <c:numCache>
                <c:formatCode>0.000000</c:formatCode>
                <c:ptCount val="6"/>
                <c:pt idx="0">
                  <c:v>5.6500000000000002E-2</c:v>
                </c:pt>
                <c:pt idx="1">
                  <c:v>1.28</c:v>
                </c:pt>
                <c:pt idx="2">
                  <c:v>300</c:v>
                </c:pt>
                <c:pt idx="3">
                  <c:v>1.0500000000000001E-2</c:v>
                </c:pt>
                <c:pt idx="4">
                  <c:v>0.24399999999999999</c:v>
                </c:pt>
                <c:pt idx="5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0-4B15-81C2-D525B4A82637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10k'!$M$6:$M$11</c:f>
              <c:numCache>
                <c:formatCode>0.000000</c:formatCode>
                <c:ptCount val="6"/>
                <c:pt idx="0">
                  <c:v>4.5699999999999998E-2</c:v>
                </c:pt>
                <c:pt idx="1">
                  <c:v>1.97</c:v>
                </c:pt>
                <c:pt idx="2">
                  <c:v>415</c:v>
                </c:pt>
                <c:pt idx="3">
                  <c:v>1.1599999999999999E-2</c:v>
                </c:pt>
                <c:pt idx="4">
                  <c:v>0.222</c:v>
                </c:pt>
                <c:pt idx="5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0-4B15-81C2-D525B4A8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1 Proceso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10k'!$D$6:$D$11</c:f>
              <c:numCache>
                <c:formatCode>0.000000</c:formatCode>
                <c:ptCount val="6"/>
                <c:pt idx="0">
                  <c:v>4.1100000000000003</c:v>
                </c:pt>
                <c:pt idx="1">
                  <c:v>94.5</c:v>
                </c:pt>
                <c:pt idx="2">
                  <c:v>13000</c:v>
                </c:pt>
                <c:pt idx="3">
                  <c:v>0.64300000000000002</c:v>
                </c:pt>
                <c:pt idx="4">
                  <c:v>8.7799999999999994</c:v>
                </c:pt>
                <c:pt idx="5">
                  <c:v>13100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3-44D1-A659-3B4595374B7E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10k'!$I$6:$I$11</c:f>
              <c:numCache>
                <c:formatCode>0.000000</c:formatCode>
                <c:ptCount val="6"/>
                <c:pt idx="0">
                  <c:v>7.97</c:v>
                </c:pt>
                <c:pt idx="1">
                  <c:v>180</c:v>
                </c:pt>
                <c:pt idx="2">
                  <c:v>42200</c:v>
                </c:pt>
                <c:pt idx="3">
                  <c:v>1.48</c:v>
                </c:pt>
                <c:pt idx="4">
                  <c:v>34.299999999999997</c:v>
                </c:pt>
                <c:pt idx="5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3-44D1-A659-3B4595374B7E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10k'!$N$6:$N$11</c:f>
              <c:numCache>
                <c:formatCode>0.000000</c:formatCode>
                <c:ptCount val="6"/>
                <c:pt idx="0">
                  <c:v>7.77</c:v>
                </c:pt>
                <c:pt idx="1">
                  <c:v>335</c:v>
                </c:pt>
                <c:pt idx="2">
                  <c:v>70600</c:v>
                </c:pt>
                <c:pt idx="3">
                  <c:v>1.97</c:v>
                </c:pt>
                <c:pt idx="4">
                  <c:v>37.799999999999997</c:v>
                </c:pt>
                <c:pt idx="5">
                  <c:v>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3-44D1-A659-3B4595374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1 Proceso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10k'!$E$6:$E$11</c:f>
              <c:numCache>
                <c:formatCode>0.000000</c:formatCode>
                <c:ptCount val="6"/>
                <c:pt idx="0">
                  <c:v>3.1399999999999999E-4</c:v>
                </c:pt>
                <c:pt idx="1">
                  <c:v>7.2300000000000003E-3</c:v>
                </c:pt>
                <c:pt idx="2">
                  <c:v>0.99199999999999999</c:v>
                </c:pt>
                <c:pt idx="3">
                  <c:v>4.9200000000000003E-5</c:v>
                </c:pt>
                <c:pt idx="4">
                  <c:v>6.7199999999999996E-4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6-4174-B2BA-D8DEF20B2955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10k'!$J$6:$J$11</c:f>
              <c:numCache>
                <c:formatCode>0.000000</c:formatCode>
                <c:ptCount val="6"/>
                <c:pt idx="0">
                  <c:v>1.8799999999999999E-4</c:v>
                </c:pt>
                <c:pt idx="1">
                  <c:v>4.2500000000000003E-3</c:v>
                </c:pt>
                <c:pt idx="2">
                  <c:v>0.995</c:v>
                </c:pt>
                <c:pt idx="3">
                  <c:v>3.4900000000000001E-5</c:v>
                </c:pt>
                <c:pt idx="4">
                  <c:v>8.0900000000000004E-4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6-4174-B2BA-D8DEF20B2955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10k'!$O$6:$O$11</c:f>
              <c:numCache>
                <c:formatCode>0.000000</c:formatCode>
                <c:ptCount val="6"/>
                <c:pt idx="0">
                  <c:v>1.1E-4</c:v>
                </c:pt>
                <c:pt idx="1">
                  <c:v>4.7200000000000002E-3</c:v>
                </c:pt>
                <c:pt idx="2">
                  <c:v>0.995</c:v>
                </c:pt>
                <c:pt idx="3">
                  <c:v>2.7699999999999999E-5</c:v>
                </c:pt>
                <c:pt idx="4">
                  <c:v>5.3200000000000003E-4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6-4174-B2BA-D8DEF20B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2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10k'!$C$15:$C$20</c:f>
              <c:numCache>
                <c:formatCode>0.000000</c:formatCode>
                <c:ptCount val="6"/>
                <c:pt idx="0">
                  <c:v>0.105</c:v>
                </c:pt>
                <c:pt idx="1">
                  <c:v>1.06</c:v>
                </c:pt>
                <c:pt idx="2">
                  <c:v>165</c:v>
                </c:pt>
                <c:pt idx="3">
                  <c:v>0.23100000000000001</c:v>
                </c:pt>
                <c:pt idx="4">
                  <c:v>0.22500000000000001</c:v>
                </c:pt>
                <c:pt idx="5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6-475F-B4EF-CA25E2DDC7F2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10k'!$H$15:$H$20</c:f>
              <c:numCache>
                <c:formatCode>0.000000</c:formatCode>
                <c:ptCount val="6"/>
                <c:pt idx="0">
                  <c:v>5.67E-2</c:v>
                </c:pt>
                <c:pt idx="1">
                  <c:v>0.64800000000000002</c:v>
                </c:pt>
                <c:pt idx="2">
                  <c:v>150</c:v>
                </c:pt>
                <c:pt idx="3">
                  <c:v>0.129</c:v>
                </c:pt>
                <c:pt idx="4">
                  <c:v>0.24299999999999999</c:v>
                </c:pt>
                <c:pt idx="5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6-475F-B4EF-CA25E2DDC7F2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10k'!$M$15:$M$20</c:f>
              <c:numCache>
                <c:formatCode>0.000000</c:formatCode>
                <c:ptCount val="6"/>
                <c:pt idx="0">
                  <c:v>4.5699999999999998E-2</c:v>
                </c:pt>
                <c:pt idx="1">
                  <c:v>1.01</c:v>
                </c:pt>
                <c:pt idx="2">
                  <c:v>207</c:v>
                </c:pt>
                <c:pt idx="3">
                  <c:v>0.108</c:v>
                </c:pt>
                <c:pt idx="4">
                  <c:v>0.223</c:v>
                </c:pt>
                <c:pt idx="5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6-475F-B4EF-CA25E2DD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total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1k'!$J$45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1k'!$N$47:$N$50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1k'!$P$47:$P$50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7-42F0-AC7E-665690F3B26C}"/>
            </c:ext>
          </c:extLst>
        </c:ser>
        <c:ser>
          <c:idx val="1"/>
          <c:order val="1"/>
          <c:tx>
            <c:strRef>
              <c:f>'Resumen 1k'!$Q$45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1k'!$N$47:$N$50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1k'!$Q$47:$Q$50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7-42F0-AC7E-665690F3B26C}"/>
            </c:ext>
          </c:extLst>
        </c:ser>
        <c:ser>
          <c:idx val="2"/>
          <c:order val="2"/>
          <c:tx>
            <c:strRef>
              <c:f>'Resumen 1k'!$R$45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1k'!$N$47:$N$50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1k'!$R$47:$R$50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27-42F0-AC7E-665690F3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4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10k'!$C$24:$C$29</c:f>
              <c:numCache>
                <c:formatCode>0.000000</c:formatCode>
                <c:ptCount val="6"/>
                <c:pt idx="0">
                  <c:v>0.104</c:v>
                </c:pt>
                <c:pt idx="1">
                  <c:v>0.51500000000000001</c:v>
                </c:pt>
                <c:pt idx="2">
                  <c:v>82.6</c:v>
                </c:pt>
                <c:pt idx="3">
                  <c:v>0.29799999999999999</c:v>
                </c:pt>
                <c:pt idx="4">
                  <c:v>0.249</c:v>
                </c:pt>
                <c:pt idx="5">
                  <c:v>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D-4EA7-9314-2CA0204EB335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10k'!$H$24:$H$29</c:f>
              <c:numCache>
                <c:formatCode>0.000000</c:formatCode>
                <c:ptCount val="6"/>
                <c:pt idx="0">
                  <c:v>5.67E-2</c:v>
                </c:pt>
                <c:pt idx="1">
                  <c:v>0.34399999999999997</c:v>
                </c:pt>
                <c:pt idx="2">
                  <c:v>74.8</c:v>
                </c:pt>
                <c:pt idx="3">
                  <c:v>0.23599999999999999</c:v>
                </c:pt>
                <c:pt idx="4">
                  <c:v>0.28899999999999998</c:v>
                </c:pt>
                <c:pt idx="5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D-4EA7-9314-2CA0204EB335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10k'!$M$24:$M$29</c:f>
              <c:numCache>
                <c:formatCode>0.000000</c:formatCode>
                <c:ptCount val="6"/>
                <c:pt idx="0">
                  <c:v>4.6100000000000002E-2</c:v>
                </c:pt>
                <c:pt idx="1">
                  <c:v>0.54800000000000004</c:v>
                </c:pt>
                <c:pt idx="2">
                  <c:v>104</c:v>
                </c:pt>
                <c:pt idx="3">
                  <c:v>0.155</c:v>
                </c:pt>
                <c:pt idx="4">
                  <c:v>0.27500000000000002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D-4EA7-9314-2CA0204E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8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10k'!$C$33:$C$38</c:f>
              <c:numCache>
                <c:formatCode>0.000000</c:formatCode>
                <c:ptCount val="6"/>
                <c:pt idx="0">
                  <c:v>0.104</c:v>
                </c:pt>
                <c:pt idx="1">
                  <c:v>0.27500000000000002</c:v>
                </c:pt>
                <c:pt idx="2">
                  <c:v>41.3</c:v>
                </c:pt>
                <c:pt idx="3">
                  <c:v>0.39800000000000002</c:v>
                </c:pt>
                <c:pt idx="4">
                  <c:v>0.218</c:v>
                </c:pt>
                <c:pt idx="5">
                  <c:v>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8-4322-BF53-CAB5C3E12ECE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10k'!$H$33:$H$38</c:f>
              <c:numCache>
                <c:formatCode>0.000000</c:formatCode>
                <c:ptCount val="6"/>
                <c:pt idx="0">
                  <c:v>5.6500000000000002E-2</c:v>
                </c:pt>
                <c:pt idx="1">
                  <c:v>0.187</c:v>
                </c:pt>
                <c:pt idx="2">
                  <c:v>37.4</c:v>
                </c:pt>
                <c:pt idx="3">
                  <c:v>0.22500000000000001</c:v>
                </c:pt>
                <c:pt idx="4">
                  <c:v>0.249</c:v>
                </c:pt>
                <c:pt idx="5">
                  <c:v>38.200000000000003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8-4322-BF53-CAB5C3E12ECE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10k'!$M$33:$M$38</c:f>
              <c:numCache>
                <c:formatCode>0.000000</c:formatCode>
                <c:ptCount val="6"/>
                <c:pt idx="0">
                  <c:v>4.5699999999999998E-2</c:v>
                </c:pt>
                <c:pt idx="1">
                  <c:v>0.29299999999999998</c:v>
                </c:pt>
                <c:pt idx="2">
                  <c:v>51.8</c:v>
                </c:pt>
                <c:pt idx="3">
                  <c:v>0.184</c:v>
                </c:pt>
                <c:pt idx="4">
                  <c:v>0.23499999999999999</c:v>
                </c:pt>
                <c:pt idx="5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8-4322-BF53-CAB5C3E1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2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10k'!$D$15:$D$20</c:f>
              <c:numCache>
                <c:formatCode>0.000000</c:formatCode>
                <c:ptCount val="6"/>
                <c:pt idx="0">
                  <c:v>4.0999999999999996</c:v>
                </c:pt>
                <c:pt idx="1">
                  <c:v>41.7</c:v>
                </c:pt>
                <c:pt idx="2">
                  <c:v>6480</c:v>
                </c:pt>
                <c:pt idx="3">
                  <c:v>9.0500000000000007</c:v>
                </c:pt>
                <c:pt idx="4">
                  <c:v>8.81</c:v>
                </c:pt>
                <c:pt idx="5">
                  <c:v>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F-4249-B74E-22F7C41E908B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10k'!$I$15:$I$20</c:f>
              <c:numCache>
                <c:formatCode>0.000000</c:formatCode>
                <c:ptCount val="6"/>
                <c:pt idx="0">
                  <c:v>7.99</c:v>
                </c:pt>
                <c:pt idx="1">
                  <c:v>91.3</c:v>
                </c:pt>
                <c:pt idx="2">
                  <c:v>21100</c:v>
                </c:pt>
                <c:pt idx="3">
                  <c:v>18.2</c:v>
                </c:pt>
                <c:pt idx="4">
                  <c:v>34.299999999999997</c:v>
                </c:pt>
                <c:pt idx="5">
                  <c:v>21300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F-4249-B74E-22F7C41E908B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10k'!$N$15:$N$20</c:f>
              <c:numCache>
                <c:formatCode>0.000000</c:formatCode>
                <c:ptCount val="6"/>
                <c:pt idx="0">
                  <c:v>7.76</c:v>
                </c:pt>
                <c:pt idx="1">
                  <c:v>172</c:v>
                </c:pt>
                <c:pt idx="2">
                  <c:v>35200</c:v>
                </c:pt>
                <c:pt idx="3">
                  <c:v>18.3</c:v>
                </c:pt>
                <c:pt idx="4">
                  <c:v>37.9</c:v>
                </c:pt>
                <c:pt idx="5">
                  <c:v>35400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F-4249-B74E-22F7C41E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4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10k'!$D$24:$D$29</c:f>
              <c:numCache>
                <c:formatCode>0.000000</c:formatCode>
                <c:ptCount val="6"/>
                <c:pt idx="0">
                  <c:v>4.09</c:v>
                </c:pt>
                <c:pt idx="1">
                  <c:v>20.2</c:v>
                </c:pt>
                <c:pt idx="2">
                  <c:v>3240</c:v>
                </c:pt>
                <c:pt idx="3">
                  <c:v>11.7</c:v>
                </c:pt>
                <c:pt idx="4">
                  <c:v>9.75</c:v>
                </c:pt>
                <c:pt idx="5">
                  <c:v>3280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8CC-8EF7-8A617E15D087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10k'!$I$24:$I$29</c:f>
              <c:numCache>
                <c:formatCode>0.000000</c:formatCode>
                <c:ptCount val="6"/>
                <c:pt idx="0">
                  <c:v>8</c:v>
                </c:pt>
                <c:pt idx="1">
                  <c:v>48.4</c:v>
                </c:pt>
                <c:pt idx="2">
                  <c:v>10600</c:v>
                </c:pt>
                <c:pt idx="3">
                  <c:v>33.299999999999997</c:v>
                </c:pt>
                <c:pt idx="4">
                  <c:v>40.700000000000003</c:v>
                </c:pt>
                <c:pt idx="5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D-48CC-8EF7-8A617E15D087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10k'!$N$24:$N$29</c:f>
              <c:numCache>
                <c:formatCode>0.000000</c:formatCode>
                <c:ptCount val="6"/>
                <c:pt idx="0">
                  <c:v>7.82</c:v>
                </c:pt>
                <c:pt idx="1">
                  <c:v>93</c:v>
                </c:pt>
                <c:pt idx="2">
                  <c:v>17600</c:v>
                </c:pt>
                <c:pt idx="3">
                  <c:v>26.2</c:v>
                </c:pt>
                <c:pt idx="4">
                  <c:v>46.7</c:v>
                </c:pt>
                <c:pt idx="5">
                  <c:v>17800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D-48CC-8EF7-8A617E15D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8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10k'!$D$33:$D$38</c:f>
              <c:numCache>
                <c:formatCode>0.000000</c:formatCode>
                <c:ptCount val="6"/>
                <c:pt idx="0">
                  <c:v>4.08</c:v>
                </c:pt>
                <c:pt idx="1">
                  <c:v>10.8</c:v>
                </c:pt>
                <c:pt idx="2">
                  <c:v>1620</c:v>
                </c:pt>
                <c:pt idx="3">
                  <c:v>15.6</c:v>
                </c:pt>
                <c:pt idx="4">
                  <c:v>8.5500000000000007</c:v>
                </c:pt>
                <c:pt idx="5">
                  <c:v>1660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E-44B0-AC83-2D5A7042EF51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10k'!$I$33:$I$38</c:f>
              <c:numCache>
                <c:formatCode>0.000000</c:formatCode>
                <c:ptCount val="6"/>
                <c:pt idx="0">
                  <c:v>7.97</c:v>
                </c:pt>
                <c:pt idx="1">
                  <c:v>26.3</c:v>
                </c:pt>
                <c:pt idx="2">
                  <c:v>5280</c:v>
                </c:pt>
                <c:pt idx="3">
                  <c:v>31.8</c:v>
                </c:pt>
                <c:pt idx="4">
                  <c:v>35.1</c:v>
                </c:pt>
                <c:pt idx="5">
                  <c:v>5380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E-44B0-AC83-2D5A7042EF51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10k'!$N$33:$N$38</c:f>
              <c:numCache>
                <c:formatCode>0.000000</c:formatCode>
                <c:ptCount val="6"/>
                <c:pt idx="0">
                  <c:v>7.75</c:v>
                </c:pt>
                <c:pt idx="1">
                  <c:v>49.7</c:v>
                </c:pt>
                <c:pt idx="2">
                  <c:v>8790</c:v>
                </c:pt>
                <c:pt idx="3">
                  <c:v>31.3</c:v>
                </c:pt>
                <c:pt idx="4">
                  <c:v>39.9</c:v>
                </c:pt>
                <c:pt idx="5">
                  <c:v>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E-44B0-AC83-2D5A7042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2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10k'!$E$15:$E$20</c:f>
              <c:numCache>
                <c:formatCode>0.000000</c:formatCode>
                <c:ptCount val="6"/>
                <c:pt idx="0">
                  <c:v>6.2699999999999995E-4</c:v>
                </c:pt>
                <c:pt idx="1">
                  <c:v>6.3699999999999998E-3</c:v>
                </c:pt>
                <c:pt idx="2">
                  <c:v>0.99</c:v>
                </c:pt>
                <c:pt idx="3">
                  <c:v>1.3799999999999999E-3</c:v>
                </c:pt>
                <c:pt idx="4">
                  <c:v>1.3500000000000001E-3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3-4863-B7DF-CB897E05EE1E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10k'!$J$15:$J$20</c:f>
              <c:numCache>
                <c:formatCode>0.000000</c:formatCode>
                <c:ptCount val="6"/>
                <c:pt idx="0">
                  <c:v>3.7599999999999998E-4</c:v>
                </c:pt>
                <c:pt idx="1">
                  <c:v>4.2900000000000004E-3</c:v>
                </c:pt>
                <c:pt idx="2">
                  <c:v>0.99299999999999999</c:v>
                </c:pt>
                <c:pt idx="3">
                  <c:v>8.5599999999999999E-4</c:v>
                </c:pt>
                <c:pt idx="4">
                  <c:v>1.6100000000000001E-3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3-4863-B7DF-CB897E05EE1E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10k'!$O$15:$O$20</c:f>
              <c:numCache>
                <c:formatCode>0.000000</c:formatCode>
                <c:ptCount val="6"/>
                <c:pt idx="0">
                  <c:v>2.1900000000000001E-4</c:v>
                </c:pt>
                <c:pt idx="1">
                  <c:v>4.8599999999999997E-3</c:v>
                </c:pt>
                <c:pt idx="2">
                  <c:v>0.99299999999999999</c:v>
                </c:pt>
                <c:pt idx="3">
                  <c:v>5.1699999999999999E-4</c:v>
                </c:pt>
                <c:pt idx="4">
                  <c:v>1.07E-3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3-4863-B7DF-CB897E05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4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10k'!$E$24:$E$29</c:f>
              <c:numCache>
                <c:formatCode>0.000000</c:formatCode>
                <c:ptCount val="6"/>
                <c:pt idx="0">
                  <c:v>1.24E-3</c:v>
                </c:pt>
                <c:pt idx="1">
                  <c:v>6.1500000000000001E-3</c:v>
                </c:pt>
                <c:pt idx="2">
                  <c:v>0.98599999999999999</c:v>
                </c:pt>
                <c:pt idx="3">
                  <c:v>3.5500000000000002E-3</c:v>
                </c:pt>
                <c:pt idx="4">
                  <c:v>2.97E-3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7-4616-BA66-E64B2AB90919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10k'!$J$24:$J$29</c:f>
              <c:numCache>
                <c:formatCode>0.000000</c:formatCode>
                <c:ptCount val="6"/>
                <c:pt idx="0">
                  <c:v>7.4899999999999999E-4</c:v>
                </c:pt>
                <c:pt idx="1">
                  <c:v>4.5300000000000002E-3</c:v>
                </c:pt>
                <c:pt idx="2">
                  <c:v>0.98799999999999999</c:v>
                </c:pt>
                <c:pt idx="3">
                  <c:v>3.1199999999999999E-3</c:v>
                </c:pt>
                <c:pt idx="4">
                  <c:v>3.81E-3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7-4616-BA66-E64B2AB90919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10k'!$O$24:$O$29</c:f>
              <c:numCache>
                <c:formatCode>0.000000</c:formatCode>
                <c:ptCount val="6"/>
                <c:pt idx="0">
                  <c:v>4.4000000000000002E-4</c:v>
                </c:pt>
                <c:pt idx="1">
                  <c:v>5.2399999999999999E-3</c:v>
                </c:pt>
                <c:pt idx="2">
                  <c:v>0.99</c:v>
                </c:pt>
                <c:pt idx="3">
                  <c:v>1.48E-3</c:v>
                </c:pt>
                <c:pt idx="4">
                  <c:v>2.63E-3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7-4616-BA66-E64B2AB9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8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10k'!$E$33:$E$38</c:f>
              <c:numCache>
                <c:formatCode>0.000000</c:formatCode>
                <c:ptCount val="6"/>
                <c:pt idx="0">
                  <c:v>2.4599999999999999E-3</c:v>
                </c:pt>
                <c:pt idx="1">
                  <c:v>6.5100000000000002E-3</c:v>
                </c:pt>
                <c:pt idx="2">
                  <c:v>0.97599999999999998</c:v>
                </c:pt>
                <c:pt idx="3">
                  <c:v>9.4199999999999996E-3</c:v>
                </c:pt>
                <c:pt idx="4">
                  <c:v>5.1500000000000001E-3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7-4429-82F8-3FB2FBADFF1E}"/>
            </c:ext>
          </c:extLst>
        </c:ser>
        <c:ser>
          <c:idx val="1"/>
          <c:order val="1"/>
          <c:tx>
            <c:strRef>
              <c:f>'Promedios 10k'!$G$2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10k'!$J$33:$J$38</c:f>
              <c:numCache>
                <c:formatCode>0.000000</c:formatCode>
                <c:ptCount val="6"/>
                <c:pt idx="0">
                  <c:v>1.48E-3</c:v>
                </c:pt>
                <c:pt idx="1">
                  <c:v>4.8900000000000002E-3</c:v>
                </c:pt>
                <c:pt idx="2">
                  <c:v>0.98099999999999998</c:v>
                </c:pt>
                <c:pt idx="3">
                  <c:v>5.9100000000000003E-3</c:v>
                </c:pt>
                <c:pt idx="4">
                  <c:v>6.5300000000000002E-3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7-4429-82F8-3FB2FBADFF1E}"/>
            </c:ext>
          </c:extLst>
        </c:ser>
        <c:ser>
          <c:idx val="2"/>
          <c:order val="2"/>
          <c:tx>
            <c:strRef>
              <c:f>'Promedios 10k'!$L$2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10k'!$O$33:$O$38</c:f>
              <c:numCache>
                <c:formatCode>0.000000</c:formatCode>
                <c:ptCount val="6"/>
                <c:pt idx="0">
                  <c:v>8.6899999999999998E-4</c:v>
                </c:pt>
                <c:pt idx="1">
                  <c:v>5.5700000000000003E-3</c:v>
                </c:pt>
                <c:pt idx="2">
                  <c:v>0.98599999999999999</c:v>
                </c:pt>
                <c:pt idx="3">
                  <c:v>3.5100000000000001E-3</c:v>
                </c:pt>
                <c:pt idx="4">
                  <c:v>4.47E-3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7-4429-82F8-3FB2FBADF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(Sec</a:t>
            </a:r>
            <a:r>
              <a:rPr lang="en-GB" baseline="0"/>
              <a:t> Tot) </a:t>
            </a:r>
            <a:r>
              <a:rPr lang="en-GB"/>
              <a:t>4°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10k'!$C$6:$C$11</c:f>
              <c:numCache>
                <c:formatCode>0.000000</c:formatCode>
                <c:ptCount val="6"/>
                <c:pt idx="0">
                  <c:v>0.105</c:v>
                </c:pt>
                <c:pt idx="1">
                  <c:v>2.41</c:v>
                </c:pt>
                <c:pt idx="2">
                  <c:v>330</c:v>
                </c:pt>
                <c:pt idx="3">
                  <c:v>1.6400000000000001E-2</c:v>
                </c:pt>
                <c:pt idx="4">
                  <c:v>0.224</c:v>
                </c:pt>
                <c:pt idx="5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C-4346-B55A-C7C4B3111D8E}"/>
            </c:ext>
          </c:extLst>
        </c:ser>
        <c:ser>
          <c:idx val="1"/>
          <c:order val="1"/>
          <c:tx>
            <c:strRef>
              <c:f>'Promedios 10k'!$B$13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10k'!$C$15:$C$20</c:f>
              <c:numCache>
                <c:formatCode>0.000000</c:formatCode>
                <c:ptCount val="6"/>
                <c:pt idx="0">
                  <c:v>0.105</c:v>
                </c:pt>
                <c:pt idx="1">
                  <c:v>1.06</c:v>
                </c:pt>
                <c:pt idx="2">
                  <c:v>165</c:v>
                </c:pt>
                <c:pt idx="3">
                  <c:v>0.23100000000000001</c:v>
                </c:pt>
                <c:pt idx="4">
                  <c:v>0.22500000000000001</c:v>
                </c:pt>
                <c:pt idx="5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C-4346-B55A-C7C4B3111D8E}"/>
            </c:ext>
          </c:extLst>
        </c:ser>
        <c:ser>
          <c:idx val="2"/>
          <c:order val="2"/>
          <c:tx>
            <c:strRef>
              <c:f>'Promedios 10k'!$B$22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10k'!$C$24:$C$29</c:f>
              <c:numCache>
                <c:formatCode>0.000000</c:formatCode>
                <c:ptCount val="6"/>
                <c:pt idx="0">
                  <c:v>0.104</c:v>
                </c:pt>
                <c:pt idx="1">
                  <c:v>0.51500000000000001</c:v>
                </c:pt>
                <c:pt idx="2">
                  <c:v>82.6</c:v>
                </c:pt>
                <c:pt idx="3">
                  <c:v>0.29799999999999999</c:v>
                </c:pt>
                <c:pt idx="4">
                  <c:v>0.249</c:v>
                </c:pt>
                <c:pt idx="5">
                  <c:v>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C-4346-B55A-C7C4B3111D8E}"/>
            </c:ext>
          </c:extLst>
        </c:ser>
        <c:ser>
          <c:idx val="3"/>
          <c:order val="3"/>
          <c:tx>
            <c:strRef>
              <c:f>'Promedios 10k'!$B$31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10k'!$C$33:$C$38</c:f>
              <c:numCache>
                <c:formatCode>0.000000</c:formatCode>
                <c:ptCount val="6"/>
                <c:pt idx="0">
                  <c:v>0.104</c:v>
                </c:pt>
                <c:pt idx="1">
                  <c:v>0.27500000000000002</c:v>
                </c:pt>
                <c:pt idx="2">
                  <c:v>41.3</c:v>
                </c:pt>
                <c:pt idx="3">
                  <c:v>0.39800000000000002</c:v>
                </c:pt>
                <c:pt idx="4">
                  <c:v>0.218</c:v>
                </c:pt>
                <c:pt idx="5">
                  <c:v>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0C-4346-B55A-C7C4B3111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(Sec Tot) </a:t>
            </a:r>
            <a:r>
              <a:rPr lang="en-GB"/>
              <a:t>6°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10k'!$G$4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10k'!$H$6:$H$11</c:f>
              <c:numCache>
                <c:formatCode>0.000000</c:formatCode>
                <c:ptCount val="6"/>
                <c:pt idx="0">
                  <c:v>5.6500000000000002E-2</c:v>
                </c:pt>
                <c:pt idx="1">
                  <c:v>1.28</c:v>
                </c:pt>
                <c:pt idx="2">
                  <c:v>300</c:v>
                </c:pt>
                <c:pt idx="3">
                  <c:v>1.0500000000000001E-2</c:v>
                </c:pt>
                <c:pt idx="4">
                  <c:v>0.24399999999999999</c:v>
                </c:pt>
                <c:pt idx="5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119-87B5-912E64B64C78}"/>
            </c:ext>
          </c:extLst>
        </c:ser>
        <c:ser>
          <c:idx val="1"/>
          <c:order val="1"/>
          <c:tx>
            <c:strRef>
              <c:f>'Promedios 10k'!$G$13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10k'!$H$15:$H$20</c:f>
              <c:numCache>
                <c:formatCode>0.000000</c:formatCode>
                <c:ptCount val="6"/>
                <c:pt idx="0">
                  <c:v>5.67E-2</c:v>
                </c:pt>
                <c:pt idx="1">
                  <c:v>0.64800000000000002</c:v>
                </c:pt>
                <c:pt idx="2">
                  <c:v>150</c:v>
                </c:pt>
                <c:pt idx="3">
                  <c:v>0.129</c:v>
                </c:pt>
                <c:pt idx="4">
                  <c:v>0.24299999999999999</c:v>
                </c:pt>
                <c:pt idx="5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119-87B5-912E64B64C78}"/>
            </c:ext>
          </c:extLst>
        </c:ser>
        <c:ser>
          <c:idx val="2"/>
          <c:order val="2"/>
          <c:tx>
            <c:strRef>
              <c:f>'Promedios 10k'!$G$22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10k'!$H$24:$H$29</c:f>
              <c:numCache>
                <c:formatCode>0.000000</c:formatCode>
                <c:ptCount val="6"/>
                <c:pt idx="0">
                  <c:v>5.67E-2</c:v>
                </c:pt>
                <c:pt idx="1">
                  <c:v>0.34399999999999997</c:v>
                </c:pt>
                <c:pt idx="2">
                  <c:v>74.8</c:v>
                </c:pt>
                <c:pt idx="3">
                  <c:v>0.23599999999999999</c:v>
                </c:pt>
                <c:pt idx="4">
                  <c:v>0.28899999999999998</c:v>
                </c:pt>
                <c:pt idx="5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9-4119-87B5-912E64B64C78}"/>
            </c:ext>
          </c:extLst>
        </c:ser>
        <c:ser>
          <c:idx val="3"/>
          <c:order val="3"/>
          <c:tx>
            <c:strRef>
              <c:f>'Promedios 10k'!$G$31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10k'!$H$33:$H$38</c:f>
              <c:numCache>
                <c:formatCode>0.000000</c:formatCode>
                <c:ptCount val="6"/>
                <c:pt idx="0">
                  <c:v>5.6500000000000002E-2</c:v>
                </c:pt>
                <c:pt idx="1">
                  <c:v>0.187</c:v>
                </c:pt>
                <c:pt idx="2">
                  <c:v>37.4</c:v>
                </c:pt>
                <c:pt idx="3">
                  <c:v>0.22500000000000001</c:v>
                </c:pt>
                <c:pt idx="4">
                  <c:v>0.249</c:v>
                </c:pt>
                <c:pt idx="5">
                  <c:v>38.200000000000003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9-4119-87B5-912E64B6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Scan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1k'!$D$5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1k'!$D$7:$D$10</c:f>
              <c:numCache>
                <c:formatCode>0.000000</c:formatCode>
                <c:ptCount val="4"/>
                <c:pt idx="0">
                  <c:v>4.7999999999999996E-3</c:v>
                </c:pt>
                <c:pt idx="1">
                  <c:v>4.8300000000000001E-3</c:v>
                </c:pt>
                <c:pt idx="2">
                  <c:v>4.8599999999999997E-3</c:v>
                </c:pt>
                <c:pt idx="3">
                  <c:v>4.8599999999999997E-3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8-49CF-B0E8-0A555C9B0013}"/>
            </c:ext>
          </c:extLst>
        </c:ser>
        <c:ser>
          <c:idx val="1"/>
          <c:order val="1"/>
          <c:tx>
            <c:strRef>
              <c:f>'Resumen 1k'!$E$5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1k'!$E$7:$E$10</c:f>
              <c:numCache>
                <c:formatCode>0.000000</c:formatCode>
                <c:ptCount val="4"/>
                <c:pt idx="0">
                  <c:v>2.4399999999999999E-3</c:v>
                </c:pt>
                <c:pt idx="1">
                  <c:v>2.4499999999999999E-3</c:v>
                </c:pt>
                <c:pt idx="2">
                  <c:v>2.4599999999999999E-3</c:v>
                </c:pt>
                <c:pt idx="3">
                  <c:v>2.4499999999999999E-3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8-49CF-B0E8-0A555C9B0013}"/>
            </c:ext>
          </c:extLst>
        </c:ser>
        <c:ser>
          <c:idx val="2"/>
          <c:order val="2"/>
          <c:tx>
            <c:strRef>
              <c:f>'Resumen 1k'!$F$5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1k'!$F$7:$F$10</c:f>
              <c:numCache>
                <c:formatCode>0.000000</c:formatCode>
                <c:ptCount val="4"/>
                <c:pt idx="0">
                  <c:v>1.9400000000000001E-3</c:v>
                </c:pt>
                <c:pt idx="1">
                  <c:v>1.9400000000000001E-3</c:v>
                </c:pt>
                <c:pt idx="2">
                  <c:v>1.9499999999999999E-3</c:v>
                </c:pt>
                <c:pt idx="3">
                  <c:v>1.66E-2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8-49CF-B0E8-0A555C9B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(Sec Tot) </a:t>
            </a:r>
            <a:r>
              <a:rPr lang="en-GB"/>
              <a:t>8°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10k'!$L$4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10k'!$M$6:$M$11</c:f>
              <c:numCache>
                <c:formatCode>0.000000</c:formatCode>
                <c:ptCount val="6"/>
                <c:pt idx="0">
                  <c:v>4.5699999999999998E-2</c:v>
                </c:pt>
                <c:pt idx="1">
                  <c:v>1.97</c:v>
                </c:pt>
                <c:pt idx="2">
                  <c:v>415</c:v>
                </c:pt>
                <c:pt idx="3">
                  <c:v>1.1599999999999999E-2</c:v>
                </c:pt>
                <c:pt idx="4">
                  <c:v>0.222</c:v>
                </c:pt>
                <c:pt idx="5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2-4A4B-BB1F-71ACC66A04EA}"/>
            </c:ext>
          </c:extLst>
        </c:ser>
        <c:ser>
          <c:idx val="1"/>
          <c:order val="1"/>
          <c:tx>
            <c:strRef>
              <c:f>'Promedios 10k'!$L$13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10k'!$M$15:$M$20</c:f>
              <c:numCache>
                <c:formatCode>0.000000</c:formatCode>
                <c:ptCount val="6"/>
                <c:pt idx="0">
                  <c:v>4.5699999999999998E-2</c:v>
                </c:pt>
                <c:pt idx="1">
                  <c:v>1.01</c:v>
                </c:pt>
                <c:pt idx="2">
                  <c:v>207</c:v>
                </c:pt>
                <c:pt idx="3">
                  <c:v>0.108</c:v>
                </c:pt>
                <c:pt idx="4">
                  <c:v>0.223</c:v>
                </c:pt>
                <c:pt idx="5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2-4A4B-BB1F-71ACC66A04EA}"/>
            </c:ext>
          </c:extLst>
        </c:ser>
        <c:ser>
          <c:idx val="2"/>
          <c:order val="2"/>
          <c:tx>
            <c:strRef>
              <c:f>'Promedios 10k'!$L$22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10k'!$M$24:$M$29</c:f>
              <c:numCache>
                <c:formatCode>0.000000</c:formatCode>
                <c:ptCount val="6"/>
                <c:pt idx="0">
                  <c:v>4.6100000000000002E-2</c:v>
                </c:pt>
                <c:pt idx="1">
                  <c:v>0.54800000000000004</c:v>
                </c:pt>
                <c:pt idx="2">
                  <c:v>104</c:v>
                </c:pt>
                <c:pt idx="3">
                  <c:v>0.155</c:v>
                </c:pt>
                <c:pt idx="4">
                  <c:v>0.27500000000000002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2-4A4B-BB1F-71ACC66A04EA}"/>
            </c:ext>
          </c:extLst>
        </c:ser>
        <c:ser>
          <c:idx val="3"/>
          <c:order val="3"/>
          <c:tx>
            <c:strRef>
              <c:f>'Promedios 10k'!$L$31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10k'!$M$33:$M$38</c:f>
              <c:numCache>
                <c:formatCode>0.000000</c:formatCode>
                <c:ptCount val="6"/>
                <c:pt idx="0">
                  <c:v>4.5699999999999998E-2</c:v>
                </c:pt>
                <c:pt idx="1">
                  <c:v>0.29299999999999998</c:v>
                </c:pt>
                <c:pt idx="2">
                  <c:v>51.8</c:v>
                </c:pt>
                <c:pt idx="3">
                  <c:v>0.184</c:v>
                </c:pt>
                <c:pt idx="4">
                  <c:v>0.23499999999999999</c:v>
                </c:pt>
                <c:pt idx="5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12-4A4B-BB1F-71ACC66A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10k'!$D$6:$D$11</c:f>
              <c:numCache>
                <c:formatCode>0.000000</c:formatCode>
                <c:ptCount val="6"/>
                <c:pt idx="0">
                  <c:v>4.1100000000000003</c:v>
                </c:pt>
                <c:pt idx="1">
                  <c:v>94.5</c:v>
                </c:pt>
                <c:pt idx="2">
                  <c:v>13000</c:v>
                </c:pt>
                <c:pt idx="3">
                  <c:v>0.64300000000000002</c:v>
                </c:pt>
                <c:pt idx="4">
                  <c:v>8.7799999999999994</c:v>
                </c:pt>
                <c:pt idx="5">
                  <c:v>13100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8-4013-9B9A-C79AA3FEB698}"/>
            </c:ext>
          </c:extLst>
        </c:ser>
        <c:ser>
          <c:idx val="1"/>
          <c:order val="1"/>
          <c:tx>
            <c:strRef>
              <c:f>'Promedios 10k'!$B$13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10k'!$D$15:$D$20</c:f>
              <c:numCache>
                <c:formatCode>0.000000</c:formatCode>
                <c:ptCount val="6"/>
                <c:pt idx="0">
                  <c:v>4.0999999999999996</c:v>
                </c:pt>
                <c:pt idx="1">
                  <c:v>41.7</c:v>
                </c:pt>
                <c:pt idx="2">
                  <c:v>6480</c:v>
                </c:pt>
                <c:pt idx="3">
                  <c:v>9.0500000000000007</c:v>
                </c:pt>
                <c:pt idx="4">
                  <c:v>8.81</c:v>
                </c:pt>
                <c:pt idx="5">
                  <c:v>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8-4013-9B9A-C79AA3FEB698}"/>
            </c:ext>
          </c:extLst>
        </c:ser>
        <c:ser>
          <c:idx val="2"/>
          <c:order val="2"/>
          <c:tx>
            <c:strRef>
              <c:f>'Promedios 10k'!$B$22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10k'!$D$24:$D$29</c:f>
              <c:numCache>
                <c:formatCode>0.000000</c:formatCode>
                <c:ptCount val="6"/>
                <c:pt idx="0">
                  <c:v>4.09</c:v>
                </c:pt>
                <c:pt idx="1">
                  <c:v>20.2</c:v>
                </c:pt>
                <c:pt idx="2">
                  <c:v>3240</c:v>
                </c:pt>
                <c:pt idx="3">
                  <c:v>11.7</c:v>
                </c:pt>
                <c:pt idx="4">
                  <c:v>9.75</c:v>
                </c:pt>
                <c:pt idx="5">
                  <c:v>3280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8-4013-9B9A-C79AA3FEB698}"/>
            </c:ext>
          </c:extLst>
        </c:ser>
        <c:ser>
          <c:idx val="3"/>
          <c:order val="3"/>
          <c:tx>
            <c:strRef>
              <c:f>'Promedios 10k'!$B$31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10k'!$D$33:$D$38</c:f>
              <c:numCache>
                <c:formatCode>0.000000</c:formatCode>
                <c:ptCount val="6"/>
                <c:pt idx="0">
                  <c:v>4.08</c:v>
                </c:pt>
                <c:pt idx="1">
                  <c:v>10.8</c:v>
                </c:pt>
                <c:pt idx="2">
                  <c:v>1620</c:v>
                </c:pt>
                <c:pt idx="3">
                  <c:v>15.6</c:v>
                </c:pt>
                <c:pt idx="4">
                  <c:v>8.5500000000000007</c:v>
                </c:pt>
                <c:pt idx="5">
                  <c:v>1660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8-4013-9B9A-C79AA3FE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10k'!$G$4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10k'!$I$6:$I$11</c:f>
              <c:numCache>
                <c:formatCode>0.000000</c:formatCode>
                <c:ptCount val="6"/>
                <c:pt idx="0">
                  <c:v>7.97</c:v>
                </c:pt>
                <c:pt idx="1">
                  <c:v>180</c:v>
                </c:pt>
                <c:pt idx="2">
                  <c:v>42200</c:v>
                </c:pt>
                <c:pt idx="3">
                  <c:v>1.48</c:v>
                </c:pt>
                <c:pt idx="4">
                  <c:v>34.299999999999997</c:v>
                </c:pt>
                <c:pt idx="5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6-4293-B0BC-3468B0349263}"/>
            </c:ext>
          </c:extLst>
        </c:ser>
        <c:ser>
          <c:idx val="1"/>
          <c:order val="1"/>
          <c:tx>
            <c:strRef>
              <c:f>'Promedios 10k'!$G$13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10k'!$I$15:$I$20</c:f>
              <c:numCache>
                <c:formatCode>0.000000</c:formatCode>
                <c:ptCount val="6"/>
                <c:pt idx="0">
                  <c:v>7.99</c:v>
                </c:pt>
                <c:pt idx="1">
                  <c:v>91.3</c:v>
                </c:pt>
                <c:pt idx="2">
                  <c:v>21100</c:v>
                </c:pt>
                <c:pt idx="3">
                  <c:v>18.2</c:v>
                </c:pt>
                <c:pt idx="4">
                  <c:v>34.299999999999997</c:v>
                </c:pt>
                <c:pt idx="5">
                  <c:v>21300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6-4293-B0BC-3468B0349263}"/>
            </c:ext>
          </c:extLst>
        </c:ser>
        <c:ser>
          <c:idx val="2"/>
          <c:order val="2"/>
          <c:tx>
            <c:strRef>
              <c:f>'Promedios 10k'!$G$22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10k'!$I$24:$I$29</c:f>
              <c:numCache>
                <c:formatCode>0.000000</c:formatCode>
                <c:ptCount val="6"/>
                <c:pt idx="0">
                  <c:v>8</c:v>
                </c:pt>
                <c:pt idx="1">
                  <c:v>48.4</c:v>
                </c:pt>
                <c:pt idx="2">
                  <c:v>10600</c:v>
                </c:pt>
                <c:pt idx="3">
                  <c:v>33.299999999999997</c:v>
                </c:pt>
                <c:pt idx="4">
                  <c:v>40.700000000000003</c:v>
                </c:pt>
                <c:pt idx="5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6-4293-B0BC-3468B0349263}"/>
            </c:ext>
          </c:extLst>
        </c:ser>
        <c:ser>
          <c:idx val="3"/>
          <c:order val="3"/>
          <c:tx>
            <c:strRef>
              <c:f>'Promedios 10k'!$G$31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10k'!$I$33:$I$38</c:f>
              <c:numCache>
                <c:formatCode>0.000000</c:formatCode>
                <c:ptCount val="6"/>
                <c:pt idx="0">
                  <c:v>7.97</c:v>
                </c:pt>
                <c:pt idx="1">
                  <c:v>26.3</c:v>
                </c:pt>
                <c:pt idx="2">
                  <c:v>5280</c:v>
                </c:pt>
                <c:pt idx="3">
                  <c:v>31.8</c:v>
                </c:pt>
                <c:pt idx="4">
                  <c:v>35.1</c:v>
                </c:pt>
                <c:pt idx="5">
                  <c:v>5380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6-4293-B0BC-3468B0349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(Ratio</a:t>
            </a:r>
            <a:r>
              <a:rPr lang="en-GB" baseline="0"/>
              <a:t>) </a:t>
            </a:r>
            <a:r>
              <a:rPr lang="en-GB"/>
              <a:t>4°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10k'!$B$4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10k'!$E$6:$E$11</c:f>
              <c:numCache>
                <c:formatCode>0.000000</c:formatCode>
                <c:ptCount val="6"/>
                <c:pt idx="0">
                  <c:v>3.1399999999999999E-4</c:v>
                </c:pt>
                <c:pt idx="1">
                  <c:v>7.2300000000000003E-3</c:v>
                </c:pt>
                <c:pt idx="2">
                  <c:v>0.99199999999999999</c:v>
                </c:pt>
                <c:pt idx="3">
                  <c:v>4.9200000000000003E-5</c:v>
                </c:pt>
                <c:pt idx="4">
                  <c:v>6.7199999999999996E-4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B-4E98-9CEC-6426BD41FAC2}"/>
            </c:ext>
          </c:extLst>
        </c:ser>
        <c:ser>
          <c:idx val="1"/>
          <c:order val="1"/>
          <c:tx>
            <c:strRef>
              <c:f>'Promedios 10k'!$B$13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10k'!$E$15:$E$20</c:f>
              <c:numCache>
                <c:formatCode>0.000000</c:formatCode>
                <c:ptCount val="6"/>
                <c:pt idx="0">
                  <c:v>6.2699999999999995E-4</c:v>
                </c:pt>
                <c:pt idx="1">
                  <c:v>6.3699999999999998E-3</c:v>
                </c:pt>
                <c:pt idx="2">
                  <c:v>0.99</c:v>
                </c:pt>
                <c:pt idx="3">
                  <c:v>1.3799999999999999E-3</c:v>
                </c:pt>
                <c:pt idx="4">
                  <c:v>1.3500000000000001E-3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B-4E98-9CEC-6426BD41FAC2}"/>
            </c:ext>
          </c:extLst>
        </c:ser>
        <c:ser>
          <c:idx val="2"/>
          <c:order val="2"/>
          <c:tx>
            <c:strRef>
              <c:f>'Promedios 10k'!$B$22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10k'!$E$24:$E$29</c:f>
              <c:numCache>
                <c:formatCode>0.000000</c:formatCode>
                <c:ptCount val="6"/>
                <c:pt idx="0">
                  <c:v>1.24E-3</c:v>
                </c:pt>
                <c:pt idx="1">
                  <c:v>6.1500000000000001E-3</c:v>
                </c:pt>
                <c:pt idx="2">
                  <c:v>0.98599999999999999</c:v>
                </c:pt>
                <c:pt idx="3">
                  <c:v>3.5500000000000002E-3</c:v>
                </c:pt>
                <c:pt idx="4">
                  <c:v>2.97E-3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B-4E98-9CEC-6426BD41FAC2}"/>
            </c:ext>
          </c:extLst>
        </c:ser>
        <c:ser>
          <c:idx val="3"/>
          <c:order val="3"/>
          <c:tx>
            <c:strRef>
              <c:f>'Promedios 10k'!$B$31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10k'!$E$33:$E$38</c:f>
              <c:numCache>
                <c:formatCode>0.000000</c:formatCode>
                <c:ptCount val="6"/>
                <c:pt idx="0">
                  <c:v>2.4599999999999999E-3</c:v>
                </c:pt>
                <c:pt idx="1">
                  <c:v>6.5100000000000002E-3</c:v>
                </c:pt>
                <c:pt idx="2">
                  <c:v>0.97599999999999998</c:v>
                </c:pt>
                <c:pt idx="3">
                  <c:v>9.4199999999999996E-3</c:v>
                </c:pt>
                <c:pt idx="4">
                  <c:v>5.1500000000000001E-3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6B-4E98-9CEC-6426BD41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(Ratio)</a:t>
            </a:r>
            <a:r>
              <a:rPr lang="en-GB"/>
              <a:t> 6°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10k'!$G$4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10k'!$J$6:$J$11</c:f>
              <c:numCache>
                <c:formatCode>0.000000</c:formatCode>
                <c:ptCount val="6"/>
                <c:pt idx="0">
                  <c:v>1.8799999999999999E-4</c:v>
                </c:pt>
                <c:pt idx="1">
                  <c:v>4.2500000000000003E-3</c:v>
                </c:pt>
                <c:pt idx="2">
                  <c:v>0.995</c:v>
                </c:pt>
                <c:pt idx="3">
                  <c:v>3.4900000000000001E-5</c:v>
                </c:pt>
                <c:pt idx="4">
                  <c:v>8.0900000000000004E-4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8-495A-9B86-4C670F9CD0EE}"/>
            </c:ext>
          </c:extLst>
        </c:ser>
        <c:ser>
          <c:idx val="1"/>
          <c:order val="1"/>
          <c:tx>
            <c:strRef>
              <c:f>'Promedios 10k'!$G$13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10k'!$J$15:$J$20</c:f>
              <c:numCache>
                <c:formatCode>0.000000</c:formatCode>
                <c:ptCount val="6"/>
                <c:pt idx="0">
                  <c:v>3.7599999999999998E-4</c:v>
                </c:pt>
                <c:pt idx="1">
                  <c:v>4.2900000000000004E-3</c:v>
                </c:pt>
                <c:pt idx="2">
                  <c:v>0.99299999999999999</c:v>
                </c:pt>
                <c:pt idx="3">
                  <c:v>8.5599999999999999E-4</c:v>
                </c:pt>
                <c:pt idx="4">
                  <c:v>1.6100000000000001E-3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8-495A-9B86-4C670F9CD0EE}"/>
            </c:ext>
          </c:extLst>
        </c:ser>
        <c:ser>
          <c:idx val="2"/>
          <c:order val="2"/>
          <c:tx>
            <c:strRef>
              <c:f>'Promedios 10k'!$G$22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10k'!$J$24:$J$29</c:f>
              <c:numCache>
                <c:formatCode>0.000000</c:formatCode>
                <c:ptCount val="6"/>
                <c:pt idx="0">
                  <c:v>7.4899999999999999E-4</c:v>
                </c:pt>
                <c:pt idx="1">
                  <c:v>4.5300000000000002E-3</c:v>
                </c:pt>
                <c:pt idx="2">
                  <c:v>0.98799999999999999</c:v>
                </c:pt>
                <c:pt idx="3">
                  <c:v>3.1199999999999999E-3</c:v>
                </c:pt>
                <c:pt idx="4">
                  <c:v>3.81E-3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8-495A-9B86-4C670F9CD0EE}"/>
            </c:ext>
          </c:extLst>
        </c:ser>
        <c:ser>
          <c:idx val="3"/>
          <c:order val="3"/>
          <c:tx>
            <c:strRef>
              <c:f>'Promedios 10k'!$G$31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10k'!$J$33:$J$38</c:f>
              <c:numCache>
                <c:formatCode>0.000000</c:formatCode>
                <c:ptCount val="6"/>
                <c:pt idx="0">
                  <c:v>1.48E-3</c:v>
                </c:pt>
                <c:pt idx="1">
                  <c:v>4.8900000000000002E-3</c:v>
                </c:pt>
                <c:pt idx="2">
                  <c:v>0.98099999999999998</c:v>
                </c:pt>
                <c:pt idx="3">
                  <c:v>5.9100000000000003E-3</c:v>
                </c:pt>
                <c:pt idx="4">
                  <c:v>6.5300000000000002E-3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8-495A-9B86-4C670F9C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10k'!$L$4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10k'!$N$6:$N$11</c:f>
              <c:numCache>
                <c:formatCode>0.000000</c:formatCode>
                <c:ptCount val="6"/>
                <c:pt idx="0">
                  <c:v>7.77</c:v>
                </c:pt>
                <c:pt idx="1">
                  <c:v>335</c:v>
                </c:pt>
                <c:pt idx="2">
                  <c:v>70600</c:v>
                </c:pt>
                <c:pt idx="3">
                  <c:v>1.97</c:v>
                </c:pt>
                <c:pt idx="4">
                  <c:v>37.799999999999997</c:v>
                </c:pt>
                <c:pt idx="5">
                  <c:v>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7-4A83-A948-D45600E67488}"/>
            </c:ext>
          </c:extLst>
        </c:ser>
        <c:ser>
          <c:idx val="1"/>
          <c:order val="1"/>
          <c:tx>
            <c:strRef>
              <c:f>'Promedios 10k'!$L$13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10k'!$N$15:$N$20</c:f>
              <c:numCache>
                <c:formatCode>0.000000</c:formatCode>
                <c:ptCount val="6"/>
                <c:pt idx="0">
                  <c:v>7.76</c:v>
                </c:pt>
                <c:pt idx="1">
                  <c:v>172</c:v>
                </c:pt>
                <c:pt idx="2">
                  <c:v>35200</c:v>
                </c:pt>
                <c:pt idx="3">
                  <c:v>18.3</c:v>
                </c:pt>
                <c:pt idx="4">
                  <c:v>37.9</c:v>
                </c:pt>
                <c:pt idx="5">
                  <c:v>35400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7-4A83-A948-D45600E67488}"/>
            </c:ext>
          </c:extLst>
        </c:ser>
        <c:ser>
          <c:idx val="2"/>
          <c:order val="2"/>
          <c:tx>
            <c:strRef>
              <c:f>'Promedios 10k'!$L$22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10k'!$N$24:$N$29</c:f>
              <c:numCache>
                <c:formatCode>0.000000</c:formatCode>
                <c:ptCount val="6"/>
                <c:pt idx="0">
                  <c:v>7.82</c:v>
                </c:pt>
                <c:pt idx="1">
                  <c:v>93</c:v>
                </c:pt>
                <c:pt idx="2">
                  <c:v>17600</c:v>
                </c:pt>
                <c:pt idx="3">
                  <c:v>26.2</c:v>
                </c:pt>
                <c:pt idx="4">
                  <c:v>46.7</c:v>
                </c:pt>
                <c:pt idx="5">
                  <c:v>17800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7-4A83-A948-D45600E67488}"/>
            </c:ext>
          </c:extLst>
        </c:ser>
        <c:ser>
          <c:idx val="3"/>
          <c:order val="3"/>
          <c:tx>
            <c:strRef>
              <c:f>'Promedios 10k'!$L$31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10k'!$N$33:$N$38</c:f>
              <c:numCache>
                <c:formatCode>0.000000</c:formatCode>
                <c:ptCount val="6"/>
                <c:pt idx="0">
                  <c:v>7.75</c:v>
                </c:pt>
                <c:pt idx="1">
                  <c:v>49.7</c:v>
                </c:pt>
                <c:pt idx="2">
                  <c:v>8790</c:v>
                </c:pt>
                <c:pt idx="3">
                  <c:v>31.3</c:v>
                </c:pt>
                <c:pt idx="4">
                  <c:v>39.9</c:v>
                </c:pt>
                <c:pt idx="5">
                  <c:v>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7-4A83-A948-D45600E6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(Ratio) </a:t>
            </a:r>
            <a:r>
              <a:rPr lang="en-GB"/>
              <a:t>8°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10k'!$L$4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10k'!$O$6:$O$11</c:f>
              <c:numCache>
                <c:formatCode>0.000000</c:formatCode>
                <c:ptCount val="6"/>
                <c:pt idx="0">
                  <c:v>1.1E-4</c:v>
                </c:pt>
                <c:pt idx="1">
                  <c:v>4.7200000000000002E-3</c:v>
                </c:pt>
                <c:pt idx="2">
                  <c:v>0.995</c:v>
                </c:pt>
                <c:pt idx="3">
                  <c:v>2.7699999999999999E-5</c:v>
                </c:pt>
                <c:pt idx="4">
                  <c:v>5.3200000000000003E-4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B-4533-8A27-017319541342}"/>
            </c:ext>
          </c:extLst>
        </c:ser>
        <c:ser>
          <c:idx val="1"/>
          <c:order val="1"/>
          <c:tx>
            <c:strRef>
              <c:f>'Promedios 10k'!$L$13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10k'!$O$15:$O$20</c:f>
              <c:numCache>
                <c:formatCode>0.000000</c:formatCode>
                <c:ptCount val="6"/>
                <c:pt idx="0">
                  <c:v>2.1900000000000001E-4</c:v>
                </c:pt>
                <c:pt idx="1">
                  <c:v>4.8599999999999997E-3</c:v>
                </c:pt>
                <c:pt idx="2">
                  <c:v>0.99299999999999999</c:v>
                </c:pt>
                <c:pt idx="3">
                  <c:v>5.1699999999999999E-4</c:v>
                </c:pt>
                <c:pt idx="4">
                  <c:v>1.07E-3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B-4533-8A27-017319541342}"/>
            </c:ext>
          </c:extLst>
        </c:ser>
        <c:ser>
          <c:idx val="2"/>
          <c:order val="2"/>
          <c:tx>
            <c:strRef>
              <c:f>'Promedios 10k'!$L$22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10k'!$O$24:$O$29</c:f>
              <c:numCache>
                <c:formatCode>0.000000</c:formatCode>
                <c:ptCount val="6"/>
                <c:pt idx="0">
                  <c:v>4.4000000000000002E-4</c:v>
                </c:pt>
                <c:pt idx="1">
                  <c:v>5.2399999999999999E-3</c:v>
                </c:pt>
                <c:pt idx="2">
                  <c:v>0.99</c:v>
                </c:pt>
                <c:pt idx="3">
                  <c:v>1.48E-3</c:v>
                </c:pt>
                <c:pt idx="4">
                  <c:v>2.63E-3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B-4533-8A27-017319541342}"/>
            </c:ext>
          </c:extLst>
        </c:ser>
        <c:ser>
          <c:idx val="3"/>
          <c:order val="3"/>
          <c:tx>
            <c:strRef>
              <c:f>'Promedios 10k'!$L$31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10k'!$B$6:$B$11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10k'!$O$33:$O$38</c:f>
              <c:numCache>
                <c:formatCode>0.000000</c:formatCode>
                <c:ptCount val="6"/>
                <c:pt idx="0">
                  <c:v>8.6899999999999998E-4</c:v>
                </c:pt>
                <c:pt idx="1">
                  <c:v>5.5700000000000003E-3</c:v>
                </c:pt>
                <c:pt idx="2">
                  <c:v>0.98599999999999999</c:v>
                </c:pt>
                <c:pt idx="3">
                  <c:v>3.5100000000000001E-3</c:v>
                </c:pt>
                <c:pt idx="4">
                  <c:v>4.47E-3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EB-4533-8A27-017319541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Pred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1k'!$D$13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1k'!$D$15:$D$18</c:f>
              <c:numCache>
                <c:formatCode>0.000000</c:formatCode>
                <c:ptCount val="4"/>
                <c:pt idx="0">
                  <c:v>2.4899999999999999E-2</c:v>
                </c:pt>
                <c:pt idx="1">
                  <c:v>1.3299999999999999E-2</c:v>
                </c:pt>
                <c:pt idx="2">
                  <c:v>7.5100000000000002E-3</c:v>
                </c:pt>
                <c:pt idx="3">
                  <c:v>4.5799999999999999E-3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D-4E8F-9758-B251D5957F14}"/>
            </c:ext>
          </c:extLst>
        </c:ser>
        <c:ser>
          <c:idx val="1"/>
          <c:order val="1"/>
          <c:tx>
            <c:strRef>
              <c:f>'Resumen 1k'!$E$13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1k'!$E$15:$E$18</c:f>
              <c:numCache>
                <c:formatCode>0.000000</c:formatCode>
                <c:ptCount val="4"/>
                <c:pt idx="0">
                  <c:v>1.5900000000000001E-2</c:v>
                </c:pt>
                <c:pt idx="1">
                  <c:v>8.6E-3</c:v>
                </c:pt>
                <c:pt idx="2">
                  <c:v>5.0200000000000002E-3</c:v>
                </c:pt>
                <c:pt idx="3">
                  <c:v>3.1900000000000001E-3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DD-4E8F-9758-B251D5957F14}"/>
            </c:ext>
          </c:extLst>
        </c:ser>
        <c:ser>
          <c:idx val="2"/>
          <c:order val="2"/>
          <c:tx>
            <c:strRef>
              <c:f>'Resumen 1k'!$F$13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1k'!$F$15:$F$18</c:f>
              <c:numCache>
                <c:formatCode>0.000000</c:formatCode>
                <c:ptCount val="4"/>
                <c:pt idx="0">
                  <c:v>2.4199999999999999E-2</c:v>
                </c:pt>
                <c:pt idx="1">
                  <c:v>1.2999999999999999E-2</c:v>
                </c:pt>
                <c:pt idx="2">
                  <c:v>7.5900000000000004E-3</c:v>
                </c:pt>
                <c:pt idx="3">
                  <c:v>4.7200000000000002E-3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DD-4E8F-9758-B251D595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Force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1k'!$D$21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1k'!$D$23:$D$26</c:f>
              <c:numCache>
                <c:formatCode>0.000000</c:formatCode>
                <c:ptCount val="4"/>
                <c:pt idx="0">
                  <c:v>1.92</c:v>
                </c:pt>
                <c:pt idx="1">
                  <c:v>0.96099999999999997</c:v>
                </c:pt>
                <c:pt idx="2">
                  <c:v>0.48</c:v>
                </c:pt>
                <c:pt idx="3">
                  <c:v>0.24099999999999999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B-458E-AB09-34A143FBAB89}"/>
            </c:ext>
          </c:extLst>
        </c:ser>
        <c:ser>
          <c:idx val="1"/>
          <c:order val="1"/>
          <c:tx>
            <c:strRef>
              <c:f>'Resumen 1k'!$E$21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1k'!$E$23:$E$26</c:f>
              <c:numCache>
                <c:formatCode>0.000000</c:formatCode>
                <c:ptCount val="4"/>
                <c:pt idx="0">
                  <c:v>1.58</c:v>
                </c:pt>
                <c:pt idx="1">
                  <c:v>0.79100000000000004</c:v>
                </c:pt>
                <c:pt idx="2">
                  <c:v>0.39600000000000002</c:v>
                </c:pt>
                <c:pt idx="3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2B-458E-AB09-34A143FBAB89}"/>
            </c:ext>
          </c:extLst>
        </c:ser>
        <c:ser>
          <c:idx val="2"/>
          <c:order val="2"/>
          <c:tx>
            <c:strRef>
              <c:f>'Resumen 1k'!$F$21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1k'!$F$23:$F$26</c:f>
              <c:numCache>
                <c:formatCode>0.000000</c:formatCode>
                <c:ptCount val="4"/>
                <c:pt idx="0">
                  <c:v>2.2200000000000002</c:v>
                </c:pt>
                <c:pt idx="1">
                  <c:v>1.1100000000000001</c:v>
                </c:pt>
                <c:pt idx="2">
                  <c:v>0.56000000000000005</c:v>
                </c:pt>
                <c:pt idx="3">
                  <c:v>0.27800000000000002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2B-458E-AB09-34A143FB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Comm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1k'!$D$29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1k'!$D$31:$D$34</c:f>
              <c:numCache>
                <c:formatCode>0.000000</c:formatCode>
                <c:ptCount val="4"/>
                <c:pt idx="0">
                  <c:v>5.9599999999999996E-4</c:v>
                </c:pt>
                <c:pt idx="1">
                  <c:v>1.49E-2</c:v>
                </c:pt>
                <c:pt idx="2">
                  <c:v>4.8399999999999999E-2</c:v>
                </c:pt>
                <c:pt idx="3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4-42A7-910B-1230576AFDA9}"/>
            </c:ext>
          </c:extLst>
        </c:ser>
        <c:ser>
          <c:idx val="1"/>
          <c:order val="1"/>
          <c:tx>
            <c:strRef>
              <c:f>'Resumen 1k'!$E$29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1k'!$E$31:$E$34</c:f>
              <c:numCache>
                <c:formatCode>0.000000</c:formatCode>
                <c:ptCount val="4"/>
                <c:pt idx="0">
                  <c:v>2.8299999999999999E-4</c:v>
                </c:pt>
                <c:pt idx="1">
                  <c:v>6.4900000000000001E-3</c:v>
                </c:pt>
                <c:pt idx="2">
                  <c:v>5.9799999999999999E-2</c:v>
                </c:pt>
                <c:pt idx="3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34-42A7-910B-1230576AFDA9}"/>
            </c:ext>
          </c:extLst>
        </c:ser>
        <c:ser>
          <c:idx val="2"/>
          <c:order val="2"/>
          <c:tx>
            <c:strRef>
              <c:f>'Resumen 1k'!$F$29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1k'!$F$31:$F$34</c:f>
              <c:numCache>
                <c:formatCode>0.000000</c:formatCode>
                <c:ptCount val="4"/>
                <c:pt idx="0">
                  <c:v>3.0499999999999999E-4</c:v>
                </c:pt>
                <c:pt idx="1">
                  <c:v>6.0600000000000003E-3</c:v>
                </c:pt>
                <c:pt idx="2">
                  <c:v>0.10100000000000001</c:v>
                </c:pt>
                <c:pt idx="3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34-42A7-910B-1230576A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Corr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1k'!$D$37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1k'!$D$39:$D$42</c:f>
              <c:numCache>
                <c:formatCode>0.000000</c:formatCode>
                <c:ptCount val="4"/>
                <c:pt idx="0">
                  <c:v>1.03E-2</c:v>
                </c:pt>
                <c:pt idx="1">
                  <c:v>1.04E-2</c:v>
                </c:pt>
                <c:pt idx="2">
                  <c:v>1.04E-2</c:v>
                </c:pt>
                <c:pt idx="3">
                  <c:v>1.04E-2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E-414D-B069-8D51CE74F503}"/>
            </c:ext>
          </c:extLst>
        </c:ser>
        <c:ser>
          <c:idx val="1"/>
          <c:order val="1"/>
          <c:tx>
            <c:strRef>
              <c:f>'Resumen 1k'!$E$37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1k'!$E$39:$E$42</c:f>
              <c:numCache>
                <c:formatCode>0.000000</c:formatCode>
                <c:ptCount val="4"/>
                <c:pt idx="0">
                  <c:v>1.09E-2</c:v>
                </c:pt>
                <c:pt idx="1">
                  <c:v>1.0999999999999999E-2</c:v>
                </c:pt>
                <c:pt idx="2">
                  <c:v>1.11E-2</c:v>
                </c:pt>
                <c:pt idx="3">
                  <c:v>1.11E-2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E-414D-B069-8D51CE74F503}"/>
            </c:ext>
          </c:extLst>
        </c:ser>
        <c:ser>
          <c:idx val="2"/>
          <c:order val="2"/>
          <c:tx>
            <c:strRef>
              <c:f>'Resumen 1k'!$F$37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1k'!$F$39:$F$42</c:f>
              <c:numCache>
                <c:formatCode>0.000000</c:formatCode>
                <c:ptCount val="4"/>
                <c:pt idx="0">
                  <c:v>1.01E-2</c:v>
                </c:pt>
                <c:pt idx="1">
                  <c:v>1.01E-2</c:v>
                </c:pt>
                <c:pt idx="2">
                  <c:v>1.41E-2</c:v>
                </c:pt>
                <c:pt idx="3">
                  <c:v>1.01E-2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E-414D-B069-8D51CE74F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Scan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1k'!$J$5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1k'!$H$7:$H$10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1k'!$J$7:$J$10</c:f>
              <c:numCache>
                <c:formatCode>0.0</c:formatCode>
                <c:ptCount val="4"/>
                <c:pt idx="0">
                  <c:v>1.53</c:v>
                </c:pt>
                <c:pt idx="1">
                  <c:v>1.54</c:v>
                </c:pt>
                <c:pt idx="2">
                  <c:v>1.54</c:v>
                </c:pt>
                <c:pt idx="3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6-4CB1-9F0E-94131BC139E5}"/>
            </c:ext>
          </c:extLst>
        </c:ser>
        <c:ser>
          <c:idx val="1"/>
          <c:order val="1"/>
          <c:tx>
            <c:strRef>
              <c:f>'Resumen 1k'!$K$5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1k'!$H$7:$H$10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1k'!$K$7:$K$10</c:f>
              <c:numCache>
                <c:formatCode>0.0</c:formatCode>
                <c:ptCount val="4"/>
                <c:pt idx="0">
                  <c:v>2.76</c:v>
                </c:pt>
                <c:pt idx="1">
                  <c:v>2.76</c:v>
                </c:pt>
                <c:pt idx="2">
                  <c:v>2.77</c:v>
                </c:pt>
                <c:pt idx="3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6-4CB1-9F0E-94131BC139E5}"/>
            </c:ext>
          </c:extLst>
        </c:ser>
        <c:ser>
          <c:idx val="2"/>
          <c:order val="2"/>
          <c:tx>
            <c:strRef>
              <c:f>'Resumen 1k'!$L$5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1k'!$H$7:$H$10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1k'!$L$7:$L$10</c:f>
              <c:numCache>
                <c:formatCode>0.0</c:formatCode>
                <c:ptCount val="4"/>
                <c:pt idx="0">
                  <c:v>2.87</c:v>
                </c:pt>
                <c:pt idx="1">
                  <c:v>2.87</c:v>
                </c:pt>
                <c:pt idx="2">
                  <c:v>2.89</c:v>
                </c:pt>
                <c:pt idx="3">
                  <c:v>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66-4CB1-9F0E-94131BC1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Pred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1k'!$J$13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1k'!$H$15:$H$18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1k'!$J$15:$J$18</c:f>
              <c:numCache>
                <c:formatCode>0.0</c:formatCode>
                <c:ptCount val="4"/>
                <c:pt idx="0">
                  <c:v>7.91</c:v>
                </c:pt>
                <c:pt idx="1">
                  <c:v>4.22</c:v>
                </c:pt>
                <c:pt idx="2">
                  <c:v>2.39</c:v>
                </c:pt>
                <c:pt idx="3">
                  <c:v>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8-4C69-B4B1-81FD34523D32}"/>
            </c:ext>
          </c:extLst>
        </c:ser>
        <c:ser>
          <c:idx val="1"/>
          <c:order val="1"/>
          <c:tx>
            <c:strRef>
              <c:f>'Resumen 1k'!$K$13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1k'!$H$15:$H$18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1k'!$K$15:$K$18</c:f>
              <c:numCache>
                <c:formatCode>0.0</c:formatCode>
                <c:ptCount val="4"/>
                <c:pt idx="0">
                  <c:v>17.899999999999999</c:v>
                </c:pt>
                <c:pt idx="1">
                  <c:v>9.6999999999999993</c:v>
                </c:pt>
                <c:pt idx="2">
                  <c:v>5.66</c:v>
                </c:pt>
                <c:pt idx="3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F8-4C69-B4B1-81FD34523D32}"/>
            </c:ext>
          </c:extLst>
        </c:ser>
        <c:ser>
          <c:idx val="2"/>
          <c:order val="2"/>
          <c:tx>
            <c:strRef>
              <c:f>'Resumen 1k'!$L$13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1k'!$H$15:$H$18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1k'!$L$15:$L$18</c:f>
              <c:numCache>
                <c:formatCode>0.0</c:formatCode>
                <c:ptCount val="4"/>
                <c:pt idx="0">
                  <c:v>35.9</c:v>
                </c:pt>
                <c:pt idx="1">
                  <c:v>19.3</c:v>
                </c:pt>
                <c:pt idx="2">
                  <c:v>11.3</c:v>
                </c:pt>
                <c:pt idx="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F8-4C69-B4B1-81FD3452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1k'!$J$21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1k'!$H$23:$H$26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1k'!$J$23:$J$26</c:f>
              <c:numCache>
                <c:formatCode>0.0</c:formatCode>
                <c:ptCount val="4"/>
                <c:pt idx="0">
                  <c:v>610</c:v>
                </c:pt>
                <c:pt idx="1">
                  <c:v>305</c:v>
                </c:pt>
                <c:pt idx="2">
                  <c:v>153</c:v>
                </c:pt>
                <c:pt idx="3">
                  <c:v>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C-4036-9149-0D1631D22C43}"/>
            </c:ext>
          </c:extLst>
        </c:ser>
        <c:ser>
          <c:idx val="1"/>
          <c:order val="1"/>
          <c:tx>
            <c:strRef>
              <c:f>'Resumen 1k'!$K$21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1k'!$H$23:$H$26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1k'!$K$23:$K$26</c:f>
              <c:numCache>
                <c:formatCode>0.0</c:formatCode>
                <c:ptCount val="4"/>
                <c:pt idx="0">
                  <c:v>1780</c:v>
                </c:pt>
                <c:pt idx="1">
                  <c:v>892</c:v>
                </c:pt>
                <c:pt idx="2">
                  <c:v>447</c:v>
                </c:pt>
                <c:pt idx="3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C-4036-9149-0D1631D22C43}"/>
            </c:ext>
          </c:extLst>
        </c:ser>
        <c:ser>
          <c:idx val="2"/>
          <c:order val="2"/>
          <c:tx>
            <c:strRef>
              <c:f>'Resumen 1k'!$L$21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1k'!$H$23:$H$26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1k'!$L$23:$L$26</c:f>
              <c:numCache>
                <c:formatCode>0.0</c:formatCode>
                <c:ptCount val="4"/>
                <c:pt idx="0">
                  <c:v>3290</c:v>
                </c:pt>
                <c:pt idx="1">
                  <c:v>1650</c:v>
                </c:pt>
                <c:pt idx="2">
                  <c:v>829</c:v>
                </c:pt>
                <c:pt idx="3">
                  <c:v>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C-4036-9149-0D1631D2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'Velocidades y Eficiencas'!$D$10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'Velocidades y Eficiencas'!$C$18:$C$21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Eficiencas'!$D$18:$D$21</c:f>
              <c:numCache>
                <c:formatCode>General</c:formatCode>
                <c:ptCount val="4"/>
                <c:pt idx="0">
                  <c:v>1</c:v>
                </c:pt>
                <c:pt idx="1">
                  <c:v>0.97648902821316619</c:v>
                </c:pt>
                <c:pt idx="2">
                  <c:v>0.89</c:v>
                </c:pt>
                <c:pt idx="3">
                  <c:v>0.8373655913978495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D-466E-AF9A-65C5560571CD}"/>
            </c:ext>
          </c:extLst>
        </c:ser>
        <c:ser>
          <c:idx val="1"/>
          <c:order val="1"/>
          <c:tx>
            <c:strRef>
              <c:f>'Velocidades y Eficiencas'!$E$10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'Velocidades y Eficiencas'!$C$18:$C$21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Eficiencas'!$E$18:$E$21</c:f>
              <c:numCache>
                <c:formatCode>General</c:formatCode>
                <c:ptCount val="4"/>
                <c:pt idx="0">
                  <c:v>1</c:v>
                </c:pt>
                <c:pt idx="1">
                  <c:v>0.98484848484848486</c:v>
                </c:pt>
                <c:pt idx="2">
                  <c:v>0.85046728971962615</c:v>
                </c:pt>
                <c:pt idx="3">
                  <c:v>0.88178294573643412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CD-466E-AF9A-65C5560571CD}"/>
            </c:ext>
          </c:extLst>
        </c:ser>
        <c:ser>
          <c:idx val="2"/>
          <c:order val="2"/>
          <c:tx>
            <c:strRef>
              <c:f>'Velocidades y Eficiencas'!$F$10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'Velocidades y Eficiencas'!$C$18:$C$21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Eficiencas'!$F$18:$F$21</c:f>
              <c:numCache>
                <c:formatCode>General</c:formatCode>
                <c:ptCount val="4"/>
                <c:pt idx="0">
                  <c:v>1</c:v>
                </c:pt>
                <c:pt idx="1">
                  <c:v>0.99112426035502954</c:v>
                </c:pt>
                <c:pt idx="2">
                  <c:v>0.82920792079207917</c:v>
                </c:pt>
                <c:pt idx="3">
                  <c:v>0.91630196936542674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CD-466E-AF9A-65C55605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61440"/>
        <c:axId val="1542769760"/>
      </c:scatterChart>
      <c:valAx>
        <c:axId val="15427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9760"/>
        <c:crosses val="autoZero"/>
        <c:crossBetween val="midCat"/>
      </c:valAx>
      <c:valAx>
        <c:axId val="1542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Comm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1k'!$J$29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1k'!$H$31:$H$34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1k'!$J$31:$J$34</c:f>
              <c:numCache>
                <c:formatCode>0.0</c:formatCode>
                <c:ptCount val="4"/>
                <c:pt idx="0">
                  <c:v>0.19</c:v>
                </c:pt>
                <c:pt idx="1">
                  <c:v>4.7300000000000004</c:v>
                </c:pt>
                <c:pt idx="2">
                  <c:v>15.4</c:v>
                </c:pt>
                <c:pt idx="3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5-4E54-A4BC-2ACA8122A469}"/>
            </c:ext>
          </c:extLst>
        </c:ser>
        <c:ser>
          <c:idx val="1"/>
          <c:order val="1"/>
          <c:tx>
            <c:strRef>
              <c:f>'Resumen 1k'!$K$29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1k'!$H$31:$H$34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1k'!$K$31:$K$34</c:f>
              <c:numCache>
                <c:formatCode>0.0</c:formatCode>
                <c:ptCount val="4"/>
                <c:pt idx="0">
                  <c:v>0.31900000000000001</c:v>
                </c:pt>
                <c:pt idx="1">
                  <c:v>7.31</c:v>
                </c:pt>
                <c:pt idx="2">
                  <c:v>67.400000000000006</c:v>
                </c:pt>
                <c:pt idx="3">
                  <c:v>15.8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05-4E54-A4BC-2ACA8122A469}"/>
            </c:ext>
          </c:extLst>
        </c:ser>
        <c:ser>
          <c:idx val="2"/>
          <c:order val="2"/>
          <c:tx>
            <c:strRef>
              <c:f>'Resumen 1k'!$L$29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1k'!$H$31:$H$34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1k'!$L$31:$L$34</c:f>
              <c:numCache>
                <c:formatCode>0.0</c:formatCode>
                <c:ptCount val="4"/>
                <c:pt idx="0">
                  <c:v>0.45200000000000001</c:v>
                </c:pt>
                <c:pt idx="1">
                  <c:v>8.9700000000000006</c:v>
                </c:pt>
                <c:pt idx="2">
                  <c:v>149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05-4E54-A4BC-2ACA8122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Corr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1k'!$J$37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1k'!$H$39:$H$42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1k'!$J$39:$J$42</c:f>
              <c:numCache>
                <c:formatCode>0.0</c:formatCode>
                <c:ptCount val="4"/>
                <c:pt idx="0">
                  <c:v>3.27</c:v>
                </c:pt>
                <c:pt idx="1">
                  <c:v>3.3</c:v>
                </c:pt>
                <c:pt idx="2">
                  <c:v>3.31</c:v>
                </c:pt>
                <c:pt idx="3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D-4C04-81E7-EB12C9EC7E92}"/>
            </c:ext>
          </c:extLst>
        </c:ser>
        <c:ser>
          <c:idx val="1"/>
          <c:order val="1"/>
          <c:tx>
            <c:strRef>
              <c:f>'Resumen 1k'!$K$37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1k'!$H$39:$H$42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1k'!$K$39:$K$42</c:f>
              <c:numCache>
                <c:formatCode>0.0</c:formatCode>
                <c:ptCount val="4"/>
                <c:pt idx="0">
                  <c:v>12.3</c:v>
                </c:pt>
                <c:pt idx="1">
                  <c:v>12.4</c:v>
                </c:pt>
                <c:pt idx="2">
                  <c:v>12.5</c:v>
                </c:pt>
                <c:pt idx="3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7D-4C04-81E7-EB12C9EC7E92}"/>
            </c:ext>
          </c:extLst>
        </c:ser>
        <c:ser>
          <c:idx val="2"/>
          <c:order val="2"/>
          <c:tx>
            <c:strRef>
              <c:f>'Resumen 1k'!$L$37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1k'!$H$39:$H$42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1k'!$L$39:$L$42</c:f>
              <c:numCache>
                <c:formatCode>0.0</c:formatCode>
                <c:ptCount val="4"/>
                <c:pt idx="0">
                  <c:v>14.9</c:v>
                </c:pt>
                <c:pt idx="1">
                  <c:v>15</c:v>
                </c:pt>
                <c:pt idx="2">
                  <c:v>20.9</c:v>
                </c:pt>
                <c:pt idx="3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7D-4C04-81E7-EB12C9EC7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Scan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1k'!$P$5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1k'!$N$7:$N$10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1k'!$P$7:$P$10</c:f>
              <c:numCache>
                <c:formatCode>0.00</c:formatCode>
                <c:ptCount val="4"/>
                <c:pt idx="0">
                  <c:v>2.4499999999999999E-3</c:v>
                </c:pt>
                <c:pt idx="1">
                  <c:v>4.81E-3</c:v>
                </c:pt>
                <c:pt idx="2">
                  <c:v>8.8800000000000007E-3</c:v>
                </c:pt>
                <c:pt idx="3">
                  <c:v>1.66E-2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3-4A04-9D26-A9EBC9BFE596}"/>
            </c:ext>
          </c:extLst>
        </c:ser>
        <c:ser>
          <c:idx val="1"/>
          <c:order val="1"/>
          <c:tx>
            <c:strRef>
              <c:f>'Resumen 1k'!$Q$5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1k'!$N$7:$N$10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1k'!$Q$7:$Q$10</c:f>
              <c:numCache>
                <c:formatCode>0.00</c:formatCode>
                <c:ptCount val="4"/>
                <c:pt idx="0">
                  <c:v>1.5200000000000001E-3</c:v>
                </c:pt>
                <c:pt idx="1">
                  <c:v>2.99E-3</c:v>
                </c:pt>
                <c:pt idx="2">
                  <c:v>5.2599999999999999E-3</c:v>
                </c:pt>
                <c:pt idx="3">
                  <c:v>1.0699999999999999E-2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3-4A04-9D26-A9EBC9BFE596}"/>
            </c:ext>
          </c:extLst>
        </c:ser>
        <c:ser>
          <c:idx val="2"/>
          <c:order val="2"/>
          <c:tx>
            <c:strRef>
              <c:f>'Resumen 1k'!$R$5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1k'!$N$7:$N$10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1k'!$R$7:$R$10</c:f>
              <c:numCache>
                <c:formatCode>0.00</c:formatCode>
                <c:ptCount val="4"/>
                <c:pt idx="0">
                  <c:v>8.5700000000000001E-4</c:v>
                </c:pt>
                <c:pt idx="1">
                  <c:v>1.6999999999999999E-3</c:v>
                </c:pt>
                <c:pt idx="2">
                  <c:v>3.0000000000000001E-3</c:v>
                </c:pt>
                <c:pt idx="3">
                  <c:v>6.3200000000000001E-3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D3-4A04-9D26-A9EBC9BF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Pred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1k'!$P$13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1k'!$N$15:$N$18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1k'!$P$15:$P$18</c:f>
              <c:numCache>
                <c:formatCode>0.00</c:formatCode>
                <c:ptCount val="4"/>
                <c:pt idx="0">
                  <c:v>1.2699999999999999E-2</c:v>
                </c:pt>
                <c:pt idx="1">
                  <c:v>1.32E-2</c:v>
                </c:pt>
                <c:pt idx="2">
                  <c:v>1.37E-2</c:v>
                </c:pt>
                <c:pt idx="3">
                  <c:v>1.5699999999999999E-2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D-4B16-A1E2-70F10AC5DDAF}"/>
            </c:ext>
          </c:extLst>
        </c:ser>
        <c:ser>
          <c:idx val="1"/>
          <c:order val="1"/>
          <c:tx>
            <c:strRef>
              <c:f>'Resumen 1k'!$Q$13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1k'!$N$15:$N$18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1k'!$Q$15:$Q$18</c:f>
              <c:numCache>
                <c:formatCode>0.00</c:formatCode>
                <c:ptCount val="4"/>
                <c:pt idx="0">
                  <c:v>9.8300000000000002E-3</c:v>
                </c:pt>
                <c:pt idx="1">
                  <c:v>1.0500000000000001E-2</c:v>
                </c:pt>
                <c:pt idx="2">
                  <c:v>1.0699999999999999E-2</c:v>
                </c:pt>
                <c:pt idx="3">
                  <c:v>1.3899999999999999E-2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2D-4B16-A1E2-70F10AC5DDAF}"/>
            </c:ext>
          </c:extLst>
        </c:ser>
        <c:ser>
          <c:idx val="2"/>
          <c:order val="2"/>
          <c:tx>
            <c:strRef>
              <c:f>'Resumen 1k'!$R$13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1k'!$N$15:$N$18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1k'!$R$15:$R$18</c:f>
              <c:numCache>
                <c:formatCode>0.00</c:formatCode>
                <c:ptCount val="4"/>
                <c:pt idx="0">
                  <c:v>1.0699999999999999E-2</c:v>
                </c:pt>
                <c:pt idx="1">
                  <c:v>1.14E-2</c:v>
                </c:pt>
                <c:pt idx="2">
                  <c:v>1.17E-2</c:v>
                </c:pt>
                <c:pt idx="3">
                  <c:v>1.5299999999999999E-2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2D-4B16-A1E2-70F10AC5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Force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1k'!$P$21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1k'!$N$23:$N$26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1k'!$P$23:$P$26</c:f>
              <c:numCache>
                <c:formatCode>0.00</c:formatCode>
                <c:ptCount val="4"/>
                <c:pt idx="0">
                  <c:v>0.97899999999999998</c:v>
                </c:pt>
                <c:pt idx="1">
                  <c:v>0.95699999999999996</c:v>
                </c:pt>
                <c:pt idx="2">
                  <c:v>0.878</c:v>
                </c:pt>
                <c:pt idx="3">
                  <c:v>0.82299999999999995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B-4026-A6DB-F49FFD6DA416}"/>
            </c:ext>
          </c:extLst>
        </c:ser>
        <c:ser>
          <c:idx val="1"/>
          <c:order val="1"/>
          <c:tx>
            <c:strRef>
              <c:f>'Resumen 1k'!$Q$21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1k'!$N$23:$N$26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1k'!$Q$23:$Q$26</c:f>
              <c:numCache>
                <c:formatCode>0.00</c:formatCode>
                <c:ptCount val="4"/>
                <c:pt idx="0">
                  <c:v>0.98199999999999998</c:v>
                </c:pt>
                <c:pt idx="1">
                  <c:v>0.96499999999999997</c:v>
                </c:pt>
                <c:pt idx="2">
                  <c:v>0.84899999999999998</c:v>
                </c:pt>
                <c:pt idx="3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B-4026-A6DB-F49FFD6DA416}"/>
            </c:ext>
          </c:extLst>
        </c:ser>
        <c:ser>
          <c:idx val="2"/>
          <c:order val="2"/>
          <c:tx>
            <c:strRef>
              <c:f>'Resumen 1k'!$R$21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1k'!$N$23:$N$26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1k'!$R$23:$R$26</c:f>
              <c:numCache>
                <c:formatCode>0.00</c:formatCode>
                <c:ptCount val="4"/>
                <c:pt idx="0">
                  <c:v>0.98399999999999999</c:v>
                </c:pt>
                <c:pt idx="1">
                  <c:v>0.97299999999999998</c:v>
                </c:pt>
                <c:pt idx="2">
                  <c:v>0.86099999999999999</c:v>
                </c:pt>
                <c:pt idx="3">
                  <c:v>0.90300000000000002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B-4026-A6DB-F49FFD6D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Comm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1k'!$P$29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1k'!$N$31:$N$34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1k'!$P$31:$P$34</c:f>
              <c:numCache>
                <c:formatCode>0.00</c:formatCode>
                <c:ptCount val="4"/>
                <c:pt idx="0">
                  <c:v>3.0499999999999999E-4</c:v>
                </c:pt>
                <c:pt idx="1">
                  <c:v>1.4800000000000001E-2</c:v>
                </c:pt>
                <c:pt idx="2">
                  <c:v>8.0600000000000005E-2</c:v>
                </c:pt>
                <c:pt idx="3">
                  <c:v>0.109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9-4E5A-B0B2-9CF8C1828E45}"/>
            </c:ext>
          </c:extLst>
        </c:ser>
        <c:ser>
          <c:idx val="1"/>
          <c:order val="1"/>
          <c:tx>
            <c:strRef>
              <c:f>'Resumen 1k'!$Q$29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1k'!$N$31:$N$34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1k'!$Q$31:$Q$34</c:f>
              <c:numCache>
                <c:formatCode>0.00</c:formatCode>
                <c:ptCount val="4"/>
                <c:pt idx="0">
                  <c:v>1.75E-4</c:v>
                </c:pt>
                <c:pt idx="1">
                  <c:v>7.9100000000000004E-3</c:v>
                </c:pt>
                <c:pt idx="2">
                  <c:v>0.111</c:v>
                </c:pt>
                <c:pt idx="3">
                  <c:v>6.13E-2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9-4E5A-B0B2-9CF8C1828E45}"/>
            </c:ext>
          </c:extLst>
        </c:ser>
        <c:ser>
          <c:idx val="2"/>
          <c:order val="2"/>
          <c:tx>
            <c:strRef>
              <c:f>'Resumen 1k'!$R$29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1k'!$N$31:$N$34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1k'!$R$31:$R$34</c:f>
              <c:numCache>
                <c:formatCode>0.00</c:formatCode>
                <c:ptCount val="4"/>
                <c:pt idx="0">
                  <c:v>1.35E-4</c:v>
                </c:pt>
                <c:pt idx="1">
                  <c:v>5.3E-3</c:v>
                </c:pt>
                <c:pt idx="2">
                  <c:v>0.104</c:v>
                </c:pt>
                <c:pt idx="3">
                  <c:v>4.2299999999999997E-2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9-4E5A-B0B2-9CF8C182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Corr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1k'!$P$37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1k'!$N$39:$N$42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1k'!$P$39:$P$42</c:f>
              <c:numCache>
                <c:formatCode>0.00</c:formatCode>
                <c:ptCount val="4"/>
                <c:pt idx="0">
                  <c:v>5.2500000000000003E-3</c:v>
                </c:pt>
                <c:pt idx="1">
                  <c:v>1.04E-2</c:v>
                </c:pt>
                <c:pt idx="2">
                  <c:v>1.9E-2</c:v>
                </c:pt>
                <c:pt idx="3">
                  <c:v>3.56E-2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C-478E-874E-02D84D025CD5}"/>
            </c:ext>
          </c:extLst>
        </c:ser>
        <c:ser>
          <c:idx val="1"/>
          <c:order val="1"/>
          <c:tx>
            <c:strRef>
              <c:f>'Resumen 1k'!$Q$37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1k'!$N$39:$N$42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1k'!$Q$39:$Q$42</c:f>
              <c:numCache>
                <c:formatCode>0.00</c:formatCode>
                <c:ptCount val="4"/>
                <c:pt idx="0">
                  <c:v>6.77E-3</c:v>
                </c:pt>
                <c:pt idx="1">
                  <c:v>1.34E-2</c:v>
                </c:pt>
                <c:pt idx="2">
                  <c:v>2.3800000000000002E-2</c:v>
                </c:pt>
                <c:pt idx="3">
                  <c:v>4.8599999999999997E-2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C-478E-874E-02D84D025CD5}"/>
            </c:ext>
          </c:extLst>
        </c:ser>
        <c:ser>
          <c:idx val="2"/>
          <c:order val="2"/>
          <c:tx>
            <c:strRef>
              <c:f>'Resumen 1k'!$R$37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1k'!$N$39:$N$42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1k'!$R$39:$R$42</c:f>
              <c:numCache>
                <c:formatCode>0.00</c:formatCode>
                <c:ptCount val="4"/>
                <c:pt idx="0">
                  <c:v>4.45E-3</c:v>
                </c:pt>
                <c:pt idx="1">
                  <c:v>8.8599999999999998E-3</c:v>
                </c:pt>
                <c:pt idx="2">
                  <c:v>1.95E-2</c:v>
                </c:pt>
                <c:pt idx="3">
                  <c:v>3.27E-2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C-478E-874E-02D84D02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1k'!$B$47:$B$50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1k'!$D$47:$D$50</c:f>
              <c:numCache>
                <c:formatCode>0.000000</c:formatCode>
                <c:ptCount val="4"/>
                <c:pt idx="0">
                  <c:v>1.96</c:v>
                </c:pt>
                <c:pt idx="1">
                  <c:v>1</c:v>
                </c:pt>
                <c:pt idx="2">
                  <c:v>0.55100000000000005</c:v>
                </c:pt>
                <c:pt idx="3">
                  <c:v>0.29299999999999998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B-4F11-8AC8-35A30109B6EC}"/>
            </c:ext>
          </c:extLst>
        </c:ser>
        <c:ser>
          <c:idx val="1"/>
          <c:order val="1"/>
          <c:tx>
            <c:v>Teórico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1k'!$AC$51:$AF$51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1k'!$AC$56:$AF$56</c:f>
              <c:numCache>
                <c:formatCode>_(* #,##0.00_);_(* \(#,##0.00\);_(* "-"??_);_(@_)</c:formatCode>
                <c:ptCount val="4"/>
                <c:pt idx="0">
                  <c:v>1.96</c:v>
                </c:pt>
                <c:pt idx="1">
                  <c:v>1.0129643737654115</c:v>
                </c:pt>
                <c:pt idx="2">
                  <c:v>0.53949158022620403</c:v>
                </c:pt>
                <c:pt idx="3">
                  <c:v>0.30280314009468989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4B-4F11-8AC8-35A30109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1 Proceso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1k'!$C$6:$C$11</c:f>
              <c:numCache>
                <c:formatCode>0.000000</c:formatCode>
                <c:ptCount val="6"/>
                <c:pt idx="0">
                  <c:v>4.7999999999999996E-3</c:v>
                </c:pt>
                <c:pt idx="1">
                  <c:v>2.4899999999999999E-2</c:v>
                </c:pt>
                <c:pt idx="2">
                  <c:v>1.92</c:v>
                </c:pt>
                <c:pt idx="3">
                  <c:v>5.9599999999999996E-4</c:v>
                </c:pt>
                <c:pt idx="4">
                  <c:v>1.03E-2</c:v>
                </c:pt>
                <c:pt idx="5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3-48F8-8BDD-04B0D193B08F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1k'!$H$6:$H$11</c:f>
              <c:numCache>
                <c:formatCode>0.000000</c:formatCode>
                <c:ptCount val="6"/>
                <c:pt idx="0">
                  <c:v>2.4399999999999999E-3</c:v>
                </c:pt>
                <c:pt idx="1">
                  <c:v>1.5900000000000001E-2</c:v>
                </c:pt>
                <c:pt idx="2">
                  <c:v>1.58</c:v>
                </c:pt>
                <c:pt idx="3">
                  <c:v>2.8299999999999999E-4</c:v>
                </c:pt>
                <c:pt idx="4">
                  <c:v>1.09E-2</c:v>
                </c:pt>
                <c:pt idx="5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3-48F8-8BDD-04B0D193B08F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1k'!$M$6:$M$11</c:f>
              <c:numCache>
                <c:formatCode>0.000000</c:formatCode>
                <c:ptCount val="6"/>
                <c:pt idx="0">
                  <c:v>1.9400000000000001E-3</c:v>
                </c:pt>
                <c:pt idx="1">
                  <c:v>2.4199999999999999E-2</c:v>
                </c:pt>
                <c:pt idx="2">
                  <c:v>2.2200000000000002</c:v>
                </c:pt>
                <c:pt idx="3">
                  <c:v>3.0499999999999999E-4</c:v>
                </c:pt>
                <c:pt idx="4">
                  <c:v>1.01E-2</c:v>
                </c:pt>
                <c:pt idx="5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3-48F8-8BDD-04B0D193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1 Proceso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1k'!$D$6:$D$11</c:f>
              <c:numCache>
                <c:formatCode>0.000000</c:formatCode>
                <c:ptCount val="6"/>
                <c:pt idx="0">
                  <c:v>1.53</c:v>
                </c:pt>
                <c:pt idx="1">
                  <c:v>7.91</c:v>
                </c:pt>
                <c:pt idx="2">
                  <c:v>610</c:v>
                </c:pt>
                <c:pt idx="3">
                  <c:v>0.19</c:v>
                </c:pt>
                <c:pt idx="4">
                  <c:v>3.27</c:v>
                </c:pt>
                <c:pt idx="5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B-4E3F-8D4E-76D003CBA8B4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1k'!$I$6:$I$11</c:f>
              <c:numCache>
                <c:formatCode>0.000000</c:formatCode>
                <c:ptCount val="6"/>
                <c:pt idx="0">
                  <c:v>2.76</c:v>
                </c:pt>
                <c:pt idx="1">
                  <c:v>17.899999999999999</c:v>
                </c:pt>
                <c:pt idx="2">
                  <c:v>1780</c:v>
                </c:pt>
                <c:pt idx="3">
                  <c:v>0.31900000000000001</c:v>
                </c:pt>
                <c:pt idx="4">
                  <c:v>12.3</c:v>
                </c:pt>
                <c:pt idx="5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B-4E3F-8D4E-76D003CBA8B4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1k'!$N$6:$N$11</c:f>
              <c:numCache>
                <c:formatCode>0.000000</c:formatCode>
                <c:ptCount val="6"/>
                <c:pt idx="0">
                  <c:v>2.87</c:v>
                </c:pt>
                <c:pt idx="1">
                  <c:v>35.9</c:v>
                </c:pt>
                <c:pt idx="2">
                  <c:v>3290</c:v>
                </c:pt>
                <c:pt idx="3">
                  <c:v>0.45200000000000001</c:v>
                </c:pt>
                <c:pt idx="4">
                  <c:v>14.9</c:v>
                </c:pt>
                <c:pt idx="5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B-4E3F-8D4E-76D003CB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'Velocidades y Eficiencas'!$I$10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Eficiencas'!$I$11:$I$14</c:f>
              <c:numCache>
                <c:formatCode>General</c:formatCode>
                <c:ptCount val="4"/>
                <c:pt idx="0">
                  <c:v>1</c:v>
                </c:pt>
                <c:pt idx="1">
                  <c:v>1.9912536443148687</c:v>
                </c:pt>
                <c:pt idx="2">
                  <c:v>3.947976878612717</c:v>
                </c:pt>
                <c:pt idx="3">
                  <c:v>7.7262443438914028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C-4F4A-8C6F-477AC27E9760}"/>
            </c:ext>
          </c:extLst>
        </c:ser>
        <c:ser>
          <c:idx val="1"/>
          <c:order val="1"/>
          <c:tx>
            <c:strRef>
              <c:f>'Velocidades y Eficiencas'!$J$10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Eficiencas'!$J$11:$J$14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3.9622641509433962</c:v>
                </c:pt>
                <c:pt idx="3">
                  <c:v>7.8066914498141262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4C-4F4A-8C6F-477AC27E9760}"/>
            </c:ext>
          </c:extLst>
        </c:ser>
        <c:ser>
          <c:idx val="2"/>
          <c:order val="2"/>
          <c:tx>
            <c:strRef>
              <c:f>'Velocidades y Eficiencas'!$K$10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Eficiencas'!$K$11:$K$14</c:f>
              <c:numCache>
                <c:formatCode>General</c:formatCode>
                <c:ptCount val="4"/>
                <c:pt idx="0">
                  <c:v>1</c:v>
                </c:pt>
                <c:pt idx="1">
                  <c:v>1.9887640449438202</c:v>
                </c:pt>
                <c:pt idx="2">
                  <c:v>3.9553072625698324</c:v>
                </c:pt>
                <c:pt idx="3">
                  <c:v>7.831858407079646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4C-4F4A-8C6F-477AC27E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61440"/>
        <c:axId val="1542769760"/>
      </c:scatterChart>
      <c:valAx>
        <c:axId val="15427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9760"/>
        <c:crosses val="autoZero"/>
        <c:crossBetween val="midCat"/>
      </c:valAx>
      <c:valAx>
        <c:axId val="1542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1 Proceso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1k'!$E$6:$E$11</c:f>
              <c:numCache>
                <c:formatCode>0.000000</c:formatCode>
                <c:ptCount val="6"/>
                <c:pt idx="0">
                  <c:v>2.4499999999999999E-3</c:v>
                </c:pt>
                <c:pt idx="1">
                  <c:v>1.2699999999999999E-2</c:v>
                </c:pt>
                <c:pt idx="2">
                  <c:v>0.97899999999999998</c:v>
                </c:pt>
                <c:pt idx="3">
                  <c:v>3.0499999999999999E-4</c:v>
                </c:pt>
                <c:pt idx="4">
                  <c:v>5.2500000000000003E-3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809-9E91-54BE71E7E8A3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1k'!$J$6:$J$11</c:f>
              <c:numCache>
                <c:formatCode>0.000000</c:formatCode>
                <c:ptCount val="6"/>
                <c:pt idx="0">
                  <c:v>1.5200000000000001E-3</c:v>
                </c:pt>
                <c:pt idx="1">
                  <c:v>9.8300000000000002E-3</c:v>
                </c:pt>
                <c:pt idx="2">
                  <c:v>0.98199999999999998</c:v>
                </c:pt>
                <c:pt idx="3">
                  <c:v>1.75E-4</c:v>
                </c:pt>
                <c:pt idx="4">
                  <c:v>6.77E-3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B-4809-9E91-54BE71E7E8A3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1k'!$O$6:$O$11</c:f>
              <c:numCache>
                <c:formatCode>0.000000</c:formatCode>
                <c:ptCount val="6"/>
                <c:pt idx="0">
                  <c:v>8.5700000000000001E-4</c:v>
                </c:pt>
                <c:pt idx="1">
                  <c:v>1.0699999999999999E-2</c:v>
                </c:pt>
                <c:pt idx="2">
                  <c:v>0.98399999999999999</c:v>
                </c:pt>
                <c:pt idx="3">
                  <c:v>1.35E-4</c:v>
                </c:pt>
                <c:pt idx="4">
                  <c:v>4.45E-3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B-4809-9E91-54BE71E7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2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1k'!$C$15:$C$20</c:f>
              <c:numCache>
                <c:formatCode>0.000000</c:formatCode>
                <c:ptCount val="6"/>
                <c:pt idx="0">
                  <c:v>4.8300000000000001E-3</c:v>
                </c:pt>
                <c:pt idx="1">
                  <c:v>1.3299999999999999E-2</c:v>
                </c:pt>
                <c:pt idx="2">
                  <c:v>0.96099999999999997</c:v>
                </c:pt>
                <c:pt idx="3">
                  <c:v>1.49E-2</c:v>
                </c:pt>
                <c:pt idx="4">
                  <c:v>1.04E-2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C-4807-AA63-D229CE0C9243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1k'!$H$15:$H$20</c:f>
              <c:numCache>
                <c:formatCode>0.000000</c:formatCode>
                <c:ptCount val="6"/>
                <c:pt idx="0">
                  <c:v>2.4499999999999999E-3</c:v>
                </c:pt>
                <c:pt idx="1">
                  <c:v>8.6E-3</c:v>
                </c:pt>
                <c:pt idx="2">
                  <c:v>0.79100000000000004</c:v>
                </c:pt>
                <c:pt idx="3">
                  <c:v>6.4900000000000001E-3</c:v>
                </c:pt>
                <c:pt idx="4">
                  <c:v>1.0999999999999999E-2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C-4807-AA63-D229CE0C9243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1k'!$M$15:$M$20</c:f>
              <c:numCache>
                <c:formatCode>0.000000</c:formatCode>
                <c:ptCount val="6"/>
                <c:pt idx="0">
                  <c:v>1.9400000000000001E-3</c:v>
                </c:pt>
                <c:pt idx="1">
                  <c:v>1.2999999999999999E-2</c:v>
                </c:pt>
                <c:pt idx="2">
                  <c:v>1.1100000000000001</c:v>
                </c:pt>
                <c:pt idx="3">
                  <c:v>6.0600000000000003E-3</c:v>
                </c:pt>
                <c:pt idx="4">
                  <c:v>1.01E-2</c:v>
                </c:pt>
                <c:pt idx="5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C-4807-AA63-D229CE0C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4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1k'!$C$24:$C$29</c:f>
              <c:numCache>
                <c:formatCode>0.000000</c:formatCode>
                <c:ptCount val="6"/>
                <c:pt idx="0">
                  <c:v>4.8599999999999997E-3</c:v>
                </c:pt>
                <c:pt idx="1">
                  <c:v>7.5100000000000002E-3</c:v>
                </c:pt>
                <c:pt idx="2">
                  <c:v>0.48</c:v>
                </c:pt>
                <c:pt idx="3">
                  <c:v>4.8399999999999999E-2</c:v>
                </c:pt>
                <c:pt idx="4">
                  <c:v>1.04E-2</c:v>
                </c:pt>
                <c:pt idx="5">
                  <c:v>0.55100000000000005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1-4D32-B06F-6531C29490B3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1k'!$H$24:$H$29</c:f>
              <c:numCache>
                <c:formatCode>0.000000</c:formatCode>
                <c:ptCount val="6"/>
                <c:pt idx="0">
                  <c:v>2.4599999999999999E-3</c:v>
                </c:pt>
                <c:pt idx="1">
                  <c:v>5.0200000000000002E-3</c:v>
                </c:pt>
                <c:pt idx="2">
                  <c:v>0.39600000000000002</c:v>
                </c:pt>
                <c:pt idx="3">
                  <c:v>5.9799999999999999E-2</c:v>
                </c:pt>
                <c:pt idx="4">
                  <c:v>1.11E-2</c:v>
                </c:pt>
                <c:pt idx="5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1-4D32-B06F-6531C29490B3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1k'!$M$24:$M$29</c:f>
              <c:numCache>
                <c:formatCode>0.000000</c:formatCode>
                <c:ptCount val="6"/>
                <c:pt idx="0">
                  <c:v>1.9499999999999999E-3</c:v>
                </c:pt>
                <c:pt idx="1">
                  <c:v>7.5900000000000004E-3</c:v>
                </c:pt>
                <c:pt idx="2">
                  <c:v>0.56000000000000005</c:v>
                </c:pt>
                <c:pt idx="3">
                  <c:v>0.10100000000000001</c:v>
                </c:pt>
                <c:pt idx="4">
                  <c:v>1.41E-2</c:v>
                </c:pt>
                <c:pt idx="5">
                  <c:v>0.68400000000000005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1-4D32-B06F-6531C294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8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1k'!$C$33:$C$38</c:f>
              <c:numCache>
                <c:formatCode>0.000000</c:formatCode>
                <c:ptCount val="6"/>
                <c:pt idx="0">
                  <c:v>4.8599999999999997E-3</c:v>
                </c:pt>
                <c:pt idx="1">
                  <c:v>4.5799999999999999E-3</c:v>
                </c:pt>
                <c:pt idx="2">
                  <c:v>0.24099999999999999</c:v>
                </c:pt>
                <c:pt idx="3">
                  <c:v>3.2000000000000001E-2</c:v>
                </c:pt>
                <c:pt idx="4">
                  <c:v>1.04E-2</c:v>
                </c:pt>
                <c:pt idx="5">
                  <c:v>0.29299999999999998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2-4E2C-BF93-0D4454430E79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1k'!$H$33:$H$38</c:f>
              <c:numCache>
                <c:formatCode>0.000000</c:formatCode>
                <c:ptCount val="6"/>
                <c:pt idx="0">
                  <c:v>2.4499999999999999E-3</c:v>
                </c:pt>
                <c:pt idx="1">
                  <c:v>3.1900000000000001E-3</c:v>
                </c:pt>
                <c:pt idx="2">
                  <c:v>0.19800000000000001</c:v>
                </c:pt>
                <c:pt idx="3">
                  <c:v>1.4E-2</c:v>
                </c:pt>
                <c:pt idx="4">
                  <c:v>1.11E-2</c:v>
                </c:pt>
                <c:pt idx="5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2-4E2C-BF93-0D4454430E79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1k'!$M$33:$M$38</c:f>
              <c:numCache>
                <c:formatCode>0.000000</c:formatCode>
                <c:ptCount val="6"/>
                <c:pt idx="0">
                  <c:v>1.9499999999999999E-3</c:v>
                </c:pt>
                <c:pt idx="1">
                  <c:v>4.7200000000000002E-3</c:v>
                </c:pt>
                <c:pt idx="2">
                  <c:v>0.27800000000000002</c:v>
                </c:pt>
                <c:pt idx="3">
                  <c:v>1.2999999999999999E-2</c:v>
                </c:pt>
                <c:pt idx="4">
                  <c:v>1.01E-2</c:v>
                </c:pt>
                <c:pt idx="5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2-4E2C-BF93-0D445443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2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1k'!$D$15:$D$20</c:f>
              <c:numCache>
                <c:formatCode>0.000000</c:formatCode>
                <c:ptCount val="6"/>
                <c:pt idx="0">
                  <c:v>1.54</c:v>
                </c:pt>
                <c:pt idx="1">
                  <c:v>4.22</c:v>
                </c:pt>
                <c:pt idx="2">
                  <c:v>305</c:v>
                </c:pt>
                <c:pt idx="3">
                  <c:v>4.7300000000000004</c:v>
                </c:pt>
                <c:pt idx="4">
                  <c:v>3.3</c:v>
                </c:pt>
                <c:pt idx="5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4265-ADA0-318413907209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1k'!$I$15:$I$20</c:f>
              <c:numCache>
                <c:formatCode>0.000000</c:formatCode>
                <c:ptCount val="6"/>
                <c:pt idx="0">
                  <c:v>2.76</c:v>
                </c:pt>
                <c:pt idx="1">
                  <c:v>9.6999999999999993</c:v>
                </c:pt>
                <c:pt idx="2">
                  <c:v>892</c:v>
                </c:pt>
                <c:pt idx="3">
                  <c:v>7.31</c:v>
                </c:pt>
                <c:pt idx="4">
                  <c:v>12.4</c:v>
                </c:pt>
                <c:pt idx="5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2-4265-ADA0-318413907209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1k'!$N$15:$N$20</c:f>
              <c:numCache>
                <c:formatCode>0.000000</c:formatCode>
                <c:ptCount val="6"/>
                <c:pt idx="0">
                  <c:v>2.87</c:v>
                </c:pt>
                <c:pt idx="1">
                  <c:v>19.3</c:v>
                </c:pt>
                <c:pt idx="2">
                  <c:v>1650</c:v>
                </c:pt>
                <c:pt idx="3">
                  <c:v>8.9700000000000006</c:v>
                </c:pt>
                <c:pt idx="4">
                  <c:v>15</c:v>
                </c:pt>
                <c:pt idx="5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2-4265-ADA0-31841390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4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1k'!$D$24:$D$29</c:f>
              <c:numCache>
                <c:formatCode>0.000000</c:formatCode>
                <c:ptCount val="6"/>
                <c:pt idx="0">
                  <c:v>1.54</c:v>
                </c:pt>
                <c:pt idx="1">
                  <c:v>2.39</c:v>
                </c:pt>
                <c:pt idx="2">
                  <c:v>153</c:v>
                </c:pt>
                <c:pt idx="3">
                  <c:v>15.4</c:v>
                </c:pt>
                <c:pt idx="4">
                  <c:v>3.31</c:v>
                </c:pt>
                <c:pt idx="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C2F-9BCD-5C937C5722FE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1k'!$I$24:$I$29</c:f>
              <c:numCache>
                <c:formatCode>0.000000</c:formatCode>
                <c:ptCount val="6"/>
                <c:pt idx="0">
                  <c:v>2.77</c:v>
                </c:pt>
                <c:pt idx="1">
                  <c:v>5.66</c:v>
                </c:pt>
                <c:pt idx="2">
                  <c:v>447</c:v>
                </c:pt>
                <c:pt idx="3">
                  <c:v>67.400000000000006</c:v>
                </c:pt>
                <c:pt idx="4">
                  <c:v>12.5</c:v>
                </c:pt>
                <c:pt idx="5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C2F-9BCD-5C937C5722FE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1k'!$N$24:$N$29</c:f>
              <c:numCache>
                <c:formatCode>0.000000</c:formatCode>
                <c:ptCount val="6"/>
                <c:pt idx="0">
                  <c:v>2.89</c:v>
                </c:pt>
                <c:pt idx="1">
                  <c:v>11.3</c:v>
                </c:pt>
                <c:pt idx="2">
                  <c:v>829</c:v>
                </c:pt>
                <c:pt idx="3">
                  <c:v>149</c:v>
                </c:pt>
                <c:pt idx="4">
                  <c:v>20.9</c:v>
                </c:pt>
                <c:pt idx="5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C2F-9BCD-5C937C57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8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1k'!$D$33:$D$38</c:f>
              <c:numCache>
                <c:formatCode>0.000000</c:formatCode>
                <c:ptCount val="6"/>
                <c:pt idx="0">
                  <c:v>1.54</c:v>
                </c:pt>
                <c:pt idx="1">
                  <c:v>1.46</c:v>
                </c:pt>
                <c:pt idx="2">
                  <c:v>76.5</c:v>
                </c:pt>
                <c:pt idx="3">
                  <c:v>10.199999999999999</c:v>
                </c:pt>
                <c:pt idx="4">
                  <c:v>3.31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6-44C2-9F74-9DD7B8BB506F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1k'!$I$33:$I$38</c:f>
              <c:numCache>
                <c:formatCode>0.000000</c:formatCode>
                <c:ptCount val="6"/>
                <c:pt idx="0">
                  <c:v>2.77</c:v>
                </c:pt>
                <c:pt idx="1">
                  <c:v>3.6</c:v>
                </c:pt>
                <c:pt idx="2">
                  <c:v>224</c:v>
                </c:pt>
                <c:pt idx="3">
                  <c:v>15.8</c:v>
                </c:pt>
                <c:pt idx="4">
                  <c:v>12.6</c:v>
                </c:pt>
                <c:pt idx="5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6-44C2-9F74-9DD7B8BB506F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1k'!$N$33:$N$38</c:f>
              <c:numCache>
                <c:formatCode>0.000000</c:formatCode>
                <c:ptCount val="6"/>
                <c:pt idx="0">
                  <c:v>2.88</c:v>
                </c:pt>
                <c:pt idx="1">
                  <c:v>7</c:v>
                </c:pt>
                <c:pt idx="2">
                  <c:v>413</c:v>
                </c:pt>
                <c:pt idx="3">
                  <c:v>19.3</c:v>
                </c:pt>
                <c:pt idx="4">
                  <c:v>14.9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6-44C2-9F74-9DD7B8BB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2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1k'!$E$15:$E$20</c:f>
              <c:numCache>
                <c:formatCode>0.000000</c:formatCode>
                <c:ptCount val="6"/>
                <c:pt idx="0">
                  <c:v>4.81E-3</c:v>
                </c:pt>
                <c:pt idx="1">
                  <c:v>1.32E-2</c:v>
                </c:pt>
                <c:pt idx="2">
                  <c:v>0.95699999999999996</c:v>
                </c:pt>
                <c:pt idx="3">
                  <c:v>1.4800000000000001E-2</c:v>
                </c:pt>
                <c:pt idx="4">
                  <c:v>1.04E-2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C-485B-B9CB-A1D4ADDDB9E7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1k'!$J$15:$J$20</c:f>
              <c:numCache>
                <c:formatCode>0.000000</c:formatCode>
                <c:ptCount val="6"/>
                <c:pt idx="0">
                  <c:v>2.99E-3</c:v>
                </c:pt>
                <c:pt idx="1">
                  <c:v>1.0500000000000001E-2</c:v>
                </c:pt>
                <c:pt idx="2">
                  <c:v>0.96499999999999997</c:v>
                </c:pt>
                <c:pt idx="3">
                  <c:v>7.9100000000000004E-3</c:v>
                </c:pt>
                <c:pt idx="4">
                  <c:v>1.34E-2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C-485B-B9CB-A1D4ADDDB9E7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1k'!$O$15:$O$20</c:f>
              <c:numCache>
                <c:formatCode>0.000000</c:formatCode>
                <c:ptCount val="6"/>
                <c:pt idx="0">
                  <c:v>1.6999999999999999E-3</c:v>
                </c:pt>
                <c:pt idx="1">
                  <c:v>1.14E-2</c:v>
                </c:pt>
                <c:pt idx="2">
                  <c:v>0.97299999999999998</c:v>
                </c:pt>
                <c:pt idx="3">
                  <c:v>5.3E-3</c:v>
                </c:pt>
                <c:pt idx="4">
                  <c:v>8.8599999999999998E-3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C-485B-B9CB-A1D4ADDDB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4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1k'!$E$24:$E$29</c:f>
              <c:numCache>
                <c:formatCode>0.000000</c:formatCode>
                <c:ptCount val="6"/>
                <c:pt idx="0">
                  <c:v>8.8800000000000007E-3</c:v>
                </c:pt>
                <c:pt idx="1">
                  <c:v>1.37E-2</c:v>
                </c:pt>
                <c:pt idx="2">
                  <c:v>0.878</c:v>
                </c:pt>
                <c:pt idx="3">
                  <c:v>8.0600000000000005E-2</c:v>
                </c:pt>
                <c:pt idx="4">
                  <c:v>1.9E-2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0-43F7-A0D7-1D8DF33D4516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1k'!$J$24:$J$29</c:f>
              <c:numCache>
                <c:formatCode>0.000000</c:formatCode>
                <c:ptCount val="6"/>
                <c:pt idx="0">
                  <c:v>5.2599999999999999E-3</c:v>
                </c:pt>
                <c:pt idx="1">
                  <c:v>1.0699999999999999E-2</c:v>
                </c:pt>
                <c:pt idx="2">
                  <c:v>0.84899999999999998</c:v>
                </c:pt>
                <c:pt idx="3">
                  <c:v>0.111</c:v>
                </c:pt>
                <c:pt idx="4">
                  <c:v>2.3800000000000002E-2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0-43F7-A0D7-1D8DF33D4516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1k'!$O$24:$O$29</c:f>
              <c:numCache>
                <c:formatCode>0.000000</c:formatCode>
                <c:ptCount val="6"/>
                <c:pt idx="0">
                  <c:v>3.0000000000000001E-3</c:v>
                </c:pt>
                <c:pt idx="1">
                  <c:v>1.17E-2</c:v>
                </c:pt>
                <c:pt idx="2">
                  <c:v>0.86099999999999999</c:v>
                </c:pt>
                <c:pt idx="3">
                  <c:v>0.104</c:v>
                </c:pt>
                <c:pt idx="4">
                  <c:v>1.95E-2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0-43F7-A0D7-1D8DF33D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8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1k'!$E$33:$E$38</c:f>
              <c:numCache>
                <c:formatCode>0.000000</c:formatCode>
                <c:ptCount val="6"/>
                <c:pt idx="0">
                  <c:v>1.66E-2</c:v>
                </c:pt>
                <c:pt idx="1">
                  <c:v>1.5699999999999999E-2</c:v>
                </c:pt>
                <c:pt idx="2">
                  <c:v>0.82299999999999995</c:v>
                </c:pt>
                <c:pt idx="3">
                  <c:v>0.109</c:v>
                </c:pt>
                <c:pt idx="4">
                  <c:v>3.56E-2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7-41A8-BE90-426C283A45C4}"/>
            </c:ext>
          </c:extLst>
        </c:ser>
        <c:ser>
          <c:idx val="1"/>
          <c:order val="1"/>
          <c:tx>
            <c:strRef>
              <c:f>'Promedios 1k'!$G$2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1k'!$J$33:$J$38</c:f>
              <c:numCache>
                <c:formatCode>0.000000</c:formatCode>
                <c:ptCount val="6"/>
                <c:pt idx="0">
                  <c:v>1.0699999999999999E-2</c:v>
                </c:pt>
                <c:pt idx="1">
                  <c:v>1.3899999999999999E-2</c:v>
                </c:pt>
                <c:pt idx="2">
                  <c:v>0.86499999999999999</c:v>
                </c:pt>
                <c:pt idx="3">
                  <c:v>6.13E-2</c:v>
                </c:pt>
                <c:pt idx="4">
                  <c:v>4.8599999999999997E-2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1A8-BE90-426C283A45C4}"/>
            </c:ext>
          </c:extLst>
        </c:ser>
        <c:ser>
          <c:idx val="2"/>
          <c:order val="2"/>
          <c:tx>
            <c:strRef>
              <c:f>'Promedios 1k'!$L$2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1k'!$O$33:$O$38</c:f>
              <c:numCache>
                <c:formatCode>0.000000</c:formatCode>
                <c:ptCount val="6"/>
                <c:pt idx="0">
                  <c:v>6.3200000000000001E-3</c:v>
                </c:pt>
                <c:pt idx="1">
                  <c:v>1.5299999999999999E-2</c:v>
                </c:pt>
                <c:pt idx="2">
                  <c:v>0.90300000000000002</c:v>
                </c:pt>
                <c:pt idx="3">
                  <c:v>4.2299999999999997E-2</c:v>
                </c:pt>
                <c:pt idx="4">
                  <c:v>3.27E-2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7-41A8-BE90-426C283A4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'Velocidades y Eficiencas'!$N$10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Eficiencas'!$N$11:$N$14</c:f>
              <c:numCache>
                <c:formatCode>General</c:formatCode>
                <c:ptCount val="4"/>
                <c:pt idx="0">
                  <c:v>1</c:v>
                </c:pt>
                <c:pt idx="1">
                  <c:v>2.0030581039755351</c:v>
                </c:pt>
                <c:pt idx="2">
                  <c:v>3.9939024390243905</c:v>
                </c:pt>
                <c:pt idx="3">
                  <c:v>7.8915662650602414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3-43FD-9783-ED67E189E4B1}"/>
            </c:ext>
          </c:extLst>
        </c:ser>
        <c:ser>
          <c:idx val="1"/>
          <c:order val="1"/>
          <c:tx>
            <c:strRef>
              <c:f>'Velocidades y Eficiencas'!$O$10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Eficiencas'!$O$11:$O$14</c:f>
              <c:numCache>
                <c:formatCode>General</c:formatCode>
                <c:ptCount val="4"/>
                <c:pt idx="0">
                  <c:v>1</c:v>
                </c:pt>
                <c:pt idx="1">
                  <c:v>1.9953051643192488</c:v>
                </c:pt>
                <c:pt idx="2">
                  <c:v>3.97196261682243</c:v>
                </c:pt>
                <c:pt idx="3">
                  <c:v>7.8996282527881041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A3-43FD-9783-ED67E189E4B1}"/>
            </c:ext>
          </c:extLst>
        </c:ser>
        <c:ser>
          <c:idx val="2"/>
          <c:order val="2"/>
          <c:tx>
            <c:strRef>
              <c:f>'Velocidades y Eficiencas'!$P$10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Eficiencas'!$P$11:$P$14</c:f>
              <c:numCache>
                <c:formatCode>General</c:formatCode>
                <c:ptCount val="4"/>
                <c:pt idx="0">
                  <c:v>1</c:v>
                </c:pt>
                <c:pt idx="1">
                  <c:v>2.0056497175141241</c:v>
                </c:pt>
                <c:pt idx="2">
                  <c:v>3.9887640449438204</c:v>
                </c:pt>
                <c:pt idx="3">
                  <c:v>7.9596412556053808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A3-43FD-9783-ED67E189E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61440"/>
        <c:axId val="1542769760"/>
      </c:scatterChart>
      <c:valAx>
        <c:axId val="15427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9760"/>
        <c:crosses val="autoZero"/>
        <c:crossBetween val="midCat"/>
      </c:valAx>
      <c:valAx>
        <c:axId val="1542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(Sec</a:t>
            </a:r>
            <a:r>
              <a:rPr lang="en-GB" baseline="0"/>
              <a:t> Tot) </a:t>
            </a:r>
            <a:r>
              <a:rPr lang="en-GB"/>
              <a:t>4°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1k'!$C$6:$C$11</c:f>
              <c:numCache>
                <c:formatCode>0.000000</c:formatCode>
                <c:ptCount val="6"/>
                <c:pt idx="0">
                  <c:v>4.7999999999999996E-3</c:v>
                </c:pt>
                <c:pt idx="1">
                  <c:v>2.4899999999999999E-2</c:v>
                </c:pt>
                <c:pt idx="2">
                  <c:v>1.92</c:v>
                </c:pt>
                <c:pt idx="3">
                  <c:v>5.9599999999999996E-4</c:v>
                </c:pt>
                <c:pt idx="4">
                  <c:v>1.03E-2</c:v>
                </c:pt>
                <c:pt idx="5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6-4E39-AA3B-B6FA80CAD887}"/>
            </c:ext>
          </c:extLst>
        </c:ser>
        <c:ser>
          <c:idx val="1"/>
          <c:order val="1"/>
          <c:tx>
            <c:strRef>
              <c:f>'Promedios 1k'!$B$13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1k'!$C$15:$C$20</c:f>
              <c:numCache>
                <c:formatCode>0.000000</c:formatCode>
                <c:ptCount val="6"/>
                <c:pt idx="0">
                  <c:v>4.8300000000000001E-3</c:v>
                </c:pt>
                <c:pt idx="1">
                  <c:v>1.3299999999999999E-2</c:v>
                </c:pt>
                <c:pt idx="2">
                  <c:v>0.96099999999999997</c:v>
                </c:pt>
                <c:pt idx="3">
                  <c:v>1.49E-2</c:v>
                </c:pt>
                <c:pt idx="4">
                  <c:v>1.04E-2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6-4E39-AA3B-B6FA80CAD887}"/>
            </c:ext>
          </c:extLst>
        </c:ser>
        <c:ser>
          <c:idx val="2"/>
          <c:order val="2"/>
          <c:tx>
            <c:strRef>
              <c:f>'Promedios 1k'!$B$22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1k'!$C$24:$C$29</c:f>
              <c:numCache>
                <c:formatCode>0.000000</c:formatCode>
                <c:ptCount val="6"/>
                <c:pt idx="0">
                  <c:v>4.8599999999999997E-3</c:v>
                </c:pt>
                <c:pt idx="1">
                  <c:v>7.5100000000000002E-3</c:v>
                </c:pt>
                <c:pt idx="2">
                  <c:v>0.48</c:v>
                </c:pt>
                <c:pt idx="3">
                  <c:v>4.8399999999999999E-2</c:v>
                </c:pt>
                <c:pt idx="4">
                  <c:v>1.04E-2</c:v>
                </c:pt>
                <c:pt idx="5">
                  <c:v>0.55100000000000005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6-4E39-AA3B-B6FA80CAD887}"/>
            </c:ext>
          </c:extLst>
        </c:ser>
        <c:ser>
          <c:idx val="3"/>
          <c:order val="3"/>
          <c:tx>
            <c:strRef>
              <c:f>'Promedios 1k'!$B$31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1k'!$C$33:$C$38</c:f>
              <c:numCache>
                <c:formatCode>0.000000</c:formatCode>
                <c:ptCount val="6"/>
                <c:pt idx="0">
                  <c:v>4.8599999999999997E-3</c:v>
                </c:pt>
                <c:pt idx="1">
                  <c:v>4.5799999999999999E-3</c:v>
                </c:pt>
                <c:pt idx="2">
                  <c:v>0.24099999999999999</c:v>
                </c:pt>
                <c:pt idx="3">
                  <c:v>3.2000000000000001E-2</c:v>
                </c:pt>
                <c:pt idx="4">
                  <c:v>1.04E-2</c:v>
                </c:pt>
                <c:pt idx="5">
                  <c:v>0.29299999999999998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6-4E39-AA3B-B6FA80CAD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(Sec Tot) </a:t>
            </a:r>
            <a:r>
              <a:rPr lang="en-GB"/>
              <a:t>6°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1k'!$G$4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1k'!$H$6:$H$11</c:f>
              <c:numCache>
                <c:formatCode>0.000000</c:formatCode>
                <c:ptCount val="6"/>
                <c:pt idx="0">
                  <c:v>2.4399999999999999E-3</c:v>
                </c:pt>
                <c:pt idx="1">
                  <c:v>1.5900000000000001E-2</c:v>
                </c:pt>
                <c:pt idx="2">
                  <c:v>1.58</c:v>
                </c:pt>
                <c:pt idx="3">
                  <c:v>2.8299999999999999E-4</c:v>
                </c:pt>
                <c:pt idx="4">
                  <c:v>1.09E-2</c:v>
                </c:pt>
                <c:pt idx="5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B-4AEA-B03D-FC6049C4025B}"/>
            </c:ext>
          </c:extLst>
        </c:ser>
        <c:ser>
          <c:idx val="1"/>
          <c:order val="1"/>
          <c:tx>
            <c:strRef>
              <c:f>'Promedios 1k'!$G$13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1k'!$H$15:$H$20</c:f>
              <c:numCache>
                <c:formatCode>0.000000</c:formatCode>
                <c:ptCount val="6"/>
                <c:pt idx="0">
                  <c:v>2.4499999999999999E-3</c:v>
                </c:pt>
                <c:pt idx="1">
                  <c:v>8.6E-3</c:v>
                </c:pt>
                <c:pt idx="2">
                  <c:v>0.79100000000000004</c:v>
                </c:pt>
                <c:pt idx="3">
                  <c:v>6.4900000000000001E-3</c:v>
                </c:pt>
                <c:pt idx="4">
                  <c:v>1.0999999999999999E-2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B-4AEA-B03D-FC6049C4025B}"/>
            </c:ext>
          </c:extLst>
        </c:ser>
        <c:ser>
          <c:idx val="2"/>
          <c:order val="2"/>
          <c:tx>
            <c:strRef>
              <c:f>'Promedios 1k'!$G$22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1k'!$H$24:$H$29</c:f>
              <c:numCache>
                <c:formatCode>0.000000</c:formatCode>
                <c:ptCount val="6"/>
                <c:pt idx="0">
                  <c:v>2.4599999999999999E-3</c:v>
                </c:pt>
                <c:pt idx="1">
                  <c:v>5.0200000000000002E-3</c:v>
                </c:pt>
                <c:pt idx="2">
                  <c:v>0.39600000000000002</c:v>
                </c:pt>
                <c:pt idx="3">
                  <c:v>5.9799999999999999E-2</c:v>
                </c:pt>
                <c:pt idx="4">
                  <c:v>1.11E-2</c:v>
                </c:pt>
                <c:pt idx="5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B-4AEA-B03D-FC6049C4025B}"/>
            </c:ext>
          </c:extLst>
        </c:ser>
        <c:ser>
          <c:idx val="3"/>
          <c:order val="3"/>
          <c:tx>
            <c:strRef>
              <c:f>'Promedios 1k'!$G$31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1k'!$H$33:$H$38</c:f>
              <c:numCache>
                <c:formatCode>0.000000</c:formatCode>
                <c:ptCount val="6"/>
                <c:pt idx="0">
                  <c:v>2.4499999999999999E-3</c:v>
                </c:pt>
                <c:pt idx="1">
                  <c:v>3.1900000000000001E-3</c:v>
                </c:pt>
                <c:pt idx="2">
                  <c:v>0.19800000000000001</c:v>
                </c:pt>
                <c:pt idx="3">
                  <c:v>1.4E-2</c:v>
                </c:pt>
                <c:pt idx="4">
                  <c:v>1.11E-2</c:v>
                </c:pt>
                <c:pt idx="5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B-4AEA-B03D-FC6049C4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(Sec Tot) </a:t>
            </a:r>
            <a:r>
              <a:rPr lang="en-GB"/>
              <a:t>8°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1k'!$L$4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1k'!$M$6:$M$11</c:f>
              <c:numCache>
                <c:formatCode>0.000000</c:formatCode>
                <c:ptCount val="6"/>
                <c:pt idx="0">
                  <c:v>1.9400000000000001E-3</c:v>
                </c:pt>
                <c:pt idx="1">
                  <c:v>2.4199999999999999E-2</c:v>
                </c:pt>
                <c:pt idx="2">
                  <c:v>2.2200000000000002</c:v>
                </c:pt>
                <c:pt idx="3">
                  <c:v>3.0499999999999999E-4</c:v>
                </c:pt>
                <c:pt idx="4">
                  <c:v>1.01E-2</c:v>
                </c:pt>
                <c:pt idx="5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E-4464-80F8-93609F75299A}"/>
            </c:ext>
          </c:extLst>
        </c:ser>
        <c:ser>
          <c:idx val="1"/>
          <c:order val="1"/>
          <c:tx>
            <c:strRef>
              <c:f>'Promedios 1k'!$L$13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1k'!$M$15:$M$20</c:f>
              <c:numCache>
                <c:formatCode>0.000000</c:formatCode>
                <c:ptCount val="6"/>
                <c:pt idx="0">
                  <c:v>1.9400000000000001E-3</c:v>
                </c:pt>
                <c:pt idx="1">
                  <c:v>1.2999999999999999E-2</c:v>
                </c:pt>
                <c:pt idx="2">
                  <c:v>1.1100000000000001</c:v>
                </c:pt>
                <c:pt idx="3">
                  <c:v>6.0600000000000003E-3</c:v>
                </c:pt>
                <c:pt idx="4">
                  <c:v>1.01E-2</c:v>
                </c:pt>
                <c:pt idx="5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E-4464-80F8-93609F75299A}"/>
            </c:ext>
          </c:extLst>
        </c:ser>
        <c:ser>
          <c:idx val="2"/>
          <c:order val="2"/>
          <c:tx>
            <c:strRef>
              <c:f>'Promedios 1k'!$L$22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1k'!$M$24:$M$29</c:f>
              <c:numCache>
                <c:formatCode>0.000000</c:formatCode>
                <c:ptCount val="6"/>
                <c:pt idx="0">
                  <c:v>1.9499999999999999E-3</c:v>
                </c:pt>
                <c:pt idx="1">
                  <c:v>7.5900000000000004E-3</c:v>
                </c:pt>
                <c:pt idx="2">
                  <c:v>0.56000000000000005</c:v>
                </c:pt>
                <c:pt idx="3">
                  <c:v>0.10100000000000001</c:v>
                </c:pt>
                <c:pt idx="4">
                  <c:v>1.41E-2</c:v>
                </c:pt>
                <c:pt idx="5">
                  <c:v>0.68400000000000005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E-4464-80F8-93609F75299A}"/>
            </c:ext>
          </c:extLst>
        </c:ser>
        <c:ser>
          <c:idx val="3"/>
          <c:order val="3"/>
          <c:tx>
            <c:strRef>
              <c:f>'Promedios 1k'!$L$31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1k'!$M$33:$M$38</c:f>
              <c:numCache>
                <c:formatCode>0.000000</c:formatCode>
                <c:ptCount val="6"/>
                <c:pt idx="0">
                  <c:v>1.9499999999999999E-3</c:v>
                </c:pt>
                <c:pt idx="1">
                  <c:v>4.7200000000000002E-3</c:v>
                </c:pt>
                <c:pt idx="2">
                  <c:v>0.27800000000000002</c:v>
                </c:pt>
                <c:pt idx="3">
                  <c:v>1.2999999999999999E-2</c:v>
                </c:pt>
                <c:pt idx="4">
                  <c:v>1.01E-2</c:v>
                </c:pt>
                <c:pt idx="5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E-4464-80F8-93609F752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1k'!$D$6:$D$11</c:f>
              <c:numCache>
                <c:formatCode>0.000000</c:formatCode>
                <c:ptCount val="6"/>
                <c:pt idx="0">
                  <c:v>1.53</c:v>
                </c:pt>
                <c:pt idx="1">
                  <c:v>7.91</c:v>
                </c:pt>
                <c:pt idx="2">
                  <c:v>610</c:v>
                </c:pt>
                <c:pt idx="3">
                  <c:v>0.19</c:v>
                </c:pt>
                <c:pt idx="4">
                  <c:v>3.27</c:v>
                </c:pt>
                <c:pt idx="5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D-4C34-82E5-71FC0BF0F3DC}"/>
            </c:ext>
          </c:extLst>
        </c:ser>
        <c:ser>
          <c:idx val="1"/>
          <c:order val="1"/>
          <c:tx>
            <c:strRef>
              <c:f>'Promedios 1k'!$B$13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1k'!$D$15:$D$20</c:f>
              <c:numCache>
                <c:formatCode>0.000000</c:formatCode>
                <c:ptCount val="6"/>
                <c:pt idx="0">
                  <c:v>1.54</c:v>
                </c:pt>
                <c:pt idx="1">
                  <c:v>4.22</c:v>
                </c:pt>
                <c:pt idx="2">
                  <c:v>305</c:v>
                </c:pt>
                <c:pt idx="3">
                  <c:v>4.7300000000000004</c:v>
                </c:pt>
                <c:pt idx="4">
                  <c:v>3.3</c:v>
                </c:pt>
                <c:pt idx="5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D-4C34-82E5-71FC0BF0F3DC}"/>
            </c:ext>
          </c:extLst>
        </c:ser>
        <c:ser>
          <c:idx val="2"/>
          <c:order val="2"/>
          <c:tx>
            <c:strRef>
              <c:f>'Promedios 1k'!$B$22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1k'!$D$24:$D$29</c:f>
              <c:numCache>
                <c:formatCode>0.000000</c:formatCode>
                <c:ptCount val="6"/>
                <c:pt idx="0">
                  <c:v>1.54</c:v>
                </c:pt>
                <c:pt idx="1">
                  <c:v>2.39</c:v>
                </c:pt>
                <c:pt idx="2">
                  <c:v>153</c:v>
                </c:pt>
                <c:pt idx="3">
                  <c:v>15.4</c:v>
                </c:pt>
                <c:pt idx="4">
                  <c:v>3.31</c:v>
                </c:pt>
                <c:pt idx="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D-4C34-82E5-71FC0BF0F3DC}"/>
            </c:ext>
          </c:extLst>
        </c:ser>
        <c:ser>
          <c:idx val="3"/>
          <c:order val="3"/>
          <c:tx>
            <c:strRef>
              <c:f>'Promedios 1k'!$B$31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1k'!$D$33:$D$38</c:f>
              <c:numCache>
                <c:formatCode>0.000000</c:formatCode>
                <c:ptCount val="6"/>
                <c:pt idx="0">
                  <c:v>1.54</c:v>
                </c:pt>
                <c:pt idx="1">
                  <c:v>1.46</c:v>
                </c:pt>
                <c:pt idx="2">
                  <c:v>76.5</c:v>
                </c:pt>
                <c:pt idx="3">
                  <c:v>10.199999999999999</c:v>
                </c:pt>
                <c:pt idx="4">
                  <c:v>3.31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D-4C34-82E5-71FC0BF0F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1k'!$G$4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1k'!$I$6:$I$11</c:f>
              <c:numCache>
                <c:formatCode>0.000000</c:formatCode>
                <c:ptCount val="6"/>
                <c:pt idx="0">
                  <c:v>2.76</c:v>
                </c:pt>
                <c:pt idx="1">
                  <c:v>17.899999999999999</c:v>
                </c:pt>
                <c:pt idx="2">
                  <c:v>1780</c:v>
                </c:pt>
                <c:pt idx="3">
                  <c:v>0.31900000000000001</c:v>
                </c:pt>
                <c:pt idx="4">
                  <c:v>12.3</c:v>
                </c:pt>
                <c:pt idx="5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D-4A58-974D-318C3B514845}"/>
            </c:ext>
          </c:extLst>
        </c:ser>
        <c:ser>
          <c:idx val="1"/>
          <c:order val="1"/>
          <c:tx>
            <c:strRef>
              <c:f>'Promedios 1k'!$G$13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1k'!$I$15:$I$20</c:f>
              <c:numCache>
                <c:formatCode>0.000000</c:formatCode>
                <c:ptCount val="6"/>
                <c:pt idx="0">
                  <c:v>2.76</c:v>
                </c:pt>
                <c:pt idx="1">
                  <c:v>9.6999999999999993</c:v>
                </c:pt>
                <c:pt idx="2">
                  <c:v>892</c:v>
                </c:pt>
                <c:pt idx="3">
                  <c:v>7.31</c:v>
                </c:pt>
                <c:pt idx="4">
                  <c:v>12.4</c:v>
                </c:pt>
                <c:pt idx="5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D-4A58-974D-318C3B514845}"/>
            </c:ext>
          </c:extLst>
        </c:ser>
        <c:ser>
          <c:idx val="2"/>
          <c:order val="2"/>
          <c:tx>
            <c:strRef>
              <c:f>'Promedios 1k'!$G$22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1k'!$I$24:$I$29</c:f>
              <c:numCache>
                <c:formatCode>0.000000</c:formatCode>
                <c:ptCount val="6"/>
                <c:pt idx="0">
                  <c:v>2.77</c:v>
                </c:pt>
                <c:pt idx="1">
                  <c:v>5.66</c:v>
                </c:pt>
                <c:pt idx="2">
                  <c:v>447</c:v>
                </c:pt>
                <c:pt idx="3">
                  <c:v>67.400000000000006</c:v>
                </c:pt>
                <c:pt idx="4">
                  <c:v>12.5</c:v>
                </c:pt>
                <c:pt idx="5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D-4A58-974D-318C3B514845}"/>
            </c:ext>
          </c:extLst>
        </c:ser>
        <c:ser>
          <c:idx val="3"/>
          <c:order val="3"/>
          <c:tx>
            <c:strRef>
              <c:f>'Promedios 1k'!$G$31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1k'!$I$33:$I$38</c:f>
              <c:numCache>
                <c:formatCode>0.000000</c:formatCode>
                <c:ptCount val="6"/>
                <c:pt idx="0">
                  <c:v>2.77</c:v>
                </c:pt>
                <c:pt idx="1">
                  <c:v>3.6</c:v>
                </c:pt>
                <c:pt idx="2">
                  <c:v>224</c:v>
                </c:pt>
                <c:pt idx="3">
                  <c:v>15.8</c:v>
                </c:pt>
                <c:pt idx="4">
                  <c:v>12.6</c:v>
                </c:pt>
                <c:pt idx="5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D-4A58-974D-318C3B5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(Ratio</a:t>
            </a:r>
            <a:r>
              <a:rPr lang="en-GB" baseline="0"/>
              <a:t>) </a:t>
            </a:r>
            <a:r>
              <a:rPr lang="en-GB"/>
              <a:t>4°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1k'!$B$4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1k'!$E$6:$E$11</c:f>
              <c:numCache>
                <c:formatCode>0.000000</c:formatCode>
                <c:ptCount val="6"/>
                <c:pt idx="0">
                  <c:v>2.4499999999999999E-3</c:v>
                </c:pt>
                <c:pt idx="1">
                  <c:v>1.2699999999999999E-2</c:v>
                </c:pt>
                <c:pt idx="2">
                  <c:v>0.97899999999999998</c:v>
                </c:pt>
                <c:pt idx="3">
                  <c:v>3.0499999999999999E-4</c:v>
                </c:pt>
                <c:pt idx="4">
                  <c:v>5.2500000000000003E-3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9-4985-B8BE-4F0A34B930F7}"/>
            </c:ext>
          </c:extLst>
        </c:ser>
        <c:ser>
          <c:idx val="1"/>
          <c:order val="1"/>
          <c:tx>
            <c:strRef>
              <c:f>'Promedios 1k'!$B$13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1k'!$E$15:$E$20</c:f>
              <c:numCache>
                <c:formatCode>0.000000</c:formatCode>
                <c:ptCount val="6"/>
                <c:pt idx="0">
                  <c:v>4.81E-3</c:v>
                </c:pt>
                <c:pt idx="1">
                  <c:v>1.32E-2</c:v>
                </c:pt>
                <c:pt idx="2">
                  <c:v>0.95699999999999996</c:v>
                </c:pt>
                <c:pt idx="3">
                  <c:v>1.4800000000000001E-2</c:v>
                </c:pt>
                <c:pt idx="4">
                  <c:v>1.04E-2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9-4985-B8BE-4F0A34B930F7}"/>
            </c:ext>
          </c:extLst>
        </c:ser>
        <c:ser>
          <c:idx val="2"/>
          <c:order val="2"/>
          <c:tx>
            <c:strRef>
              <c:f>'Promedios 1k'!$B$22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1k'!$E$24:$E$29</c:f>
              <c:numCache>
                <c:formatCode>0.000000</c:formatCode>
                <c:ptCount val="6"/>
                <c:pt idx="0">
                  <c:v>8.8800000000000007E-3</c:v>
                </c:pt>
                <c:pt idx="1">
                  <c:v>1.37E-2</c:v>
                </c:pt>
                <c:pt idx="2">
                  <c:v>0.878</c:v>
                </c:pt>
                <c:pt idx="3">
                  <c:v>8.0600000000000005E-2</c:v>
                </c:pt>
                <c:pt idx="4">
                  <c:v>1.9E-2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39-4985-B8BE-4F0A34B930F7}"/>
            </c:ext>
          </c:extLst>
        </c:ser>
        <c:ser>
          <c:idx val="3"/>
          <c:order val="3"/>
          <c:tx>
            <c:strRef>
              <c:f>'Promedios 1k'!$B$31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1k'!$E$33:$E$38</c:f>
              <c:numCache>
                <c:formatCode>0.000000</c:formatCode>
                <c:ptCount val="6"/>
                <c:pt idx="0">
                  <c:v>1.66E-2</c:v>
                </c:pt>
                <c:pt idx="1">
                  <c:v>1.5699999999999999E-2</c:v>
                </c:pt>
                <c:pt idx="2">
                  <c:v>0.82299999999999995</c:v>
                </c:pt>
                <c:pt idx="3">
                  <c:v>0.109</c:v>
                </c:pt>
                <c:pt idx="4">
                  <c:v>3.56E-2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9-4985-B8BE-4F0A34B9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(Ratio)</a:t>
            </a:r>
            <a:r>
              <a:rPr lang="en-GB"/>
              <a:t> 6°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1k'!$G$4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1k'!$J$6:$J$11</c:f>
              <c:numCache>
                <c:formatCode>0.000000</c:formatCode>
                <c:ptCount val="6"/>
                <c:pt idx="0">
                  <c:v>1.5200000000000001E-3</c:v>
                </c:pt>
                <c:pt idx="1">
                  <c:v>9.8300000000000002E-3</c:v>
                </c:pt>
                <c:pt idx="2">
                  <c:v>0.98199999999999998</c:v>
                </c:pt>
                <c:pt idx="3">
                  <c:v>1.75E-4</c:v>
                </c:pt>
                <c:pt idx="4">
                  <c:v>6.77E-3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9-4DAA-AD95-0B9F36E5DE99}"/>
            </c:ext>
          </c:extLst>
        </c:ser>
        <c:ser>
          <c:idx val="1"/>
          <c:order val="1"/>
          <c:tx>
            <c:strRef>
              <c:f>'Promedios 1k'!$G$13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1k'!$J$15:$J$20</c:f>
              <c:numCache>
                <c:formatCode>0.000000</c:formatCode>
                <c:ptCount val="6"/>
                <c:pt idx="0">
                  <c:v>2.99E-3</c:v>
                </c:pt>
                <c:pt idx="1">
                  <c:v>1.0500000000000001E-2</c:v>
                </c:pt>
                <c:pt idx="2">
                  <c:v>0.96499999999999997</c:v>
                </c:pt>
                <c:pt idx="3">
                  <c:v>7.9100000000000004E-3</c:v>
                </c:pt>
                <c:pt idx="4">
                  <c:v>1.34E-2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9-4DAA-AD95-0B9F36E5DE99}"/>
            </c:ext>
          </c:extLst>
        </c:ser>
        <c:ser>
          <c:idx val="2"/>
          <c:order val="2"/>
          <c:tx>
            <c:strRef>
              <c:f>'Promedios 1k'!$G$22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1k'!$J$24:$J$29</c:f>
              <c:numCache>
                <c:formatCode>0.000000</c:formatCode>
                <c:ptCount val="6"/>
                <c:pt idx="0">
                  <c:v>5.2599999999999999E-3</c:v>
                </c:pt>
                <c:pt idx="1">
                  <c:v>1.0699999999999999E-2</c:v>
                </c:pt>
                <c:pt idx="2">
                  <c:v>0.84899999999999998</c:v>
                </c:pt>
                <c:pt idx="3">
                  <c:v>0.111</c:v>
                </c:pt>
                <c:pt idx="4">
                  <c:v>2.3800000000000002E-2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9-4DAA-AD95-0B9F36E5DE99}"/>
            </c:ext>
          </c:extLst>
        </c:ser>
        <c:ser>
          <c:idx val="3"/>
          <c:order val="3"/>
          <c:tx>
            <c:strRef>
              <c:f>'Promedios 1k'!$G$31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1k'!$J$33:$J$38</c:f>
              <c:numCache>
                <c:formatCode>0.000000</c:formatCode>
                <c:ptCount val="6"/>
                <c:pt idx="0">
                  <c:v>1.0699999999999999E-2</c:v>
                </c:pt>
                <c:pt idx="1">
                  <c:v>1.3899999999999999E-2</c:v>
                </c:pt>
                <c:pt idx="2">
                  <c:v>0.86499999999999999</c:v>
                </c:pt>
                <c:pt idx="3">
                  <c:v>6.13E-2</c:v>
                </c:pt>
                <c:pt idx="4">
                  <c:v>4.8599999999999997E-2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9-4DAA-AD95-0B9F36E5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1k'!$L$4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1k'!$N$6:$N$11</c:f>
              <c:numCache>
                <c:formatCode>0.000000</c:formatCode>
                <c:ptCount val="6"/>
                <c:pt idx="0">
                  <c:v>2.87</c:v>
                </c:pt>
                <c:pt idx="1">
                  <c:v>35.9</c:v>
                </c:pt>
                <c:pt idx="2">
                  <c:v>3290</c:v>
                </c:pt>
                <c:pt idx="3">
                  <c:v>0.45200000000000001</c:v>
                </c:pt>
                <c:pt idx="4">
                  <c:v>14.9</c:v>
                </c:pt>
                <c:pt idx="5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0-47D8-957F-D5E277EDC1C5}"/>
            </c:ext>
          </c:extLst>
        </c:ser>
        <c:ser>
          <c:idx val="1"/>
          <c:order val="1"/>
          <c:tx>
            <c:strRef>
              <c:f>'Promedios 1k'!$L$13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1k'!$N$15:$N$20</c:f>
              <c:numCache>
                <c:formatCode>0.000000</c:formatCode>
                <c:ptCount val="6"/>
                <c:pt idx="0">
                  <c:v>2.87</c:v>
                </c:pt>
                <c:pt idx="1">
                  <c:v>19.3</c:v>
                </c:pt>
                <c:pt idx="2">
                  <c:v>1650</c:v>
                </c:pt>
                <c:pt idx="3">
                  <c:v>8.9700000000000006</c:v>
                </c:pt>
                <c:pt idx="4">
                  <c:v>15</c:v>
                </c:pt>
                <c:pt idx="5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0-47D8-957F-D5E277EDC1C5}"/>
            </c:ext>
          </c:extLst>
        </c:ser>
        <c:ser>
          <c:idx val="2"/>
          <c:order val="2"/>
          <c:tx>
            <c:strRef>
              <c:f>'Promedios 1k'!$L$22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1k'!$N$24:$N$29</c:f>
              <c:numCache>
                <c:formatCode>0.000000</c:formatCode>
                <c:ptCount val="6"/>
                <c:pt idx="0">
                  <c:v>2.89</c:v>
                </c:pt>
                <c:pt idx="1">
                  <c:v>11.3</c:v>
                </c:pt>
                <c:pt idx="2">
                  <c:v>829</c:v>
                </c:pt>
                <c:pt idx="3">
                  <c:v>149</c:v>
                </c:pt>
                <c:pt idx="4">
                  <c:v>20.9</c:v>
                </c:pt>
                <c:pt idx="5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0-47D8-957F-D5E277EDC1C5}"/>
            </c:ext>
          </c:extLst>
        </c:ser>
        <c:ser>
          <c:idx val="3"/>
          <c:order val="3"/>
          <c:tx>
            <c:strRef>
              <c:f>'Promedios 1k'!$L$31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1k'!$N$33:$N$38</c:f>
              <c:numCache>
                <c:formatCode>0.000000</c:formatCode>
                <c:ptCount val="6"/>
                <c:pt idx="0">
                  <c:v>2.88</c:v>
                </c:pt>
                <c:pt idx="1">
                  <c:v>7</c:v>
                </c:pt>
                <c:pt idx="2">
                  <c:v>413</c:v>
                </c:pt>
                <c:pt idx="3">
                  <c:v>19.3</c:v>
                </c:pt>
                <c:pt idx="4">
                  <c:v>14.9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0-47D8-957F-D5E277ED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(Ratio) </a:t>
            </a:r>
            <a:r>
              <a:rPr lang="en-GB"/>
              <a:t>8°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1k'!$L$4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1k'!$O$6:$O$11</c:f>
              <c:numCache>
                <c:formatCode>0.000000</c:formatCode>
                <c:ptCount val="6"/>
                <c:pt idx="0">
                  <c:v>8.5700000000000001E-4</c:v>
                </c:pt>
                <c:pt idx="1">
                  <c:v>1.0699999999999999E-2</c:v>
                </c:pt>
                <c:pt idx="2">
                  <c:v>0.98399999999999999</c:v>
                </c:pt>
                <c:pt idx="3">
                  <c:v>1.35E-4</c:v>
                </c:pt>
                <c:pt idx="4">
                  <c:v>4.45E-3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9-4026-B96D-F0960A3D841B}"/>
            </c:ext>
          </c:extLst>
        </c:ser>
        <c:ser>
          <c:idx val="1"/>
          <c:order val="1"/>
          <c:tx>
            <c:strRef>
              <c:f>'Promedios 1k'!$L$13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1k'!$O$15:$O$20</c:f>
              <c:numCache>
                <c:formatCode>0.000000</c:formatCode>
                <c:ptCount val="6"/>
                <c:pt idx="0">
                  <c:v>1.6999999999999999E-3</c:v>
                </c:pt>
                <c:pt idx="1">
                  <c:v>1.14E-2</c:v>
                </c:pt>
                <c:pt idx="2">
                  <c:v>0.97299999999999998</c:v>
                </c:pt>
                <c:pt idx="3">
                  <c:v>5.3E-3</c:v>
                </c:pt>
                <c:pt idx="4">
                  <c:v>8.8599999999999998E-3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9-4026-B96D-F0960A3D841B}"/>
            </c:ext>
          </c:extLst>
        </c:ser>
        <c:ser>
          <c:idx val="2"/>
          <c:order val="2"/>
          <c:tx>
            <c:strRef>
              <c:f>'Promedios 1k'!$L$22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1k'!$O$24:$O$29</c:f>
              <c:numCache>
                <c:formatCode>0.000000</c:formatCode>
                <c:ptCount val="6"/>
                <c:pt idx="0">
                  <c:v>3.0000000000000001E-3</c:v>
                </c:pt>
                <c:pt idx="1">
                  <c:v>1.17E-2</c:v>
                </c:pt>
                <c:pt idx="2">
                  <c:v>0.86099999999999999</c:v>
                </c:pt>
                <c:pt idx="3">
                  <c:v>0.104</c:v>
                </c:pt>
                <c:pt idx="4">
                  <c:v>1.95E-2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9-4026-B96D-F0960A3D841B}"/>
            </c:ext>
          </c:extLst>
        </c:ser>
        <c:ser>
          <c:idx val="3"/>
          <c:order val="3"/>
          <c:tx>
            <c:strRef>
              <c:f>'Promedios 1k'!$L$31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1k'!$B$6:$B$11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1k'!$O$33:$O$38</c:f>
              <c:numCache>
                <c:formatCode>0.000000</c:formatCode>
                <c:ptCount val="6"/>
                <c:pt idx="0">
                  <c:v>6.3200000000000001E-3</c:v>
                </c:pt>
                <c:pt idx="1">
                  <c:v>1.5299999999999999E-2</c:v>
                </c:pt>
                <c:pt idx="2">
                  <c:v>0.90300000000000002</c:v>
                </c:pt>
                <c:pt idx="3">
                  <c:v>4.2299999999999997E-2</c:v>
                </c:pt>
                <c:pt idx="4">
                  <c:v>3.27E-2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9-4026-B96D-F0960A3D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total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6k'!$D$45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6k'!$B$47:$B$50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6k'!$D$47:$D$50</c:f>
              <c:numCache>
                <c:formatCode>0.000000</c:formatCode>
                <c:ptCount val="4"/>
                <c:pt idx="0">
                  <c:v>124</c:v>
                </c:pt>
                <c:pt idx="1">
                  <c:v>62.1</c:v>
                </c:pt>
                <c:pt idx="2">
                  <c:v>31.3</c:v>
                </c:pt>
                <c:pt idx="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A-4341-970E-15C227E57375}"/>
            </c:ext>
          </c:extLst>
        </c:ser>
        <c:ser>
          <c:idx val="1"/>
          <c:order val="1"/>
          <c:tx>
            <c:strRef>
              <c:f>'Resumen 6k'!$E$45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6k'!$B$47:$B$50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6k'!$E$47:$E$50</c:f>
              <c:numCache>
                <c:formatCode>0.000000</c:formatCode>
                <c:ptCount val="4"/>
                <c:pt idx="0">
                  <c:v>106</c:v>
                </c:pt>
                <c:pt idx="1">
                  <c:v>53.2</c:v>
                </c:pt>
                <c:pt idx="2">
                  <c:v>26.8</c:v>
                </c:pt>
                <c:pt idx="3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A-4341-970E-15C227E57375}"/>
            </c:ext>
          </c:extLst>
        </c:ser>
        <c:ser>
          <c:idx val="2"/>
          <c:order val="2"/>
          <c:tx>
            <c:strRef>
              <c:f>'Resumen 6k'!$F$45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6k'!$B$47:$B$50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6k'!$F$47:$F$50</c:f>
              <c:numCache>
                <c:formatCode>0.000000</c:formatCode>
                <c:ptCount val="4"/>
                <c:pt idx="0">
                  <c:v>147</c:v>
                </c:pt>
                <c:pt idx="1">
                  <c:v>73.5</c:v>
                </c:pt>
                <c:pt idx="2">
                  <c:v>36.9</c:v>
                </c:pt>
                <c:pt idx="3">
                  <c:v>18.600000000000001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CA-4341-970E-15C227E57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'Velocidades y Eficiencas'!$I$10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'Velocidades y Eficiencas'!$C$18:$C$21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Eficiencas'!$I$18:$I$21</c:f>
              <c:numCache>
                <c:formatCode>General</c:formatCode>
                <c:ptCount val="4"/>
                <c:pt idx="0">
                  <c:v>1</c:v>
                </c:pt>
                <c:pt idx="1">
                  <c:v>0.99562682215743437</c:v>
                </c:pt>
                <c:pt idx="2">
                  <c:v>0.98699421965317924</c:v>
                </c:pt>
                <c:pt idx="3">
                  <c:v>0.96578054298642535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C-42FB-8898-026933EE32AE}"/>
            </c:ext>
          </c:extLst>
        </c:ser>
        <c:ser>
          <c:idx val="1"/>
          <c:order val="1"/>
          <c:tx>
            <c:strRef>
              <c:f>'Velocidades y Eficiencas'!$J$10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'Velocidades y Eficiencas'!$C$18:$C$21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Eficiencas'!$J$18:$J$21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0.99056603773584906</c:v>
                </c:pt>
                <c:pt idx="3">
                  <c:v>0.97583643122676578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3C-42FB-8898-026933EE32AE}"/>
            </c:ext>
          </c:extLst>
        </c:ser>
        <c:ser>
          <c:idx val="2"/>
          <c:order val="2"/>
          <c:tx>
            <c:strRef>
              <c:f>'Velocidades y Eficiencas'!$K$10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'Velocidades y Eficiencas'!$C$18:$C$21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Eficiencas'!$K$18:$K$21</c:f>
              <c:numCache>
                <c:formatCode>General</c:formatCode>
                <c:ptCount val="4"/>
                <c:pt idx="0">
                  <c:v>1</c:v>
                </c:pt>
                <c:pt idx="1">
                  <c:v>0.9943820224719101</c:v>
                </c:pt>
                <c:pt idx="2">
                  <c:v>0.98882681564245811</c:v>
                </c:pt>
                <c:pt idx="3">
                  <c:v>0.97898230088495575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3C-42FB-8898-026933EE3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61440"/>
        <c:axId val="1542769760"/>
      </c:scatterChart>
      <c:valAx>
        <c:axId val="15427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9760"/>
        <c:crosses val="autoZero"/>
        <c:crossBetween val="midCat"/>
      </c:valAx>
      <c:valAx>
        <c:axId val="1542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6k'!$J$45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6k'!$H$47:$H$50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6k'!$J$47:$J$50</c:f>
              <c:numCache>
                <c:formatCode>0.0</c:formatCode>
                <c:ptCount val="4"/>
                <c:pt idx="0">
                  <c:v>6830</c:v>
                </c:pt>
                <c:pt idx="1">
                  <c:v>3430</c:v>
                </c:pt>
                <c:pt idx="2">
                  <c:v>1730</c:v>
                </c:pt>
                <c:pt idx="3">
                  <c:v>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4-45A7-9109-13B008DEDC58}"/>
            </c:ext>
          </c:extLst>
        </c:ser>
        <c:ser>
          <c:idx val="1"/>
          <c:order val="1"/>
          <c:tx>
            <c:strRef>
              <c:f>'Resumen 6k'!$K$45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6k'!$H$47:$H$50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6k'!$K$47:$K$50</c:f>
              <c:numCache>
                <c:formatCode>0.0</c:formatCode>
                <c:ptCount val="4"/>
                <c:pt idx="0">
                  <c:v>21000</c:v>
                </c:pt>
                <c:pt idx="1">
                  <c:v>10500</c:v>
                </c:pt>
                <c:pt idx="2">
                  <c:v>5300</c:v>
                </c:pt>
                <c:pt idx="3">
                  <c:v>2690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4-45A7-9109-13B008DEDC58}"/>
            </c:ext>
          </c:extLst>
        </c:ser>
        <c:ser>
          <c:idx val="2"/>
          <c:order val="2"/>
          <c:tx>
            <c:strRef>
              <c:f>'Resumen 6k'!$L$45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6k'!$H$47:$H$50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6k'!$L$47:$L$50</c:f>
              <c:numCache>
                <c:formatCode>0.0</c:formatCode>
                <c:ptCount val="4"/>
                <c:pt idx="0">
                  <c:v>35400</c:v>
                </c:pt>
                <c:pt idx="1">
                  <c:v>17800</c:v>
                </c:pt>
                <c:pt idx="2">
                  <c:v>8950</c:v>
                </c:pt>
                <c:pt idx="3">
                  <c:v>4520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4-45A7-9109-13B008DE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(µs)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total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6k'!$J$45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6k'!$N$47:$N$50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6k'!$P$47:$P$50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8-418F-B651-5C8A03326C78}"/>
            </c:ext>
          </c:extLst>
        </c:ser>
        <c:ser>
          <c:idx val="1"/>
          <c:order val="1"/>
          <c:tx>
            <c:strRef>
              <c:f>'Resumen 6k'!$Q$45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6k'!$N$47:$N$50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6k'!$Q$47:$Q$50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8-418F-B651-5C8A03326C78}"/>
            </c:ext>
          </c:extLst>
        </c:ser>
        <c:ser>
          <c:idx val="2"/>
          <c:order val="2"/>
          <c:tx>
            <c:strRef>
              <c:f>'Resumen 6k'!$R$45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6k'!$N$47:$N$50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6k'!$R$47:$R$50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8-418F-B651-5C8A0332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Scan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6k'!$D$5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6k'!$D$7:$D$10</c:f>
              <c:numCache>
                <c:formatCode>0.000000</c:formatCode>
                <c:ptCount val="4"/>
                <c:pt idx="0">
                  <c:v>6.0299999999999999E-2</c:v>
                </c:pt>
                <c:pt idx="1">
                  <c:v>6.0100000000000001E-2</c:v>
                </c:pt>
                <c:pt idx="2">
                  <c:v>5.9799999999999999E-2</c:v>
                </c:pt>
                <c:pt idx="3">
                  <c:v>5.9900000000000002E-2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0-47E1-99CF-A4D05FD2107B}"/>
            </c:ext>
          </c:extLst>
        </c:ser>
        <c:ser>
          <c:idx val="1"/>
          <c:order val="1"/>
          <c:tx>
            <c:strRef>
              <c:f>'Resumen 6k'!$E$5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6k'!$E$7:$E$10</c:f>
              <c:numCache>
                <c:formatCode>0.000000</c:formatCode>
                <c:ptCount val="4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3.09E-2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B0-47E1-99CF-A4D05FD2107B}"/>
            </c:ext>
          </c:extLst>
        </c:ser>
        <c:ser>
          <c:idx val="2"/>
          <c:order val="2"/>
          <c:tx>
            <c:strRef>
              <c:f>'Resumen 6k'!$F$5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6k'!$F$7:$F$10</c:f>
              <c:numCache>
                <c:formatCode>0.000000</c:formatCode>
                <c:ptCount val="4"/>
                <c:pt idx="0">
                  <c:v>2.5100000000000001E-2</c:v>
                </c:pt>
                <c:pt idx="1">
                  <c:v>2.52E-2</c:v>
                </c:pt>
                <c:pt idx="2">
                  <c:v>2.5000000000000001E-2</c:v>
                </c:pt>
                <c:pt idx="3">
                  <c:v>3.7399999999999998E-3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B0-47E1-99CF-A4D05FD2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Pred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6k'!$D$13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6k'!$D$15:$D$18</c:f>
              <c:numCache>
                <c:formatCode>0.000000</c:formatCode>
                <c:ptCount val="4"/>
                <c:pt idx="0">
                  <c:v>0.90300000000000002</c:v>
                </c:pt>
                <c:pt idx="1">
                  <c:v>0.42199999999999999</c:v>
                </c:pt>
                <c:pt idx="2">
                  <c:v>0.22</c:v>
                </c:pt>
                <c:pt idx="3">
                  <c:v>0.122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5-4372-9027-4D079F820A96}"/>
            </c:ext>
          </c:extLst>
        </c:ser>
        <c:ser>
          <c:idx val="1"/>
          <c:order val="1"/>
          <c:tx>
            <c:strRef>
              <c:f>'Resumen 6k'!$E$13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6k'!$E$15:$E$18</c:f>
              <c:numCache>
                <c:formatCode>0.000000</c:formatCode>
                <c:ptCount val="4"/>
                <c:pt idx="0">
                  <c:v>0.54100000000000004</c:v>
                </c:pt>
                <c:pt idx="1">
                  <c:v>0.27</c:v>
                </c:pt>
                <c:pt idx="2">
                  <c:v>0.14399999999999999</c:v>
                </c:pt>
                <c:pt idx="3">
                  <c:v>8.2199999999999995E-2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5-4372-9027-4D079F820A96}"/>
            </c:ext>
          </c:extLst>
        </c:ser>
        <c:ser>
          <c:idx val="2"/>
          <c:order val="2"/>
          <c:tx>
            <c:strRef>
              <c:f>'Resumen 6k'!$F$13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6k'!$F$15:$F$18</c:f>
              <c:numCache>
                <c:formatCode>0.000000</c:formatCode>
                <c:ptCount val="4"/>
                <c:pt idx="0">
                  <c:v>0.83299999999999996</c:v>
                </c:pt>
                <c:pt idx="1">
                  <c:v>0.433</c:v>
                </c:pt>
                <c:pt idx="2">
                  <c:v>0.23100000000000001</c:v>
                </c:pt>
                <c:pt idx="3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15-4372-9027-4D079F82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Force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6k'!$D$21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6k'!$D$23:$D$26</c:f>
              <c:numCache>
                <c:formatCode>0.000000</c:formatCode>
                <c:ptCount val="4"/>
                <c:pt idx="0">
                  <c:v>123</c:v>
                </c:pt>
                <c:pt idx="1">
                  <c:v>61.3</c:v>
                </c:pt>
                <c:pt idx="2">
                  <c:v>30.7</c:v>
                </c:pt>
                <c:pt idx="3">
                  <c:v>15.3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C-4395-9C99-16DB3C3EFE1B}"/>
            </c:ext>
          </c:extLst>
        </c:ser>
        <c:ser>
          <c:idx val="1"/>
          <c:order val="1"/>
          <c:tx>
            <c:strRef>
              <c:f>'Resumen 6k'!$E$21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6k'!$E$23:$E$26</c:f>
              <c:numCache>
                <c:formatCode>0.000000</c:formatCode>
                <c:ptCount val="4"/>
                <c:pt idx="0">
                  <c:v>105</c:v>
                </c:pt>
                <c:pt idx="1">
                  <c:v>52.7</c:v>
                </c:pt>
                <c:pt idx="2">
                  <c:v>26.4</c:v>
                </c:pt>
                <c:pt idx="3">
                  <c:v>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C-4395-9C99-16DB3C3EFE1B}"/>
            </c:ext>
          </c:extLst>
        </c:ser>
        <c:ser>
          <c:idx val="2"/>
          <c:order val="2"/>
          <c:tx>
            <c:strRef>
              <c:f>'Resumen 6k'!$F$21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6k'!$F$23:$F$26</c:f>
              <c:numCache>
                <c:formatCode>0.000000</c:formatCode>
                <c:ptCount val="4"/>
                <c:pt idx="0">
                  <c:v>146</c:v>
                </c:pt>
                <c:pt idx="1">
                  <c:v>72.8</c:v>
                </c:pt>
                <c:pt idx="2">
                  <c:v>36.4</c:v>
                </c:pt>
                <c:pt idx="3">
                  <c:v>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C-4395-9C99-16DB3C3E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Comm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6k'!$D$29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6k'!$D$31:$D$34</c:f>
              <c:numCache>
                <c:formatCode>0.000000</c:formatCode>
                <c:ptCount val="4"/>
                <c:pt idx="0">
                  <c:v>9.0699999999999999E-3</c:v>
                </c:pt>
                <c:pt idx="1">
                  <c:v>0.185</c:v>
                </c:pt>
                <c:pt idx="2">
                  <c:v>0.20699999999999999</c:v>
                </c:pt>
                <c:pt idx="3">
                  <c:v>0.35499999999999998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6-433C-89B1-572995E3597F}"/>
            </c:ext>
          </c:extLst>
        </c:ser>
        <c:ser>
          <c:idx val="1"/>
          <c:order val="1"/>
          <c:tx>
            <c:strRef>
              <c:f>'Resumen 6k'!$E$29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6k'!$E$31:$E$34</c:f>
              <c:numCache>
                <c:formatCode>0.000000</c:formatCode>
                <c:ptCount val="4"/>
                <c:pt idx="0">
                  <c:v>5.0400000000000002E-3</c:v>
                </c:pt>
                <c:pt idx="1">
                  <c:v>6.0999999999999999E-2</c:v>
                </c:pt>
                <c:pt idx="2">
                  <c:v>9.9199999999999997E-2</c:v>
                </c:pt>
                <c:pt idx="3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6-433C-89B1-572995E3597F}"/>
            </c:ext>
          </c:extLst>
        </c:ser>
        <c:ser>
          <c:idx val="2"/>
          <c:order val="2"/>
          <c:tx>
            <c:strRef>
              <c:f>'Resumen 6k'!$F$29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6k'!$F$31:$F$34</c:f>
              <c:numCache>
                <c:formatCode>0.000000</c:formatCode>
                <c:ptCount val="4"/>
                <c:pt idx="0">
                  <c:v>5.5199999999999997E-3</c:v>
                </c:pt>
                <c:pt idx="1">
                  <c:v>9.9000000000000005E-2</c:v>
                </c:pt>
                <c:pt idx="2">
                  <c:v>0.106</c:v>
                </c:pt>
                <c:pt idx="3">
                  <c:v>0.11799999999999999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6-433C-89B1-572995E35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Corr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6k'!$D$37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6k'!$D$39:$D$42</c:f>
              <c:numCache>
                <c:formatCode>0.000000</c:formatCode>
                <c:ptCount val="4"/>
                <c:pt idx="0">
                  <c:v>0.13500000000000001</c:v>
                </c:pt>
                <c:pt idx="1">
                  <c:v>0.13300000000000001</c:v>
                </c:pt>
                <c:pt idx="2">
                  <c:v>0.128</c:v>
                </c:pt>
                <c:pt idx="3">
                  <c:v>0.127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1-4E1F-BD02-1E3F235EA093}"/>
            </c:ext>
          </c:extLst>
        </c:ser>
        <c:ser>
          <c:idx val="1"/>
          <c:order val="1"/>
          <c:tx>
            <c:strRef>
              <c:f>'Resumen 6k'!$E$37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6k'!$E$39:$E$42</c:f>
              <c:numCache>
                <c:formatCode>0.000000</c:formatCode>
                <c:ptCount val="4"/>
                <c:pt idx="0">
                  <c:v>0.14000000000000001</c:v>
                </c:pt>
                <c:pt idx="1">
                  <c:v>0.14000000000000001</c:v>
                </c:pt>
                <c:pt idx="2">
                  <c:v>0.13700000000000001</c:v>
                </c:pt>
                <c:pt idx="3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1-4E1F-BD02-1E3F235EA093}"/>
            </c:ext>
          </c:extLst>
        </c:ser>
        <c:ser>
          <c:idx val="2"/>
          <c:order val="2"/>
          <c:tx>
            <c:strRef>
              <c:f>'Resumen 6k'!$F$37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6k'!$F$39:$F$42</c:f>
              <c:numCache>
                <c:formatCode>0.000000</c:formatCode>
                <c:ptCount val="4"/>
                <c:pt idx="0">
                  <c:v>0.124</c:v>
                </c:pt>
                <c:pt idx="1">
                  <c:v>0.125</c:v>
                </c:pt>
                <c:pt idx="2">
                  <c:v>0.13400000000000001</c:v>
                </c:pt>
                <c:pt idx="3">
                  <c:v>0.122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1-4E1F-BD02-1E3F235E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Scan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6k'!$J$5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6k'!$H$7:$H$10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6k'!$J$7:$J$10</c:f>
              <c:numCache>
                <c:formatCode>0.0</c:formatCode>
                <c:ptCount val="4"/>
                <c:pt idx="0">
                  <c:v>3.33</c:v>
                </c:pt>
                <c:pt idx="1">
                  <c:v>3.32</c:v>
                </c:pt>
                <c:pt idx="2">
                  <c:v>3.3</c:v>
                </c:pt>
                <c:pt idx="3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4-477E-8840-554A608C5520}"/>
            </c:ext>
          </c:extLst>
        </c:ser>
        <c:ser>
          <c:idx val="1"/>
          <c:order val="1"/>
          <c:tx>
            <c:strRef>
              <c:f>'Resumen 6k'!$K$5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6k'!$H$7:$H$10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6k'!$K$7:$K$10</c:f>
              <c:numCache>
                <c:formatCode>0.0</c:formatCode>
                <c:ptCount val="4"/>
                <c:pt idx="0">
                  <c:v>6.13</c:v>
                </c:pt>
                <c:pt idx="1">
                  <c:v>6.14</c:v>
                </c:pt>
                <c:pt idx="2">
                  <c:v>6.15</c:v>
                </c:pt>
                <c:pt idx="3">
                  <c:v>6.12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4-477E-8840-554A608C5520}"/>
            </c:ext>
          </c:extLst>
        </c:ser>
        <c:ser>
          <c:idx val="2"/>
          <c:order val="2"/>
          <c:tx>
            <c:strRef>
              <c:f>'Resumen 6k'!$L$5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6k'!$H$7:$H$10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6k'!$L$7:$L$10</c:f>
              <c:numCache>
                <c:formatCode>0.0</c:formatCode>
                <c:ptCount val="4"/>
                <c:pt idx="0">
                  <c:v>6.07</c:v>
                </c:pt>
                <c:pt idx="1">
                  <c:v>6.1</c:v>
                </c:pt>
                <c:pt idx="2">
                  <c:v>6.07</c:v>
                </c:pt>
                <c:pt idx="3">
                  <c:v>6.05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4-477E-8840-554A608C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Pred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6k'!$J$13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6k'!$H$15:$H$18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6k'!$J$15:$J$18</c:f>
              <c:numCache>
                <c:formatCode>0.0</c:formatCode>
                <c:ptCount val="4"/>
                <c:pt idx="0">
                  <c:v>49.9</c:v>
                </c:pt>
                <c:pt idx="1">
                  <c:v>23.3</c:v>
                </c:pt>
                <c:pt idx="2">
                  <c:v>12.1</c:v>
                </c:pt>
                <c:pt idx="3">
                  <c:v>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B-4289-B182-A188B4979EB4}"/>
            </c:ext>
          </c:extLst>
        </c:ser>
        <c:ser>
          <c:idx val="1"/>
          <c:order val="1"/>
          <c:tx>
            <c:strRef>
              <c:f>'Resumen 6k'!$K$13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6k'!$H$15:$H$18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6k'!$K$15:$K$18</c:f>
              <c:numCache>
                <c:formatCode>0.0</c:formatCode>
                <c:ptCount val="4"/>
                <c:pt idx="0">
                  <c:v>107</c:v>
                </c:pt>
                <c:pt idx="1">
                  <c:v>53.4</c:v>
                </c:pt>
                <c:pt idx="2">
                  <c:v>28.5</c:v>
                </c:pt>
                <c:pt idx="3">
                  <c:v>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5B-4289-B182-A188B4979EB4}"/>
            </c:ext>
          </c:extLst>
        </c:ser>
        <c:ser>
          <c:idx val="2"/>
          <c:order val="2"/>
          <c:tx>
            <c:strRef>
              <c:f>'Resumen 6k'!$L$13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6k'!$H$15:$H$18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6k'!$L$15:$L$18</c:f>
              <c:numCache>
                <c:formatCode>0.0</c:formatCode>
                <c:ptCount val="4"/>
                <c:pt idx="0">
                  <c:v>202</c:v>
                </c:pt>
                <c:pt idx="1">
                  <c:v>105</c:v>
                </c:pt>
                <c:pt idx="2">
                  <c:v>56</c:v>
                </c:pt>
                <c:pt idx="3">
                  <c:v>30.7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5B-4289-B182-A188B497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6k'!$J$21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6k'!$H$23:$H$26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6k'!$J$23:$J$26</c:f>
              <c:numCache>
                <c:formatCode>0.0</c:formatCode>
                <c:ptCount val="4"/>
                <c:pt idx="0">
                  <c:v>6770</c:v>
                </c:pt>
                <c:pt idx="1">
                  <c:v>3390</c:v>
                </c:pt>
                <c:pt idx="2">
                  <c:v>1690</c:v>
                </c:pt>
                <c:pt idx="3">
                  <c:v>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9-4CA9-AE42-397B2DD25565}"/>
            </c:ext>
          </c:extLst>
        </c:ser>
        <c:ser>
          <c:idx val="1"/>
          <c:order val="1"/>
          <c:tx>
            <c:strRef>
              <c:f>'Resumen 6k'!$K$21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6k'!$H$23:$H$26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6k'!$K$23:$K$26</c:f>
              <c:numCache>
                <c:formatCode>0.0</c:formatCode>
                <c:ptCount val="4"/>
                <c:pt idx="0">
                  <c:v>20900</c:v>
                </c:pt>
                <c:pt idx="1">
                  <c:v>10400</c:v>
                </c:pt>
                <c:pt idx="2">
                  <c:v>5220</c:v>
                </c:pt>
                <c:pt idx="3">
                  <c:v>2610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9-4CA9-AE42-397B2DD25565}"/>
            </c:ext>
          </c:extLst>
        </c:ser>
        <c:ser>
          <c:idx val="2"/>
          <c:order val="2"/>
          <c:tx>
            <c:strRef>
              <c:f>'Resumen 6k'!$L$21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('Resumen 6k'!$H$23:$H$24,'Resumen 6k'!$H$26)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('Resumen 6k'!$L$23:$L$24,'Resumen 6k'!$L$26)</c:f>
              <c:numCache>
                <c:formatCode>0.0</c:formatCode>
                <c:ptCount val="3"/>
                <c:pt idx="0">
                  <c:v>35200</c:v>
                </c:pt>
                <c:pt idx="1">
                  <c:v>17600</c:v>
                </c:pt>
                <c:pt idx="2">
                  <c:v>4430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9-4CA9-AE42-397B2DD2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'Velocidades y Eficiencas'!$N$10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'Velocidades y Eficiencas'!$C$18:$C$21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Eficiencas'!$N$18:$N$21</c:f>
              <c:numCache>
                <c:formatCode>General</c:formatCode>
                <c:ptCount val="4"/>
                <c:pt idx="0">
                  <c:v>1</c:v>
                </c:pt>
                <c:pt idx="1">
                  <c:v>1.0015290519877675</c:v>
                </c:pt>
                <c:pt idx="2">
                  <c:v>0.99847560975609762</c:v>
                </c:pt>
                <c:pt idx="3">
                  <c:v>0.98644578313253017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9-4265-A64A-26B38A0BBA31}"/>
            </c:ext>
          </c:extLst>
        </c:ser>
        <c:ser>
          <c:idx val="1"/>
          <c:order val="1"/>
          <c:tx>
            <c:strRef>
              <c:f>'Velocidades y Eficiencas'!$O$10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'Velocidades y Eficiencas'!$C$18:$C$21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Eficiencas'!$O$18:$O$21</c:f>
              <c:numCache>
                <c:formatCode>General</c:formatCode>
                <c:ptCount val="4"/>
                <c:pt idx="0">
                  <c:v>1</c:v>
                </c:pt>
                <c:pt idx="1">
                  <c:v>0.99765258215962438</c:v>
                </c:pt>
                <c:pt idx="2">
                  <c:v>0.9929906542056075</c:v>
                </c:pt>
                <c:pt idx="3">
                  <c:v>0.98745353159851301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9-4265-A64A-26B38A0BBA31}"/>
            </c:ext>
          </c:extLst>
        </c:ser>
        <c:ser>
          <c:idx val="2"/>
          <c:order val="2"/>
          <c:tx>
            <c:strRef>
              <c:f>'Velocidades y Eficiencas'!$P$10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'Velocidades y Eficiencas'!$C$18:$C$21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Eficiencas'!$P$18:$P$21</c:f>
              <c:numCache>
                <c:formatCode>General</c:formatCode>
                <c:ptCount val="4"/>
                <c:pt idx="0">
                  <c:v>1</c:v>
                </c:pt>
                <c:pt idx="1">
                  <c:v>1.0028248587570621</c:v>
                </c:pt>
                <c:pt idx="2">
                  <c:v>0.9971910112359551</c:v>
                </c:pt>
                <c:pt idx="3">
                  <c:v>0.9949551569506726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9-4265-A64A-26B38A0B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61440"/>
        <c:axId val="1542769760"/>
      </c:scatterChart>
      <c:valAx>
        <c:axId val="15427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9760"/>
        <c:crosses val="autoZero"/>
        <c:crossBetween val="midCat"/>
      </c:valAx>
      <c:valAx>
        <c:axId val="1542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Comm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6k'!$J$29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6k'!$H$31:$H$34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6k'!$J$31:$J$34</c:f>
              <c:numCache>
                <c:formatCode>0.0</c:formatCode>
                <c:ptCount val="4"/>
                <c:pt idx="0">
                  <c:v>0.501</c:v>
                </c:pt>
                <c:pt idx="1">
                  <c:v>10.199999999999999</c:v>
                </c:pt>
                <c:pt idx="2">
                  <c:v>11.4</c:v>
                </c:pt>
                <c:pt idx="3">
                  <c:v>19.600000000000001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B-48B3-8694-798FA42E399B}"/>
            </c:ext>
          </c:extLst>
        </c:ser>
        <c:ser>
          <c:idx val="1"/>
          <c:order val="1"/>
          <c:tx>
            <c:strRef>
              <c:f>'Resumen 6k'!$K$29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6k'!$H$31:$H$34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6k'!$K$31:$K$34</c:f>
              <c:numCache>
                <c:formatCode>0.0</c:formatCode>
                <c:ptCount val="4"/>
                <c:pt idx="0">
                  <c:v>0.998</c:v>
                </c:pt>
                <c:pt idx="1">
                  <c:v>12.1</c:v>
                </c:pt>
                <c:pt idx="2">
                  <c:v>19.600000000000001</c:v>
                </c:pt>
                <c:pt idx="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DB-48B3-8694-798FA42E399B}"/>
            </c:ext>
          </c:extLst>
        </c:ser>
        <c:ser>
          <c:idx val="2"/>
          <c:order val="2"/>
          <c:tx>
            <c:strRef>
              <c:f>'Resumen 6k'!$L$29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6k'!$H$31:$H$34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6k'!$L$31:$L$34</c:f>
              <c:numCache>
                <c:formatCode>0.0</c:formatCode>
                <c:ptCount val="4"/>
                <c:pt idx="0">
                  <c:v>1.34</c:v>
                </c:pt>
                <c:pt idx="1">
                  <c:v>23.9</c:v>
                </c:pt>
                <c:pt idx="2">
                  <c:v>25.8</c:v>
                </c:pt>
                <c:pt idx="3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DB-48B3-8694-798FA42E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Corr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6k'!$J$37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6k'!$H$39:$H$42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6k'!$J$39:$J$42</c:f>
              <c:numCache>
                <c:formatCode>0.0</c:formatCode>
                <c:ptCount val="4"/>
                <c:pt idx="0">
                  <c:v>7.43</c:v>
                </c:pt>
                <c:pt idx="1">
                  <c:v>7.33</c:v>
                </c:pt>
                <c:pt idx="2">
                  <c:v>7.06</c:v>
                </c:pt>
                <c:pt idx="3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5-4798-ADC6-227078938909}"/>
            </c:ext>
          </c:extLst>
        </c:ser>
        <c:ser>
          <c:idx val="1"/>
          <c:order val="1"/>
          <c:tx>
            <c:strRef>
              <c:f>'Resumen 6k'!$K$37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6k'!$H$39:$H$42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6k'!$K$39:$K$42</c:f>
              <c:numCache>
                <c:formatCode>0.0</c:formatCode>
                <c:ptCount val="4"/>
                <c:pt idx="0">
                  <c:v>27.7</c:v>
                </c:pt>
                <c:pt idx="1">
                  <c:v>27.7</c:v>
                </c:pt>
                <c:pt idx="2">
                  <c:v>27.1</c:v>
                </c:pt>
                <c:pt idx="3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85-4798-ADC6-227078938909}"/>
            </c:ext>
          </c:extLst>
        </c:ser>
        <c:ser>
          <c:idx val="2"/>
          <c:order val="2"/>
          <c:tx>
            <c:strRef>
              <c:f>'Resumen 6k'!$L$37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6k'!$H$39:$H$42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6k'!$L$39:$L$42</c:f>
              <c:numCache>
                <c:formatCode>0.0</c:formatCode>
                <c:ptCount val="4"/>
                <c:pt idx="0">
                  <c:v>30</c:v>
                </c:pt>
                <c:pt idx="1">
                  <c:v>30.3</c:v>
                </c:pt>
                <c:pt idx="2">
                  <c:v>32.6</c:v>
                </c:pt>
                <c:pt idx="3">
                  <c:v>29.7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85-4798-ADC6-22707893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Scan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6k'!$P$5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6k'!$N$7:$N$10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6k'!$P$7:$P$10</c:f>
              <c:numCache>
                <c:formatCode>0.00</c:formatCode>
                <c:ptCount val="4"/>
                <c:pt idx="0">
                  <c:v>4.8700000000000002E-4</c:v>
                </c:pt>
                <c:pt idx="1">
                  <c:v>9.6699999999999998E-4</c:v>
                </c:pt>
                <c:pt idx="2">
                  <c:v>1.91E-3</c:v>
                </c:pt>
                <c:pt idx="3">
                  <c:v>3.7399999999999998E-3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3-4D80-A203-4E6F8C034993}"/>
            </c:ext>
          </c:extLst>
        </c:ser>
        <c:ser>
          <c:idx val="1"/>
          <c:order val="1"/>
          <c:tx>
            <c:strRef>
              <c:f>'Resumen 6k'!$Q$5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6k'!$N$7:$N$10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6k'!$Q$7:$Q$10</c:f>
              <c:numCache>
                <c:formatCode>0.00</c:formatCode>
                <c:ptCount val="4"/>
                <c:pt idx="0">
                  <c:v>2.92E-4</c:v>
                </c:pt>
                <c:pt idx="1">
                  <c:v>5.8200000000000005E-4</c:v>
                </c:pt>
                <c:pt idx="2">
                  <c:v>1.16E-3</c:v>
                </c:pt>
                <c:pt idx="3">
                  <c:v>2.2799999999999999E-3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3-4D80-A203-4E6F8C034993}"/>
            </c:ext>
          </c:extLst>
        </c:ser>
        <c:ser>
          <c:idx val="2"/>
          <c:order val="2"/>
          <c:tx>
            <c:strRef>
              <c:f>'Resumen 6k'!$R$5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6k'!$N$7:$N$10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6k'!$R$7:$R$10</c:f>
              <c:numCache>
                <c:formatCode>0.00</c:formatCode>
                <c:ptCount val="4"/>
                <c:pt idx="0">
                  <c:v>1.7100000000000001E-4</c:v>
                </c:pt>
                <c:pt idx="1">
                  <c:v>3.4400000000000001E-4</c:v>
                </c:pt>
                <c:pt idx="2">
                  <c:v>6.78E-4</c:v>
                </c:pt>
                <c:pt idx="3">
                  <c:v>1.34E-3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93-4D80-A203-4E6F8C03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Pred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6k'!$P$13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6k'!$N$15:$N$18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6k'!$P$15:$P$18</c:f>
              <c:numCache>
                <c:formatCode>0.00</c:formatCode>
                <c:ptCount val="4"/>
                <c:pt idx="0">
                  <c:v>7.3000000000000001E-3</c:v>
                </c:pt>
                <c:pt idx="1">
                  <c:v>6.79E-3</c:v>
                </c:pt>
                <c:pt idx="2">
                  <c:v>7.0299999999999998E-3</c:v>
                </c:pt>
                <c:pt idx="3">
                  <c:v>7.6400000000000001E-3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8-4657-9458-83E6B9EBAE72}"/>
            </c:ext>
          </c:extLst>
        </c:ser>
        <c:ser>
          <c:idx val="1"/>
          <c:order val="1"/>
          <c:tx>
            <c:strRef>
              <c:f>'Resumen 6k'!$Q$13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6k'!$N$15:$N$18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6k'!$Q$15:$Q$18</c:f>
              <c:numCache>
                <c:formatCode>0.00</c:formatCode>
                <c:ptCount val="4"/>
                <c:pt idx="0">
                  <c:v>5.1000000000000004E-3</c:v>
                </c:pt>
                <c:pt idx="1">
                  <c:v>5.0699999999999999E-3</c:v>
                </c:pt>
                <c:pt idx="2">
                  <c:v>5.3699999999999998E-3</c:v>
                </c:pt>
                <c:pt idx="3">
                  <c:v>6.0600000000000003E-3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F8-4657-9458-83E6B9EBAE72}"/>
            </c:ext>
          </c:extLst>
        </c:ser>
        <c:ser>
          <c:idx val="2"/>
          <c:order val="2"/>
          <c:tx>
            <c:strRef>
              <c:f>'Resumen 6k'!$R$13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6k'!$N$15:$N$18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6k'!$R$15:$R$18</c:f>
              <c:numCache>
                <c:formatCode>0.00</c:formatCode>
                <c:ptCount val="4"/>
                <c:pt idx="0">
                  <c:v>5.6899999999999997E-3</c:v>
                </c:pt>
                <c:pt idx="1">
                  <c:v>5.8900000000000003E-3</c:v>
                </c:pt>
                <c:pt idx="2">
                  <c:v>6.2500000000000003E-3</c:v>
                </c:pt>
                <c:pt idx="3">
                  <c:v>6.79E-3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F8-4657-9458-83E6B9EBA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Force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6k'!$P$21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6k'!$N$23:$N$26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6k'!$P$23:$P$26</c:f>
              <c:numCache>
                <c:formatCode>0.00</c:formatCode>
                <c:ptCount val="4"/>
                <c:pt idx="0">
                  <c:v>0.99099999999999999</c:v>
                </c:pt>
                <c:pt idx="1">
                  <c:v>0.98699999999999999</c:v>
                </c:pt>
                <c:pt idx="2">
                  <c:v>0.98</c:v>
                </c:pt>
                <c:pt idx="3">
                  <c:v>0.95899999999999996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A-42EC-BEC4-B26D33914019}"/>
            </c:ext>
          </c:extLst>
        </c:ser>
        <c:ser>
          <c:idx val="1"/>
          <c:order val="1"/>
          <c:tx>
            <c:strRef>
              <c:f>'Resumen 6k'!$Q$21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6k'!$N$23:$N$26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6k'!$Q$23:$Q$26</c:f>
              <c:numCache>
                <c:formatCode>0.00</c:formatCode>
                <c:ptCount val="4"/>
                <c:pt idx="0">
                  <c:v>0.99299999999999999</c:v>
                </c:pt>
                <c:pt idx="1">
                  <c:v>0.99099999999999999</c:v>
                </c:pt>
                <c:pt idx="2">
                  <c:v>0.98499999999999999</c:v>
                </c:pt>
                <c:pt idx="3">
                  <c:v>0.97199999999999998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FA-42EC-BEC4-B26D33914019}"/>
            </c:ext>
          </c:extLst>
        </c:ser>
        <c:ser>
          <c:idx val="2"/>
          <c:order val="2"/>
          <c:tx>
            <c:strRef>
              <c:f>'Resumen 6k'!$R$21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6k'!$N$23:$N$26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6k'!$R$23:$R$26</c:f>
              <c:numCache>
                <c:formatCode>0.00</c:formatCode>
                <c:ptCount val="4"/>
                <c:pt idx="0">
                  <c:v>0.99299999999999999</c:v>
                </c:pt>
                <c:pt idx="1">
                  <c:v>0.99099999999999999</c:v>
                </c:pt>
                <c:pt idx="2">
                  <c:v>0.98699999999999999</c:v>
                </c:pt>
                <c:pt idx="3">
                  <c:v>0.97899999999999998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FA-42EC-BEC4-B26D3391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Comm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6k'!$P$29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6k'!$N$31:$N$34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6k'!$P$31:$P$34</c:f>
              <c:numCache>
                <c:formatCode>0.00</c:formatCode>
                <c:ptCount val="4"/>
                <c:pt idx="0">
                  <c:v>7.3300000000000006E-5</c:v>
                </c:pt>
                <c:pt idx="1">
                  <c:v>2.97E-3</c:v>
                </c:pt>
                <c:pt idx="2">
                  <c:v>6.6299999999999996E-3</c:v>
                </c:pt>
                <c:pt idx="3">
                  <c:v>2.2100000000000002E-2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2-435A-96CE-606EA2F8839D}"/>
            </c:ext>
          </c:extLst>
        </c:ser>
        <c:ser>
          <c:idx val="1"/>
          <c:order val="1"/>
          <c:tx>
            <c:strRef>
              <c:f>'Resumen 6k'!$Q$29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6k'!$N$31:$N$34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6k'!$Q$31:$Q$34</c:f>
              <c:numCache>
                <c:formatCode>0.00</c:formatCode>
                <c:ptCount val="4"/>
                <c:pt idx="0">
                  <c:v>4.7500000000000003E-5</c:v>
                </c:pt>
                <c:pt idx="1">
                  <c:v>1.15E-3</c:v>
                </c:pt>
                <c:pt idx="2">
                  <c:v>3.7000000000000002E-3</c:v>
                </c:pt>
                <c:pt idx="3">
                  <c:v>9.2999999999999992E-3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2-435A-96CE-606EA2F8839D}"/>
            </c:ext>
          </c:extLst>
        </c:ser>
        <c:ser>
          <c:idx val="2"/>
          <c:order val="2"/>
          <c:tx>
            <c:strRef>
              <c:f>'Resumen 6k'!$R$29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6k'!$N$31:$N$34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6k'!$R$31:$R$34</c:f>
              <c:numCache>
                <c:formatCode>0.00</c:formatCode>
                <c:ptCount val="4"/>
                <c:pt idx="0">
                  <c:v>3.7700000000000002E-5</c:v>
                </c:pt>
                <c:pt idx="1">
                  <c:v>1.34E-3</c:v>
                </c:pt>
                <c:pt idx="2">
                  <c:v>2.8800000000000002E-3</c:v>
                </c:pt>
                <c:pt idx="3">
                  <c:v>6.3200000000000001E-3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A2-435A-96CE-606EA2F8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Corr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6k'!$P$37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6k'!$N$39:$N$42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6k'!$P$39:$P$42</c:f>
              <c:numCache>
                <c:formatCode>0.00</c:formatCode>
                <c:ptCount val="4"/>
                <c:pt idx="0">
                  <c:v>1.09E-3</c:v>
                </c:pt>
                <c:pt idx="1">
                  <c:v>2.14E-3</c:v>
                </c:pt>
                <c:pt idx="2">
                  <c:v>4.0899999999999999E-3</c:v>
                </c:pt>
                <c:pt idx="3">
                  <c:v>7.9500000000000005E-3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3-4065-A12F-1963F1D7CF70}"/>
            </c:ext>
          </c:extLst>
        </c:ser>
        <c:ser>
          <c:idx val="1"/>
          <c:order val="1"/>
          <c:tx>
            <c:strRef>
              <c:f>'Resumen 6k'!$Q$37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6k'!$N$39:$N$42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6k'!$Q$39:$Q$42</c:f>
              <c:numCache>
                <c:formatCode>0.00</c:formatCode>
                <c:ptCount val="4"/>
                <c:pt idx="0">
                  <c:v>1.32E-3</c:v>
                </c:pt>
                <c:pt idx="1">
                  <c:v>2.63E-3</c:v>
                </c:pt>
                <c:pt idx="2">
                  <c:v>5.11E-3</c:v>
                </c:pt>
                <c:pt idx="3">
                  <c:v>9.9799999999999993E-3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3-4065-A12F-1963F1D7CF70}"/>
            </c:ext>
          </c:extLst>
        </c:ser>
        <c:ser>
          <c:idx val="2"/>
          <c:order val="2"/>
          <c:tx>
            <c:strRef>
              <c:f>'Resumen 6k'!$R$37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6k'!$N$39:$N$42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6k'!$R$39:$R$42</c:f>
              <c:numCache>
                <c:formatCode>0.00</c:formatCode>
                <c:ptCount val="4"/>
                <c:pt idx="0">
                  <c:v>8.4599999999999996E-4</c:v>
                </c:pt>
                <c:pt idx="1">
                  <c:v>1.6999999999999999E-3</c:v>
                </c:pt>
                <c:pt idx="2">
                  <c:v>3.64E-3</c:v>
                </c:pt>
                <c:pt idx="3">
                  <c:v>6.5599999999999999E-3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03-4065-A12F-1963F1D7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1 Proceso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6k'!$C$6:$C$11</c:f>
              <c:numCache>
                <c:formatCode>0.000000</c:formatCode>
                <c:ptCount val="6"/>
                <c:pt idx="0">
                  <c:v>6.0299999999999999E-2</c:v>
                </c:pt>
                <c:pt idx="1">
                  <c:v>0.90300000000000002</c:v>
                </c:pt>
                <c:pt idx="2">
                  <c:v>123</c:v>
                </c:pt>
                <c:pt idx="3">
                  <c:v>9.0699999999999999E-3</c:v>
                </c:pt>
                <c:pt idx="4">
                  <c:v>0.13500000000000001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C-49B7-98A2-752AA484C369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6k'!$H$6:$H$11</c:f>
              <c:numCache>
                <c:formatCode>0.000000</c:formatCode>
                <c:ptCount val="6"/>
                <c:pt idx="0">
                  <c:v>3.1E-2</c:v>
                </c:pt>
                <c:pt idx="1">
                  <c:v>0.54100000000000004</c:v>
                </c:pt>
                <c:pt idx="2">
                  <c:v>105</c:v>
                </c:pt>
                <c:pt idx="3">
                  <c:v>5.0400000000000002E-3</c:v>
                </c:pt>
                <c:pt idx="4">
                  <c:v>0.14000000000000001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C-49B7-98A2-752AA484C369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6k'!$M$6:$M$11</c:f>
              <c:numCache>
                <c:formatCode>0.000000</c:formatCode>
                <c:ptCount val="6"/>
                <c:pt idx="0">
                  <c:v>2.5100000000000001E-2</c:v>
                </c:pt>
                <c:pt idx="1">
                  <c:v>0.83299999999999996</c:v>
                </c:pt>
                <c:pt idx="2">
                  <c:v>146</c:v>
                </c:pt>
                <c:pt idx="3">
                  <c:v>5.5199999999999997E-3</c:v>
                </c:pt>
                <c:pt idx="4">
                  <c:v>0.124</c:v>
                </c:pt>
                <c:pt idx="5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C-49B7-98A2-752AA484C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1 Proceso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6k'!$D$6:$D$11</c:f>
              <c:numCache>
                <c:formatCode>0.000000</c:formatCode>
                <c:ptCount val="6"/>
                <c:pt idx="0">
                  <c:v>3.33</c:v>
                </c:pt>
                <c:pt idx="1">
                  <c:v>49.9</c:v>
                </c:pt>
                <c:pt idx="2">
                  <c:v>6770</c:v>
                </c:pt>
                <c:pt idx="3">
                  <c:v>0.501</c:v>
                </c:pt>
                <c:pt idx="4">
                  <c:v>7.43</c:v>
                </c:pt>
                <c:pt idx="5">
                  <c:v>6830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0-4308-BBF0-BEDF21E8BE90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6k'!$I$6:$I$11</c:f>
              <c:numCache>
                <c:formatCode>0.000000</c:formatCode>
                <c:ptCount val="6"/>
                <c:pt idx="0">
                  <c:v>6.13</c:v>
                </c:pt>
                <c:pt idx="1">
                  <c:v>107</c:v>
                </c:pt>
                <c:pt idx="2">
                  <c:v>20900</c:v>
                </c:pt>
                <c:pt idx="3">
                  <c:v>0.998</c:v>
                </c:pt>
                <c:pt idx="4">
                  <c:v>27.7</c:v>
                </c:pt>
                <c:pt idx="5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0-4308-BBF0-BEDF21E8BE90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6k'!$N$6:$N$11</c:f>
              <c:numCache>
                <c:formatCode>0.000000</c:formatCode>
                <c:ptCount val="6"/>
                <c:pt idx="0">
                  <c:v>6.07</c:v>
                </c:pt>
                <c:pt idx="1">
                  <c:v>202</c:v>
                </c:pt>
                <c:pt idx="2">
                  <c:v>35200</c:v>
                </c:pt>
                <c:pt idx="3">
                  <c:v>1.34</c:v>
                </c:pt>
                <c:pt idx="4">
                  <c:v>30</c:v>
                </c:pt>
                <c:pt idx="5">
                  <c:v>35400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0-4308-BBF0-BEDF21E8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1 Proceso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6k'!$E$6:$E$11</c:f>
              <c:numCache>
                <c:formatCode>0.000000</c:formatCode>
                <c:ptCount val="6"/>
                <c:pt idx="0">
                  <c:v>4.8700000000000002E-4</c:v>
                </c:pt>
                <c:pt idx="1">
                  <c:v>7.3000000000000001E-3</c:v>
                </c:pt>
                <c:pt idx="2">
                  <c:v>0.99099999999999999</c:v>
                </c:pt>
                <c:pt idx="3">
                  <c:v>7.3300000000000006E-5</c:v>
                </c:pt>
                <c:pt idx="4">
                  <c:v>1.09E-3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A-46ED-85A4-319966A69F44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6k'!$J$6:$J$11</c:f>
              <c:numCache>
                <c:formatCode>0.000000</c:formatCode>
                <c:ptCount val="6"/>
                <c:pt idx="0">
                  <c:v>2.92E-4</c:v>
                </c:pt>
                <c:pt idx="1">
                  <c:v>5.1000000000000004E-3</c:v>
                </c:pt>
                <c:pt idx="2">
                  <c:v>0.99299999999999999</c:v>
                </c:pt>
                <c:pt idx="3">
                  <c:v>4.7500000000000003E-5</c:v>
                </c:pt>
                <c:pt idx="4">
                  <c:v>1.32E-3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A-46ED-85A4-319966A69F44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6k'!$O$6:$O$11</c:f>
              <c:numCache>
                <c:formatCode>0.000000</c:formatCode>
                <c:ptCount val="6"/>
                <c:pt idx="0">
                  <c:v>1.7100000000000001E-4</c:v>
                </c:pt>
                <c:pt idx="1">
                  <c:v>5.6899999999999997E-3</c:v>
                </c:pt>
                <c:pt idx="2">
                  <c:v>0.99299999999999999</c:v>
                </c:pt>
                <c:pt idx="3">
                  <c:v>3.7700000000000002E-5</c:v>
                </c:pt>
                <c:pt idx="4">
                  <c:v>8.4599999999999996E-4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A-46ED-85A4-319966A6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1.000 cuerpos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Eficiencas'!$D$11:$D$14</c:f>
              <c:numCache>
                <c:formatCode>General</c:formatCode>
                <c:ptCount val="4"/>
                <c:pt idx="0">
                  <c:v>1</c:v>
                </c:pt>
                <c:pt idx="1">
                  <c:v>1.9529780564263324</c:v>
                </c:pt>
                <c:pt idx="2">
                  <c:v>3.56</c:v>
                </c:pt>
                <c:pt idx="3">
                  <c:v>6.698924731182796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C-4CEE-8073-215D8CDB0396}"/>
            </c:ext>
          </c:extLst>
        </c:ser>
        <c:ser>
          <c:idx val="1"/>
          <c:order val="1"/>
          <c:tx>
            <c:v>6.000 cuerpos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Eficiencas'!$I$11:$I$14</c:f>
              <c:numCache>
                <c:formatCode>General</c:formatCode>
                <c:ptCount val="4"/>
                <c:pt idx="0">
                  <c:v>1</c:v>
                </c:pt>
                <c:pt idx="1">
                  <c:v>1.9912536443148687</c:v>
                </c:pt>
                <c:pt idx="2">
                  <c:v>3.947976878612717</c:v>
                </c:pt>
                <c:pt idx="3">
                  <c:v>7.7262443438914028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FC-4CEE-8073-215D8CDB0396}"/>
            </c:ext>
          </c:extLst>
        </c:ser>
        <c:ser>
          <c:idx val="2"/>
          <c:order val="2"/>
          <c:tx>
            <c:v>10.000 cuerpos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Eficiencas'!$N$11:$N$14</c:f>
              <c:numCache>
                <c:formatCode>General</c:formatCode>
                <c:ptCount val="4"/>
                <c:pt idx="0">
                  <c:v>1</c:v>
                </c:pt>
                <c:pt idx="1">
                  <c:v>2.0030581039755351</c:v>
                </c:pt>
                <c:pt idx="2">
                  <c:v>3.9939024390243905</c:v>
                </c:pt>
                <c:pt idx="3">
                  <c:v>7.8915662650602414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FC-4CEE-8073-215D8CDB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93232"/>
        <c:axId val="1275889072"/>
      </c:scatterChart>
      <c:valAx>
        <c:axId val="12758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89072"/>
        <c:crosses val="autoZero"/>
        <c:crossBetween val="midCat"/>
      </c:valAx>
      <c:valAx>
        <c:axId val="12758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9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2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6k'!$C$15:$C$20</c:f>
              <c:numCache>
                <c:formatCode>0.000000</c:formatCode>
                <c:ptCount val="6"/>
                <c:pt idx="0">
                  <c:v>6.0100000000000001E-2</c:v>
                </c:pt>
                <c:pt idx="1">
                  <c:v>0.42199999999999999</c:v>
                </c:pt>
                <c:pt idx="2">
                  <c:v>61.3</c:v>
                </c:pt>
                <c:pt idx="3">
                  <c:v>0.185</c:v>
                </c:pt>
                <c:pt idx="4">
                  <c:v>0.13300000000000001</c:v>
                </c:pt>
                <c:pt idx="5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9-4C2F-954D-17AF151A3FD8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6k'!$H$15:$H$20</c:f>
              <c:numCache>
                <c:formatCode>0.000000</c:formatCode>
                <c:ptCount val="6"/>
                <c:pt idx="0">
                  <c:v>3.1E-2</c:v>
                </c:pt>
                <c:pt idx="1">
                  <c:v>0.27</c:v>
                </c:pt>
                <c:pt idx="2">
                  <c:v>52.7</c:v>
                </c:pt>
                <c:pt idx="3">
                  <c:v>6.0999999999999999E-2</c:v>
                </c:pt>
                <c:pt idx="4">
                  <c:v>0.14000000000000001</c:v>
                </c:pt>
                <c:pt idx="5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9-4C2F-954D-17AF151A3FD8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6k'!$M$15:$M$20</c:f>
              <c:numCache>
                <c:formatCode>0.000000</c:formatCode>
                <c:ptCount val="6"/>
                <c:pt idx="0">
                  <c:v>2.52E-2</c:v>
                </c:pt>
                <c:pt idx="1">
                  <c:v>0.433</c:v>
                </c:pt>
                <c:pt idx="2">
                  <c:v>72.8</c:v>
                </c:pt>
                <c:pt idx="3">
                  <c:v>9.9000000000000005E-2</c:v>
                </c:pt>
                <c:pt idx="4">
                  <c:v>0.125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9-4C2F-954D-17AF151A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4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6k'!$C$24:$C$29</c:f>
              <c:numCache>
                <c:formatCode>0.000000</c:formatCode>
                <c:ptCount val="6"/>
                <c:pt idx="0">
                  <c:v>5.9799999999999999E-2</c:v>
                </c:pt>
                <c:pt idx="1">
                  <c:v>0.22</c:v>
                </c:pt>
                <c:pt idx="2">
                  <c:v>30.7</c:v>
                </c:pt>
                <c:pt idx="3">
                  <c:v>0.20699999999999999</c:v>
                </c:pt>
                <c:pt idx="4">
                  <c:v>0.128</c:v>
                </c:pt>
                <c:pt idx="5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B-45C0-A368-F9B94268438B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6k'!$H$24:$H$29</c:f>
              <c:numCache>
                <c:formatCode>0.000000</c:formatCode>
                <c:ptCount val="6"/>
                <c:pt idx="0">
                  <c:v>3.1E-2</c:v>
                </c:pt>
                <c:pt idx="1">
                  <c:v>0.14399999999999999</c:v>
                </c:pt>
                <c:pt idx="2">
                  <c:v>26.4</c:v>
                </c:pt>
                <c:pt idx="3">
                  <c:v>9.9199999999999997E-2</c:v>
                </c:pt>
                <c:pt idx="4">
                  <c:v>0.13700000000000001</c:v>
                </c:pt>
                <c:pt idx="5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B-45C0-A368-F9B94268438B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6k'!$M$24:$M$29</c:f>
              <c:numCache>
                <c:formatCode>0.000000</c:formatCode>
                <c:ptCount val="6"/>
                <c:pt idx="0">
                  <c:v>2.4899999999999999E-2</c:v>
                </c:pt>
                <c:pt idx="1">
                  <c:v>0.22700000000000001</c:v>
                </c:pt>
                <c:pt idx="2">
                  <c:v>36.4</c:v>
                </c:pt>
                <c:pt idx="3">
                  <c:v>7.0300000000000001E-2</c:v>
                </c:pt>
                <c:pt idx="4">
                  <c:v>0.123</c:v>
                </c:pt>
                <c:pt idx="5">
                  <c:v>36.799999999999997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B-45C0-A368-F9B94268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(sec Tot) con 8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6k'!$C$33:$C$38</c:f>
              <c:numCache>
                <c:formatCode>0.000000</c:formatCode>
                <c:ptCount val="6"/>
                <c:pt idx="0">
                  <c:v>5.9900000000000002E-2</c:v>
                </c:pt>
                <c:pt idx="1">
                  <c:v>0.122</c:v>
                </c:pt>
                <c:pt idx="2">
                  <c:v>15.3</c:v>
                </c:pt>
                <c:pt idx="3">
                  <c:v>0.35499999999999998</c:v>
                </c:pt>
                <c:pt idx="4">
                  <c:v>0.127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9-4C2E-AE4F-2A2E28F5F6A3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6k'!$H$33:$H$38</c:f>
              <c:numCache>
                <c:formatCode>0.000000</c:formatCode>
                <c:ptCount val="6"/>
                <c:pt idx="0">
                  <c:v>3.09E-2</c:v>
                </c:pt>
                <c:pt idx="1">
                  <c:v>8.2199999999999995E-2</c:v>
                </c:pt>
                <c:pt idx="2">
                  <c:v>13.2</c:v>
                </c:pt>
                <c:pt idx="3">
                  <c:v>0.126</c:v>
                </c:pt>
                <c:pt idx="4">
                  <c:v>0.13500000000000001</c:v>
                </c:pt>
                <c:pt idx="5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9-4C2E-AE4F-2A2E28F5F6A3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6k'!$M$33:$M$38</c:f>
              <c:numCache>
                <c:formatCode>0.000000</c:formatCode>
                <c:ptCount val="6"/>
                <c:pt idx="0">
                  <c:v>2.4899999999999999E-2</c:v>
                </c:pt>
                <c:pt idx="1">
                  <c:v>0.126</c:v>
                </c:pt>
                <c:pt idx="2">
                  <c:v>18.2</c:v>
                </c:pt>
                <c:pt idx="3">
                  <c:v>0.11799999999999999</c:v>
                </c:pt>
                <c:pt idx="4">
                  <c:v>0.122</c:v>
                </c:pt>
                <c:pt idx="5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9-4C2E-AE4F-2A2E28F5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2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6k'!$D$15:$D$20</c:f>
              <c:numCache>
                <c:formatCode>0.000000</c:formatCode>
                <c:ptCount val="6"/>
                <c:pt idx="0">
                  <c:v>3.32</c:v>
                </c:pt>
                <c:pt idx="1">
                  <c:v>23.3</c:v>
                </c:pt>
                <c:pt idx="2">
                  <c:v>3390</c:v>
                </c:pt>
                <c:pt idx="3">
                  <c:v>10.199999999999999</c:v>
                </c:pt>
                <c:pt idx="4">
                  <c:v>7.33</c:v>
                </c:pt>
                <c:pt idx="5">
                  <c:v>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6-420B-A752-E2D73ECB57C7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6k'!$I$15:$I$20</c:f>
              <c:numCache>
                <c:formatCode>0.000000</c:formatCode>
                <c:ptCount val="6"/>
                <c:pt idx="0">
                  <c:v>6.14</c:v>
                </c:pt>
                <c:pt idx="1">
                  <c:v>53.4</c:v>
                </c:pt>
                <c:pt idx="2">
                  <c:v>10400</c:v>
                </c:pt>
                <c:pt idx="3">
                  <c:v>12.1</c:v>
                </c:pt>
                <c:pt idx="4">
                  <c:v>27.7</c:v>
                </c:pt>
                <c:pt idx="5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6-420B-A752-E2D73ECB57C7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6k'!$N$15:$N$20</c:f>
              <c:numCache>
                <c:formatCode>0.000000</c:formatCode>
                <c:ptCount val="6"/>
                <c:pt idx="0">
                  <c:v>6.1</c:v>
                </c:pt>
                <c:pt idx="1">
                  <c:v>105</c:v>
                </c:pt>
                <c:pt idx="2">
                  <c:v>17600</c:v>
                </c:pt>
                <c:pt idx="3">
                  <c:v>23.9</c:v>
                </c:pt>
                <c:pt idx="4">
                  <c:v>30.3</c:v>
                </c:pt>
                <c:pt idx="5">
                  <c:v>17800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6-420B-A752-E2D73ECB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4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6k'!$D$24:$D$29</c:f>
              <c:numCache>
                <c:formatCode>0.000000</c:formatCode>
                <c:ptCount val="6"/>
                <c:pt idx="0">
                  <c:v>3.3</c:v>
                </c:pt>
                <c:pt idx="1">
                  <c:v>12.1</c:v>
                </c:pt>
                <c:pt idx="2">
                  <c:v>1690</c:v>
                </c:pt>
                <c:pt idx="3">
                  <c:v>11.4</c:v>
                </c:pt>
                <c:pt idx="4">
                  <c:v>7.06</c:v>
                </c:pt>
                <c:pt idx="5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5-4943-A3FD-DBF0B96294AA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6k'!$I$24:$I$29</c:f>
              <c:numCache>
                <c:formatCode>0.000000</c:formatCode>
                <c:ptCount val="6"/>
                <c:pt idx="0">
                  <c:v>6.15</c:v>
                </c:pt>
                <c:pt idx="1">
                  <c:v>28.5</c:v>
                </c:pt>
                <c:pt idx="2">
                  <c:v>5220</c:v>
                </c:pt>
                <c:pt idx="3">
                  <c:v>19.600000000000001</c:v>
                </c:pt>
                <c:pt idx="4">
                  <c:v>27.1</c:v>
                </c:pt>
                <c:pt idx="5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5-4943-A3FD-DBF0B96294AA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6k'!$N$24:$N$29</c:f>
              <c:numCache>
                <c:formatCode>0.000000</c:formatCode>
                <c:ptCount val="6"/>
                <c:pt idx="0">
                  <c:v>6.04</c:v>
                </c:pt>
                <c:pt idx="1">
                  <c:v>55.2</c:v>
                </c:pt>
                <c:pt idx="2">
                  <c:v>8830</c:v>
                </c:pt>
                <c:pt idx="3">
                  <c:v>17.100000000000001</c:v>
                </c:pt>
                <c:pt idx="4">
                  <c:v>29.8</c:v>
                </c:pt>
                <c:pt idx="5">
                  <c:v>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5-4943-A3FD-DBF0B962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(Usec Step) con 8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6k'!$D$33:$D$38</c:f>
              <c:numCache>
                <c:formatCode>0.000000</c:formatCode>
                <c:ptCount val="6"/>
                <c:pt idx="0">
                  <c:v>3.31</c:v>
                </c:pt>
                <c:pt idx="1">
                  <c:v>6.75</c:v>
                </c:pt>
                <c:pt idx="2">
                  <c:v>847</c:v>
                </c:pt>
                <c:pt idx="3">
                  <c:v>19.600000000000001</c:v>
                </c:pt>
                <c:pt idx="4">
                  <c:v>7.03</c:v>
                </c:pt>
                <c:pt idx="5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B-4E2E-976B-8E8F6B1A1D9E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6k'!$I$33:$I$38</c:f>
              <c:numCache>
                <c:formatCode>0.000000</c:formatCode>
                <c:ptCount val="6"/>
                <c:pt idx="0">
                  <c:v>6.12</c:v>
                </c:pt>
                <c:pt idx="1">
                  <c:v>16.3</c:v>
                </c:pt>
                <c:pt idx="2">
                  <c:v>2610</c:v>
                </c:pt>
                <c:pt idx="3">
                  <c:v>25</c:v>
                </c:pt>
                <c:pt idx="4">
                  <c:v>26.8</c:v>
                </c:pt>
                <c:pt idx="5">
                  <c:v>2690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B-4E2E-976B-8E8F6B1A1D9E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6k'!$N$33:$N$38</c:f>
              <c:numCache>
                <c:formatCode>0.000000</c:formatCode>
                <c:ptCount val="6"/>
                <c:pt idx="0">
                  <c:v>6.05</c:v>
                </c:pt>
                <c:pt idx="1">
                  <c:v>30.7</c:v>
                </c:pt>
                <c:pt idx="2">
                  <c:v>4430</c:v>
                </c:pt>
                <c:pt idx="3">
                  <c:v>28.6</c:v>
                </c:pt>
                <c:pt idx="4">
                  <c:v>29.7</c:v>
                </c:pt>
                <c:pt idx="5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B-4E2E-976B-8E8F6B1A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2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6k'!$E$15:$E$20</c:f>
              <c:numCache>
                <c:formatCode>0.000000</c:formatCode>
                <c:ptCount val="6"/>
                <c:pt idx="0">
                  <c:v>9.6699999999999998E-4</c:v>
                </c:pt>
                <c:pt idx="1">
                  <c:v>6.79E-3</c:v>
                </c:pt>
                <c:pt idx="2">
                  <c:v>0.98699999999999999</c:v>
                </c:pt>
                <c:pt idx="3">
                  <c:v>2.97E-3</c:v>
                </c:pt>
                <c:pt idx="4">
                  <c:v>2.14E-3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4-4BA1-8D4F-736F396EF819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6k'!$J$15:$J$20</c:f>
              <c:numCache>
                <c:formatCode>0.000000</c:formatCode>
                <c:ptCount val="6"/>
                <c:pt idx="0">
                  <c:v>5.8200000000000005E-4</c:v>
                </c:pt>
                <c:pt idx="1">
                  <c:v>5.0699999999999999E-3</c:v>
                </c:pt>
                <c:pt idx="2">
                  <c:v>0.99099999999999999</c:v>
                </c:pt>
                <c:pt idx="3">
                  <c:v>1.15E-3</c:v>
                </c:pt>
                <c:pt idx="4">
                  <c:v>2.63E-3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4-4BA1-8D4F-736F396EF819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6k'!$O$15:$O$20</c:f>
              <c:numCache>
                <c:formatCode>0.000000</c:formatCode>
                <c:ptCount val="6"/>
                <c:pt idx="0">
                  <c:v>3.4400000000000001E-4</c:v>
                </c:pt>
                <c:pt idx="1">
                  <c:v>5.8900000000000003E-3</c:v>
                </c:pt>
                <c:pt idx="2">
                  <c:v>0.99099999999999999</c:v>
                </c:pt>
                <c:pt idx="3">
                  <c:v>1.34E-3</c:v>
                </c:pt>
                <c:pt idx="4">
                  <c:v>1.6999999999999999E-3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4-4BA1-8D4F-736F396E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4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6k'!$E$24:$E$29</c:f>
              <c:numCache>
                <c:formatCode>0.000000</c:formatCode>
                <c:ptCount val="6"/>
                <c:pt idx="0">
                  <c:v>1.91E-3</c:v>
                </c:pt>
                <c:pt idx="1">
                  <c:v>7.0299999999999998E-3</c:v>
                </c:pt>
                <c:pt idx="2">
                  <c:v>0.98</c:v>
                </c:pt>
                <c:pt idx="3">
                  <c:v>6.6299999999999996E-3</c:v>
                </c:pt>
                <c:pt idx="4">
                  <c:v>4.0899999999999999E-3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4-4E63-B480-99337CA952A8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6k'!$J$24:$J$29</c:f>
              <c:numCache>
                <c:formatCode>0.000000</c:formatCode>
                <c:ptCount val="6"/>
                <c:pt idx="0">
                  <c:v>1.16E-3</c:v>
                </c:pt>
                <c:pt idx="1">
                  <c:v>5.3699999999999998E-3</c:v>
                </c:pt>
                <c:pt idx="2">
                  <c:v>0.98499999999999999</c:v>
                </c:pt>
                <c:pt idx="3">
                  <c:v>3.7000000000000002E-3</c:v>
                </c:pt>
                <c:pt idx="4">
                  <c:v>5.11E-3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4-4E63-B480-99337CA952A8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6k'!$O$24:$O$29</c:f>
              <c:numCache>
                <c:formatCode>0.000000</c:formatCode>
                <c:ptCount val="6"/>
                <c:pt idx="0">
                  <c:v>6.7599999999999995E-4</c:v>
                </c:pt>
                <c:pt idx="1">
                  <c:v>6.1700000000000001E-3</c:v>
                </c:pt>
                <c:pt idx="2">
                  <c:v>0.98799999999999999</c:v>
                </c:pt>
                <c:pt idx="3">
                  <c:v>1.91E-3</c:v>
                </c:pt>
                <c:pt idx="4">
                  <c:v>3.3400000000000001E-3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4-4E63-B480-99337CA95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</a:t>
            </a:r>
            <a:r>
              <a:rPr lang="en-GB" baseline="0"/>
              <a:t> de Ejecución (Ratio) con 8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6k'!$B$2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6k'!$E$33:$E$38</c:f>
              <c:numCache>
                <c:formatCode>0.000000</c:formatCode>
                <c:ptCount val="6"/>
                <c:pt idx="0">
                  <c:v>3.7399999999999998E-3</c:v>
                </c:pt>
                <c:pt idx="1">
                  <c:v>7.6400000000000001E-3</c:v>
                </c:pt>
                <c:pt idx="2">
                  <c:v>0.95899999999999996</c:v>
                </c:pt>
                <c:pt idx="3">
                  <c:v>2.2100000000000002E-2</c:v>
                </c:pt>
                <c:pt idx="4">
                  <c:v>7.9500000000000005E-3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B-4025-816A-3A797C3FC88B}"/>
            </c:ext>
          </c:extLst>
        </c:ser>
        <c:ser>
          <c:idx val="1"/>
          <c:order val="1"/>
          <c:tx>
            <c:strRef>
              <c:f>'Promedios 6k'!$G$2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6k'!$J$33:$J$38</c:f>
              <c:numCache>
                <c:formatCode>0.000000</c:formatCode>
                <c:ptCount val="6"/>
                <c:pt idx="0">
                  <c:v>2.2799999999999999E-3</c:v>
                </c:pt>
                <c:pt idx="1">
                  <c:v>6.0600000000000003E-3</c:v>
                </c:pt>
                <c:pt idx="2">
                  <c:v>0.97199999999999998</c:v>
                </c:pt>
                <c:pt idx="3">
                  <c:v>9.2999999999999992E-3</c:v>
                </c:pt>
                <c:pt idx="4">
                  <c:v>9.9799999999999993E-3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B-4025-816A-3A797C3FC88B}"/>
            </c:ext>
          </c:extLst>
        </c:ser>
        <c:ser>
          <c:idx val="2"/>
          <c:order val="2"/>
          <c:tx>
            <c:strRef>
              <c:f>'Promedios 6k'!$L$2</c:f>
              <c:strCache>
                <c:ptCount val="1"/>
                <c:pt idx="0">
                  <c:v>8th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6k'!$O$33:$O$38</c:f>
              <c:numCache>
                <c:formatCode>0.000000</c:formatCode>
                <c:ptCount val="6"/>
                <c:pt idx="0">
                  <c:v>1.34E-3</c:v>
                </c:pt>
                <c:pt idx="1">
                  <c:v>6.79E-3</c:v>
                </c:pt>
                <c:pt idx="2">
                  <c:v>0.97899999999999998</c:v>
                </c:pt>
                <c:pt idx="3">
                  <c:v>6.3200000000000001E-3</c:v>
                </c:pt>
                <c:pt idx="4">
                  <c:v>6.5599999999999999E-3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B-4025-816A-3A797C3F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25872"/>
        <c:axId val="1636929616"/>
      </c:barChart>
      <c:catAx>
        <c:axId val="1636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9616"/>
        <c:crosses val="autoZero"/>
        <c:auto val="1"/>
        <c:lblAlgn val="ctr"/>
        <c:lblOffset val="100"/>
        <c:noMultiLvlLbl val="0"/>
      </c:catAx>
      <c:valAx>
        <c:axId val="1636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(Sec</a:t>
            </a:r>
            <a:r>
              <a:rPr lang="en-GB" baseline="0"/>
              <a:t> Tot) </a:t>
            </a:r>
            <a:r>
              <a:rPr lang="en-GB"/>
              <a:t>4°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6k'!$C$6:$C$11</c:f>
              <c:numCache>
                <c:formatCode>0.000000</c:formatCode>
                <c:ptCount val="6"/>
                <c:pt idx="0">
                  <c:v>6.0299999999999999E-2</c:v>
                </c:pt>
                <c:pt idx="1">
                  <c:v>0.90300000000000002</c:v>
                </c:pt>
                <c:pt idx="2">
                  <c:v>123</c:v>
                </c:pt>
                <c:pt idx="3">
                  <c:v>9.0699999999999999E-3</c:v>
                </c:pt>
                <c:pt idx="4">
                  <c:v>0.13500000000000001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6-4236-8093-FE2D4500AABC}"/>
            </c:ext>
          </c:extLst>
        </c:ser>
        <c:ser>
          <c:idx val="1"/>
          <c:order val="1"/>
          <c:tx>
            <c:strRef>
              <c:f>'Promedios 6k'!$B$13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6k'!$C$15:$C$20</c:f>
              <c:numCache>
                <c:formatCode>0.000000</c:formatCode>
                <c:ptCount val="6"/>
                <c:pt idx="0">
                  <c:v>6.0100000000000001E-2</c:v>
                </c:pt>
                <c:pt idx="1">
                  <c:v>0.42199999999999999</c:v>
                </c:pt>
                <c:pt idx="2">
                  <c:v>61.3</c:v>
                </c:pt>
                <c:pt idx="3">
                  <c:v>0.185</c:v>
                </c:pt>
                <c:pt idx="4">
                  <c:v>0.13300000000000001</c:v>
                </c:pt>
                <c:pt idx="5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6-4236-8093-FE2D4500AABC}"/>
            </c:ext>
          </c:extLst>
        </c:ser>
        <c:ser>
          <c:idx val="2"/>
          <c:order val="2"/>
          <c:tx>
            <c:strRef>
              <c:f>'Promedios 6k'!$B$22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6k'!$C$24:$C$29</c:f>
              <c:numCache>
                <c:formatCode>0.000000</c:formatCode>
                <c:ptCount val="6"/>
                <c:pt idx="0">
                  <c:v>5.9799999999999999E-2</c:v>
                </c:pt>
                <c:pt idx="1">
                  <c:v>0.22</c:v>
                </c:pt>
                <c:pt idx="2">
                  <c:v>30.7</c:v>
                </c:pt>
                <c:pt idx="3">
                  <c:v>0.20699999999999999</c:v>
                </c:pt>
                <c:pt idx="4">
                  <c:v>0.128</c:v>
                </c:pt>
                <c:pt idx="5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6-4236-8093-FE2D4500AABC}"/>
            </c:ext>
          </c:extLst>
        </c:ser>
        <c:ser>
          <c:idx val="3"/>
          <c:order val="3"/>
          <c:tx>
            <c:strRef>
              <c:f>'Promedios 6k'!$B$31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6k'!$C$33:$C$38</c:f>
              <c:numCache>
                <c:formatCode>0.000000</c:formatCode>
                <c:ptCount val="6"/>
                <c:pt idx="0">
                  <c:v>5.9900000000000002E-2</c:v>
                </c:pt>
                <c:pt idx="1">
                  <c:v>0.122</c:v>
                </c:pt>
                <c:pt idx="2">
                  <c:v>15.3</c:v>
                </c:pt>
                <c:pt idx="3">
                  <c:v>0.35499999999999998</c:v>
                </c:pt>
                <c:pt idx="4">
                  <c:v>0.127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56-4236-8093-FE2D4500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1.000 cuerpos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Eficiencas'!$D$18:$D$21</c:f>
              <c:numCache>
                <c:formatCode>General</c:formatCode>
                <c:ptCount val="4"/>
                <c:pt idx="0">
                  <c:v>1</c:v>
                </c:pt>
                <c:pt idx="1">
                  <c:v>0.97648902821316619</c:v>
                </c:pt>
                <c:pt idx="2">
                  <c:v>0.89</c:v>
                </c:pt>
                <c:pt idx="3">
                  <c:v>0.8373655913978495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A-4D4D-A285-BDADED2457BB}"/>
            </c:ext>
          </c:extLst>
        </c:ser>
        <c:ser>
          <c:idx val="1"/>
          <c:order val="1"/>
          <c:tx>
            <c:v>6.000 cuerpos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Eficiencas'!$I$18:$I$21</c:f>
              <c:numCache>
                <c:formatCode>General</c:formatCode>
                <c:ptCount val="4"/>
                <c:pt idx="0">
                  <c:v>1</c:v>
                </c:pt>
                <c:pt idx="1">
                  <c:v>0.99562682215743437</c:v>
                </c:pt>
                <c:pt idx="2">
                  <c:v>0.98699421965317924</c:v>
                </c:pt>
                <c:pt idx="3">
                  <c:v>0.96578054298642535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A-4D4D-A285-BDADED2457BB}"/>
            </c:ext>
          </c:extLst>
        </c:ser>
        <c:ser>
          <c:idx val="2"/>
          <c:order val="2"/>
          <c:tx>
            <c:v>10.000 cuerpos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'Velocidades y Eficiencas'!$C$11:$C$14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'Velocidades y Eficiencas'!$N$18:$N$21</c:f>
              <c:numCache>
                <c:formatCode>General</c:formatCode>
                <c:ptCount val="4"/>
                <c:pt idx="0">
                  <c:v>1</c:v>
                </c:pt>
                <c:pt idx="1">
                  <c:v>1.0015290519877675</c:v>
                </c:pt>
                <c:pt idx="2">
                  <c:v>0.99847560975609762</c:v>
                </c:pt>
                <c:pt idx="3">
                  <c:v>0.98644578313253017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AA-4D4D-A285-BDADED24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93232"/>
        <c:axId val="1275889072"/>
      </c:scatterChart>
      <c:valAx>
        <c:axId val="12758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89072"/>
        <c:crosses val="autoZero"/>
        <c:crossBetween val="midCat"/>
      </c:valAx>
      <c:valAx>
        <c:axId val="12758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9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(Sec Tot) </a:t>
            </a:r>
            <a:r>
              <a:rPr lang="en-GB"/>
              <a:t>6°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6k'!$G$4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6k'!$H$6:$H$11</c:f>
              <c:numCache>
                <c:formatCode>0.000000</c:formatCode>
                <c:ptCount val="6"/>
                <c:pt idx="0">
                  <c:v>3.1E-2</c:v>
                </c:pt>
                <c:pt idx="1">
                  <c:v>0.54100000000000004</c:v>
                </c:pt>
                <c:pt idx="2">
                  <c:v>105</c:v>
                </c:pt>
                <c:pt idx="3">
                  <c:v>5.0400000000000002E-3</c:v>
                </c:pt>
                <c:pt idx="4">
                  <c:v>0.14000000000000001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D-4C26-9757-23221461D791}"/>
            </c:ext>
          </c:extLst>
        </c:ser>
        <c:ser>
          <c:idx val="1"/>
          <c:order val="1"/>
          <c:tx>
            <c:strRef>
              <c:f>'Promedios 6k'!$G$13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6k'!$H$15:$H$20</c:f>
              <c:numCache>
                <c:formatCode>0.000000</c:formatCode>
                <c:ptCount val="6"/>
                <c:pt idx="0">
                  <c:v>3.1E-2</c:v>
                </c:pt>
                <c:pt idx="1">
                  <c:v>0.27</c:v>
                </c:pt>
                <c:pt idx="2">
                  <c:v>52.7</c:v>
                </c:pt>
                <c:pt idx="3">
                  <c:v>6.0999999999999999E-2</c:v>
                </c:pt>
                <c:pt idx="4">
                  <c:v>0.14000000000000001</c:v>
                </c:pt>
                <c:pt idx="5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D-4C26-9757-23221461D791}"/>
            </c:ext>
          </c:extLst>
        </c:ser>
        <c:ser>
          <c:idx val="2"/>
          <c:order val="2"/>
          <c:tx>
            <c:strRef>
              <c:f>'Promedios 6k'!$G$22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6k'!$H$24:$H$29</c:f>
              <c:numCache>
                <c:formatCode>0.000000</c:formatCode>
                <c:ptCount val="6"/>
                <c:pt idx="0">
                  <c:v>3.1E-2</c:v>
                </c:pt>
                <c:pt idx="1">
                  <c:v>0.14399999999999999</c:v>
                </c:pt>
                <c:pt idx="2">
                  <c:v>26.4</c:v>
                </c:pt>
                <c:pt idx="3">
                  <c:v>9.9199999999999997E-2</c:v>
                </c:pt>
                <c:pt idx="4">
                  <c:v>0.13700000000000001</c:v>
                </c:pt>
                <c:pt idx="5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D-4C26-9757-23221461D791}"/>
            </c:ext>
          </c:extLst>
        </c:ser>
        <c:ser>
          <c:idx val="3"/>
          <c:order val="3"/>
          <c:tx>
            <c:strRef>
              <c:f>'Promedios 6k'!$G$31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6k'!$H$33:$H$38</c:f>
              <c:numCache>
                <c:formatCode>0.000000</c:formatCode>
                <c:ptCount val="6"/>
                <c:pt idx="0">
                  <c:v>3.09E-2</c:v>
                </c:pt>
                <c:pt idx="1">
                  <c:v>8.2199999999999995E-2</c:v>
                </c:pt>
                <c:pt idx="2">
                  <c:v>13.2</c:v>
                </c:pt>
                <c:pt idx="3">
                  <c:v>0.126</c:v>
                </c:pt>
                <c:pt idx="4">
                  <c:v>0.13500000000000001</c:v>
                </c:pt>
                <c:pt idx="5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D-4C26-9757-23221461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(Sec Tot) </a:t>
            </a:r>
            <a:r>
              <a:rPr lang="en-GB"/>
              <a:t>8°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6k'!$L$4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6k'!$M$6:$M$11</c:f>
              <c:numCache>
                <c:formatCode>0.000000</c:formatCode>
                <c:ptCount val="6"/>
                <c:pt idx="0">
                  <c:v>2.5100000000000001E-2</c:v>
                </c:pt>
                <c:pt idx="1">
                  <c:v>0.83299999999999996</c:v>
                </c:pt>
                <c:pt idx="2">
                  <c:v>146</c:v>
                </c:pt>
                <c:pt idx="3">
                  <c:v>5.5199999999999997E-3</c:v>
                </c:pt>
                <c:pt idx="4">
                  <c:v>0.124</c:v>
                </c:pt>
                <c:pt idx="5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7-4CBC-A2B3-78991CB9277B}"/>
            </c:ext>
          </c:extLst>
        </c:ser>
        <c:ser>
          <c:idx val="1"/>
          <c:order val="1"/>
          <c:tx>
            <c:strRef>
              <c:f>'Promedios 6k'!$L$13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6k'!$M$15:$M$20</c:f>
              <c:numCache>
                <c:formatCode>0.000000</c:formatCode>
                <c:ptCount val="6"/>
                <c:pt idx="0">
                  <c:v>2.52E-2</c:v>
                </c:pt>
                <c:pt idx="1">
                  <c:v>0.433</c:v>
                </c:pt>
                <c:pt idx="2">
                  <c:v>72.8</c:v>
                </c:pt>
                <c:pt idx="3">
                  <c:v>9.9000000000000005E-2</c:v>
                </c:pt>
                <c:pt idx="4">
                  <c:v>0.125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7-4CBC-A2B3-78991CB9277B}"/>
            </c:ext>
          </c:extLst>
        </c:ser>
        <c:ser>
          <c:idx val="2"/>
          <c:order val="2"/>
          <c:tx>
            <c:strRef>
              <c:f>'Promedios 6k'!$L$22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6k'!$M$24:$M$29</c:f>
              <c:numCache>
                <c:formatCode>0.000000</c:formatCode>
                <c:ptCount val="6"/>
                <c:pt idx="0">
                  <c:v>2.4899999999999999E-2</c:v>
                </c:pt>
                <c:pt idx="1">
                  <c:v>0.22700000000000001</c:v>
                </c:pt>
                <c:pt idx="2">
                  <c:v>36.4</c:v>
                </c:pt>
                <c:pt idx="3">
                  <c:v>7.0300000000000001E-2</c:v>
                </c:pt>
                <c:pt idx="4">
                  <c:v>0.123</c:v>
                </c:pt>
                <c:pt idx="5">
                  <c:v>36.799999999999997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7-4CBC-A2B3-78991CB9277B}"/>
            </c:ext>
          </c:extLst>
        </c:ser>
        <c:ser>
          <c:idx val="3"/>
          <c:order val="3"/>
          <c:tx>
            <c:strRef>
              <c:f>'Promedios 6k'!$L$31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6k'!$M$33:$M$38</c:f>
              <c:numCache>
                <c:formatCode>0.000000</c:formatCode>
                <c:ptCount val="6"/>
                <c:pt idx="0">
                  <c:v>2.4899999999999999E-2</c:v>
                </c:pt>
                <c:pt idx="1">
                  <c:v>0.126</c:v>
                </c:pt>
                <c:pt idx="2">
                  <c:v>18.2</c:v>
                </c:pt>
                <c:pt idx="3">
                  <c:v>0.11799999999999999</c:v>
                </c:pt>
                <c:pt idx="4">
                  <c:v>0.122</c:v>
                </c:pt>
                <c:pt idx="5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7-4CBC-A2B3-78991CB92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6k'!$D$6:$D$11</c:f>
              <c:numCache>
                <c:formatCode>0.000000</c:formatCode>
                <c:ptCount val="6"/>
                <c:pt idx="0">
                  <c:v>3.33</c:v>
                </c:pt>
                <c:pt idx="1">
                  <c:v>49.9</c:v>
                </c:pt>
                <c:pt idx="2">
                  <c:v>6770</c:v>
                </c:pt>
                <c:pt idx="3">
                  <c:v>0.501</c:v>
                </c:pt>
                <c:pt idx="4">
                  <c:v>7.43</c:v>
                </c:pt>
                <c:pt idx="5">
                  <c:v>6830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0-4F23-889C-C3516A499265}"/>
            </c:ext>
          </c:extLst>
        </c:ser>
        <c:ser>
          <c:idx val="1"/>
          <c:order val="1"/>
          <c:tx>
            <c:strRef>
              <c:f>'Promedios 6k'!$B$13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6k'!$D$15:$D$20</c:f>
              <c:numCache>
                <c:formatCode>0.000000</c:formatCode>
                <c:ptCount val="6"/>
                <c:pt idx="0">
                  <c:v>3.32</c:v>
                </c:pt>
                <c:pt idx="1">
                  <c:v>23.3</c:v>
                </c:pt>
                <c:pt idx="2">
                  <c:v>3390</c:v>
                </c:pt>
                <c:pt idx="3">
                  <c:v>10.199999999999999</c:v>
                </c:pt>
                <c:pt idx="4">
                  <c:v>7.33</c:v>
                </c:pt>
                <c:pt idx="5">
                  <c:v>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0-4F23-889C-C3516A499265}"/>
            </c:ext>
          </c:extLst>
        </c:ser>
        <c:ser>
          <c:idx val="2"/>
          <c:order val="2"/>
          <c:tx>
            <c:strRef>
              <c:f>'Promedios 6k'!$B$22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6k'!$D$24:$D$29</c:f>
              <c:numCache>
                <c:formatCode>0.000000</c:formatCode>
                <c:ptCount val="6"/>
                <c:pt idx="0">
                  <c:v>3.3</c:v>
                </c:pt>
                <c:pt idx="1">
                  <c:v>12.1</c:v>
                </c:pt>
                <c:pt idx="2">
                  <c:v>1690</c:v>
                </c:pt>
                <c:pt idx="3">
                  <c:v>11.4</c:v>
                </c:pt>
                <c:pt idx="4">
                  <c:v>7.06</c:v>
                </c:pt>
                <c:pt idx="5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0-4F23-889C-C3516A499265}"/>
            </c:ext>
          </c:extLst>
        </c:ser>
        <c:ser>
          <c:idx val="3"/>
          <c:order val="3"/>
          <c:tx>
            <c:strRef>
              <c:f>'Promedios 6k'!$B$31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6k'!$D$33:$D$38</c:f>
              <c:numCache>
                <c:formatCode>0.000000</c:formatCode>
                <c:ptCount val="6"/>
                <c:pt idx="0">
                  <c:v>3.31</c:v>
                </c:pt>
                <c:pt idx="1">
                  <c:v>6.75</c:v>
                </c:pt>
                <c:pt idx="2">
                  <c:v>847</c:v>
                </c:pt>
                <c:pt idx="3">
                  <c:v>19.600000000000001</c:v>
                </c:pt>
                <c:pt idx="4">
                  <c:v>7.03</c:v>
                </c:pt>
                <c:pt idx="5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0-4F23-889C-C3516A49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6k'!$G$4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6k'!$I$6:$I$11</c:f>
              <c:numCache>
                <c:formatCode>0.000000</c:formatCode>
                <c:ptCount val="6"/>
                <c:pt idx="0">
                  <c:v>6.13</c:v>
                </c:pt>
                <c:pt idx="1">
                  <c:v>107</c:v>
                </c:pt>
                <c:pt idx="2">
                  <c:v>20900</c:v>
                </c:pt>
                <c:pt idx="3">
                  <c:v>0.998</c:v>
                </c:pt>
                <c:pt idx="4">
                  <c:v>27.7</c:v>
                </c:pt>
                <c:pt idx="5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3-4BEE-AA1E-FC1881D0FBC0}"/>
            </c:ext>
          </c:extLst>
        </c:ser>
        <c:ser>
          <c:idx val="1"/>
          <c:order val="1"/>
          <c:tx>
            <c:strRef>
              <c:f>'Promedios 6k'!$G$13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6k'!$I$15:$I$20</c:f>
              <c:numCache>
                <c:formatCode>0.000000</c:formatCode>
                <c:ptCount val="6"/>
                <c:pt idx="0">
                  <c:v>6.14</c:v>
                </c:pt>
                <c:pt idx="1">
                  <c:v>53.4</c:v>
                </c:pt>
                <c:pt idx="2">
                  <c:v>10400</c:v>
                </c:pt>
                <c:pt idx="3">
                  <c:v>12.1</c:v>
                </c:pt>
                <c:pt idx="4">
                  <c:v>27.7</c:v>
                </c:pt>
                <c:pt idx="5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3-4BEE-AA1E-FC1881D0FBC0}"/>
            </c:ext>
          </c:extLst>
        </c:ser>
        <c:ser>
          <c:idx val="2"/>
          <c:order val="2"/>
          <c:tx>
            <c:strRef>
              <c:f>'Promedios 6k'!$G$22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6k'!$I$24:$I$29</c:f>
              <c:numCache>
                <c:formatCode>0.000000</c:formatCode>
                <c:ptCount val="6"/>
                <c:pt idx="0">
                  <c:v>6.15</c:v>
                </c:pt>
                <c:pt idx="1">
                  <c:v>28.5</c:v>
                </c:pt>
                <c:pt idx="2">
                  <c:v>5220</c:v>
                </c:pt>
                <c:pt idx="3">
                  <c:v>19.600000000000001</c:v>
                </c:pt>
                <c:pt idx="4">
                  <c:v>27.1</c:v>
                </c:pt>
                <c:pt idx="5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3-4BEE-AA1E-FC1881D0FBC0}"/>
            </c:ext>
          </c:extLst>
        </c:ser>
        <c:ser>
          <c:idx val="3"/>
          <c:order val="3"/>
          <c:tx>
            <c:strRef>
              <c:f>'Promedios 6k'!$G$31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6k'!$I$33:$I$38</c:f>
              <c:numCache>
                <c:formatCode>0.000000</c:formatCode>
                <c:ptCount val="6"/>
                <c:pt idx="0">
                  <c:v>6.12</c:v>
                </c:pt>
                <c:pt idx="1">
                  <c:v>16.3</c:v>
                </c:pt>
                <c:pt idx="2">
                  <c:v>2610</c:v>
                </c:pt>
                <c:pt idx="3">
                  <c:v>25</c:v>
                </c:pt>
                <c:pt idx="4">
                  <c:v>26.8</c:v>
                </c:pt>
                <c:pt idx="5">
                  <c:v>2690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3-4BEE-AA1E-FC1881D0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(Ratio</a:t>
            </a:r>
            <a:r>
              <a:rPr lang="en-GB" baseline="0"/>
              <a:t>) </a:t>
            </a:r>
            <a:r>
              <a:rPr lang="en-GB"/>
              <a:t>4°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6k'!$B$4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6k'!$E$6:$E$11</c:f>
              <c:numCache>
                <c:formatCode>0.000000</c:formatCode>
                <c:ptCount val="6"/>
                <c:pt idx="0">
                  <c:v>4.8700000000000002E-4</c:v>
                </c:pt>
                <c:pt idx="1">
                  <c:v>7.3000000000000001E-3</c:v>
                </c:pt>
                <c:pt idx="2">
                  <c:v>0.99099999999999999</c:v>
                </c:pt>
                <c:pt idx="3">
                  <c:v>7.3300000000000006E-5</c:v>
                </c:pt>
                <c:pt idx="4">
                  <c:v>1.09E-3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7-4956-94EC-5E92EE2E981A}"/>
            </c:ext>
          </c:extLst>
        </c:ser>
        <c:ser>
          <c:idx val="1"/>
          <c:order val="1"/>
          <c:tx>
            <c:strRef>
              <c:f>'Promedios 6k'!$B$13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6k'!$E$15:$E$20</c:f>
              <c:numCache>
                <c:formatCode>0.000000</c:formatCode>
                <c:ptCount val="6"/>
                <c:pt idx="0">
                  <c:v>9.6699999999999998E-4</c:v>
                </c:pt>
                <c:pt idx="1">
                  <c:v>6.79E-3</c:v>
                </c:pt>
                <c:pt idx="2">
                  <c:v>0.98699999999999999</c:v>
                </c:pt>
                <c:pt idx="3">
                  <c:v>2.97E-3</c:v>
                </c:pt>
                <c:pt idx="4">
                  <c:v>2.14E-3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7-4956-94EC-5E92EE2E981A}"/>
            </c:ext>
          </c:extLst>
        </c:ser>
        <c:ser>
          <c:idx val="2"/>
          <c:order val="2"/>
          <c:tx>
            <c:strRef>
              <c:f>'Promedios 6k'!$B$22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6k'!$E$24:$E$29</c:f>
              <c:numCache>
                <c:formatCode>0.000000</c:formatCode>
                <c:ptCount val="6"/>
                <c:pt idx="0">
                  <c:v>1.91E-3</c:v>
                </c:pt>
                <c:pt idx="1">
                  <c:v>7.0299999999999998E-3</c:v>
                </c:pt>
                <c:pt idx="2">
                  <c:v>0.98</c:v>
                </c:pt>
                <c:pt idx="3">
                  <c:v>6.6299999999999996E-3</c:v>
                </c:pt>
                <c:pt idx="4">
                  <c:v>4.0899999999999999E-3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7-4956-94EC-5E92EE2E981A}"/>
            </c:ext>
          </c:extLst>
        </c:ser>
        <c:ser>
          <c:idx val="3"/>
          <c:order val="3"/>
          <c:tx>
            <c:strRef>
              <c:f>'Promedios 6k'!$B$31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6k'!$E$33:$E$38</c:f>
              <c:numCache>
                <c:formatCode>0.000000</c:formatCode>
                <c:ptCount val="6"/>
                <c:pt idx="0">
                  <c:v>3.7399999999999998E-3</c:v>
                </c:pt>
                <c:pt idx="1">
                  <c:v>7.6400000000000001E-3</c:v>
                </c:pt>
                <c:pt idx="2">
                  <c:v>0.95899999999999996</c:v>
                </c:pt>
                <c:pt idx="3">
                  <c:v>2.2100000000000002E-2</c:v>
                </c:pt>
                <c:pt idx="4">
                  <c:v>7.9500000000000005E-3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7-4956-94EC-5E92EE2E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(Ratio)</a:t>
            </a:r>
            <a:r>
              <a:rPr lang="en-GB"/>
              <a:t> 6°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6k'!$G$4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6k'!$J$6:$J$11</c:f>
              <c:numCache>
                <c:formatCode>0.000000</c:formatCode>
                <c:ptCount val="6"/>
                <c:pt idx="0">
                  <c:v>2.92E-4</c:v>
                </c:pt>
                <c:pt idx="1">
                  <c:v>5.1000000000000004E-3</c:v>
                </c:pt>
                <c:pt idx="2">
                  <c:v>0.99299999999999999</c:v>
                </c:pt>
                <c:pt idx="3">
                  <c:v>4.7500000000000003E-5</c:v>
                </c:pt>
                <c:pt idx="4">
                  <c:v>1.32E-3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1-417B-BC2E-33C03DFAF8FC}"/>
            </c:ext>
          </c:extLst>
        </c:ser>
        <c:ser>
          <c:idx val="1"/>
          <c:order val="1"/>
          <c:tx>
            <c:strRef>
              <c:f>'Promedios 6k'!$G$13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6k'!$J$15:$J$20</c:f>
              <c:numCache>
                <c:formatCode>0.000000</c:formatCode>
                <c:ptCount val="6"/>
                <c:pt idx="0">
                  <c:v>5.8200000000000005E-4</c:v>
                </c:pt>
                <c:pt idx="1">
                  <c:v>5.0699999999999999E-3</c:v>
                </c:pt>
                <c:pt idx="2">
                  <c:v>0.99099999999999999</c:v>
                </c:pt>
                <c:pt idx="3">
                  <c:v>1.15E-3</c:v>
                </c:pt>
                <c:pt idx="4">
                  <c:v>2.63E-3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1-417B-BC2E-33C03DFAF8FC}"/>
            </c:ext>
          </c:extLst>
        </c:ser>
        <c:ser>
          <c:idx val="2"/>
          <c:order val="2"/>
          <c:tx>
            <c:strRef>
              <c:f>'Promedios 6k'!$G$22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6k'!$J$24:$J$29</c:f>
              <c:numCache>
                <c:formatCode>0.000000</c:formatCode>
                <c:ptCount val="6"/>
                <c:pt idx="0">
                  <c:v>1.16E-3</c:v>
                </c:pt>
                <c:pt idx="1">
                  <c:v>5.3699999999999998E-3</c:v>
                </c:pt>
                <c:pt idx="2">
                  <c:v>0.98499999999999999</c:v>
                </c:pt>
                <c:pt idx="3">
                  <c:v>3.7000000000000002E-3</c:v>
                </c:pt>
                <c:pt idx="4">
                  <c:v>5.11E-3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1-417B-BC2E-33C03DFAF8FC}"/>
            </c:ext>
          </c:extLst>
        </c:ser>
        <c:ser>
          <c:idx val="3"/>
          <c:order val="3"/>
          <c:tx>
            <c:strRef>
              <c:f>'Promedios 6k'!$G$31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6k'!$J$33:$J$38</c:f>
              <c:numCache>
                <c:formatCode>0.000000</c:formatCode>
                <c:ptCount val="6"/>
                <c:pt idx="0">
                  <c:v>2.2799999999999999E-3</c:v>
                </c:pt>
                <c:pt idx="1">
                  <c:v>6.0600000000000003E-3</c:v>
                </c:pt>
                <c:pt idx="2">
                  <c:v>0.97199999999999998</c:v>
                </c:pt>
                <c:pt idx="3">
                  <c:v>9.2999999999999992E-3</c:v>
                </c:pt>
                <c:pt idx="4">
                  <c:v>9.9799999999999993E-3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1-417B-BC2E-33C03DFA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6k'!$L$4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6k'!$N$6:$N$11</c:f>
              <c:numCache>
                <c:formatCode>0.000000</c:formatCode>
                <c:ptCount val="6"/>
                <c:pt idx="0">
                  <c:v>6.07</c:v>
                </c:pt>
                <c:pt idx="1">
                  <c:v>202</c:v>
                </c:pt>
                <c:pt idx="2">
                  <c:v>35200</c:v>
                </c:pt>
                <c:pt idx="3">
                  <c:v>1.34</c:v>
                </c:pt>
                <c:pt idx="4">
                  <c:v>30</c:v>
                </c:pt>
                <c:pt idx="5">
                  <c:v>35400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0-414F-96F4-8280FA592CF2}"/>
            </c:ext>
          </c:extLst>
        </c:ser>
        <c:ser>
          <c:idx val="1"/>
          <c:order val="1"/>
          <c:tx>
            <c:strRef>
              <c:f>'Promedios 6k'!$L$13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6k'!$N$15:$N$20</c:f>
              <c:numCache>
                <c:formatCode>0.000000</c:formatCode>
                <c:ptCount val="6"/>
                <c:pt idx="0">
                  <c:v>6.1</c:v>
                </c:pt>
                <c:pt idx="1">
                  <c:v>105</c:v>
                </c:pt>
                <c:pt idx="2">
                  <c:v>17600</c:v>
                </c:pt>
                <c:pt idx="3">
                  <c:v>23.9</c:v>
                </c:pt>
                <c:pt idx="4">
                  <c:v>30.3</c:v>
                </c:pt>
                <c:pt idx="5">
                  <c:v>17800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0-414F-96F4-8280FA592CF2}"/>
            </c:ext>
          </c:extLst>
        </c:ser>
        <c:ser>
          <c:idx val="2"/>
          <c:order val="2"/>
          <c:tx>
            <c:strRef>
              <c:f>'Promedios 6k'!$L$22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6k'!$N$24:$N$29</c:f>
              <c:numCache>
                <c:formatCode>0.000000</c:formatCode>
                <c:ptCount val="6"/>
                <c:pt idx="0">
                  <c:v>6.04</c:v>
                </c:pt>
                <c:pt idx="1">
                  <c:v>55.2</c:v>
                </c:pt>
                <c:pt idx="2">
                  <c:v>8830</c:v>
                </c:pt>
                <c:pt idx="3">
                  <c:v>17.100000000000001</c:v>
                </c:pt>
                <c:pt idx="4">
                  <c:v>29.8</c:v>
                </c:pt>
                <c:pt idx="5">
                  <c:v>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0-414F-96F4-8280FA592CF2}"/>
            </c:ext>
          </c:extLst>
        </c:ser>
        <c:ser>
          <c:idx val="3"/>
          <c:order val="3"/>
          <c:tx>
            <c:strRef>
              <c:f>'Promedios 6k'!$L$31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6k'!$N$33:$N$38</c:f>
              <c:numCache>
                <c:formatCode>0.000000</c:formatCode>
                <c:ptCount val="6"/>
                <c:pt idx="0">
                  <c:v>6.05</c:v>
                </c:pt>
                <c:pt idx="1">
                  <c:v>30.7</c:v>
                </c:pt>
                <c:pt idx="2">
                  <c:v>4430</c:v>
                </c:pt>
                <c:pt idx="3">
                  <c:v>28.6</c:v>
                </c:pt>
                <c:pt idx="4">
                  <c:v>29.7</c:v>
                </c:pt>
                <c:pt idx="5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0-414F-96F4-8280FA59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Ejecución </a:t>
            </a:r>
            <a:r>
              <a:rPr lang="en-GB" sz="1400" b="0" i="0" u="none" strike="noStrike" baseline="0">
                <a:effectLst/>
              </a:rPr>
              <a:t>(Ratio) </a:t>
            </a:r>
            <a:r>
              <a:rPr lang="en-GB"/>
              <a:t>8° Taylor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'Promedios 6k'!$L$4</c:f>
              <c:strCache>
                <c:ptCount val="1"/>
                <c:pt idx="0">
                  <c:v>1 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6k'!$O$6:$O$11</c:f>
              <c:numCache>
                <c:formatCode>0.000000</c:formatCode>
                <c:ptCount val="6"/>
                <c:pt idx="0">
                  <c:v>1.7100000000000001E-4</c:v>
                </c:pt>
                <c:pt idx="1">
                  <c:v>5.6899999999999997E-3</c:v>
                </c:pt>
                <c:pt idx="2">
                  <c:v>0.99299999999999999</c:v>
                </c:pt>
                <c:pt idx="3">
                  <c:v>3.7700000000000002E-5</c:v>
                </c:pt>
                <c:pt idx="4">
                  <c:v>8.4599999999999996E-4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4-47CB-9C62-CCCC06F70C27}"/>
            </c:ext>
          </c:extLst>
        </c:ser>
        <c:ser>
          <c:idx val="1"/>
          <c:order val="1"/>
          <c:tx>
            <c:strRef>
              <c:f>'Promedios 6k'!$L$13</c:f>
              <c:strCache>
                <c:ptCount val="1"/>
                <c:pt idx="0">
                  <c:v>2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6k'!$O$15:$O$20</c:f>
              <c:numCache>
                <c:formatCode>0.000000</c:formatCode>
                <c:ptCount val="6"/>
                <c:pt idx="0">
                  <c:v>3.4400000000000001E-4</c:v>
                </c:pt>
                <c:pt idx="1">
                  <c:v>5.8900000000000003E-3</c:v>
                </c:pt>
                <c:pt idx="2">
                  <c:v>0.99099999999999999</c:v>
                </c:pt>
                <c:pt idx="3">
                  <c:v>1.34E-3</c:v>
                </c:pt>
                <c:pt idx="4">
                  <c:v>1.6999999999999999E-3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4-47CB-9C62-CCCC06F70C27}"/>
            </c:ext>
          </c:extLst>
        </c:ser>
        <c:ser>
          <c:idx val="2"/>
          <c:order val="2"/>
          <c:tx>
            <c:strRef>
              <c:f>'Promedios 6k'!$L$22</c:f>
              <c:strCache>
                <c:ptCount val="1"/>
                <c:pt idx="0">
                  <c:v>4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6k'!$O$24:$O$29</c:f>
              <c:numCache>
                <c:formatCode>0.000000</c:formatCode>
                <c:ptCount val="6"/>
                <c:pt idx="0">
                  <c:v>6.7599999999999995E-4</c:v>
                </c:pt>
                <c:pt idx="1">
                  <c:v>6.1700000000000001E-3</c:v>
                </c:pt>
                <c:pt idx="2">
                  <c:v>0.98799999999999999</c:v>
                </c:pt>
                <c:pt idx="3">
                  <c:v>1.91E-3</c:v>
                </c:pt>
                <c:pt idx="4">
                  <c:v>3.3400000000000001E-3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4-47CB-9C62-CCCC06F70C27}"/>
            </c:ext>
          </c:extLst>
        </c:ser>
        <c:ser>
          <c:idx val="3"/>
          <c:order val="3"/>
          <c:tx>
            <c:strRef>
              <c:f>'Promedios 6k'!$L$31</c:f>
              <c:strCache>
                <c:ptCount val="1"/>
                <c:pt idx="0">
                  <c:v>8 Procesos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'Promedios 6k'!$B$6:$B$11</c:f>
              <c:strCache>
                <c:ptCount val="6"/>
                <c:pt idx="0">
                  <c:v>scan</c:v>
                </c:pt>
                <c:pt idx="1">
                  <c:v>pred</c:v>
                </c:pt>
                <c:pt idx="2">
                  <c:v>force</c:v>
                </c:pt>
                <c:pt idx="3">
                  <c:v>comm</c:v>
                </c:pt>
                <c:pt idx="4">
                  <c:v>corr</c:v>
                </c:pt>
                <c:pt idx="5">
                  <c:v>tot</c:v>
                </c:pt>
              </c:strCache>
            </c:strRef>
          </c:cat>
          <c:val>
            <c:numRef>
              <c:f>'Promedios 6k'!$O$33:$O$38</c:f>
              <c:numCache>
                <c:formatCode>0.000000</c:formatCode>
                <c:ptCount val="6"/>
                <c:pt idx="0">
                  <c:v>1.34E-3</c:v>
                </c:pt>
                <c:pt idx="1">
                  <c:v>6.79E-3</c:v>
                </c:pt>
                <c:pt idx="2">
                  <c:v>0.97899999999999998</c:v>
                </c:pt>
                <c:pt idx="3">
                  <c:v>6.3200000000000001E-3</c:v>
                </c:pt>
                <c:pt idx="4">
                  <c:v>6.5599999999999999E-3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4-47CB-9C62-CCCC06F7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324192"/>
        <c:axId val="1749345824"/>
      </c:barChart>
      <c:catAx>
        <c:axId val="1749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45824"/>
        <c:crosses val="autoZero"/>
        <c:auto val="1"/>
        <c:lblAlgn val="ctr"/>
        <c:lblOffset val="100"/>
        <c:noMultiLvlLbl val="0"/>
      </c:catAx>
      <c:valAx>
        <c:axId val="1749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total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10k'!$D$45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10k'!$B$47:$B$50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10k'!$D$47:$D$50</c:f>
              <c:numCache>
                <c:formatCode>0.000000</c:formatCode>
                <c:ptCount val="4"/>
                <c:pt idx="0">
                  <c:v>333</c:v>
                </c:pt>
                <c:pt idx="1">
                  <c:v>167</c:v>
                </c:pt>
                <c:pt idx="2">
                  <c:v>83.8</c:v>
                </c:pt>
                <c:pt idx="3">
                  <c:v>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9-4B24-9242-C5788E45440A}"/>
            </c:ext>
          </c:extLst>
        </c:ser>
        <c:ser>
          <c:idx val="1"/>
          <c:order val="1"/>
          <c:tx>
            <c:strRef>
              <c:f>'Resumen 10k'!$E$45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10k'!$B$47:$B$50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10k'!$E$47:$E$50</c:f>
              <c:numCache>
                <c:formatCode>0.000000</c:formatCode>
                <c:ptCount val="4"/>
                <c:pt idx="0">
                  <c:v>301</c:v>
                </c:pt>
                <c:pt idx="1">
                  <c:v>151</c:v>
                </c:pt>
                <c:pt idx="2">
                  <c:v>75.8</c:v>
                </c:pt>
                <c:pt idx="3">
                  <c:v>38.200000000000003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9-4B24-9242-C5788E45440A}"/>
            </c:ext>
          </c:extLst>
        </c:ser>
        <c:ser>
          <c:idx val="2"/>
          <c:order val="2"/>
          <c:tx>
            <c:strRef>
              <c:f>'Resumen 10k'!$F$45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10k'!$B$47:$B$50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10k'!$F$47:$F$50</c:f>
              <c:numCache>
                <c:formatCode>0.000000</c:formatCode>
                <c:ptCount val="4"/>
                <c:pt idx="0">
                  <c:v>418</c:v>
                </c:pt>
                <c:pt idx="1">
                  <c:v>209</c:v>
                </c:pt>
                <c:pt idx="2">
                  <c:v>105</c:v>
                </c:pt>
                <c:pt idx="3">
                  <c:v>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F9-4B24-9242-C5788E45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10k'!$J$45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10k'!$H$47:$H$50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10k'!$J$47:$J$50</c:f>
              <c:numCache>
                <c:formatCode>0.0</c:formatCode>
                <c:ptCount val="4"/>
                <c:pt idx="0">
                  <c:v>13100</c:v>
                </c:pt>
                <c:pt idx="1">
                  <c:v>6540</c:v>
                </c:pt>
                <c:pt idx="2">
                  <c:v>3280</c:v>
                </c:pt>
                <c:pt idx="3">
                  <c:v>1660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2-444E-B2F9-EE97AA3D1102}"/>
            </c:ext>
          </c:extLst>
        </c:ser>
        <c:ser>
          <c:idx val="1"/>
          <c:order val="1"/>
          <c:tx>
            <c:strRef>
              <c:f>'Resumen 10k'!$K$45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10k'!$H$47:$H$50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10k'!$K$47:$K$50</c:f>
              <c:numCache>
                <c:formatCode>0.0</c:formatCode>
                <c:ptCount val="4"/>
                <c:pt idx="0">
                  <c:v>42500</c:v>
                </c:pt>
                <c:pt idx="1">
                  <c:v>21300</c:v>
                </c:pt>
                <c:pt idx="2">
                  <c:v>10700</c:v>
                </c:pt>
                <c:pt idx="3">
                  <c:v>5380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A2-444E-B2F9-EE97AA3D1102}"/>
            </c:ext>
          </c:extLst>
        </c:ser>
        <c:ser>
          <c:idx val="2"/>
          <c:order val="2"/>
          <c:tx>
            <c:strRef>
              <c:f>'Resumen 10k'!$L$45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10k'!$H$47:$H$50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10k'!$L$47:$L$50</c:f>
              <c:numCache>
                <c:formatCode>0.0</c:formatCode>
                <c:ptCount val="4"/>
                <c:pt idx="0">
                  <c:v>71000</c:v>
                </c:pt>
                <c:pt idx="1">
                  <c:v>35400</c:v>
                </c:pt>
                <c:pt idx="2">
                  <c:v>17800</c:v>
                </c:pt>
                <c:pt idx="3">
                  <c:v>8920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A2-444E-B2F9-EE97AA3D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total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1k'!$D$45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1k'!$B$47:$B$50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1k'!$D$47:$D$50</c:f>
              <c:numCache>
                <c:formatCode>0.000000</c:formatCode>
                <c:ptCount val="4"/>
                <c:pt idx="0">
                  <c:v>1.96</c:v>
                </c:pt>
                <c:pt idx="1">
                  <c:v>1</c:v>
                </c:pt>
                <c:pt idx="2">
                  <c:v>0.55100000000000005</c:v>
                </c:pt>
                <c:pt idx="3">
                  <c:v>0.29299999999999998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A-410E-8D90-16E25536F16B}"/>
            </c:ext>
          </c:extLst>
        </c:ser>
        <c:ser>
          <c:idx val="1"/>
          <c:order val="1"/>
          <c:tx>
            <c:strRef>
              <c:f>'Resumen 1k'!$E$45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1k'!$B$47:$B$50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1k'!$E$47:$E$50</c:f>
              <c:numCache>
                <c:formatCode>0.000000</c:formatCode>
                <c:ptCount val="4"/>
                <c:pt idx="0">
                  <c:v>1.61</c:v>
                </c:pt>
                <c:pt idx="1">
                  <c:v>0.82</c:v>
                </c:pt>
                <c:pt idx="2">
                  <c:v>0.47499999999999998</c:v>
                </c:pt>
                <c:pt idx="3">
                  <c:v>0.22900000000000001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2A-410E-8D90-16E25536F16B}"/>
            </c:ext>
          </c:extLst>
        </c:ser>
        <c:ser>
          <c:idx val="2"/>
          <c:order val="2"/>
          <c:tx>
            <c:strRef>
              <c:f>'Resumen 1k'!$F$45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1k'!$B$47:$B$50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1k'!$F$47:$F$50</c:f>
              <c:numCache>
                <c:formatCode>0.000000</c:formatCode>
                <c:ptCount val="4"/>
                <c:pt idx="0">
                  <c:v>2.2599999999999998</c:v>
                </c:pt>
                <c:pt idx="1">
                  <c:v>1.1399999999999999</c:v>
                </c:pt>
                <c:pt idx="2">
                  <c:v>0.68400000000000005</c:v>
                </c:pt>
                <c:pt idx="3">
                  <c:v>0.308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2A-410E-8D90-16E25536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total (Ratios)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10k'!$J$45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10k'!$N$47:$N$50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10k'!$P$47:$P$50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9-46D8-B160-8BFB8DEFF35D}"/>
            </c:ext>
          </c:extLst>
        </c:ser>
        <c:ser>
          <c:idx val="1"/>
          <c:order val="1"/>
          <c:tx>
            <c:strRef>
              <c:f>'Resumen 10k'!$Q$45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10k'!$N$47:$N$50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10k'!$Q$47:$Q$50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9-46D8-B160-8BFB8DEFF35D}"/>
            </c:ext>
          </c:extLst>
        </c:ser>
        <c:ser>
          <c:idx val="2"/>
          <c:order val="2"/>
          <c:tx>
            <c:strRef>
              <c:f>'Resumen 10k'!$R$45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10k'!$N$47:$N$50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10k'!$R$47:$R$50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59-46D8-B160-8BFB8DEF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Scan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10k'!$D$5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10k'!$D$7:$D$10</c:f>
              <c:numCache>
                <c:formatCode>0.000000</c:formatCode>
                <c:ptCount val="4"/>
                <c:pt idx="0">
                  <c:v>0.105</c:v>
                </c:pt>
                <c:pt idx="1">
                  <c:v>0.105</c:v>
                </c:pt>
                <c:pt idx="2">
                  <c:v>0.104</c:v>
                </c:pt>
                <c:pt idx="3">
                  <c:v>0.104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7-4ED2-B6B8-1A393A1E6E19}"/>
            </c:ext>
          </c:extLst>
        </c:ser>
        <c:ser>
          <c:idx val="1"/>
          <c:order val="1"/>
          <c:tx>
            <c:strRef>
              <c:f>'Resumen 10k'!$E$5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10k'!$E$7:$E$10</c:f>
              <c:numCache>
                <c:formatCode>0.000000</c:formatCode>
                <c:ptCount val="4"/>
                <c:pt idx="0">
                  <c:v>5.6500000000000002E-2</c:v>
                </c:pt>
                <c:pt idx="1">
                  <c:v>5.67E-2</c:v>
                </c:pt>
                <c:pt idx="2">
                  <c:v>5.67E-2</c:v>
                </c:pt>
                <c:pt idx="3">
                  <c:v>5.6500000000000002E-2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7-4ED2-B6B8-1A393A1E6E19}"/>
            </c:ext>
          </c:extLst>
        </c:ser>
        <c:ser>
          <c:idx val="2"/>
          <c:order val="2"/>
          <c:tx>
            <c:strRef>
              <c:f>'Resumen 10k'!$F$5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10k'!$F$7:$F$10</c:f>
              <c:numCache>
                <c:formatCode>0.000000</c:formatCode>
                <c:ptCount val="4"/>
                <c:pt idx="0">
                  <c:v>4.5699999999999998E-2</c:v>
                </c:pt>
                <c:pt idx="1">
                  <c:v>4.5699999999999998E-2</c:v>
                </c:pt>
                <c:pt idx="2">
                  <c:v>4.6100000000000002E-2</c:v>
                </c:pt>
                <c:pt idx="3">
                  <c:v>2.4599999999999999E-3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F7-4ED2-B6B8-1A393A1E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Pred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10k'!$D$13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10k'!$D$15:$D$18</c:f>
              <c:numCache>
                <c:formatCode>0.000000</c:formatCode>
                <c:ptCount val="4"/>
                <c:pt idx="0">
                  <c:v>2.41</c:v>
                </c:pt>
                <c:pt idx="1">
                  <c:v>1.06</c:v>
                </c:pt>
                <c:pt idx="2">
                  <c:v>0.51500000000000001</c:v>
                </c:pt>
                <c:pt idx="3">
                  <c:v>0.27500000000000002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8-4722-8E60-B8FC0E09DF37}"/>
            </c:ext>
          </c:extLst>
        </c:ser>
        <c:ser>
          <c:idx val="1"/>
          <c:order val="1"/>
          <c:tx>
            <c:strRef>
              <c:f>'Resumen 10k'!$E$13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10k'!$E$15:$E$18</c:f>
              <c:numCache>
                <c:formatCode>0.000000</c:formatCode>
                <c:ptCount val="4"/>
                <c:pt idx="0">
                  <c:v>1.28</c:v>
                </c:pt>
                <c:pt idx="1">
                  <c:v>0.64800000000000002</c:v>
                </c:pt>
                <c:pt idx="2">
                  <c:v>0.34399999999999997</c:v>
                </c:pt>
                <c:pt idx="3">
                  <c:v>0.187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E8-4722-8E60-B8FC0E09DF37}"/>
            </c:ext>
          </c:extLst>
        </c:ser>
        <c:ser>
          <c:idx val="2"/>
          <c:order val="2"/>
          <c:tx>
            <c:strRef>
              <c:f>'Resumen 10k'!$F$13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10k'!$F$15:$F$18</c:f>
              <c:numCache>
                <c:formatCode>0.000000</c:formatCode>
                <c:ptCount val="4"/>
                <c:pt idx="0">
                  <c:v>1.97</c:v>
                </c:pt>
                <c:pt idx="1">
                  <c:v>1.01</c:v>
                </c:pt>
                <c:pt idx="2">
                  <c:v>0.54800000000000004</c:v>
                </c:pt>
                <c:pt idx="3">
                  <c:v>0.29299999999999998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E8-4722-8E60-B8FC0E09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Force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10k'!$D$21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10k'!$D$23:$D$26</c:f>
              <c:numCache>
                <c:formatCode>0.000000</c:formatCode>
                <c:ptCount val="4"/>
                <c:pt idx="0">
                  <c:v>330</c:v>
                </c:pt>
                <c:pt idx="1">
                  <c:v>165</c:v>
                </c:pt>
                <c:pt idx="2">
                  <c:v>82.6</c:v>
                </c:pt>
                <c:pt idx="3">
                  <c:v>41.3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A-4D4B-9CFD-841D064478ED}"/>
            </c:ext>
          </c:extLst>
        </c:ser>
        <c:ser>
          <c:idx val="1"/>
          <c:order val="1"/>
          <c:tx>
            <c:strRef>
              <c:f>'Resumen 10k'!$E$21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10k'!$E$23:$E$26</c:f>
              <c:numCache>
                <c:formatCode>0.000000</c:formatCode>
                <c:ptCount val="4"/>
                <c:pt idx="0">
                  <c:v>300</c:v>
                </c:pt>
                <c:pt idx="1">
                  <c:v>150</c:v>
                </c:pt>
                <c:pt idx="2">
                  <c:v>74.8</c:v>
                </c:pt>
                <c:pt idx="3">
                  <c:v>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A-4D4B-9CFD-841D064478ED}"/>
            </c:ext>
          </c:extLst>
        </c:ser>
        <c:ser>
          <c:idx val="2"/>
          <c:order val="2"/>
          <c:tx>
            <c:strRef>
              <c:f>'Resumen 10k'!$F$21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10k'!$B$23:$B$26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10k'!$F$23:$F$26</c:f>
              <c:numCache>
                <c:formatCode>0.000000</c:formatCode>
                <c:ptCount val="4"/>
                <c:pt idx="0">
                  <c:v>415</c:v>
                </c:pt>
                <c:pt idx="1">
                  <c:v>207</c:v>
                </c:pt>
                <c:pt idx="2">
                  <c:v>104</c:v>
                </c:pt>
                <c:pt idx="3">
                  <c:v>51.8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2A-4D4B-9CFD-841D0644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Comm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10k'!$D$29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10k'!$D$31:$D$34</c:f>
              <c:numCache>
                <c:formatCode>0.000000</c:formatCode>
                <c:ptCount val="4"/>
                <c:pt idx="0">
                  <c:v>1.6400000000000001E-2</c:v>
                </c:pt>
                <c:pt idx="1">
                  <c:v>0.23100000000000001</c:v>
                </c:pt>
                <c:pt idx="2">
                  <c:v>0.29799999999999999</c:v>
                </c:pt>
                <c:pt idx="3">
                  <c:v>0.39800000000000002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D-4B53-9E1D-CC3A1940D9A4}"/>
            </c:ext>
          </c:extLst>
        </c:ser>
        <c:ser>
          <c:idx val="1"/>
          <c:order val="1"/>
          <c:tx>
            <c:strRef>
              <c:f>'Resumen 10k'!$E$29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10k'!$E$31:$E$34</c:f>
              <c:numCache>
                <c:formatCode>0.000000</c:formatCode>
                <c:ptCount val="4"/>
                <c:pt idx="0">
                  <c:v>1.0500000000000001E-2</c:v>
                </c:pt>
                <c:pt idx="1">
                  <c:v>0.129</c:v>
                </c:pt>
                <c:pt idx="2">
                  <c:v>0.23599999999999999</c:v>
                </c:pt>
                <c:pt idx="3">
                  <c:v>0.22500000000000001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DD-4B53-9E1D-CC3A1940D9A4}"/>
            </c:ext>
          </c:extLst>
        </c:ser>
        <c:ser>
          <c:idx val="2"/>
          <c:order val="2"/>
          <c:tx>
            <c:strRef>
              <c:f>'Resumen 10k'!$F$29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10k'!$B$31:$B$34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10k'!$F$31:$F$34</c:f>
              <c:numCache>
                <c:formatCode>0.000000</c:formatCode>
                <c:ptCount val="4"/>
                <c:pt idx="0">
                  <c:v>1.1599999999999999E-2</c:v>
                </c:pt>
                <c:pt idx="1">
                  <c:v>0.108</c:v>
                </c:pt>
                <c:pt idx="2">
                  <c:v>0.155</c:v>
                </c:pt>
                <c:pt idx="3">
                  <c:v>0.184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DD-4B53-9E1D-CC3A1940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Corr (Sec Tot)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10k'!$D$37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10k'!$D$39:$D$42</c:f>
              <c:numCache>
                <c:formatCode>0.000000</c:formatCode>
                <c:ptCount val="4"/>
                <c:pt idx="0">
                  <c:v>0.224</c:v>
                </c:pt>
                <c:pt idx="1">
                  <c:v>0.22500000000000001</c:v>
                </c:pt>
                <c:pt idx="2">
                  <c:v>0.249</c:v>
                </c:pt>
                <c:pt idx="3">
                  <c:v>0.218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5-4EAC-BC89-3C3998BCF9AF}"/>
            </c:ext>
          </c:extLst>
        </c:ser>
        <c:ser>
          <c:idx val="1"/>
          <c:order val="1"/>
          <c:tx>
            <c:strRef>
              <c:f>'Resumen 10k'!$E$37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10k'!$E$39:$E$42</c:f>
              <c:numCache>
                <c:formatCode>0.000000</c:formatCode>
                <c:ptCount val="4"/>
                <c:pt idx="0">
                  <c:v>0.24399999999999999</c:v>
                </c:pt>
                <c:pt idx="1">
                  <c:v>0.24299999999999999</c:v>
                </c:pt>
                <c:pt idx="2">
                  <c:v>0.28899999999999998</c:v>
                </c:pt>
                <c:pt idx="3">
                  <c:v>0.249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5-4EAC-BC89-3C3998BCF9AF}"/>
            </c:ext>
          </c:extLst>
        </c:ser>
        <c:ser>
          <c:idx val="2"/>
          <c:order val="2"/>
          <c:tx>
            <c:strRef>
              <c:f>'Resumen 10k'!$F$37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10k'!$F$39:$F$42</c:f>
              <c:numCache>
                <c:formatCode>0.000000</c:formatCode>
                <c:ptCount val="4"/>
                <c:pt idx="0">
                  <c:v>0.222</c:v>
                </c:pt>
                <c:pt idx="1">
                  <c:v>0.223</c:v>
                </c:pt>
                <c:pt idx="2">
                  <c:v>0.27500000000000002</c:v>
                </c:pt>
                <c:pt idx="3">
                  <c:v>0.23499999999999999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5-4EAC-BC89-3C3998BC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Scan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10k'!$J$5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10k'!$H$7:$H$10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10k'!$J$7:$J$10</c:f>
              <c:numCache>
                <c:formatCode>0.0</c:formatCode>
                <c:ptCount val="4"/>
                <c:pt idx="0">
                  <c:v>4.1100000000000003</c:v>
                </c:pt>
                <c:pt idx="1">
                  <c:v>4.0999999999999996</c:v>
                </c:pt>
                <c:pt idx="2">
                  <c:v>4.09</c:v>
                </c:pt>
                <c:pt idx="3">
                  <c:v>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D-4BAA-9AA5-71B762F39AFA}"/>
            </c:ext>
          </c:extLst>
        </c:ser>
        <c:ser>
          <c:idx val="1"/>
          <c:order val="1"/>
          <c:tx>
            <c:strRef>
              <c:f>'Resumen 10k'!$K$5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10k'!$H$7:$H$10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10k'!$K$7:$K$10</c:f>
              <c:numCache>
                <c:formatCode>0.0</c:formatCode>
                <c:ptCount val="4"/>
                <c:pt idx="0">
                  <c:v>7.97</c:v>
                </c:pt>
                <c:pt idx="1">
                  <c:v>7.99</c:v>
                </c:pt>
                <c:pt idx="2">
                  <c:v>8</c:v>
                </c:pt>
                <c:pt idx="3">
                  <c:v>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0D-4BAA-9AA5-71B762F39AFA}"/>
            </c:ext>
          </c:extLst>
        </c:ser>
        <c:ser>
          <c:idx val="2"/>
          <c:order val="2"/>
          <c:tx>
            <c:strRef>
              <c:f>'Resumen 10k'!$L$5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10k'!$H$7:$H$10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10k'!$L$7:$L$10</c:f>
              <c:numCache>
                <c:formatCode>0.0</c:formatCode>
                <c:ptCount val="4"/>
                <c:pt idx="0">
                  <c:v>7.77</c:v>
                </c:pt>
                <c:pt idx="1">
                  <c:v>7.76</c:v>
                </c:pt>
                <c:pt idx="2">
                  <c:v>7.82</c:v>
                </c:pt>
                <c:pt idx="3">
                  <c:v>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0D-4BAA-9AA5-71B762F39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Pred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10k'!$J$13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10k'!$H$15:$H$18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10k'!$J$15:$J$18</c:f>
              <c:numCache>
                <c:formatCode>0.0</c:formatCode>
                <c:ptCount val="4"/>
                <c:pt idx="0">
                  <c:v>94.5</c:v>
                </c:pt>
                <c:pt idx="1">
                  <c:v>41.7</c:v>
                </c:pt>
                <c:pt idx="2">
                  <c:v>20.2</c:v>
                </c:pt>
                <c:pt idx="3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9-4041-BEF7-F95ABB0B8F7B}"/>
            </c:ext>
          </c:extLst>
        </c:ser>
        <c:ser>
          <c:idx val="1"/>
          <c:order val="1"/>
          <c:tx>
            <c:strRef>
              <c:f>'Resumen 10k'!$K$13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10k'!$H$15:$H$18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10k'!$K$15:$K$18</c:f>
              <c:numCache>
                <c:formatCode>0.0</c:formatCode>
                <c:ptCount val="4"/>
                <c:pt idx="0">
                  <c:v>180</c:v>
                </c:pt>
                <c:pt idx="1">
                  <c:v>91.3</c:v>
                </c:pt>
                <c:pt idx="2">
                  <c:v>48.4</c:v>
                </c:pt>
                <c:pt idx="3">
                  <c:v>26.3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9-4041-BEF7-F95ABB0B8F7B}"/>
            </c:ext>
          </c:extLst>
        </c:ser>
        <c:ser>
          <c:idx val="2"/>
          <c:order val="2"/>
          <c:tx>
            <c:strRef>
              <c:f>'Resumen 10k'!$L$13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10k'!$H$15:$H$18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10k'!$L$15:$L$18</c:f>
              <c:numCache>
                <c:formatCode>0.0</c:formatCode>
                <c:ptCount val="4"/>
                <c:pt idx="0">
                  <c:v>335</c:v>
                </c:pt>
                <c:pt idx="1">
                  <c:v>172</c:v>
                </c:pt>
                <c:pt idx="2">
                  <c:v>93</c:v>
                </c:pt>
                <c:pt idx="3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39-4041-BEF7-F95ABB0B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10k'!$J$21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10k'!$H$23:$H$26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10k'!$J$23:$J$26</c:f>
              <c:numCache>
                <c:formatCode>0.0</c:formatCode>
                <c:ptCount val="4"/>
                <c:pt idx="0">
                  <c:v>13000</c:v>
                </c:pt>
                <c:pt idx="1">
                  <c:v>6480</c:v>
                </c:pt>
                <c:pt idx="2">
                  <c:v>3240</c:v>
                </c:pt>
                <c:pt idx="3">
                  <c:v>1620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C-44DD-9AF1-2E836E383752}"/>
            </c:ext>
          </c:extLst>
        </c:ser>
        <c:ser>
          <c:idx val="1"/>
          <c:order val="1"/>
          <c:tx>
            <c:strRef>
              <c:f>'Resumen 10k'!$K$21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10k'!$H$23:$H$26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10k'!$K$23:$K$26</c:f>
              <c:numCache>
                <c:formatCode>0.0</c:formatCode>
                <c:ptCount val="4"/>
                <c:pt idx="0">
                  <c:v>42200</c:v>
                </c:pt>
                <c:pt idx="1">
                  <c:v>21100</c:v>
                </c:pt>
                <c:pt idx="2">
                  <c:v>10600</c:v>
                </c:pt>
                <c:pt idx="3">
                  <c:v>5280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AC-44DD-9AF1-2E836E383752}"/>
            </c:ext>
          </c:extLst>
        </c:ser>
        <c:ser>
          <c:idx val="2"/>
          <c:order val="2"/>
          <c:tx>
            <c:strRef>
              <c:f>'Resumen 10k'!$L$21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10k'!$H$23:$H$26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10k'!$L$23:$L$26</c:f>
              <c:numCache>
                <c:formatCode>0.0</c:formatCode>
                <c:ptCount val="4"/>
                <c:pt idx="0">
                  <c:v>70600</c:v>
                </c:pt>
                <c:pt idx="1">
                  <c:v>35200</c:v>
                </c:pt>
                <c:pt idx="2">
                  <c:v>17600</c:v>
                </c:pt>
                <c:pt idx="3">
                  <c:v>8790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AC-44DD-9AF1-2E836E38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</a:t>
            </a:r>
            <a:r>
              <a:rPr lang="en-GB" baseline="0"/>
              <a:t> de Ejecución Comm (</a:t>
            </a:r>
            <a:r>
              <a:rPr lang="en-GB" sz="1400" b="0" i="0" u="none" strike="noStrike" baseline="0">
                <a:effectLst/>
              </a:rPr>
              <a:t>Usec/Step</a:t>
            </a:r>
            <a:r>
              <a:rPr lang="en-GB" baseline="0"/>
              <a:t>) </a:t>
            </a:r>
          </a:p>
          <a:p>
            <a:pPr>
              <a:defRPr/>
            </a:pPr>
            <a:r>
              <a:rPr lang="en-GB" baseline="0"/>
              <a:t>vs </a:t>
            </a:r>
          </a:p>
          <a:p>
            <a:pPr>
              <a:defRPr/>
            </a:pPr>
            <a:r>
              <a:rPr lang="en-GB" baseline="0"/>
              <a:t>#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'Resumen 10k'!$J$29</c:f>
              <c:strCache>
                <c:ptCount val="1"/>
                <c:pt idx="0">
                  <c:v>4° 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10k'!$H$31:$H$34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10k'!$J$31:$J$34</c:f>
              <c:numCache>
                <c:formatCode>0.0</c:formatCode>
                <c:ptCount val="4"/>
                <c:pt idx="0">
                  <c:v>0.64300000000000002</c:v>
                </c:pt>
                <c:pt idx="1">
                  <c:v>9.0500000000000007</c:v>
                </c:pt>
                <c:pt idx="2">
                  <c:v>11.7</c:v>
                </c:pt>
                <c:pt idx="3">
                  <c:v>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95-4240-B41E-7380F62BAE30}"/>
            </c:ext>
          </c:extLst>
        </c:ser>
        <c:ser>
          <c:idx val="1"/>
          <c:order val="1"/>
          <c:tx>
            <c:strRef>
              <c:f>'Resumen 10k'!$K$29</c:f>
              <c:strCache>
                <c:ptCount val="1"/>
                <c:pt idx="0">
                  <c:v>6° orden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10k'!$H$31:$H$34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10k'!$K$31:$K$34</c:f>
              <c:numCache>
                <c:formatCode>0.0</c:formatCode>
                <c:ptCount val="4"/>
                <c:pt idx="0">
                  <c:v>1.48</c:v>
                </c:pt>
                <c:pt idx="1">
                  <c:v>18.2</c:v>
                </c:pt>
                <c:pt idx="2">
                  <c:v>33.299999999999997</c:v>
                </c:pt>
                <c:pt idx="3">
                  <c:v>31.8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95-4240-B41E-7380F62BAE30}"/>
            </c:ext>
          </c:extLst>
        </c:ser>
        <c:ser>
          <c:idx val="2"/>
          <c:order val="2"/>
          <c:tx>
            <c:strRef>
              <c:f>'Resumen 10k'!$L$29</c:f>
              <c:strCache>
                <c:ptCount val="1"/>
                <c:pt idx="0">
                  <c:v>8° orden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10k'!$H$31:$H$34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'Resumen 10k'!$L$31:$L$34</c:f>
              <c:numCache>
                <c:formatCode>0.0</c:formatCode>
                <c:ptCount val="4"/>
                <c:pt idx="0">
                  <c:v>1.97</c:v>
                </c:pt>
                <c:pt idx="1">
                  <c:v>18.3</c:v>
                </c:pt>
                <c:pt idx="2">
                  <c:v>26.2</c:v>
                </c:pt>
                <c:pt idx="3">
                  <c:v>31.3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95-4240-B41E-7380F62B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04592"/>
        <c:axId val="1583597936"/>
      </c:scatterChart>
      <c:valAx>
        <c:axId val="15836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7936"/>
        <c:crosses val="autoZero"/>
        <c:crossBetween val="midCat"/>
      </c:valAx>
      <c:valAx>
        <c:axId val="1583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13" Type="http://schemas.openxmlformats.org/officeDocument/2006/relationships/chart" Target="../charts/chart100.xml"/><Relationship Id="rId18" Type="http://schemas.openxmlformats.org/officeDocument/2006/relationships/chart" Target="../charts/chart10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12" Type="http://schemas.openxmlformats.org/officeDocument/2006/relationships/chart" Target="../charts/chart99.xml"/><Relationship Id="rId17" Type="http://schemas.openxmlformats.org/officeDocument/2006/relationships/chart" Target="../charts/chart104.xml"/><Relationship Id="rId2" Type="http://schemas.openxmlformats.org/officeDocument/2006/relationships/chart" Target="../charts/chart89.xml"/><Relationship Id="rId16" Type="http://schemas.openxmlformats.org/officeDocument/2006/relationships/chart" Target="../charts/chart103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11" Type="http://schemas.openxmlformats.org/officeDocument/2006/relationships/chart" Target="../charts/chart98.xml"/><Relationship Id="rId5" Type="http://schemas.openxmlformats.org/officeDocument/2006/relationships/chart" Target="../charts/chart92.xml"/><Relationship Id="rId15" Type="http://schemas.openxmlformats.org/officeDocument/2006/relationships/chart" Target="../charts/chart102.xml"/><Relationship Id="rId10" Type="http://schemas.openxmlformats.org/officeDocument/2006/relationships/chart" Target="../charts/chart97.xml"/><Relationship Id="rId4" Type="http://schemas.openxmlformats.org/officeDocument/2006/relationships/chart" Target="../charts/chart91.xml"/><Relationship Id="rId9" Type="http://schemas.openxmlformats.org/officeDocument/2006/relationships/chart" Target="../charts/chart96.xml"/><Relationship Id="rId14" Type="http://schemas.openxmlformats.org/officeDocument/2006/relationships/chart" Target="../charts/chart10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13" Type="http://schemas.openxmlformats.org/officeDocument/2006/relationships/chart" Target="../charts/chart118.xml"/><Relationship Id="rId18" Type="http://schemas.openxmlformats.org/officeDocument/2006/relationships/chart" Target="../charts/chart123.xml"/><Relationship Id="rId3" Type="http://schemas.openxmlformats.org/officeDocument/2006/relationships/chart" Target="../charts/chart108.xml"/><Relationship Id="rId21" Type="http://schemas.openxmlformats.org/officeDocument/2006/relationships/chart" Target="../charts/chart126.xml"/><Relationship Id="rId7" Type="http://schemas.openxmlformats.org/officeDocument/2006/relationships/chart" Target="../charts/chart112.xml"/><Relationship Id="rId12" Type="http://schemas.openxmlformats.org/officeDocument/2006/relationships/chart" Target="../charts/chart117.xml"/><Relationship Id="rId17" Type="http://schemas.openxmlformats.org/officeDocument/2006/relationships/chart" Target="../charts/chart122.xml"/><Relationship Id="rId2" Type="http://schemas.openxmlformats.org/officeDocument/2006/relationships/chart" Target="../charts/chart107.xml"/><Relationship Id="rId16" Type="http://schemas.openxmlformats.org/officeDocument/2006/relationships/chart" Target="../charts/chart121.xml"/><Relationship Id="rId20" Type="http://schemas.openxmlformats.org/officeDocument/2006/relationships/chart" Target="../charts/chart125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11" Type="http://schemas.openxmlformats.org/officeDocument/2006/relationships/chart" Target="../charts/chart116.xml"/><Relationship Id="rId5" Type="http://schemas.openxmlformats.org/officeDocument/2006/relationships/chart" Target="../charts/chart110.xml"/><Relationship Id="rId15" Type="http://schemas.openxmlformats.org/officeDocument/2006/relationships/chart" Target="../charts/chart120.xml"/><Relationship Id="rId10" Type="http://schemas.openxmlformats.org/officeDocument/2006/relationships/chart" Target="../charts/chart115.xml"/><Relationship Id="rId19" Type="http://schemas.openxmlformats.org/officeDocument/2006/relationships/chart" Target="../charts/chart124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Relationship Id="rId14" Type="http://schemas.openxmlformats.org/officeDocument/2006/relationships/chart" Target="../charts/chart1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23</xdr:row>
      <xdr:rowOff>114300</xdr:rowOff>
    </xdr:from>
    <xdr:to>
      <xdr:col>9</xdr:col>
      <xdr:colOff>49275</xdr:colOff>
      <xdr:row>52</xdr:row>
      <xdr:rowOff>4875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6F46F-01E9-43AB-B31C-256DD4DCE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9</xdr:col>
      <xdr:colOff>58800</xdr:colOff>
      <xdr:row>81</xdr:row>
      <xdr:rowOff>52500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35BDC0-A3F5-4F52-905C-1A3915B3A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58800</xdr:colOff>
      <xdr:row>52</xdr:row>
      <xdr:rowOff>52500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621575-3253-4D17-B74B-BACE2855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27</xdr:col>
      <xdr:colOff>58800</xdr:colOff>
      <xdr:row>52</xdr:row>
      <xdr:rowOff>52500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727D78-12B0-4C87-95D8-AECA8C42F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18</xdr:col>
      <xdr:colOff>58800</xdr:colOff>
      <xdr:row>81</xdr:row>
      <xdr:rowOff>52500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56FEB0-AFA1-49C5-B2EE-BE4B94A18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53</xdr:row>
      <xdr:rowOff>0</xdr:rowOff>
    </xdr:from>
    <xdr:to>
      <xdr:col>27</xdr:col>
      <xdr:colOff>58800</xdr:colOff>
      <xdr:row>81</xdr:row>
      <xdr:rowOff>52500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D06A9B-D81C-4A89-82CE-FB5CBFBBB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371683</xdr:colOff>
      <xdr:row>23</xdr:row>
      <xdr:rowOff>48867</xdr:rowOff>
    </xdr:from>
    <xdr:to>
      <xdr:col>36</xdr:col>
      <xdr:colOff>429883</xdr:colOff>
      <xdr:row>51</xdr:row>
      <xdr:rowOff>101217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FA27CB4-15DD-45D9-86FC-D7A1EB65C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312964</xdr:colOff>
      <xdr:row>53</xdr:row>
      <xdr:rowOff>136072</xdr:rowOff>
    </xdr:from>
    <xdr:to>
      <xdr:col>36</xdr:col>
      <xdr:colOff>371164</xdr:colOff>
      <xdr:row>82</xdr:row>
      <xdr:rowOff>25136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1D8C5B-03D8-43F9-B2D9-3CD47F6A8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50</xdr:row>
      <xdr:rowOff>171449</xdr:rowOff>
    </xdr:from>
    <xdr:to>
      <xdr:col>6</xdr:col>
      <xdr:colOff>9525</xdr:colOff>
      <xdr:row>73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03B05-923F-47A8-AA9B-6D1BA70A9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12</xdr:col>
      <xdr:colOff>104775</xdr:colOff>
      <xdr:row>73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A8FD24-72A6-494E-B4BC-A36DEE554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18</xdr:col>
      <xdr:colOff>104775</xdr:colOff>
      <xdr:row>73</xdr:row>
      <xdr:rowOff>95251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428E7-24E0-414A-9A46-4999920A3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6</xdr:col>
      <xdr:colOff>108857</xdr:colOff>
      <xdr:row>96</xdr:row>
      <xdr:rowOff>99332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9EF6E1-D76F-4901-8DD3-F2B28822C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6</xdr:col>
      <xdr:colOff>108857</xdr:colOff>
      <xdr:row>120</xdr:row>
      <xdr:rowOff>99333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989AF5-CA3F-4C45-A0ED-8DBA63847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6</xdr:col>
      <xdr:colOff>108857</xdr:colOff>
      <xdr:row>144</xdr:row>
      <xdr:rowOff>99333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1F980C-82BB-4CEA-9578-4E75298BF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6</xdr:col>
      <xdr:colOff>108857</xdr:colOff>
      <xdr:row>168</xdr:row>
      <xdr:rowOff>99333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10BD8F-74DD-4ACD-AFF5-EF4F15802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13608</xdr:colOff>
      <xdr:row>169</xdr:row>
      <xdr:rowOff>122464</xdr:rowOff>
    </xdr:from>
    <xdr:to>
      <xdr:col>6</xdr:col>
      <xdr:colOff>122465</xdr:colOff>
      <xdr:row>192</xdr:row>
      <xdr:rowOff>17690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652038-2C0C-474A-958A-F9D4C8A67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12</xdr:col>
      <xdr:colOff>108857</xdr:colOff>
      <xdr:row>96</xdr:row>
      <xdr:rowOff>99332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6C3CF1-5EDB-4113-B9D6-7B669F4C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12</xdr:col>
      <xdr:colOff>108857</xdr:colOff>
      <xdr:row>120</xdr:row>
      <xdr:rowOff>99333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EE0DAA-E59B-41D0-953E-1B5E129E5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13607</xdr:colOff>
      <xdr:row>122</xdr:row>
      <xdr:rowOff>40821</xdr:rowOff>
    </xdr:from>
    <xdr:to>
      <xdr:col>12</xdr:col>
      <xdr:colOff>122464</xdr:colOff>
      <xdr:row>144</xdr:row>
      <xdr:rowOff>140154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561B05F-5DEE-4053-8C53-FFBD95AB4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146</xdr:row>
      <xdr:rowOff>27215</xdr:rowOff>
    </xdr:from>
    <xdr:to>
      <xdr:col>12</xdr:col>
      <xdr:colOff>108857</xdr:colOff>
      <xdr:row>168</xdr:row>
      <xdr:rowOff>126548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ECDD95-59FC-4F6E-9973-7872ECCB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40821</xdr:colOff>
      <xdr:row>169</xdr:row>
      <xdr:rowOff>136071</xdr:rowOff>
    </xdr:from>
    <xdr:to>
      <xdr:col>12</xdr:col>
      <xdr:colOff>149678</xdr:colOff>
      <xdr:row>192</xdr:row>
      <xdr:rowOff>31297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FCB385D-7302-4B9E-B705-85D20D220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18</xdr:col>
      <xdr:colOff>104775</xdr:colOff>
      <xdr:row>96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ADBC12-AFDE-4131-9037-D07111E35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18</xdr:col>
      <xdr:colOff>104775</xdr:colOff>
      <xdr:row>120</xdr:row>
      <xdr:rowOff>95251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566D7BA-4FE5-481D-AB23-AB13E7AF6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18</xdr:col>
      <xdr:colOff>104775</xdr:colOff>
      <xdr:row>144</xdr:row>
      <xdr:rowOff>95251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9924954-7D4C-471D-A80F-E891CCF93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146</xdr:row>
      <xdr:rowOff>0</xdr:rowOff>
    </xdr:from>
    <xdr:to>
      <xdr:col>18</xdr:col>
      <xdr:colOff>104775</xdr:colOff>
      <xdr:row>168</xdr:row>
      <xdr:rowOff>95251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448B67-777D-4B37-A9D9-492FBE230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170</xdr:row>
      <xdr:rowOff>0</xdr:rowOff>
    </xdr:from>
    <xdr:to>
      <xdr:col>18</xdr:col>
      <xdr:colOff>104775</xdr:colOff>
      <xdr:row>192</xdr:row>
      <xdr:rowOff>95251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5238862-98A5-45FA-BC1B-38E184D3A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333375</xdr:colOff>
      <xdr:row>49</xdr:row>
      <xdr:rowOff>257175</xdr:rowOff>
    </xdr:from>
    <xdr:to>
      <xdr:col>23</xdr:col>
      <xdr:colOff>438150</xdr:colOff>
      <xdr:row>72</xdr:row>
      <xdr:rowOff>47626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A2997B-2401-4E14-88E4-54339047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221922</xdr:colOff>
      <xdr:row>0</xdr:row>
      <xdr:rowOff>116775</xdr:rowOff>
    </xdr:from>
    <xdr:to>
      <xdr:col>20</xdr:col>
      <xdr:colOff>216725</xdr:colOff>
      <xdr:row>10</xdr:row>
      <xdr:rowOff>172812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3C688-D784-47E5-BA2C-B68542B48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353786</xdr:colOff>
      <xdr:row>0</xdr:row>
      <xdr:rowOff>136071</xdr:rowOff>
    </xdr:from>
    <xdr:to>
      <xdr:col>25</xdr:col>
      <xdr:colOff>348589</xdr:colOff>
      <xdr:row>10</xdr:row>
      <xdr:rowOff>192108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13AA83-D509-459D-8097-7BBD99D44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462642</xdr:colOff>
      <xdr:row>0</xdr:row>
      <xdr:rowOff>163285</xdr:rowOff>
    </xdr:from>
    <xdr:to>
      <xdr:col>30</xdr:col>
      <xdr:colOff>457446</xdr:colOff>
      <xdr:row>11</xdr:row>
      <xdr:rowOff>15214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313355-5E0C-4D63-82B8-D0DA70609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231321</xdr:colOff>
      <xdr:row>11</xdr:row>
      <xdr:rowOff>27214</xdr:rowOff>
    </xdr:from>
    <xdr:to>
      <xdr:col>20</xdr:col>
      <xdr:colOff>226124</xdr:colOff>
      <xdr:row>21</xdr:row>
      <xdr:rowOff>83251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DDC07-E368-413B-A8B8-90A2C6944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217715</xdr:colOff>
      <xdr:row>21</xdr:row>
      <xdr:rowOff>122464</xdr:rowOff>
    </xdr:from>
    <xdr:to>
      <xdr:col>20</xdr:col>
      <xdr:colOff>212518</xdr:colOff>
      <xdr:row>31</xdr:row>
      <xdr:rowOff>178501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E269D-5C0B-4E0C-8396-681D46659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217714</xdr:colOff>
      <xdr:row>32</xdr:row>
      <xdr:rowOff>68035</xdr:rowOff>
    </xdr:from>
    <xdr:to>
      <xdr:col>20</xdr:col>
      <xdr:colOff>212517</xdr:colOff>
      <xdr:row>42</xdr:row>
      <xdr:rowOff>124072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119B1A-FC2B-4FDE-A8E9-EE842BFC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367393</xdr:colOff>
      <xdr:row>11</xdr:row>
      <xdr:rowOff>40821</xdr:rowOff>
    </xdr:from>
    <xdr:to>
      <xdr:col>25</xdr:col>
      <xdr:colOff>362196</xdr:colOff>
      <xdr:row>21</xdr:row>
      <xdr:rowOff>96858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C94CDE-F301-4009-83E2-41A489AF0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381000</xdr:colOff>
      <xdr:row>21</xdr:row>
      <xdr:rowOff>136072</xdr:rowOff>
    </xdr:from>
    <xdr:to>
      <xdr:col>25</xdr:col>
      <xdr:colOff>375803</xdr:colOff>
      <xdr:row>31</xdr:row>
      <xdr:rowOff>192109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0BED5C-6A59-4EE6-985C-43C2F0F55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381000</xdr:colOff>
      <xdr:row>32</xdr:row>
      <xdr:rowOff>81642</xdr:rowOff>
    </xdr:from>
    <xdr:to>
      <xdr:col>25</xdr:col>
      <xdr:colOff>375803</xdr:colOff>
      <xdr:row>42</xdr:row>
      <xdr:rowOff>137679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5E4022-849A-41EB-A9A2-150F00F33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449035</xdr:colOff>
      <xdr:row>11</xdr:row>
      <xdr:rowOff>54429</xdr:rowOff>
    </xdr:from>
    <xdr:to>
      <xdr:col>30</xdr:col>
      <xdr:colOff>443839</xdr:colOff>
      <xdr:row>21</xdr:row>
      <xdr:rowOff>110466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F1B655-9495-4F18-AF15-AF331266A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476250</xdr:colOff>
      <xdr:row>21</xdr:row>
      <xdr:rowOff>166687</xdr:rowOff>
    </xdr:from>
    <xdr:to>
      <xdr:col>30</xdr:col>
      <xdr:colOff>471054</xdr:colOff>
      <xdr:row>32</xdr:row>
      <xdr:rowOff>32224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62EFED-0AD7-4492-AE6F-3414AE379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476250</xdr:colOff>
      <xdr:row>32</xdr:row>
      <xdr:rowOff>95250</xdr:rowOff>
    </xdr:from>
    <xdr:to>
      <xdr:col>30</xdr:col>
      <xdr:colOff>471054</xdr:colOff>
      <xdr:row>42</xdr:row>
      <xdr:rowOff>151287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9F8384-6DAC-4174-8D4C-00F9FF94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666750</xdr:colOff>
      <xdr:row>39</xdr:row>
      <xdr:rowOff>50343</xdr:rowOff>
    </xdr:from>
    <xdr:to>
      <xdr:col>5</xdr:col>
      <xdr:colOff>54429</xdr:colOff>
      <xdr:row>57</xdr:row>
      <xdr:rowOff>40820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672699-E88C-4824-BFE1-2FC17FDB0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925285</xdr:colOff>
      <xdr:row>39</xdr:row>
      <xdr:rowOff>81642</xdr:rowOff>
    </xdr:from>
    <xdr:to>
      <xdr:col>10</xdr:col>
      <xdr:colOff>313950</xdr:colOff>
      <xdr:row>57</xdr:row>
      <xdr:rowOff>72514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57D250-DE7D-401E-A824-8BEDF6886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952499</xdr:colOff>
      <xdr:row>39</xdr:row>
      <xdr:rowOff>136070</xdr:rowOff>
    </xdr:from>
    <xdr:to>
      <xdr:col>15</xdr:col>
      <xdr:colOff>341163</xdr:colOff>
      <xdr:row>57</xdr:row>
      <xdr:rowOff>126942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F3D87CD-E6DD-4234-AB2D-331882A7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612321</xdr:colOff>
      <xdr:row>58</xdr:row>
      <xdr:rowOff>27214</xdr:rowOff>
    </xdr:from>
    <xdr:to>
      <xdr:col>5</xdr:col>
      <xdr:colOff>0</xdr:colOff>
      <xdr:row>76</xdr:row>
      <xdr:rowOff>17690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471127-FD04-45F3-9C63-0123E8BE3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10</xdr:col>
      <xdr:colOff>354772</xdr:colOff>
      <xdr:row>75</xdr:row>
      <xdr:rowOff>194978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B71BA0C-D4E9-4E9A-8E25-1776988CB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585107</xdr:colOff>
      <xdr:row>77</xdr:row>
      <xdr:rowOff>108857</xdr:rowOff>
    </xdr:from>
    <xdr:to>
      <xdr:col>4</xdr:col>
      <xdr:colOff>938893</xdr:colOff>
      <xdr:row>95</xdr:row>
      <xdr:rowOff>99333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0E7020-609F-487F-89A5-FD959F7F9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77</xdr:row>
      <xdr:rowOff>0</xdr:rowOff>
    </xdr:from>
    <xdr:to>
      <xdr:col>10</xdr:col>
      <xdr:colOff>354772</xdr:colOff>
      <xdr:row>94</xdr:row>
      <xdr:rowOff>194979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4AA02FF-1F84-46ED-A23E-A1821841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15</xdr:col>
      <xdr:colOff>354772</xdr:colOff>
      <xdr:row>75</xdr:row>
      <xdr:rowOff>194978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67EDBA9-62E5-4D50-BB66-E63F89A56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15</xdr:col>
      <xdr:colOff>354772</xdr:colOff>
      <xdr:row>94</xdr:row>
      <xdr:rowOff>194979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89F4CE-F69F-4757-A94D-F483BFDF2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50</xdr:row>
      <xdr:rowOff>171449</xdr:rowOff>
    </xdr:from>
    <xdr:to>
      <xdr:col>6</xdr:col>
      <xdr:colOff>9525</xdr:colOff>
      <xdr:row>73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07DDA-2859-4818-A9E0-E640EFB5C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12</xdr:col>
      <xdr:colOff>104775</xdr:colOff>
      <xdr:row>73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9BAC5-EE21-4873-B217-BEBE5F7E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18</xdr:col>
      <xdr:colOff>104775</xdr:colOff>
      <xdr:row>73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3CFD8-4F4F-4F93-B402-78824F249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6</xdr:col>
      <xdr:colOff>108857</xdr:colOff>
      <xdr:row>96</xdr:row>
      <xdr:rowOff>99332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BD8D14-4880-4D92-8249-24B57E28D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6</xdr:col>
      <xdr:colOff>108857</xdr:colOff>
      <xdr:row>120</xdr:row>
      <xdr:rowOff>99333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82CDD6-EA2D-4AC5-AEAB-98D9226AD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6</xdr:col>
      <xdr:colOff>108857</xdr:colOff>
      <xdr:row>144</xdr:row>
      <xdr:rowOff>99333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C5EA0D-18DD-4B8D-8F75-4E3517322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6</xdr:col>
      <xdr:colOff>108857</xdr:colOff>
      <xdr:row>168</xdr:row>
      <xdr:rowOff>99333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F05773-7706-434E-9FA3-DCAF77093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13608</xdr:colOff>
      <xdr:row>169</xdr:row>
      <xdr:rowOff>122464</xdr:rowOff>
    </xdr:from>
    <xdr:to>
      <xdr:col>6</xdr:col>
      <xdr:colOff>122465</xdr:colOff>
      <xdr:row>192</xdr:row>
      <xdr:rowOff>17690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6310DA-E640-4C71-99A5-3D4A4A036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12</xdr:col>
      <xdr:colOff>108857</xdr:colOff>
      <xdr:row>96</xdr:row>
      <xdr:rowOff>99332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B2BB9D-EE25-432D-947C-468D8CD68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12</xdr:col>
      <xdr:colOff>108857</xdr:colOff>
      <xdr:row>120</xdr:row>
      <xdr:rowOff>99333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ECF922-0D63-46E7-BBD6-484D93446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13607</xdr:colOff>
      <xdr:row>122</xdr:row>
      <xdr:rowOff>40821</xdr:rowOff>
    </xdr:from>
    <xdr:to>
      <xdr:col>12</xdr:col>
      <xdr:colOff>122464</xdr:colOff>
      <xdr:row>144</xdr:row>
      <xdr:rowOff>140154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5C8A04-FE04-47CD-9DFA-DDDE144AD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146</xdr:row>
      <xdr:rowOff>27215</xdr:rowOff>
    </xdr:from>
    <xdr:to>
      <xdr:col>12</xdr:col>
      <xdr:colOff>108857</xdr:colOff>
      <xdr:row>168</xdr:row>
      <xdr:rowOff>126548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598B72-26B0-47A4-B41A-BCF207E17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40821</xdr:colOff>
      <xdr:row>169</xdr:row>
      <xdr:rowOff>136071</xdr:rowOff>
    </xdr:from>
    <xdr:to>
      <xdr:col>12</xdr:col>
      <xdr:colOff>149678</xdr:colOff>
      <xdr:row>192</xdr:row>
      <xdr:rowOff>31297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9303DB-9F7B-4D53-B412-8873F20A0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18</xdr:col>
      <xdr:colOff>104775</xdr:colOff>
      <xdr:row>96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B50179-B6D2-4013-9BE6-4BD4EF9D8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18</xdr:col>
      <xdr:colOff>104775</xdr:colOff>
      <xdr:row>120</xdr:row>
      <xdr:rowOff>95251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4A9AF70-ED51-4411-9E24-457C70E8D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18</xdr:col>
      <xdr:colOff>104775</xdr:colOff>
      <xdr:row>144</xdr:row>
      <xdr:rowOff>95251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336E2FC-6D52-4640-BF22-2AB4C581C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146</xdr:row>
      <xdr:rowOff>0</xdr:rowOff>
    </xdr:from>
    <xdr:to>
      <xdr:col>18</xdr:col>
      <xdr:colOff>104775</xdr:colOff>
      <xdr:row>168</xdr:row>
      <xdr:rowOff>95251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9957801-293D-4D12-B10A-D4AEC4DA1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170</xdr:row>
      <xdr:rowOff>0</xdr:rowOff>
    </xdr:from>
    <xdr:to>
      <xdr:col>18</xdr:col>
      <xdr:colOff>104775</xdr:colOff>
      <xdr:row>192</xdr:row>
      <xdr:rowOff>95251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91E74B-F046-4A3E-984D-87504E5BC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221922</xdr:colOff>
      <xdr:row>0</xdr:row>
      <xdr:rowOff>116775</xdr:rowOff>
    </xdr:from>
    <xdr:to>
      <xdr:col>20</xdr:col>
      <xdr:colOff>216725</xdr:colOff>
      <xdr:row>10</xdr:row>
      <xdr:rowOff>172812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5F35-44E5-494C-8CDD-A22FFC882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353786</xdr:colOff>
      <xdr:row>0</xdr:row>
      <xdr:rowOff>136071</xdr:rowOff>
    </xdr:from>
    <xdr:to>
      <xdr:col>25</xdr:col>
      <xdr:colOff>348589</xdr:colOff>
      <xdr:row>10</xdr:row>
      <xdr:rowOff>192108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C6B5F-0A69-44E2-9EE4-871F85072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462642</xdr:colOff>
      <xdr:row>0</xdr:row>
      <xdr:rowOff>163285</xdr:rowOff>
    </xdr:from>
    <xdr:to>
      <xdr:col>30</xdr:col>
      <xdr:colOff>457446</xdr:colOff>
      <xdr:row>11</xdr:row>
      <xdr:rowOff>15214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BA06A8-2A18-4C57-9CE7-7F8F26A9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231321</xdr:colOff>
      <xdr:row>11</xdr:row>
      <xdr:rowOff>27214</xdr:rowOff>
    </xdr:from>
    <xdr:to>
      <xdr:col>20</xdr:col>
      <xdr:colOff>226124</xdr:colOff>
      <xdr:row>21</xdr:row>
      <xdr:rowOff>83251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CD4DC3-6195-41F7-BFE9-949578BA1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217715</xdr:colOff>
      <xdr:row>21</xdr:row>
      <xdr:rowOff>122464</xdr:rowOff>
    </xdr:from>
    <xdr:to>
      <xdr:col>20</xdr:col>
      <xdr:colOff>212518</xdr:colOff>
      <xdr:row>31</xdr:row>
      <xdr:rowOff>178501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20B899-44FC-4B93-ABEB-50BCA9EF6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217714</xdr:colOff>
      <xdr:row>32</xdr:row>
      <xdr:rowOff>68035</xdr:rowOff>
    </xdr:from>
    <xdr:to>
      <xdr:col>20</xdr:col>
      <xdr:colOff>212517</xdr:colOff>
      <xdr:row>42</xdr:row>
      <xdr:rowOff>124072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4BCA51-69C8-456B-BEF8-68652AAA9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367393</xdr:colOff>
      <xdr:row>11</xdr:row>
      <xdr:rowOff>40821</xdr:rowOff>
    </xdr:from>
    <xdr:to>
      <xdr:col>25</xdr:col>
      <xdr:colOff>362196</xdr:colOff>
      <xdr:row>21</xdr:row>
      <xdr:rowOff>96858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6C3CAC-5D7E-4394-9B0D-3FCEF808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381000</xdr:colOff>
      <xdr:row>21</xdr:row>
      <xdr:rowOff>136072</xdr:rowOff>
    </xdr:from>
    <xdr:to>
      <xdr:col>25</xdr:col>
      <xdr:colOff>375803</xdr:colOff>
      <xdr:row>31</xdr:row>
      <xdr:rowOff>192109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F1938B-97EE-4593-83E5-DB10A415E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381000</xdr:colOff>
      <xdr:row>32</xdr:row>
      <xdr:rowOff>81642</xdr:rowOff>
    </xdr:from>
    <xdr:to>
      <xdr:col>25</xdr:col>
      <xdr:colOff>375803</xdr:colOff>
      <xdr:row>42</xdr:row>
      <xdr:rowOff>137679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76CE39-9957-4B80-908A-E040212AF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449035</xdr:colOff>
      <xdr:row>11</xdr:row>
      <xdr:rowOff>54429</xdr:rowOff>
    </xdr:from>
    <xdr:to>
      <xdr:col>30</xdr:col>
      <xdr:colOff>443839</xdr:colOff>
      <xdr:row>21</xdr:row>
      <xdr:rowOff>110466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1CF2CE-5E3C-4EC5-933E-05EC97DB4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476250</xdr:colOff>
      <xdr:row>21</xdr:row>
      <xdr:rowOff>166687</xdr:rowOff>
    </xdr:from>
    <xdr:to>
      <xdr:col>30</xdr:col>
      <xdr:colOff>471054</xdr:colOff>
      <xdr:row>32</xdr:row>
      <xdr:rowOff>32224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EB3195-7A75-4ED6-9531-B7F358B84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476250</xdr:colOff>
      <xdr:row>32</xdr:row>
      <xdr:rowOff>95250</xdr:rowOff>
    </xdr:from>
    <xdr:to>
      <xdr:col>30</xdr:col>
      <xdr:colOff>471054</xdr:colOff>
      <xdr:row>42</xdr:row>
      <xdr:rowOff>151287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EAFA7B-D863-45FF-8523-159286D74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666750</xdr:colOff>
      <xdr:row>39</xdr:row>
      <xdr:rowOff>50343</xdr:rowOff>
    </xdr:from>
    <xdr:to>
      <xdr:col>5</xdr:col>
      <xdr:colOff>54429</xdr:colOff>
      <xdr:row>57</xdr:row>
      <xdr:rowOff>40820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30DCE-E930-4597-9543-5FF76395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925285</xdr:colOff>
      <xdr:row>39</xdr:row>
      <xdr:rowOff>81642</xdr:rowOff>
    </xdr:from>
    <xdr:to>
      <xdr:col>10</xdr:col>
      <xdr:colOff>313950</xdr:colOff>
      <xdr:row>57</xdr:row>
      <xdr:rowOff>72514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F9099F-CE0E-402F-9912-71ABB934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952499</xdr:colOff>
      <xdr:row>39</xdr:row>
      <xdr:rowOff>136070</xdr:rowOff>
    </xdr:from>
    <xdr:to>
      <xdr:col>15</xdr:col>
      <xdr:colOff>341163</xdr:colOff>
      <xdr:row>57</xdr:row>
      <xdr:rowOff>126942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A80B50-F82D-4CDA-A751-E07E8472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612321</xdr:colOff>
      <xdr:row>58</xdr:row>
      <xdr:rowOff>27214</xdr:rowOff>
    </xdr:from>
    <xdr:to>
      <xdr:col>5</xdr:col>
      <xdr:colOff>0</xdr:colOff>
      <xdr:row>76</xdr:row>
      <xdr:rowOff>17690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72FAB9-D5B3-4BA8-88B2-79FC7AE5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10</xdr:col>
      <xdr:colOff>354772</xdr:colOff>
      <xdr:row>75</xdr:row>
      <xdr:rowOff>194978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22E47B8-E389-486A-9649-EC995C6F6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585107</xdr:colOff>
      <xdr:row>77</xdr:row>
      <xdr:rowOff>108857</xdr:rowOff>
    </xdr:from>
    <xdr:to>
      <xdr:col>4</xdr:col>
      <xdr:colOff>938893</xdr:colOff>
      <xdr:row>95</xdr:row>
      <xdr:rowOff>99333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6FC9CC7-47F8-40D4-83C1-B7E48224E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77</xdr:row>
      <xdr:rowOff>0</xdr:rowOff>
    </xdr:from>
    <xdr:to>
      <xdr:col>10</xdr:col>
      <xdr:colOff>354772</xdr:colOff>
      <xdr:row>94</xdr:row>
      <xdr:rowOff>194979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BBC7C41-CD84-47D0-AE09-A081C3DE5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15</xdr:col>
      <xdr:colOff>354772</xdr:colOff>
      <xdr:row>75</xdr:row>
      <xdr:rowOff>194978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85718C-6C44-434E-A37F-BD2B0D758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15</xdr:col>
      <xdr:colOff>354772</xdr:colOff>
      <xdr:row>94</xdr:row>
      <xdr:rowOff>194979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6600CF0-90B8-4A14-884A-CE3E431E5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50</xdr:row>
      <xdr:rowOff>171449</xdr:rowOff>
    </xdr:from>
    <xdr:to>
      <xdr:col>6</xdr:col>
      <xdr:colOff>9525</xdr:colOff>
      <xdr:row>73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7D534-DB52-4929-ABD5-117C95D83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12</xdr:col>
      <xdr:colOff>104775</xdr:colOff>
      <xdr:row>73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BC739F-FF0C-4776-A148-B20165E01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18</xdr:col>
      <xdr:colOff>104775</xdr:colOff>
      <xdr:row>73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301F6-D316-46CF-A87B-D33F470F2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6</xdr:col>
      <xdr:colOff>108857</xdr:colOff>
      <xdr:row>96</xdr:row>
      <xdr:rowOff>99332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C46703-BA6E-4875-9DBE-79257D573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6</xdr:col>
      <xdr:colOff>108857</xdr:colOff>
      <xdr:row>120</xdr:row>
      <xdr:rowOff>99333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699F3C-1FFB-4162-B7C8-C75F59AA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6</xdr:col>
      <xdr:colOff>108857</xdr:colOff>
      <xdr:row>144</xdr:row>
      <xdr:rowOff>99333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B7683B-3B50-4FFE-8D0D-A203B4AE3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6</xdr:col>
      <xdr:colOff>108857</xdr:colOff>
      <xdr:row>168</xdr:row>
      <xdr:rowOff>99333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738A42-A0B3-40CD-B36D-0AA42250E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13608</xdr:colOff>
      <xdr:row>169</xdr:row>
      <xdr:rowOff>122464</xdr:rowOff>
    </xdr:from>
    <xdr:to>
      <xdr:col>6</xdr:col>
      <xdr:colOff>122465</xdr:colOff>
      <xdr:row>192</xdr:row>
      <xdr:rowOff>17690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D3600B-AE55-4215-8506-9B7D42A25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12</xdr:col>
      <xdr:colOff>108857</xdr:colOff>
      <xdr:row>96</xdr:row>
      <xdr:rowOff>99332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B02539-9AF4-4D46-8C90-323337801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12</xdr:col>
      <xdr:colOff>108857</xdr:colOff>
      <xdr:row>120</xdr:row>
      <xdr:rowOff>99333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581D0E-47F1-43D4-8336-4A74AEB5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13607</xdr:colOff>
      <xdr:row>122</xdr:row>
      <xdr:rowOff>40821</xdr:rowOff>
    </xdr:from>
    <xdr:to>
      <xdr:col>12</xdr:col>
      <xdr:colOff>122464</xdr:colOff>
      <xdr:row>144</xdr:row>
      <xdr:rowOff>140154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1EC566-01D8-48BC-8A38-265FD5FB7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146</xdr:row>
      <xdr:rowOff>27215</xdr:rowOff>
    </xdr:from>
    <xdr:to>
      <xdr:col>12</xdr:col>
      <xdr:colOff>108857</xdr:colOff>
      <xdr:row>168</xdr:row>
      <xdr:rowOff>126548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7CF553-33BE-4349-93EA-744E8C13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40821</xdr:colOff>
      <xdr:row>169</xdr:row>
      <xdr:rowOff>136071</xdr:rowOff>
    </xdr:from>
    <xdr:to>
      <xdr:col>12</xdr:col>
      <xdr:colOff>149678</xdr:colOff>
      <xdr:row>192</xdr:row>
      <xdr:rowOff>31297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104CD8-4FBB-429E-B8A2-857C8D749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18</xdr:col>
      <xdr:colOff>104775</xdr:colOff>
      <xdr:row>96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AA13FFA-CF50-45C5-B9BA-4E0E6E8F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18</xdr:col>
      <xdr:colOff>104775</xdr:colOff>
      <xdr:row>120</xdr:row>
      <xdr:rowOff>95251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1D9CEDB-1213-4CB2-A482-026C0D05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18</xdr:col>
      <xdr:colOff>104775</xdr:colOff>
      <xdr:row>144</xdr:row>
      <xdr:rowOff>95251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055453-5CA3-46CB-8F9E-0FC6D0EF8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146</xdr:row>
      <xdr:rowOff>0</xdr:rowOff>
    </xdr:from>
    <xdr:to>
      <xdr:col>18</xdr:col>
      <xdr:colOff>104775</xdr:colOff>
      <xdr:row>168</xdr:row>
      <xdr:rowOff>95251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682B839-563D-4CA7-9158-87BAABB1C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170</xdr:row>
      <xdr:rowOff>0</xdr:rowOff>
    </xdr:from>
    <xdr:to>
      <xdr:col>18</xdr:col>
      <xdr:colOff>104775</xdr:colOff>
      <xdr:row>192</xdr:row>
      <xdr:rowOff>95251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6FBE2F8-1F4A-45C6-A78C-F1AFF6AD3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221922</xdr:colOff>
      <xdr:row>0</xdr:row>
      <xdr:rowOff>116775</xdr:rowOff>
    </xdr:from>
    <xdr:to>
      <xdr:col>20</xdr:col>
      <xdr:colOff>216725</xdr:colOff>
      <xdr:row>10</xdr:row>
      <xdr:rowOff>172812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FBE96-833F-4D54-8D93-0BE4BC86B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353786</xdr:colOff>
      <xdr:row>0</xdr:row>
      <xdr:rowOff>136071</xdr:rowOff>
    </xdr:from>
    <xdr:to>
      <xdr:col>25</xdr:col>
      <xdr:colOff>348589</xdr:colOff>
      <xdr:row>10</xdr:row>
      <xdr:rowOff>192108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FE22E-0DDD-40DA-BC46-63D5F9ECF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462642</xdr:colOff>
      <xdr:row>0</xdr:row>
      <xdr:rowOff>163285</xdr:rowOff>
    </xdr:from>
    <xdr:to>
      <xdr:col>30</xdr:col>
      <xdr:colOff>457446</xdr:colOff>
      <xdr:row>11</xdr:row>
      <xdr:rowOff>15214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A0605-FDD7-4018-84B2-7E53E9CF3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231321</xdr:colOff>
      <xdr:row>11</xdr:row>
      <xdr:rowOff>27214</xdr:rowOff>
    </xdr:from>
    <xdr:to>
      <xdr:col>20</xdr:col>
      <xdr:colOff>226124</xdr:colOff>
      <xdr:row>21</xdr:row>
      <xdr:rowOff>83251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A707AD-7ACE-4FE2-A9B7-74C68ABBE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217715</xdr:colOff>
      <xdr:row>21</xdr:row>
      <xdr:rowOff>122464</xdr:rowOff>
    </xdr:from>
    <xdr:to>
      <xdr:col>20</xdr:col>
      <xdr:colOff>212518</xdr:colOff>
      <xdr:row>31</xdr:row>
      <xdr:rowOff>178501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916AD2-97C1-41EC-8A4F-445152892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217714</xdr:colOff>
      <xdr:row>32</xdr:row>
      <xdr:rowOff>68035</xdr:rowOff>
    </xdr:from>
    <xdr:to>
      <xdr:col>20</xdr:col>
      <xdr:colOff>212517</xdr:colOff>
      <xdr:row>42</xdr:row>
      <xdr:rowOff>124072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DD2DC8-F81A-493F-B2DD-CE7F11B3B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367393</xdr:colOff>
      <xdr:row>11</xdr:row>
      <xdr:rowOff>40821</xdr:rowOff>
    </xdr:from>
    <xdr:to>
      <xdr:col>25</xdr:col>
      <xdr:colOff>362196</xdr:colOff>
      <xdr:row>21</xdr:row>
      <xdr:rowOff>96858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F971BD-1592-4979-83A3-14486BD31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381000</xdr:colOff>
      <xdr:row>21</xdr:row>
      <xdr:rowOff>136072</xdr:rowOff>
    </xdr:from>
    <xdr:to>
      <xdr:col>25</xdr:col>
      <xdr:colOff>375803</xdr:colOff>
      <xdr:row>31</xdr:row>
      <xdr:rowOff>192109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AD00CC-DFA6-4108-96E5-E9E7DBB3A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381000</xdr:colOff>
      <xdr:row>32</xdr:row>
      <xdr:rowOff>81642</xdr:rowOff>
    </xdr:from>
    <xdr:to>
      <xdr:col>25</xdr:col>
      <xdr:colOff>375803</xdr:colOff>
      <xdr:row>42</xdr:row>
      <xdr:rowOff>137679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0BA4E9-8168-44DF-BE21-4884193B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449035</xdr:colOff>
      <xdr:row>11</xdr:row>
      <xdr:rowOff>54429</xdr:rowOff>
    </xdr:from>
    <xdr:to>
      <xdr:col>30</xdr:col>
      <xdr:colOff>443839</xdr:colOff>
      <xdr:row>21</xdr:row>
      <xdr:rowOff>110466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433010-520B-47C5-A90E-60954D1E5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476250</xdr:colOff>
      <xdr:row>21</xdr:row>
      <xdr:rowOff>166687</xdr:rowOff>
    </xdr:from>
    <xdr:to>
      <xdr:col>30</xdr:col>
      <xdr:colOff>471054</xdr:colOff>
      <xdr:row>32</xdr:row>
      <xdr:rowOff>32224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A792A9-35C2-4FE5-90A5-4DB4E9B2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476250</xdr:colOff>
      <xdr:row>32</xdr:row>
      <xdr:rowOff>95250</xdr:rowOff>
    </xdr:from>
    <xdr:to>
      <xdr:col>30</xdr:col>
      <xdr:colOff>471054</xdr:colOff>
      <xdr:row>42</xdr:row>
      <xdr:rowOff>151287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B131A6-6733-4544-BFC3-E1CC4DF45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666750</xdr:colOff>
      <xdr:row>39</xdr:row>
      <xdr:rowOff>50343</xdr:rowOff>
    </xdr:from>
    <xdr:to>
      <xdr:col>5</xdr:col>
      <xdr:colOff>54429</xdr:colOff>
      <xdr:row>57</xdr:row>
      <xdr:rowOff>40820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EE22BF-2F42-4C3D-8A30-E6229E083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925285</xdr:colOff>
      <xdr:row>39</xdr:row>
      <xdr:rowOff>81642</xdr:rowOff>
    </xdr:from>
    <xdr:to>
      <xdr:col>10</xdr:col>
      <xdr:colOff>313950</xdr:colOff>
      <xdr:row>57</xdr:row>
      <xdr:rowOff>72514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FDB215-4FD5-449F-B78F-D7B3C8069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952499</xdr:colOff>
      <xdr:row>39</xdr:row>
      <xdr:rowOff>136070</xdr:rowOff>
    </xdr:from>
    <xdr:to>
      <xdr:col>15</xdr:col>
      <xdr:colOff>341163</xdr:colOff>
      <xdr:row>57</xdr:row>
      <xdr:rowOff>126942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475261-3C97-41A5-8ECC-D6AF767E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612321</xdr:colOff>
      <xdr:row>58</xdr:row>
      <xdr:rowOff>27214</xdr:rowOff>
    </xdr:from>
    <xdr:to>
      <xdr:col>5</xdr:col>
      <xdr:colOff>0</xdr:colOff>
      <xdr:row>76</xdr:row>
      <xdr:rowOff>17690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5E90E0-2275-491D-A4DA-436FE4FF8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10</xdr:col>
      <xdr:colOff>354772</xdr:colOff>
      <xdr:row>75</xdr:row>
      <xdr:rowOff>194978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176228C-080A-47D9-BF99-07214D28A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585107</xdr:colOff>
      <xdr:row>77</xdr:row>
      <xdr:rowOff>108857</xdr:rowOff>
    </xdr:from>
    <xdr:to>
      <xdr:col>4</xdr:col>
      <xdr:colOff>938893</xdr:colOff>
      <xdr:row>95</xdr:row>
      <xdr:rowOff>99333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B5F6FA-A116-4E70-9B49-899F5D433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77</xdr:row>
      <xdr:rowOff>0</xdr:rowOff>
    </xdr:from>
    <xdr:to>
      <xdr:col>10</xdr:col>
      <xdr:colOff>354772</xdr:colOff>
      <xdr:row>94</xdr:row>
      <xdr:rowOff>194979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395B930-C8B4-4907-A84E-16D345B12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15</xdr:col>
      <xdr:colOff>354772</xdr:colOff>
      <xdr:row>75</xdr:row>
      <xdr:rowOff>194978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97EC257-7806-450B-873B-339AFBC8D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15</xdr:col>
      <xdr:colOff>354772</xdr:colOff>
      <xdr:row>94</xdr:row>
      <xdr:rowOff>194979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BA93679-3F54-438B-9FCC-DB37F47F9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60D4-F8DF-48D0-B881-2C95047BB23D}">
  <dimension ref="C2:P21"/>
  <sheetViews>
    <sheetView zoomScale="115" zoomScaleNormal="115" workbookViewId="0">
      <selection activeCell="C2" sqref="C2:P7"/>
    </sheetView>
  </sheetViews>
  <sheetFormatPr defaultRowHeight="12.75" x14ac:dyDescent="0.2"/>
  <cols>
    <col min="6" max="6" width="9.140625" customWidth="1"/>
  </cols>
  <sheetData>
    <row r="2" spans="3:16" x14ac:dyDescent="0.2">
      <c r="C2" s="22" t="s">
        <v>36</v>
      </c>
      <c r="D2" s="21"/>
      <c r="E2" s="21"/>
      <c r="F2" s="21"/>
      <c r="H2" s="22" t="s">
        <v>39</v>
      </c>
      <c r="I2" s="21"/>
      <c r="J2" s="21"/>
      <c r="K2" s="21"/>
      <c r="M2" s="22" t="s">
        <v>42</v>
      </c>
      <c r="N2" s="21"/>
      <c r="O2" s="21"/>
      <c r="P2" s="21"/>
    </row>
    <row r="3" spans="3:16" x14ac:dyDescent="0.2">
      <c r="D3" s="13" t="s">
        <v>33</v>
      </c>
      <c r="E3" s="13" t="s">
        <v>34</v>
      </c>
      <c r="F3" s="13" t="s">
        <v>35</v>
      </c>
      <c r="H3" s="13"/>
      <c r="I3" s="13" t="s">
        <v>33</v>
      </c>
      <c r="J3" s="13" t="s">
        <v>34</v>
      </c>
      <c r="K3" s="13" t="s">
        <v>35</v>
      </c>
      <c r="M3" s="13"/>
      <c r="N3" s="13" t="s">
        <v>33</v>
      </c>
      <c r="O3" s="13" t="s">
        <v>34</v>
      </c>
      <c r="P3" s="13" t="s">
        <v>35</v>
      </c>
    </row>
    <row r="4" spans="3:16" x14ac:dyDescent="0.2">
      <c r="C4">
        <v>1</v>
      </c>
      <c r="D4">
        <f>'Resumen 1k'!J47</f>
        <v>623</v>
      </c>
      <c r="E4" s="13">
        <f>'Resumen 1k'!K47</f>
        <v>1820</v>
      </c>
      <c r="F4" s="13">
        <f>'Resumen 1k'!L47</f>
        <v>3350</v>
      </c>
      <c r="H4" s="13">
        <v>1</v>
      </c>
      <c r="I4" s="13">
        <f>'Resumen 6k'!J47</f>
        <v>6830</v>
      </c>
      <c r="J4" s="13">
        <f>'Resumen 6k'!K47</f>
        <v>21000</v>
      </c>
      <c r="K4" s="13">
        <f>'Resumen 6k'!L47</f>
        <v>35400</v>
      </c>
      <c r="M4" s="13">
        <v>1</v>
      </c>
      <c r="N4" s="13">
        <f>'Resumen 10k'!J47</f>
        <v>13100</v>
      </c>
      <c r="O4" s="13">
        <f>'Resumen 10k'!K47</f>
        <v>42500</v>
      </c>
      <c r="P4" s="13">
        <f>'Resumen 10k'!L47</f>
        <v>71000</v>
      </c>
    </row>
    <row r="5" spans="3:16" x14ac:dyDescent="0.2">
      <c r="C5">
        <v>2</v>
      </c>
      <c r="D5" s="13">
        <f>'Resumen 1k'!J48</f>
        <v>319</v>
      </c>
      <c r="E5" s="13">
        <f>'Resumen 1k'!K48</f>
        <v>924</v>
      </c>
      <c r="F5" s="13">
        <f>'Resumen 1k'!L48</f>
        <v>1690</v>
      </c>
      <c r="H5" s="13">
        <v>2</v>
      </c>
      <c r="I5" s="13">
        <f>'Resumen 6k'!J48</f>
        <v>3430</v>
      </c>
      <c r="J5" s="13">
        <f>'Resumen 6k'!K48</f>
        <v>10500</v>
      </c>
      <c r="K5" s="13">
        <f>'Resumen 6k'!L48</f>
        <v>17800</v>
      </c>
      <c r="M5" s="13">
        <v>2</v>
      </c>
      <c r="N5" s="13">
        <f>'Resumen 10k'!J48</f>
        <v>6540</v>
      </c>
      <c r="O5" s="13">
        <f>'Resumen 10k'!K48</f>
        <v>21300</v>
      </c>
      <c r="P5" s="13">
        <f>'Resumen 10k'!L48</f>
        <v>35400</v>
      </c>
    </row>
    <row r="6" spans="3:16" x14ac:dyDescent="0.2">
      <c r="C6">
        <v>4</v>
      </c>
      <c r="D6" s="13">
        <f>'Resumen 1k'!J49</f>
        <v>175</v>
      </c>
      <c r="E6" s="13">
        <f>'Resumen 1k'!K49</f>
        <v>535</v>
      </c>
      <c r="F6" s="13">
        <f>'Resumen 1k'!L49</f>
        <v>1010</v>
      </c>
      <c r="H6" s="13">
        <v>4</v>
      </c>
      <c r="I6" s="13">
        <f>'Resumen 6k'!J49</f>
        <v>1730</v>
      </c>
      <c r="J6" s="13">
        <f>'Resumen 6k'!K49</f>
        <v>5300</v>
      </c>
      <c r="K6" s="13">
        <f>'Resumen 6k'!L49</f>
        <v>8950</v>
      </c>
      <c r="M6" s="13">
        <v>4</v>
      </c>
      <c r="N6" s="13">
        <f>'Resumen 10k'!J49</f>
        <v>3280</v>
      </c>
      <c r="O6" s="13">
        <f>'Resumen 10k'!K49</f>
        <v>10700</v>
      </c>
      <c r="P6" s="13">
        <f>'Resumen 10k'!L49</f>
        <v>17800</v>
      </c>
    </row>
    <row r="7" spans="3:16" x14ac:dyDescent="0.2">
      <c r="C7">
        <v>8</v>
      </c>
      <c r="D7" s="13">
        <f>'Resumen 1k'!J50</f>
        <v>93</v>
      </c>
      <c r="E7" s="13">
        <f>'Resumen 1k'!K50</f>
        <v>258</v>
      </c>
      <c r="F7" s="13">
        <f>'Resumen 1k'!L50</f>
        <v>457</v>
      </c>
      <c r="H7" s="13">
        <v>8</v>
      </c>
      <c r="I7" s="13">
        <f>'Resumen 6k'!J50</f>
        <v>884</v>
      </c>
      <c r="J7" s="13">
        <f>'Resumen 6k'!K50</f>
        <v>2690</v>
      </c>
      <c r="K7" s="13">
        <f>'Resumen 6k'!L50</f>
        <v>4520</v>
      </c>
      <c r="M7" s="13">
        <v>8</v>
      </c>
      <c r="N7" s="13">
        <f>'Resumen 10k'!J50</f>
        <v>1660</v>
      </c>
      <c r="O7" s="13">
        <f>'Resumen 10k'!K50</f>
        <v>5380</v>
      </c>
      <c r="P7" s="13">
        <f>'Resumen 10k'!L50</f>
        <v>8920</v>
      </c>
    </row>
    <row r="8" spans="3:16" x14ac:dyDescent="0.2">
      <c r="H8" s="13"/>
      <c r="I8" s="13"/>
      <c r="J8" s="13"/>
      <c r="K8" s="13"/>
      <c r="M8" s="13"/>
      <c r="N8" s="13"/>
      <c r="O8" s="13"/>
      <c r="P8" s="13"/>
    </row>
    <row r="9" spans="3:16" x14ac:dyDescent="0.2">
      <c r="C9" s="22" t="s">
        <v>37</v>
      </c>
      <c r="D9" s="21"/>
      <c r="E9" s="21"/>
      <c r="F9" s="21"/>
      <c r="H9" s="22" t="s">
        <v>40</v>
      </c>
      <c r="I9" s="21"/>
      <c r="J9" s="21"/>
      <c r="K9" s="21"/>
      <c r="M9" s="22" t="s">
        <v>43</v>
      </c>
      <c r="N9" s="21"/>
      <c r="O9" s="21"/>
      <c r="P9" s="21"/>
    </row>
    <row r="10" spans="3:16" x14ac:dyDescent="0.2">
      <c r="D10" t="s">
        <v>33</v>
      </c>
      <c r="E10" t="s">
        <v>34</v>
      </c>
      <c r="F10" t="s">
        <v>35</v>
      </c>
      <c r="H10" s="13"/>
      <c r="I10" s="13" t="s">
        <v>33</v>
      </c>
      <c r="J10" s="13" t="s">
        <v>34</v>
      </c>
      <c r="K10" s="13" t="s">
        <v>35</v>
      </c>
      <c r="M10" s="13"/>
      <c r="N10" s="13" t="s">
        <v>33</v>
      </c>
      <c r="O10" s="13" t="s">
        <v>34</v>
      </c>
      <c r="P10" s="13" t="s">
        <v>35</v>
      </c>
    </row>
    <row r="11" spans="3:16" x14ac:dyDescent="0.2">
      <c r="C11" s="13">
        <v>1</v>
      </c>
      <c r="D11">
        <f>$D$4/D4</f>
        <v>1</v>
      </c>
      <c r="E11" s="13">
        <f>$E$4/E4</f>
        <v>1</v>
      </c>
      <c r="F11" s="13">
        <f>$F$4/F4</f>
        <v>1</v>
      </c>
      <c r="H11" s="13">
        <v>1</v>
      </c>
      <c r="I11" s="13">
        <f>$I$4/I4</f>
        <v>1</v>
      </c>
      <c r="J11" s="13">
        <f>$J$4/J4</f>
        <v>1</v>
      </c>
      <c r="K11" s="13">
        <f>$K$4/K4</f>
        <v>1</v>
      </c>
      <c r="M11" s="13">
        <v>1</v>
      </c>
      <c r="N11" s="13">
        <f>$N$4/N4</f>
        <v>1</v>
      </c>
      <c r="O11" s="13">
        <f>$O$4/O4</f>
        <v>1</v>
      </c>
      <c r="P11" s="13">
        <f>$P$4/P4</f>
        <v>1</v>
      </c>
    </row>
    <row r="12" spans="3:16" x14ac:dyDescent="0.2">
      <c r="C12" s="13">
        <v>2</v>
      </c>
      <c r="D12" s="13">
        <f t="shared" ref="D12:D14" si="0">$D$4/D5</f>
        <v>1.9529780564263324</v>
      </c>
      <c r="E12" s="13">
        <f t="shared" ref="E12:E14" si="1">$E$4/E5</f>
        <v>1.9696969696969697</v>
      </c>
      <c r="F12" s="13">
        <f t="shared" ref="F12:F14" si="2">$F$4/F5</f>
        <v>1.9822485207100591</v>
      </c>
      <c r="H12" s="13">
        <v>2</v>
      </c>
      <c r="I12" s="13">
        <f t="shared" ref="I12:I14" si="3">$I$4/I5</f>
        <v>1.9912536443148687</v>
      </c>
      <c r="J12" s="13">
        <f>$J$4/J5</f>
        <v>2</v>
      </c>
      <c r="K12" s="13">
        <f t="shared" ref="K12:K14" si="4">$K$4/K5</f>
        <v>1.9887640449438202</v>
      </c>
      <c r="M12" s="13">
        <v>2</v>
      </c>
      <c r="N12" s="13">
        <f>$N$4/N5</f>
        <v>2.0030581039755351</v>
      </c>
      <c r="O12" s="13">
        <f t="shared" ref="O12:O14" si="5">$O$4/O5</f>
        <v>1.9953051643192488</v>
      </c>
      <c r="P12" s="13">
        <f t="shared" ref="P12:P14" si="6">$P$4/P5</f>
        <v>2.0056497175141241</v>
      </c>
    </row>
    <row r="13" spans="3:16" x14ac:dyDescent="0.2">
      <c r="C13" s="13">
        <v>4</v>
      </c>
      <c r="D13" s="13">
        <f t="shared" si="0"/>
        <v>3.56</v>
      </c>
      <c r="E13" s="13">
        <f t="shared" si="1"/>
        <v>3.4018691588785046</v>
      </c>
      <c r="F13" s="13">
        <f t="shared" si="2"/>
        <v>3.3168316831683167</v>
      </c>
      <c r="H13" s="13">
        <v>4</v>
      </c>
      <c r="I13" s="13">
        <f t="shared" si="3"/>
        <v>3.947976878612717</v>
      </c>
      <c r="J13" s="13">
        <f t="shared" ref="J12:J14" si="7">$J$4/J6</f>
        <v>3.9622641509433962</v>
      </c>
      <c r="K13" s="13">
        <f t="shared" si="4"/>
        <v>3.9553072625698324</v>
      </c>
      <c r="M13" s="13">
        <v>4</v>
      </c>
      <c r="N13" s="13">
        <f t="shared" ref="N12:N14" si="8">$N$4/N6</f>
        <v>3.9939024390243905</v>
      </c>
      <c r="O13" s="13">
        <f t="shared" si="5"/>
        <v>3.97196261682243</v>
      </c>
      <c r="P13" s="13">
        <f t="shared" si="6"/>
        <v>3.9887640449438204</v>
      </c>
    </row>
    <row r="14" spans="3:16" x14ac:dyDescent="0.2">
      <c r="C14" s="13">
        <v>8</v>
      </c>
      <c r="D14" s="13">
        <f>$D$4/D7</f>
        <v>6.698924731182796</v>
      </c>
      <c r="E14" s="13">
        <f t="shared" si="1"/>
        <v>7.054263565891473</v>
      </c>
      <c r="F14" s="13">
        <f t="shared" si="2"/>
        <v>7.3304157549234139</v>
      </c>
      <c r="H14" s="13">
        <v>8</v>
      </c>
      <c r="I14" s="13">
        <f t="shared" si="3"/>
        <v>7.7262443438914028</v>
      </c>
      <c r="J14" s="13">
        <f t="shared" si="7"/>
        <v>7.8066914498141262</v>
      </c>
      <c r="K14" s="13">
        <f t="shared" si="4"/>
        <v>7.831858407079646</v>
      </c>
      <c r="M14" s="13">
        <v>8</v>
      </c>
      <c r="N14" s="13">
        <f t="shared" si="8"/>
        <v>7.8915662650602414</v>
      </c>
      <c r="O14" s="13">
        <f t="shared" si="5"/>
        <v>7.8996282527881041</v>
      </c>
      <c r="P14" s="13">
        <f t="shared" si="6"/>
        <v>7.9596412556053808</v>
      </c>
    </row>
    <row r="15" spans="3:16" x14ac:dyDescent="0.2">
      <c r="H15" s="13"/>
      <c r="I15" s="13"/>
      <c r="J15" s="13"/>
      <c r="K15" s="13"/>
      <c r="M15" s="13"/>
      <c r="N15" s="13"/>
      <c r="O15" s="13"/>
      <c r="P15" s="13"/>
    </row>
    <row r="16" spans="3:16" x14ac:dyDescent="0.2">
      <c r="C16" s="22" t="s">
        <v>38</v>
      </c>
      <c r="D16" s="21"/>
      <c r="E16" s="21"/>
      <c r="F16" s="21"/>
      <c r="H16" s="22" t="s">
        <v>41</v>
      </c>
      <c r="I16" s="21"/>
      <c r="J16" s="21"/>
      <c r="K16" s="21"/>
      <c r="M16" s="22" t="s">
        <v>44</v>
      </c>
      <c r="N16" s="21"/>
      <c r="O16" s="21"/>
      <c r="P16" s="21"/>
    </row>
    <row r="17" spans="3:16" x14ac:dyDescent="0.2">
      <c r="D17" s="13" t="s">
        <v>33</v>
      </c>
      <c r="E17" s="13" t="s">
        <v>34</v>
      </c>
      <c r="F17" s="13" t="s">
        <v>35</v>
      </c>
      <c r="H17" s="13"/>
      <c r="I17" s="13" t="s">
        <v>33</v>
      </c>
      <c r="J17" s="13" t="s">
        <v>34</v>
      </c>
      <c r="K17" s="13" t="s">
        <v>35</v>
      </c>
      <c r="M17" s="13"/>
      <c r="N17" s="13" t="s">
        <v>33</v>
      </c>
      <c r="O17" s="13" t="s">
        <v>34</v>
      </c>
      <c r="P17" s="13" t="s">
        <v>35</v>
      </c>
    </row>
    <row r="18" spans="3:16" x14ac:dyDescent="0.2">
      <c r="C18">
        <v>1</v>
      </c>
      <c r="D18">
        <f>D11/$C$18</f>
        <v>1</v>
      </c>
      <c r="E18" s="13">
        <f t="shared" ref="E18:F18" si="9">E11/$C$18</f>
        <v>1</v>
      </c>
      <c r="F18" s="13">
        <f t="shared" si="9"/>
        <v>1</v>
      </c>
      <c r="H18" s="13">
        <v>1</v>
      </c>
      <c r="I18" s="13">
        <f>I11/$C$18</f>
        <v>1</v>
      </c>
      <c r="J18" s="13">
        <f t="shared" ref="J18:K18" si="10">J11/$C$18</f>
        <v>1</v>
      </c>
      <c r="K18" s="13">
        <f t="shared" si="10"/>
        <v>1</v>
      </c>
      <c r="M18" s="13">
        <v>1</v>
      </c>
      <c r="N18" s="13">
        <f>N11/$C$18</f>
        <v>1</v>
      </c>
      <c r="O18" s="13">
        <f t="shared" ref="O18:P18" si="11">O11/$C$18</f>
        <v>1</v>
      </c>
      <c r="P18" s="13">
        <f t="shared" si="11"/>
        <v>1</v>
      </c>
    </row>
    <row r="19" spans="3:16" x14ac:dyDescent="0.2">
      <c r="C19">
        <v>2</v>
      </c>
      <c r="D19">
        <f>D12/$C$19</f>
        <v>0.97648902821316619</v>
      </c>
      <c r="E19" s="13">
        <f>E12/$C$19</f>
        <v>0.98484848484848486</v>
      </c>
      <c r="F19" s="13">
        <f>F12/$C$19</f>
        <v>0.99112426035502954</v>
      </c>
      <c r="H19" s="13">
        <v>2</v>
      </c>
      <c r="I19" s="13">
        <f>I12/$C$19</f>
        <v>0.99562682215743437</v>
      </c>
      <c r="J19" s="13">
        <f>J12/$C$19</f>
        <v>1</v>
      </c>
      <c r="K19" s="13">
        <f t="shared" ref="J19:K19" si="12">K12/$C$19</f>
        <v>0.9943820224719101</v>
      </c>
      <c r="M19" s="13">
        <v>2</v>
      </c>
      <c r="N19" s="13">
        <f>N12/$C$19</f>
        <v>1.0015290519877675</v>
      </c>
      <c r="O19" s="13">
        <f t="shared" ref="O19:P19" si="13">O12/$C$19</f>
        <v>0.99765258215962438</v>
      </c>
      <c r="P19" s="13">
        <f t="shared" si="13"/>
        <v>1.0028248587570621</v>
      </c>
    </row>
    <row r="20" spans="3:16" x14ac:dyDescent="0.2">
      <c r="C20">
        <v>4</v>
      </c>
      <c r="D20">
        <f>D13/$C$20</f>
        <v>0.89</v>
      </c>
      <c r="E20" s="13">
        <f>E13/$C$20</f>
        <v>0.85046728971962615</v>
      </c>
      <c r="F20" s="13">
        <f>F13/$C$20</f>
        <v>0.82920792079207917</v>
      </c>
      <c r="H20" s="13">
        <v>4</v>
      </c>
      <c r="I20" s="13">
        <f>I13/$C$20</f>
        <v>0.98699421965317924</v>
      </c>
      <c r="J20" s="13">
        <f t="shared" ref="J20:K20" si="14">J13/$C$20</f>
        <v>0.99056603773584906</v>
      </c>
      <c r="K20" s="13">
        <f t="shared" si="14"/>
        <v>0.98882681564245811</v>
      </c>
      <c r="M20" s="13">
        <v>4</v>
      </c>
      <c r="N20" s="13">
        <f>N13/$C$20</f>
        <v>0.99847560975609762</v>
      </c>
      <c r="O20" s="13">
        <f t="shared" ref="O20:P20" si="15">O13/$C$20</f>
        <v>0.9929906542056075</v>
      </c>
      <c r="P20" s="13">
        <f t="shared" si="15"/>
        <v>0.9971910112359551</v>
      </c>
    </row>
    <row r="21" spans="3:16" x14ac:dyDescent="0.2">
      <c r="C21">
        <v>8</v>
      </c>
      <c r="D21">
        <f>D14/$C$21</f>
        <v>0.8373655913978495</v>
      </c>
      <c r="E21" s="13">
        <f t="shared" ref="E21:F21" si="16">E14/$C$21</f>
        <v>0.88178294573643412</v>
      </c>
      <c r="F21" s="13">
        <f>F14/$C$21</f>
        <v>0.91630196936542674</v>
      </c>
      <c r="H21" s="13">
        <v>8</v>
      </c>
      <c r="I21" s="13">
        <f>I14/$C$21</f>
        <v>0.96578054298642535</v>
      </c>
      <c r="J21" s="13">
        <f t="shared" ref="J21:K21" si="17">J14/$C$21</f>
        <v>0.97583643122676578</v>
      </c>
      <c r="K21" s="13">
        <f t="shared" si="17"/>
        <v>0.97898230088495575</v>
      </c>
      <c r="M21" s="13">
        <v>8</v>
      </c>
      <c r="N21" s="13">
        <f>N14/$C$21</f>
        <v>0.98644578313253017</v>
      </c>
      <c r="O21" s="13">
        <f t="shared" ref="O21:P21" si="18">O14/$C$21</f>
        <v>0.98745353159851301</v>
      </c>
      <c r="P21" s="13">
        <f t="shared" si="18"/>
        <v>0.9949551569506726</v>
      </c>
    </row>
  </sheetData>
  <mergeCells count="9">
    <mergeCell ref="M2:P2"/>
    <mergeCell ref="M9:P9"/>
    <mergeCell ref="M16:P16"/>
    <mergeCell ref="C2:F2"/>
    <mergeCell ref="C9:F9"/>
    <mergeCell ref="C16:F16"/>
    <mergeCell ref="H2:K2"/>
    <mergeCell ref="H9:K9"/>
    <mergeCell ref="H16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AF58"/>
  <sheetViews>
    <sheetView tabSelected="1" topLeftCell="A40" zoomScaleNormal="100" workbookViewId="0">
      <selection activeCell="U46" sqref="U46"/>
    </sheetView>
  </sheetViews>
  <sheetFormatPr defaultColWidth="14.42578125" defaultRowHeight="15.75" customHeight="1" x14ac:dyDescent="0.2"/>
  <cols>
    <col min="29" max="29" width="20.28515625" bestFit="1" customWidth="1"/>
  </cols>
  <sheetData>
    <row r="2" spans="2:18" ht="12.75" x14ac:dyDescent="0.2">
      <c r="B2" s="15" t="s">
        <v>0</v>
      </c>
      <c r="C2" s="16"/>
      <c r="D2" s="16"/>
      <c r="E2" s="16"/>
      <c r="F2" s="16"/>
      <c r="H2" s="15" t="s">
        <v>1</v>
      </c>
      <c r="I2" s="16"/>
      <c r="J2" s="16"/>
      <c r="K2" s="16"/>
      <c r="L2" s="16"/>
      <c r="N2" s="15" t="s">
        <v>2</v>
      </c>
      <c r="O2" s="16"/>
      <c r="P2" s="16"/>
      <c r="Q2" s="16"/>
      <c r="R2" s="16"/>
    </row>
    <row r="3" spans="2:18" ht="15.75" customHeight="1" x14ac:dyDescent="0.2">
      <c r="B3" s="16"/>
      <c r="C3" s="16"/>
      <c r="D3" s="16"/>
      <c r="E3" s="16"/>
      <c r="F3" s="16"/>
      <c r="H3" s="16"/>
      <c r="I3" s="16"/>
      <c r="J3" s="16"/>
      <c r="K3" s="16"/>
      <c r="L3" s="16"/>
      <c r="N3" s="16"/>
      <c r="O3" s="16"/>
      <c r="P3" s="16"/>
      <c r="Q3" s="16"/>
      <c r="R3" s="16"/>
    </row>
    <row r="4" spans="2:18" ht="12.75" x14ac:dyDescent="0.2">
      <c r="B4" s="17" t="s">
        <v>3</v>
      </c>
      <c r="C4" s="16"/>
      <c r="D4" s="16"/>
      <c r="E4" s="16"/>
      <c r="F4" s="16"/>
      <c r="H4" s="17" t="s">
        <v>3</v>
      </c>
      <c r="I4" s="16"/>
      <c r="J4" s="16"/>
      <c r="K4" s="16"/>
      <c r="L4" s="16"/>
      <c r="N4" s="17" t="s">
        <v>3</v>
      </c>
      <c r="O4" s="16"/>
      <c r="P4" s="16"/>
      <c r="Q4" s="16"/>
      <c r="R4" s="16"/>
    </row>
    <row r="5" spans="2:18" ht="12.75" x14ac:dyDescent="0.2">
      <c r="B5" s="13"/>
      <c r="C5" s="1" t="s">
        <v>4</v>
      </c>
      <c r="D5" s="7" t="s">
        <v>33</v>
      </c>
      <c r="E5" s="7" t="s">
        <v>34</v>
      </c>
      <c r="F5" s="7" t="s">
        <v>35</v>
      </c>
      <c r="G5" s="13"/>
      <c r="H5" s="13"/>
      <c r="I5" s="1" t="s">
        <v>4</v>
      </c>
      <c r="J5" s="7" t="s">
        <v>33</v>
      </c>
      <c r="K5" s="7" t="s">
        <v>34</v>
      </c>
      <c r="L5" s="7" t="s">
        <v>35</v>
      </c>
      <c r="M5" s="13"/>
      <c r="N5" s="13"/>
      <c r="O5" s="1" t="s">
        <v>4</v>
      </c>
      <c r="P5" s="7" t="s">
        <v>33</v>
      </c>
      <c r="Q5" s="7" t="s">
        <v>34</v>
      </c>
      <c r="R5" s="7" t="s">
        <v>35</v>
      </c>
    </row>
    <row r="6" spans="2:18" ht="12.75" x14ac:dyDescent="0.2">
      <c r="B6" s="1" t="s">
        <v>5</v>
      </c>
      <c r="C6" s="13"/>
      <c r="D6" s="7"/>
      <c r="E6" s="7"/>
      <c r="F6" s="7"/>
      <c r="G6" s="13"/>
      <c r="H6" s="1" t="s">
        <v>5</v>
      </c>
      <c r="I6" s="13"/>
      <c r="J6" s="7"/>
      <c r="K6" s="7"/>
      <c r="L6" s="7"/>
      <c r="M6" s="13"/>
      <c r="N6" s="1" t="s">
        <v>5</v>
      </c>
      <c r="O6" s="13"/>
      <c r="P6" s="7"/>
      <c r="Q6" s="7"/>
      <c r="R6" s="7"/>
    </row>
    <row r="7" spans="2:18" ht="24" customHeight="1" x14ac:dyDescent="0.2">
      <c r="B7" s="14">
        <v>1</v>
      </c>
      <c r="C7" s="14"/>
      <c r="D7" s="8">
        <v>4.7999999999999996E-3</v>
      </c>
      <c r="E7" s="8">
        <v>2.4399999999999999E-3</v>
      </c>
      <c r="F7" s="8">
        <v>1.9400000000000001E-3</v>
      </c>
      <c r="G7" s="13"/>
      <c r="H7" s="14">
        <v>1</v>
      </c>
      <c r="I7" s="14"/>
      <c r="J7" s="10">
        <v>1.53</v>
      </c>
      <c r="K7" s="10">
        <v>2.76</v>
      </c>
      <c r="L7" s="10">
        <v>2.87</v>
      </c>
      <c r="M7" s="13"/>
      <c r="N7" s="14">
        <v>1</v>
      </c>
      <c r="O7" s="14"/>
      <c r="P7" s="11">
        <v>2.4499999999999999E-3</v>
      </c>
      <c r="Q7" s="11">
        <v>1.5200000000000001E-3</v>
      </c>
      <c r="R7" s="11">
        <v>8.5700000000000001E-4</v>
      </c>
    </row>
    <row r="8" spans="2:18" ht="24" customHeight="1" x14ac:dyDescent="0.2">
      <c r="B8" s="14">
        <v>2</v>
      </c>
      <c r="C8" s="14"/>
      <c r="D8" s="8">
        <v>4.8300000000000001E-3</v>
      </c>
      <c r="E8" s="8">
        <v>2.4499999999999999E-3</v>
      </c>
      <c r="F8" s="8">
        <v>1.9400000000000001E-3</v>
      </c>
      <c r="G8" s="13"/>
      <c r="H8" s="14">
        <v>2</v>
      </c>
      <c r="I8" s="14"/>
      <c r="J8" s="10">
        <v>1.54</v>
      </c>
      <c r="K8" s="10">
        <v>2.76</v>
      </c>
      <c r="L8" s="10">
        <v>2.87</v>
      </c>
      <c r="M8" s="13"/>
      <c r="N8" s="14">
        <v>2</v>
      </c>
      <c r="O8" s="14"/>
      <c r="P8" s="11">
        <v>4.81E-3</v>
      </c>
      <c r="Q8" s="11">
        <v>2.99E-3</v>
      </c>
      <c r="R8" s="11">
        <v>1.6999999999999999E-3</v>
      </c>
    </row>
    <row r="9" spans="2:18" ht="24" customHeight="1" x14ac:dyDescent="0.2">
      <c r="B9" s="14">
        <v>4</v>
      </c>
      <c r="C9" s="14"/>
      <c r="D9" s="8">
        <v>4.8599999999999997E-3</v>
      </c>
      <c r="E9" s="8">
        <v>2.4599999999999999E-3</v>
      </c>
      <c r="F9" s="8">
        <v>1.9499999999999999E-3</v>
      </c>
      <c r="G9" s="13"/>
      <c r="H9" s="14">
        <v>4</v>
      </c>
      <c r="I9" s="14"/>
      <c r="J9" s="10">
        <v>1.54</v>
      </c>
      <c r="K9" s="10">
        <v>2.77</v>
      </c>
      <c r="L9" s="10">
        <v>2.89</v>
      </c>
      <c r="M9" s="13"/>
      <c r="N9" s="14">
        <v>4</v>
      </c>
      <c r="O9" s="14"/>
      <c r="P9" s="11">
        <v>8.8800000000000007E-3</v>
      </c>
      <c r="Q9" s="11">
        <v>5.2599999999999999E-3</v>
      </c>
      <c r="R9" s="11">
        <v>3.0000000000000001E-3</v>
      </c>
    </row>
    <row r="10" spans="2:18" ht="24" customHeight="1" x14ac:dyDescent="0.2">
      <c r="B10" s="14">
        <v>8</v>
      </c>
      <c r="C10" s="14"/>
      <c r="D10" s="8">
        <v>4.8599999999999997E-3</v>
      </c>
      <c r="E10" s="8">
        <v>2.4499999999999999E-3</v>
      </c>
      <c r="F10" s="8">
        <v>1.66E-2</v>
      </c>
      <c r="G10" s="13"/>
      <c r="H10" s="14">
        <v>8</v>
      </c>
      <c r="I10" s="14"/>
      <c r="J10" s="10">
        <v>1.54</v>
      </c>
      <c r="K10" s="10">
        <v>2.77</v>
      </c>
      <c r="L10" s="10">
        <v>2.88</v>
      </c>
      <c r="M10" s="13"/>
      <c r="N10" s="14">
        <v>8</v>
      </c>
      <c r="O10" s="14"/>
      <c r="P10" s="11">
        <v>1.66E-2</v>
      </c>
      <c r="Q10" s="11">
        <v>1.0699999999999999E-2</v>
      </c>
      <c r="R10" s="11">
        <v>6.3200000000000001E-3</v>
      </c>
    </row>
    <row r="11" spans="2:18" ht="15.75" customHeight="1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2:18" ht="12.75" x14ac:dyDescent="0.2">
      <c r="B12" s="14" t="s">
        <v>6</v>
      </c>
      <c r="C12" s="14"/>
      <c r="D12" s="14"/>
      <c r="E12" s="14"/>
      <c r="F12" s="14"/>
      <c r="G12" s="13"/>
      <c r="H12" s="14" t="s">
        <v>6</v>
      </c>
      <c r="I12" s="14"/>
      <c r="J12" s="14"/>
      <c r="K12" s="14"/>
      <c r="L12" s="14"/>
      <c r="M12" s="13"/>
      <c r="N12" s="14" t="s">
        <v>6</v>
      </c>
      <c r="O12" s="14"/>
      <c r="P12" s="14"/>
      <c r="Q12" s="14"/>
      <c r="R12" s="14"/>
    </row>
    <row r="13" spans="2:18" ht="12.75" x14ac:dyDescent="0.2">
      <c r="B13" s="13"/>
      <c r="C13" s="1" t="s">
        <v>4</v>
      </c>
      <c r="D13" s="7" t="s">
        <v>33</v>
      </c>
      <c r="E13" s="7" t="s">
        <v>34</v>
      </c>
      <c r="F13" s="7" t="s">
        <v>35</v>
      </c>
      <c r="G13" s="13"/>
      <c r="H13" s="13"/>
      <c r="I13" s="1" t="s">
        <v>4</v>
      </c>
      <c r="J13" s="7" t="s">
        <v>33</v>
      </c>
      <c r="K13" s="7" t="s">
        <v>34</v>
      </c>
      <c r="L13" s="7" t="s">
        <v>35</v>
      </c>
      <c r="M13" s="13"/>
      <c r="N13" s="13"/>
      <c r="O13" s="1" t="s">
        <v>4</v>
      </c>
      <c r="P13" s="7" t="s">
        <v>33</v>
      </c>
      <c r="Q13" s="7" t="s">
        <v>34</v>
      </c>
      <c r="R13" s="7" t="s">
        <v>35</v>
      </c>
    </row>
    <row r="14" spans="2:18" ht="12.75" x14ac:dyDescent="0.2">
      <c r="B14" s="1" t="s">
        <v>5</v>
      </c>
      <c r="C14" s="13"/>
      <c r="D14" s="7"/>
      <c r="E14" s="7"/>
      <c r="F14" s="7"/>
      <c r="G14" s="13"/>
      <c r="H14" s="1" t="s">
        <v>5</v>
      </c>
      <c r="I14" s="13"/>
      <c r="J14" s="7"/>
      <c r="K14" s="7"/>
      <c r="L14" s="7"/>
      <c r="M14" s="13"/>
      <c r="N14" s="1" t="s">
        <v>5</v>
      </c>
      <c r="O14" s="13"/>
      <c r="P14" s="7"/>
      <c r="Q14" s="7"/>
      <c r="R14" s="7"/>
    </row>
    <row r="15" spans="2:18" ht="24" customHeight="1" x14ac:dyDescent="0.2">
      <c r="B15" s="14">
        <v>1</v>
      </c>
      <c r="C15" s="14"/>
      <c r="D15" s="8">
        <v>2.4899999999999999E-2</v>
      </c>
      <c r="E15" s="8">
        <v>1.5900000000000001E-2</v>
      </c>
      <c r="F15" s="8">
        <v>2.4199999999999999E-2</v>
      </c>
      <c r="G15" s="13"/>
      <c r="H15" s="14">
        <v>1</v>
      </c>
      <c r="I15" s="14"/>
      <c r="J15" s="10">
        <v>7.91</v>
      </c>
      <c r="K15" s="10">
        <v>17.899999999999999</v>
      </c>
      <c r="L15" s="10">
        <v>35.9</v>
      </c>
      <c r="M15" s="13"/>
      <c r="N15" s="14">
        <v>1</v>
      </c>
      <c r="O15" s="14"/>
      <c r="P15" s="11">
        <v>1.2699999999999999E-2</v>
      </c>
      <c r="Q15" s="11">
        <v>9.8300000000000002E-3</v>
      </c>
      <c r="R15" s="11">
        <v>1.0699999999999999E-2</v>
      </c>
    </row>
    <row r="16" spans="2:18" ht="24" customHeight="1" x14ac:dyDescent="0.2">
      <c r="B16" s="14">
        <v>2</v>
      </c>
      <c r="C16" s="14"/>
      <c r="D16" s="8">
        <v>1.3299999999999999E-2</v>
      </c>
      <c r="E16" s="8">
        <v>8.6E-3</v>
      </c>
      <c r="F16" s="8">
        <v>1.2999999999999999E-2</v>
      </c>
      <c r="G16" s="13"/>
      <c r="H16" s="14">
        <v>2</v>
      </c>
      <c r="I16" s="14"/>
      <c r="J16" s="10">
        <v>4.22</v>
      </c>
      <c r="K16" s="10">
        <v>9.6999999999999993</v>
      </c>
      <c r="L16" s="10">
        <v>19.3</v>
      </c>
      <c r="M16" s="13"/>
      <c r="N16" s="14">
        <v>2</v>
      </c>
      <c r="O16" s="14"/>
      <c r="P16" s="11">
        <v>1.32E-2</v>
      </c>
      <c r="Q16" s="11">
        <v>1.0500000000000001E-2</v>
      </c>
      <c r="R16" s="11">
        <v>1.14E-2</v>
      </c>
    </row>
    <row r="17" spans="2:18" ht="24" customHeight="1" x14ac:dyDescent="0.2">
      <c r="B17" s="14">
        <v>4</v>
      </c>
      <c r="C17" s="14"/>
      <c r="D17" s="8">
        <v>7.5100000000000002E-3</v>
      </c>
      <c r="E17" s="8">
        <v>5.0200000000000002E-3</v>
      </c>
      <c r="F17" s="8">
        <v>7.5900000000000004E-3</v>
      </c>
      <c r="G17" s="13"/>
      <c r="H17" s="14">
        <v>4</v>
      </c>
      <c r="I17" s="14"/>
      <c r="J17" s="10">
        <v>2.39</v>
      </c>
      <c r="K17" s="10">
        <v>5.66</v>
      </c>
      <c r="L17" s="10">
        <v>11.3</v>
      </c>
      <c r="M17" s="13"/>
      <c r="N17" s="14">
        <v>4</v>
      </c>
      <c r="O17" s="14"/>
      <c r="P17" s="11">
        <v>1.37E-2</v>
      </c>
      <c r="Q17" s="11">
        <v>1.0699999999999999E-2</v>
      </c>
      <c r="R17" s="11">
        <v>1.17E-2</v>
      </c>
    </row>
    <row r="18" spans="2:18" ht="24" customHeight="1" x14ac:dyDescent="0.2">
      <c r="B18" s="14">
        <v>8</v>
      </c>
      <c r="C18" s="14"/>
      <c r="D18" s="8">
        <v>4.5799999999999999E-3</v>
      </c>
      <c r="E18" s="8">
        <v>3.1900000000000001E-3</v>
      </c>
      <c r="F18" s="8">
        <v>4.7200000000000002E-3</v>
      </c>
      <c r="G18" s="13"/>
      <c r="H18" s="14">
        <v>8</v>
      </c>
      <c r="I18" s="14"/>
      <c r="J18" s="10">
        <v>1.46</v>
      </c>
      <c r="K18" s="10">
        <v>3.6</v>
      </c>
      <c r="L18" s="10">
        <v>7</v>
      </c>
      <c r="M18" s="13"/>
      <c r="N18" s="14">
        <v>8</v>
      </c>
      <c r="O18" s="14"/>
      <c r="P18" s="11">
        <v>1.5699999999999999E-2</v>
      </c>
      <c r="Q18" s="11">
        <v>1.3899999999999999E-2</v>
      </c>
      <c r="R18" s="11">
        <v>1.5299999999999999E-2</v>
      </c>
    </row>
    <row r="19" spans="2:18" ht="15.75" customHeight="1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2:18" ht="12.75" x14ac:dyDescent="0.2">
      <c r="B20" s="14" t="s">
        <v>7</v>
      </c>
      <c r="C20" s="14"/>
      <c r="D20" s="14"/>
      <c r="E20" s="14"/>
      <c r="F20" s="14"/>
      <c r="G20" s="13"/>
      <c r="H20" s="14" t="s">
        <v>7</v>
      </c>
      <c r="I20" s="14"/>
      <c r="J20" s="14"/>
      <c r="K20" s="14"/>
      <c r="L20" s="14"/>
      <c r="M20" s="13"/>
      <c r="N20" s="14" t="s">
        <v>7</v>
      </c>
      <c r="O20" s="14"/>
      <c r="P20" s="14"/>
      <c r="Q20" s="14"/>
      <c r="R20" s="14"/>
    </row>
    <row r="21" spans="2:18" ht="12.75" x14ac:dyDescent="0.2">
      <c r="B21" s="13"/>
      <c r="C21" s="1" t="s">
        <v>4</v>
      </c>
      <c r="D21" s="7" t="s">
        <v>33</v>
      </c>
      <c r="E21" s="7" t="s">
        <v>34</v>
      </c>
      <c r="F21" s="7" t="s">
        <v>35</v>
      </c>
      <c r="G21" s="13"/>
      <c r="H21" s="13"/>
      <c r="I21" s="1" t="s">
        <v>4</v>
      </c>
      <c r="J21" s="7" t="s">
        <v>33</v>
      </c>
      <c r="K21" s="7" t="s">
        <v>34</v>
      </c>
      <c r="L21" s="7" t="s">
        <v>35</v>
      </c>
      <c r="M21" s="13"/>
      <c r="N21" s="13"/>
      <c r="O21" s="1" t="s">
        <v>4</v>
      </c>
      <c r="P21" s="7" t="s">
        <v>33</v>
      </c>
      <c r="Q21" s="7" t="s">
        <v>34</v>
      </c>
      <c r="R21" s="7" t="s">
        <v>35</v>
      </c>
    </row>
    <row r="22" spans="2:18" ht="12.75" x14ac:dyDescent="0.2">
      <c r="B22" s="1" t="s">
        <v>5</v>
      </c>
      <c r="C22" s="13"/>
      <c r="D22" s="7"/>
      <c r="E22" s="7"/>
      <c r="F22" s="7"/>
      <c r="G22" s="13"/>
      <c r="H22" s="1" t="s">
        <v>5</v>
      </c>
      <c r="I22" s="13"/>
      <c r="J22" s="7"/>
      <c r="K22" s="7"/>
      <c r="L22" s="7"/>
      <c r="M22" s="13"/>
      <c r="N22" s="1" t="s">
        <v>5</v>
      </c>
      <c r="O22" s="13"/>
      <c r="P22" s="7"/>
      <c r="Q22" s="7"/>
      <c r="R22" s="7"/>
    </row>
    <row r="23" spans="2:18" ht="24" customHeight="1" x14ac:dyDescent="0.2">
      <c r="B23" s="14">
        <v>1</v>
      </c>
      <c r="C23" s="14"/>
      <c r="D23" s="8">
        <v>1.92</v>
      </c>
      <c r="E23" s="8">
        <v>1.58</v>
      </c>
      <c r="F23" s="8">
        <v>2.2200000000000002</v>
      </c>
      <c r="G23" s="13"/>
      <c r="H23" s="14">
        <v>1</v>
      </c>
      <c r="I23" s="14"/>
      <c r="J23" s="10">
        <v>610</v>
      </c>
      <c r="K23" s="10">
        <v>1780</v>
      </c>
      <c r="L23" s="10">
        <v>3290</v>
      </c>
      <c r="M23" s="13"/>
      <c r="N23" s="14">
        <v>1</v>
      </c>
      <c r="O23" s="14"/>
      <c r="P23" s="11">
        <v>0.97899999999999998</v>
      </c>
      <c r="Q23" s="11">
        <v>0.98199999999999998</v>
      </c>
      <c r="R23" s="11">
        <v>0.98399999999999999</v>
      </c>
    </row>
    <row r="24" spans="2:18" ht="24" customHeight="1" x14ac:dyDescent="0.2">
      <c r="B24" s="14">
        <v>2</v>
      </c>
      <c r="C24" s="14"/>
      <c r="D24" s="8">
        <v>0.96099999999999997</v>
      </c>
      <c r="E24" s="8">
        <v>0.79100000000000004</v>
      </c>
      <c r="F24" s="8">
        <v>1.1100000000000001</v>
      </c>
      <c r="G24" s="13"/>
      <c r="H24" s="14">
        <v>2</v>
      </c>
      <c r="I24" s="14"/>
      <c r="J24" s="10">
        <v>305</v>
      </c>
      <c r="K24" s="10">
        <v>892</v>
      </c>
      <c r="L24" s="10">
        <v>1650</v>
      </c>
      <c r="M24" s="13"/>
      <c r="N24" s="14">
        <v>2</v>
      </c>
      <c r="O24" s="14"/>
      <c r="P24" s="11">
        <v>0.95699999999999996</v>
      </c>
      <c r="Q24" s="11">
        <v>0.96499999999999997</v>
      </c>
      <c r="R24" s="11">
        <v>0.97299999999999998</v>
      </c>
    </row>
    <row r="25" spans="2:18" ht="24" customHeight="1" x14ac:dyDescent="0.2">
      <c r="B25" s="14">
        <v>4</v>
      </c>
      <c r="C25" s="14"/>
      <c r="D25" s="8">
        <v>0.48</v>
      </c>
      <c r="E25" s="8">
        <v>0.39600000000000002</v>
      </c>
      <c r="F25" s="8">
        <v>0.56000000000000005</v>
      </c>
      <c r="G25" s="13"/>
      <c r="H25" s="14">
        <v>4</v>
      </c>
      <c r="I25" s="14"/>
      <c r="J25" s="10">
        <v>153</v>
      </c>
      <c r="K25" s="10">
        <v>447</v>
      </c>
      <c r="L25" s="10">
        <v>829</v>
      </c>
      <c r="M25" s="13"/>
      <c r="N25" s="14">
        <v>4</v>
      </c>
      <c r="O25" s="14"/>
      <c r="P25" s="11">
        <v>0.878</v>
      </c>
      <c r="Q25" s="11">
        <v>0.84899999999999998</v>
      </c>
      <c r="R25" s="11">
        <v>0.86099999999999999</v>
      </c>
    </row>
    <row r="26" spans="2:18" ht="24" customHeight="1" x14ac:dyDescent="0.2">
      <c r="B26" s="14">
        <v>8</v>
      </c>
      <c r="C26" s="14"/>
      <c r="D26" s="8">
        <v>0.24099999999999999</v>
      </c>
      <c r="E26" s="8">
        <v>0.19800000000000001</v>
      </c>
      <c r="F26" s="8">
        <v>0.27800000000000002</v>
      </c>
      <c r="G26" s="13"/>
      <c r="H26" s="14">
        <v>8</v>
      </c>
      <c r="I26" s="14"/>
      <c r="J26" s="10">
        <v>76.5</v>
      </c>
      <c r="K26" s="10">
        <v>224</v>
      </c>
      <c r="L26" s="10">
        <v>413</v>
      </c>
      <c r="M26" s="13"/>
      <c r="N26" s="14">
        <v>8</v>
      </c>
      <c r="O26" s="14"/>
      <c r="P26" s="11">
        <v>0.82299999999999995</v>
      </c>
      <c r="Q26" s="11">
        <v>0.86499999999999999</v>
      </c>
      <c r="R26" s="11">
        <v>0.90300000000000002</v>
      </c>
    </row>
    <row r="27" spans="2:18" ht="15.75" customHeight="1" x14ac:dyDescent="0.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8" ht="12.75" x14ac:dyDescent="0.2">
      <c r="B28" s="14" t="s">
        <v>8</v>
      </c>
      <c r="C28" s="14"/>
      <c r="D28" s="14"/>
      <c r="E28" s="14"/>
      <c r="F28" s="14"/>
      <c r="G28" s="13"/>
      <c r="H28" s="14" t="s">
        <v>8</v>
      </c>
      <c r="I28" s="14"/>
      <c r="J28" s="14"/>
      <c r="K28" s="14"/>
      <c r="L28" s="14"/>
      <c r="M28" s="13"/>
      <c r="N28" s="14" t="s">
        <v>8</v>
      </c>
      <c r="O28" s="14"/>
      <c r="P28" s="14"/>
      <c r="Q28" s="14"/>
      <c r="R28" s="14"/>
    </row>
    <row r="29" spans="2:18" ht="12.75" x14ac:dyDescent="0.2">
      <c r="B29" s="13"/>
      <c r="C29" s="1" t="s">
        <v>4</v>
      </c>
      <c r="D29" s="7" t="s">
        <v>33</v>
      </c>
      <c r="E29" s="7" t="s">
        <v>34</v>
      </c>
      <c r="F29" s="7" t="s">
        <v>35</v>
      </c>
      <c r="G29" s="13"/>
      <c r="H29" s="13"/>
      <c r="I29" s="1" t="s">
        <v>4</v>
      </c>
      <c r="J29" s="7" t="s">
        <v>33</v>
      </c>
      <c r="K29" s="7" t="s">
        <v>34</v>
      </c>
      <c r="L29" s="7" t="s">
        <v>35</v>
      </c>
      <c r="M29" s="13"/>
      <c r="N29" s="13"/>
      <c r="O29" s="1" t="s">
        <v>4</v>
      </c>
      <c r="P29" s="7" t="s">
        <v>33</v>
      </c>
      <c r="Q29" s="7" t="s">
        <v>34</v>
      </c>
      <c r="R29" s="7" t="s">
        <v>35</v>
      </c>
    </row>
    <row r="30" spans="2:18" ht="12.75" x14ac:dyDescent="0.2">
      <c r="B30" s="1" t="s">
        <v>5</v>
      </c>
      <c r="C30" s="13"/>
      <c r="D30" s="7"/>
      <c r="E30" s="7"/>
      <c r="F30" s="7"/>
      <c r="G30" s="13"/>
      <c r="H30" s="1" t="s">
        <v>5</v>
      </c>
      <c r="I30" s="13"/>
      <c r="J30" s="7"/>
      <c r="K30" s="7"/>
      <c r="L30" s="7"/>
      <c r="M30" s="13"/>
      <c r="N30" s="1" t="s">
        <v>5</v>
      </c>
      <c r="O30" s="13"/>
      <c r="P30" s="7"/>
      <c r="Q30" s="7"/>
      <c r="R30" s="7"/>
    </row>
    <row r="31" spans="2:18" ht="24" customHeight="1" x14ac:dyDescent="0.2">
      <c r="B31" s="14">
        <v>1</v>
      </c>
      <c r="C31" s="14"/>
      <c r="D31" s="8">
        <v>5.9599999999999996E-4</v>
      </c>
      <c r="E31" s="8">
        <v>2.8299999999999999E-4</v>
      </c>
      <c r="F31" s="8">
        <v>3.0499999999999999E-4</v>
      </c>
      <c r="G31" s="13"/>
      <c r="H31" s="14">
        <v>1</v>
      </c>
      <c r="I31" s="14"/>
      <c r="J31" s="10">
        <v>0.19</v>
      </c>
      <c r="K31" s="10">
        <v>0.31900000000000001</v>
      </c>
      <c r="L31" s="10">
        <v>0.45200000000000001</v>
      </c>
      <c r="M31" s="13"/>
      <c r="N31" s="6">
        <v>1</v>
      </c>
      <c r="O31" s="13"/>
      <c r="P31" s="11">
        <v>3.0499999999999999E-4</v>
      </c>
      <c r="Q31" s="11">
        <v>1.75E-4</v>
      </c>
      <c r="R31" s="11">
        <v>1.35E-4</v>
      </c>
    </row>
    <row r="32" spans="2:18" ht="24" customHeight="1" x14ac:dyDescent="0.2">
      <c r="B32" s="14">
        <v>2</v>
      </c>
      <c r="C32" s="14"/>
      <c r="D32" s="8">
        <v>1.49E-2</v>
      </c>
      <c r="E32" s="8">
        <v>6.4900000000000001E-3</v>
      </c>
      <c r="F32" s="8">
        <v>6.0600000000000003E-3</v>
      </c>
      <c r="G32" s="13"/>
      <c r="H32" s="14">
        <v>2</v>
      </c>
      <c r="I32" s="14"/>
      <c r="J32" s="10">
        <v>4.7300000000000004</v>
      </c>
      <c r="K32" s="10">
        <v>7.31</v>
      </c>
      <c r="L32" s="10">
        <v>8.9700000000000006</v>
      </c>
      <c r="M32" s="13"/>
      <c r="N32" s="6">
        <v>2</v>
      </c>
      <c r="O32" s="13"/>
      <c r="P32" s="11">
        <v>1.4800000000000001E-2</v>
      </c>
      <c r="Q32" s="11">
        <v>7.9100000000000004E-3</v>
      </c>
      <c r="R32" s="11">
        <v>5.3E-3</v>
      </c>
    </row>
    <row r="33" spans="2:18" ht="24" customHeight="1" x14ac:dyDescent="0.2">
      <c r="B33" s="14">
        <v>4</v>
      </c>
      <c r="C33" s="14"/>
      <c r="D33" s="8">
        <v>4.8399999999999999E-2</v>
      </c>
      <c r="E33" s="8">
        <v>5.9799999999999999E-2</v>
      </c>
      <c r="F33" s="8">
        <v>0.10100000000000001</v>
      </c>
      <c r="G33" s="13"/>
      <c r="H33" s="14">
        <v>4</v>
      </c>
      <c r="I33" s="14"/>
      <c r="J33" s="10">
        <v>15.4</v>
      </c>
      <c r="K33" s="10">
        <v>67.400000000000006</v>
      </c>
      <c r="L33" s="10">
        <v>149</v>
      </c>
      <c r="M33" s="13"/>
      <c r="N33" s="6">
        <v>4</v>
      </c>
      <c r="O33" s="13"/>
      <c r="P33" s="11">
        <v>8.0600000000000005E-2</v>
      </c>
      <c r="Q33" s="11">
        <v>0.111</v>
      </c>
      <c r="R33" s="11">
        <v>0.104</v>
      </c>
    </row>
    <row r="34" spans="2:18" ht="24" customHeight="1" x14ac:dyDescent="0.2">
      <c r="B34" s="14">
        <v>8</v>
      </c>
      <c r="C34" s="14"/>
      <c r="D34" s="8">
        <v>3.2000000000000001E-2</v>
      </c>
      <c r="E34" s="8">
        <v>1.4E-2</v>
      </c>
      <c r="F34" s="8">
        <v>1.2999999999999999E-2</v>
      </c>
      <c r="G34" s="13"/>
      <c r="H34" s="14">
        <v>8</v>
      </c>
      <c r="I34" s="14"/>
      <c r="J34" s="10">
        <v>10.199999999999999</v>
      </c>
      <c r="K34" s="10">
        <v>15.8</v>
      </c>
      <c r="L34" s="10">
        <v>19.3</v>
      </c>
      <c r="M34" s="13"/>
      <c r="N34" s="6">
        <v>8</v>
      </c>
      <c r="O34" s="13"/>
      <c r="P34" s="11">
        <v>0.109</v>
      </c>
      <c r="Q34" s="11">
        <v>6.13E-2</v>
      </c>
      <c r="R34" s="11">
        <v>4.2299999999999997E-2</v>
      </c>
    </row>
    <row r="35" spans="2:18" ht="15.75" customHeight="1" x14ac:dyDescent="0.2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2:18" ht="12.75" x14ac:dyDescent="0.2">
      <c r="B36" s="14" t="s">
        <v>9</v>
      </c>
      <c r="C36" s="14"/>
      <c r="D36" s="14"/>
      <c r="E36" s="14"/>
      <c r="F36" s="14"/>
      <c r="G36" s="13"/>
      <c r="H36" s="14" t="s">
        <v>9</v>
      </c>
      <c r="I36" s="14"/>
      <c r="J36" s="14"/>
      <c r="K36" s="14"/>
      <c r="L36" s="14"/>
      <c r="M36" s="13"/>
      <c r="N36" s="14" t="s">
        <v>9</v>
      </c>
      <c r="O36" s="14"/>
      <c r="P36" s="14"/>
      <c r="Q36" s="14"/>
      <c r="R36" s="14"/>
    </row>
    <row r="37" spans="2:18" ht="12.75" x14ac:dyDescent="0.2">
      <c r="B37" s="13"/>
      <c r="C37" s="1" t="s">
        <v>4</v>
      </c>
      <c r="D37" s="7" t="s">
        <v>33</v>
      </c>
      <c r="E37" s="7" t="s">
        <v>34</v>
      </c>
      <c r="F37" s="7" t="s">
        <v>35</v>
      </c>
      <c r="G37" s="13"/>
      <c r="H37" s="13"/>
      <c r="I37" s="1" t="s">
        <v>4</v>
      </c>
      <c r="J37" s="7" t="s">
        <v>33</v>
      </c>
      <c r="K37" s="7" t="s">
        <v>34</v>
      </c>
      <c r="L37" s="7" t="s">
        <v>35</v>
      </c>
      <c r="M37" s="13"/>
      <c r="N37" s="13"/>
      <c r="O37" s="1" t="s">
        <v>4</v>
      </c>
      <c r="P37" s="7" t="s">
        <v>33</v>
      </c>
      <c r="Q37" s="7" t="s">
        <v>34</v>
      </c>
      <c r="R37" s="7" t="s">
        <v>35</v>
      </c>
    </row>
    <row r="38" spans="2:18" ht="12.75" x14ac:dyDescent="0.2">
      <c r="B38" s="1" t="s">
        <v>5</v>
      </c>
      <c r="C38" s="13"/>
      <c r="D38" s="7"/>
      <c r="E38" s="7"/>
      <c r="F38" s="7"/>
      <c r="G38" s="13"/>
      <c r="H38" s="1" t="s">
        <v>5</v>
      </c>
      <c r="I38" s="13"/>
      <c r="J38" s="7"/>
      <c r="K38" s="7"/>
      <c r="L38" s="7"/>
      <c r="M38" s="13"/>
      <c r="N38" s="1" t="s">
        <v>5</v>
      </c>
      <c r="O38" s="13"/>
      <c r="P38" s="7"/>
      <c r="Q38" s="7"/>
      <c r="R38" s="7"/>
    </row>
    <row r="39" spans="2:18" ht="24" customHeight="1" x14ac:dyDescent="0.2">
      <c r="B39" s="14">
        <v>1</v>
      </c>
      <c r="C39" s="14"/>
      <c r="D39" s="8">
        <v>1.03E-2</v>
      </c>
      <c r="E39" s="8">
        <v>1.09E-2</v>
      </c>
      <c r="F39" s="8">
        <v>1.01E-2</v>
      </c>
      <c r="G39" s="13"/>
      <c r="H39" s="14">
        <v>1</v>
      </c>
      <c r="I39" s="14"/>
      <c r="J39" s="10">
        <v>3.27</v>
      </c>
      <c r="K39" s="10">
        <v>12.3</v>
      </c>
      <c r="L39" s="10">
        <v>14.9</v>
      </c>
      <c r="M39" s="13"/>
      <c r="N39" s="6">
        <v>1</v>
      </c>
      <c r="O39" s="13"/>
      <c r="P39" s="11">
        <v>5.2500000000000003E-3</v>
      </c>
      <c r="Q39" s="11">
        <v>6.77E-3</v>
      </c>
      <c r="R39" s="11">
        <v>4.45E-3</v>
      </c>
    </row>
    <row r="40" spans="2:18" ht="24" customHeight="1" x14ac:dyDescent="0.2">
      <c r="B40" s="14">
        <v>2</v>
      </c>
      <c r="C40" s="14"/>
      <c r="D40" s="8">
        <v>1.04E-2</v>
      </c>
      <c r="E40" s="8">
        <v>1.0999999999999999E-2</v>
      </c>
      <c r="F40" s="8">
        <v>1.01E-2</v>
      </c>
      <c r="G40" s="13"/>
      <c r="H40" s="14">
        <v>2</v>
      </c>
      <c r="I40" s="14"/>
      <c r="J40" s="10">
        <v>3.3</v>
      </c>
      <c r="K40" s="10">
        <v>12.4</v>
      </c>
      <c r="L40" s="10">
        <v>15</v>
      </c>
      <c r="M40" s="13"/>
      <c r="N40" s="6">
        <v>2</v>
      </c>
      <c r="O40" s="13"/>
      <c r="P40" s="11">
        <v>1.04E-2</v>
      </c>
      <c r="Q40" s="11">
        <v>1.34E-2</v>
      </c>
      <c r="R40" s="11">
        <v>8.8599999999999998E-3</v>
      </c>
    </row>
    <row r="41" spans="2:18" ht="24" customHeight="1" x14ac:dyDescent="0.2">
      <c r="B41" s="14">
        <v>4</v>
      </c>
      <c r="C41" s="14"/>
      <c r="D41" s="8">
        <v>1.04E-2</v>
      </c>
      <c r="E41" s="8">
        <v>1.11E-2</v>
      </c>
      <c r="F41" s="8">
        <v>1.41E-2</v>
      </c>
      <c r="G41" s="13"/>
      <c r="H41" s="14">
        <v>4</v>
      </c>
      <c r="I41" s="14"/>
      <c r="J41" s="10">
        <v>3.31</v>
      </c>
      <c r="K41" s="10">
        <v>12.5</v>
      </c>
      <c r="L41" s="10">
        <v>20.9</v>
      </c>
      <c r="M41" s="13"/>
      <c r="N41" s="6">
        <v>4</v>
      </c>
      <c r="O41" s="13"/>
      <c r="P41" s="11">
        <v>1.9E-2</v>
      </c>
      <c r="Q41" s="11">
        <v>2.3800000000000002E-2</v>
      </c>
      <c r="R41" s="11">
        <v>1.95E-2</v>
      </c>
    </row>
    <row r="42" spans="2:18" ht="24" customHeight="1" x14ac:dyDescent="0.2">
      <c r="B42" s="14">
        <v>8</v>
      </c>
      <c r="C42" s="14"/>
      <c r="D42" s="8">
        <v>1.04E-2</v>
      </c>
      <c r="E42" s="8">
        <v>1.11E-2</v>
      </c>
      <c r="F42" s="8">
        <v>1.01E-2</v>
      </c>
      <c r="G42" s="13"/>
      <c r="H42" s="14">
        <v>8</v>
      </c>
      <c r="I42" s="14"/>
      <c r="J42" s="10">
        <v>3.31</v>
      </c>
      <c r="K42" s="10">
        <v>12.6</v>
      </c>
      <c r="L42" s="10">
        <v>14.9</v>
      </c>
      <c r="M42" s="13"/>
      <c r="N42" s="6">
        <v>8</v>
      </c>
      <c r="O42" s="13"/>
      <c r="P42" s="11">
        <v>3.56E-2</v>
      </c>
      <c r="Q42" s="11">
        <v>4.8599999999999997E-2</v>
      </c>
      <c r="R42" s="11">
        <v>3.27E-2</v>
      </c>
    </row>
    <row r="43" spans="2:18" ht="15.75" customHeight="1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2:18" ht="12.75" x14ac:dyDescent="0.2">
      <c r="B44" s="14" t="s">
        <v>10</v>
      </c>
      <c r="C44" s="14"/>
      <c r="D44" s="14"/>
      <c r="E44" s="14"/>
      <c r="F44" s="14"/>
      <c r="G44" s="13"/>
      <c r="H44" s="14" t="s">
        <v>10</v>
      </c>
      <c r="I44" s="14"/>
      <c r="J44" s="14"/>
      <c r="K44" s="14"/>
      <c r="L44" s="14"/>
      <c r="M44" s="13"/>
      <c r="N44" s="14" t="s">
        <v>10</v>
      </c>
      <c r="O44" s="14"/>
      <c r="P44" s="14"/>
      <c r="Q44" s="14"/>
      <c r="R44" s="14"/>
    </row>
    <row r="45" spans="2:18" ht="12.75" x14ac:dyDescent="0.2">
      <c r="B45" s="13"/>
      <c r="C45" s="1" t="s">
        <v>4</v>
      </c>
      <c r="D45" s="7" t="s">
        <v>33</v>
      </c>
      <c r="E45" s="7" t="s">
        <v>34</v>
      </c>
      <c r="F45" s="7" t="s">
        <v>35</v>
      </c>
      <c r="G45" s="13"/>
      <c r="H45" s="13"/>
      <c r="I45" s="1" t="s">
        <v>4</v>
      </c>
      <c r="J45" s="7" t="s">
        <v>33</v>
      </c>
      <c r="K45" s="7" t="s">
        <v>34</v>
      </c>
      <c r="L45" s="7" t="s">
        <v>35</v>
      </c>
      <c r="M45" s="13"/>
      <c r="N45" s="13"/>
      <c r="O45" s="1" t="s">
        <v>4</v>
      </c>
      <c r="P45" s="7" t="s">
        <v>33</v>
      </c>
      <c r="Q45" s="7" t="s">
        <v>34</v>
      </c>
      <c r="R45" s="7" t="s">
        <v>35</v>
      </c>
    </row>
    <row r="46" spans="2:18" ht="12.75" x14ac:dyDescent="0.2">
      <c r="B46" s="1" t="s">
        <v>5</v>
      </c>
      <c r="C46" s="13"/>
      <c r="D46" s="7"/>
      <c r="E46" s="7"/>
      <c r="F46" s="7"/>
      <c r="G46" s="13"/>
      <c r="H46" s="1" t="s">
        <v>5</v>
      </c>
      <c r="I46" s="13"/>
      <c r="J46" s="7"/>
      <c r="K46" s="7"/>
      <c r="L46" s="7"/>
      <c r="M46" s="13"/>
      <c r="N46" s="1" t="s">
        <v>5</v>
      </c>
      <c r="O46" s="13"/>
      <c r="P46" s="7"/>
      <c r="Q46" s="7"/>
      <c r="R46" s="7"/>
    </row>
    <row r="47" spans="2:18" ht="24" customHeight="1" x14ac:dyDescent="0.2">
      <c r="B47" s="14">
        <v>1</v>
      </c>
      <c r="C47" s="14"/>
      <c r="D47" s="8">
        <v>1.96</v>
      </c>
      <c r="E47" s="8">
        <v>1.61</v>
      </c>
      <c r="F47" s="8">
        <v>2.2599999999999998</v>
      </c>
      <c r="G47" s="13"/>
      <c r="H47" s="14">
        <v>1</v>
      </c>
      <c r="I47" s="14"/>
      <c r="J47" s="10">
        <v>623</v>
      </c>
      <c r="K47" s="10">
        <v>1820</v>
      </c>
      <c r="L47" s="10">
        <v>3350</v>
      </c>
      <c r="M47" s="13"/>
      <c r="N47" s="6">
        <v>1</v>
      </c>
      <c r="O47" s="13"/>
      <c r="P47" s="11">
        <v>1</v>
      </c>
      <c r="Q47" s="11">
        <v>1</v>
      </c>
      <c r="R47" s="11">
        <v>1</v>
      </c>
    </row>
    <row r="48" spans="2:18" ht="24" customHeight="1" x14ac:dyDescent="0.2">
      <c r="B48" s="14">
        <v>2</v>
      </c>
      <c r="C48" s="14"/>
      <c r="D48" s="8">
        <v>1</v>
      </c>
      <c r="E48" s="8">
        <v>0.82</v>
      </c>
      <c r="F48" s="8">
        <v>1.1399999999999999</v>
      </c>
      <c r="G48" s="13"/>
      <c r="H48" s="14">
        <v>2</v>
      </c>
      <c r="I48" s="14"/>
      <c r="J48" s="10">
        <v>319</v>
      </c>
      <c r="K48" s="10">
        <v>924</v>
      </c>
      <c r="L48" s="10">
        <v>1690</v>
      </c>
      <c r="M48" s="13"/>
      <c r="N48" s="6">
        <v>2</v>
      </c>
      <c r="O48" s="13"/>
      <c r="P48" s="11">
        <v>1</v>
      </c>
      <c r="Q48" s="11">
        <v>1</v>
      </c>
      <c r="R48" s="11">
        <v>1</v>
      </c>
    </row>
    <row r="49" spans="2:32" ht="24" customHeight="1" x14ac:dyDescent="0.2">
      <c r="B49" s="14">
        <v>4</v>
      </c>
      <c r="C49" s="14"/>
      <c r="D49" s="8">
        <v>0.55100000000000005</v>
      </c>
      <c r="E49" s="8">
        <v>0.47499999999999998</v>
      </c>
      <c r="F49" s="8">
        <v>0.68400000000000005</v>
      </c>
      <c r="G49" s="14"/>
      <c r="H49" s="14">
        <v>4</v>
      </c>
      <c r="I49" s="14"/>
      <c r="J49" s="10">
        <v>175</v>
      </c>
      <c r="K49" s="10">
        <v>535</v>
      </c>
      <c r="L49" s="10">
        <v>1010</v>
      </c>
      <c r="M49" s="13"/>
      <c r="N49" s="6">
        <v>4</v>
      </c>
      <c r="O49" s="13"/>
      <c r="P49" s="11">
        <v>1</v>
      </c>
      <c r="Q49" s="11">
        <v>1</v>
      </c>
      <c r="R49" s="11">
        <v>1</v>
      </c>
    </row>
    <row r="50" spans="2:32" ht="24" customHeight="1" x14ac:dyDescent="0.2">
      <c r="B50" s="14">
        <v>8</v>
      </c>
      <c r="C50" s="14"/>
      <c r="D50" s="8">
        <v>0.29299999999999998</v>
      </c>
      <c r="E50" s="8">
        <v>0.22900000000000001</v>
      </c>
      <c r="F50" s="8">
        <v>0.308</v>
      </c>
      <c r="G50" s="13"/>
      <c r="H50" s="14">
        <v>8</v>
      </c>
      <c r="I50" s="14"/>
      <c r="J50" s="10">
        <v>93</v>
      </c>
      <c r="K50" s="10">
        <v>258</v>
      </c>
      <c r="L50" s="10">
        <v>457</v>
      </c>
      <c r="M50" s="13"/>
      <c r="N50" s="6">
        <v>8</v>
      </c>
      <c r="O50" s="13"/>
      <c r="P50" s="11">
        <v>1</v>
      </c>
      <c r="Q50" s="11">
        <v>1</v>
      </c>
      <c r="R50" s="11">
        <v>1</v>
      </c>
    </row>
    <row r="51" spans="2:32" ht="15.75" customHeight="1" x14ac:dyDescent="0.2">
      <c r="Y51" t="s">
        <v>46</v>
      </c>
      <c r="Z51">
        <v>1</v>
      </c>
      <c r="AB51" t="s">
        <v>45</v>
      </c>
      <c r="AC51">
        <v>1</v>
      </c>
      <c r="AD51">
        <v>2</v>
      </c>
      <c r="AE51">
        <v>4</v>
      </c>
      <c r="AF51">
        <v>8</v>
      </c>
    </row>
    <row r="52" spans="2:32" ht="15.75" customHeight="1" x14ac:dyDescent="0.2">
      <c r="H52" s="5"/>
      <c r="Y52" t="s">
        <v>47</v>
      </c>
      <c r="Z52">
        <v>0.8</v>
      </c>
      <c r="AB52" t="s">
        <v>49</v>
      </c>
      <c r="AC52" s="23">
        <f>7*LOG(AC51,2)*($Z$51+8*$Z$52)+LOG(AC51,2)*($Z$51+4*$Z$52)+LOG(AC51,2)*($Z$51+512*$Z$52)+LOG(AC51)*($Z$51+8*$Z$52)+4*$Z$51*LOG(AC51,2)+4*$Z$52*(AC51-1)*(112*$Z$53)/AC51</f>
        <v>0</v>
      </c>
      <c r="AD52" s="23">
        <f>7*LOG(AD51,2)*($Z$51+8*$Z$52)+LOG(AD51,2)*($Z$51+4*$Z$52)+LOG(AD51,2)*($Z$51+512*$Z$52)+LOG(AD51)*($Z$51+8*$Z$52)+4*$Z$51*LOG(AD51,2)+4*$Z$52*(AD51-1)*(112*$Z$53)/AD51</f>
        <v>179672.82762196791</v>
      </c>
      <c r="AE52" s="23">
        <f t="shared" ref="AD52:AF52" si="0">7*LOG(AE51,2)*($Z$51+8*$Z$52)+LOG(AE51,2)*($Z$51+4*$Z$52)+LOG(AE51,2)*($Z$51+512*$Z$52)+LOG(AE51)*($Z$51+8*$Z$52)+4*$Z$51*LOG(AE51,2)+4*$Z$52*(AE51-1)*(112*$Z$53)/AE51</f>
        <v>269745.65524393588</v>
      </c>
      <c r="AF52" s="23">
        <f t="shared" si="0"/>
        <v>315018.48286590382</v>
      </c>
    </row>
    <row r="53" spans="2:32" ht="15.75" customHeight="1" x14ac:dyDescent="0.2">
      <c r="Y53" t="s">
        <v>48</v>
      </c>
      <c r="Z53">
        <v>1000</v>
      </c>
      <c r="AB53" t="s">
        <v>50</v>
      </c>
      <c r="AC53" s="23">
        <f>(1+$Z$54)*($Z$53^2/AC51+$Z$53+AC51)</f>
        <v>11011011</v>
      </c>
      <c r="AD53" s="23">
        <f t="shared" ref="AD53:AF53" si="1">(1+$Z$54)*($Z$53^2/AD51+$Z$53+AD51)</f>
        <v>5511022</v>
      </c>
      <c r="AE53" s="23">
        <f t="shared" si="1"/>
        <v>2761044</v>
      </c>
      <c r="AF53" s="23">
        <f t="shared" si="1"/>
        <v>1386088</v>
      </c>
    </row>
    <row r="54" spans="2:32" ht="15.75" customHeight="1" x14ac:dyDescent="0.2">
      <c r="Y54" t="s">
        <v>51</v>
      </c>
      <c r="Z54">
        <v>10</v>
      </c>
      <c r="AB54" t="s">
        <v>52</v>
      </c>
      <c r="AC54" s="23">
        <f>(AC52+AC53)</f>
        <v>11011011</v>
      </c>
      <c r="AD54" s="23">
        <f t="shared" ref="AD54:AF54" si="2">(AD52+AD53)</f>
        <v>5690694.8276219675</v>
      </c>
      <c r="AE54" s="23">
        <f t="shared" si="2"/>
        <v>3030789.655243936</v>
      </c>
      <c r="AF54" s="23">
        <f t="shared" si="2"/>
        <v>1701106.4828659038</v>
      </c>
    </row>
    <row r="55" spans="2:32" ht="15.75" customHeight="1" x14ac:dyDescent="0.2">
      <c r="Y55" t="s">
        <v>53</v>
      </c>
      <c r="Z55" s="25">
        <f>D47/AC54</f>
        <v>1.7800363654164E-7</v>
      </c>
    </row>
    <row r="56" spans="2:32" ht="15.75" customHeight="1" x14ac:dyDescent="0.2">
      <c r="AB56" t="s">
        <v>52</v>
      </c>
      <c r="AC56" s="24">
        <f>AC54*$Z$55</f>
        <v>1.96</v>
      </c>
      <c r="AD56" s="24">
        <f t="shared" ref="AD56:AF56" si="3">AD54*$Z$55</f>
        <v>1.0129643737654115</v>
      </c>
      <c r="AE56" s="24">
        <f t="shared" si="3"/>
        <v>0.53949158022620403</v>
      </c>
      <c r="AF56" s="24">
        <f t="shared" si="3"/>
        <v>0.30280314009468989</v>
      </c>
    </row>
    <row r="58" spans="2:32" ht="15.75" customHeight="1" x14ac:dyDescent="0.2">
      <c r="Y58" t="s">
        <v>54</v>
      </c>
      <c r="Z58" s="26">
        <f>SQRT(((AC56-D47)^2+(AD56-D48)^2+(AE56-D49)^2+(AF56-D50)^2)/4)</f>
        <v>9.9576637387404493E-3</v>
      </c>
    </row>
  </sheetData>
  <mergeCells count="6">
    <mergeCell ref="B2:F3"/>
    <mergeCell ref="H2:L3"/>
    <mergeCell ref="N2:R3"/>
    <mergeCell ref="B4:F4"/>
    <mergeCell ref="H4:L4"/>
    <mergeCell ref="N4:R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O38"/>
  <sheetViews>
    <sheetView zoomScale="85" zoomScaleNormal="85" workbookViewId="0">
      <selection activeCell="D29" sqref="D29"/>
    </sheetView>
  </sheetViews>
  <sheetFormatPr defaultColWidth="14.42578125" defaultRowHeight="15.75" customHeight="1" x14ac:dyDescent="0.2"/>
  <sheetData>
    <row r="2" spans="2:15" ht="12.75" x14ac:dyDescent="0.2">
      <c r="B2" s="19" t="s">
        <v>11</v>
      </c>
      <c r="C2" s="16"/>
      <c r="D2" s="16"/>
      <c r="E2" s="16"/>
      <c r="G2" s="19" t="s">
        <v>12</v>
      </c>
      <c r="H2" s="16"/>
      <c r="I2" s="16"/>
      <c r="J2" s="16"/>
      <c r="L2" s="19" t="s">
        <v>13</v>
      </c>
      <c r="M2" s="16"/>
      <c r="N2" s="16"/>
      <c r="O2" s="16"/>
    </row>
    <row r="3" spans="2:15" ht="15.75" customHeight="1" x14ac:dyDescent="0.2">
      <c r="B3" s="16"/>
      <c r="C3" s="16"/>
      <c r="D3" s="16"/>
      <c r="E3" s="16"/>
      <c r="G3" s="16"/>
      <c r="H3" s="16"/>
      <c r="I3" s="16"/>
      <c r="J3" s="16"/>
      <c r="L3" s="16"/>
      <c r="M3" s="16"/>
      <c r="N3" s="16"/>
      <c r="O3" s="16"/>
    </row>
    <row r="4" spans="2:15" ht="12.75" x14ac:dyDescent="0.2">
      <c r="B4" s="20" t="s">
        <v>29</v>
      </c>
      <c r="C4" s="16"/>
      <c r="D4" s="16"/>
      <c r="E4" s="16"/>
      <c r="G4" s="20" t="s">
        <v>29</v>
      </c>
      <c r="H4" s="16"/>
      <c r="I4" s="16"/>
      <c r="J4" s="16"/>
      <c r="L4" s="20" t="s">
        <v>29</v>
      </c>
      <c r="M4" s="16"/>
      <c r="N4" s="16"/>
      <c r="O4" s="16"/>
    </row>
    <row r="5" spans="2:15" ht="12.75" x14ac:dyDescent="0.2">
      <c r="B5" s="1" t="s">
        <v>4</v>
      </c>
      <c r="C5" s="2" t="s">
        <v>14</v>
      </c>
      <c r="D5" s="2" t="s">
        <v>15</v>
      </c>
      <c r="E5" s="3" t="s">
        <v>16</v>
      </c>
      <c r="F5" s="13"/>
      <c r="G5" s="1" t="s">
        <v>4</v>
      </c>
      <c r="H5" s="2" t="s">
        <v>14</v>
      </c>
      <c r="I5" s="2" t="s">
        <v>15</v>
      </c>
      <c r="J5" s="3" t="s">
        <v>16</v>
      </c>
      <c r="K5" s="13"/>
      <c r="L5" s="1" t="s">
        <v>4</v>
      </c>
      <c r="M5" s="2" t="s">
        <v>14</v>
      </c>
      <c r="N5" s="2" t="s">
        <v>15</v>
      </c>
      <c r="O5" s="3" t="s">
        <v>16</v>
      </c>
    </row>
    <row r="6" spans="2:15" ht="12.75" x14ac:dyDescent="0.2">
      <c r="B6" s="12" t="s">
        <v>23</v>
      </c>
      <c r="C6" s="9">
        <v>4.7999999999999996E-3</v>
      </c>
      <c r="D6" s="9">
        <v>1.53</v>
      </c>
      <c r="E6" s="9">
        <v>2.4499999999999999E-3</v>
      </c>
      <c r="F6" s="13"/>
      <c r="G6" s="1" t="s">
        <v>17</v>
      </c>
      <c r="H6" s="9">
        <v>2.4399999999999999E-3</v>
      </c>
      <c r="I6" s="9">
        <v>2.76</v>
      </c>
      <c r="J6" s="9">
        <v>1.5200000000000001E-3</v>
      </c>
      <c r="K6" s="13"/>
      <c r="L6" s="1" t="s">
        <v>17</v>
      </c>
      <c r="M6" s="9">
        <v>1.9400000000000001E-3</v>
      </c>
      <c r="N6" s="9">
        <v>2.87</v>
      </c>
      <c r="O6" s="9">
        <v>8.5700000000000001E-4</v>
      </c>
    </row>
    <row r="7" spans="2:15" ht="12.75" x14ac:dyDescent="0.2">
      <c r="B7" s="12" t="s">
        <v>24</v>
      </c>
      <c r="C7" s="9">
        <v>2.4899999999999999E-2</v>
      </c>
      <c r="D7" s="9">
        <v>7.91</v>
      </c>
      <c r="E7" s="9">
        <v>1.2699999999999999E-2</v>
      </c>
      <c r="F7" s="13"/>
      <c r="G7" s="1" t="s">
        <v>18</v>
      </c>
      <c r="H7" s="9">
        <v>1.5900000000000001E-2</v>
      </c>
      <c r="I7" s="9">
        <v>17.899999999999999</v>
      </c>
      <c r="J7" s="9">
        <v>9.8300000000000002E-3</v>
      </c>
      <c r="K7" s="13"/>
      <c r="L7" s="1" t="s">
        <v>18</v>
      </c>
      <c r="M7" s="9">
        <v>2.4199999999999999E-2</v>
      </c>
      <c r="N7" s="9">
        <v>35.9</v>
      </c>
      <c r="O7" s="9">
        <v>1.0699999999999999E-2</v>
      </c>
    </row>
    <row r="8" spans="2:15" ht="12.75" x14ac:dyDescent="0.2">
      <c r="B8" s="12" t="s">
        <v>25</v>
      </c>
      <c r="C8" s="9">
        <v>1.92</v>
      </c>
      <c r="D8" s="9">
        <v>610</v>
      </c>
      <c r="E8" s="9">
        <v>0.97899999999999998</v>
      </c>
      <c r="F8" s="13"/>
      <c r="G8" s="1" t="s">
        <v>19</v>
      </c>
      <c r="H8" s="9">
        <v>1.58</v>
      </c>
      <c r="I8" s="9">
        <v>1780</v>
      </c>
      <c r="J8" s="9">
        <v>0.98199999999999998</v>
      </c>
      <c r="K8" s="13"/>
      <c r="L8" s="1" t="s">
        <v>19</v>
      </c>
      <c r="M8" s="9">
        <v>2.2200000000000002</v>
      </c>
      <c r="N8" s="9">
        <v>3290</v>
      </c>
      <c r="O8" s="9">
        <v>0.98399999999999999</v>
      </c>
    </row>
    <row r="9" spans="2:15" ht="12.75" x14ac:dyDescent="0.2">
      <c r="B9" s="12" t="s">
        <v>26</v>
      </c>
      <c r="C9" s="9">
        <v>5.9599999999999996E-4</v>
      </c>
      <c r="D9" s="9">
        <v>0.19</v>
      </c>
      <c r="E9" s="9">
        <v>3.0499999999999999E-4</v>
      </c>
      <c r="F9" s="13"/>
      <c r="G9" s="1" t="s">
        <v>20</v>
      </c>
      <c r="H9" s="9">
        <v>2.8299999999999999E-4</v>
      </c>
      <c r="I9" s="9">
        <v>0.31900000000000001</v>
      </c>
      <c r="J9" s="9">
        <v>1.75E-4</v>
      </c>
      <c r="K9" s="13"/>
      <c r="L9" s="1" t="s">
        <v>20</v>
      </c>
      <c r="M9" s="9">
        <v>3.0499999999999999E-4</v>
      </c>
      <c r="N9" s="9">
        <v>0.45200000000000001</v>
      </c>
      <c r="O9" s="9">
        <v>1.35E-4</v>
      </c>
    </row>
    <row r="10" spans="2:15" ht="12.75" x14ac:dyDescent="0.2">
      <c r="B10" s="12" t="s">
        <v>27</v>
      </c>
      <c r="C10" s="9">
        <v>1.03E-2</v>
      </c>
      <c r="D10" s="9">
        <v>3.27</v>
      </c>
      <c r="E10" s="9">
        <v>5.2500000000000003E-3</v>
      </c>
      <c r="F10" s="13"/>
      <c r="G10" s="1" t="s">
        <v>21</v>
      </c>
      <c r="H10" s="9">
        <v>1.09E-2</v>
      </c>
      <c r="I10" s="9">
        <v>12.3</v>
      </c>
      <c r="J10" s="9">
        <v>6.77E-3</v>
      </c>
      <c r="K10" s="13"/>
      <c r="L10" s="1" t="s">
        <v>21</v>
      </c>
      <c r="M10" s="9">
        <v>1.01E-2</v>
      </c>
      <c r="N10" s="9">
        <v>14.9</v>
      </c>
      <c r="O10" s="9">
        <v>4.45E-3</v>
      </c>
    </row>
    <row r="11" spans="2:15" ht="12.75" x14ac:dyDescent="0.2">
      <c r="B11" s="12" t="s">
        <v>28</v>
      </c>
      <c r="C11" s="9">
        <v>1.96</v>
      </c>
      <c r="D11" s="9">
        <v>623</v>
      </c>
      <c r="E11" s="9">
        <v>1</v>
      </c>
      <c r="F11" s="13"/>
      <c r="G11" s="1" t="s">
        <v>22</v>
      </c>
      <c r="H11" s="9">
        <v>1.61</v>
      </c>
      <c r="I11" s="9">
        <v>1820</v>
      </c>
      <c r="J11" s="9">
        <v>1</v>
      </c>
      <c r="K11" s="13"/>
      <c r="L11" s="1" t="s">
        <v>22</v>
      </c>
      <c r="M11" s="9">
        <v>2.2599999999999998</v>
      </c>
      <c r="N11" s="9">
        <v>3350</v>
      </c>
      <c r="O11" s="9">
        <v>1</v>
      </c>
    </row>
    <row r="12" spans="2:15" ht="15.75" customHeight="1" x14ac:dyDescent="0.2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2:15" ht="12.75" x14ac:dyDescent="0.2">
      <c r="B13" s="20" t="s">
        <v>30</v>
      </c>
      <c r="C13" s="16"/>
      <c r="D13" s="16"/>
      <c r="E13" s="16"/>
      <c r="F13" s="13"/>
      <c r="G13" s="20" t="s">
        <v>30</v>
      </c>
      <c r="H13" s="16"/>
      <c r="I13" s="16"/>
      <c r="J13" s="16"/>
      <c r="K13" s="13"/>
      <c r="L13" s="20" t="s">
        <v>30</v>
      </c>
      <c r="M13" s="16"/>
      <c r="N13" s="16"/>
      <c r="O13" s="16"/>
    </row>
    <row r="14" spans="2:15" ht="12.75" x14ac:dyDescent="0.2">
      <c r="B14" s="1" t="s">
        <v>4</v>
      </c>
      <c r="C14" s="2" t="s">
        <v>14</v>
      </c>
      <c r="D14" s="2" t="s">
        <v>15</v>
      </c>
      <c r="E14" s="3" t="s">
        <v>16</v>
      </c>
      <c r="F14" s="13"/>
      <c r="G14" s="1" t="s">
        <v>4</v>
      </c>
      <c r="H14" s="2" t="s">
        <v>14</v>
      </c>
      <c r="I14" s="2" t="s">
        <v>15</v>
      </c>
      <c r="J14" s="3" t="s">
        <v>16</v>
      </c>
      <c r="K14" s="13"/>
      <c r="L14" s="1" t="s">
        <v>4</v>
      </c>
      <c r="M14" s="2" t="s">
        <v>14</v>
      </c>
      <c r="N14" s="2" t="s">
        <v>15</v>
      </c>
      <c r="O14" s="3" t="s">
        <v>16</v>
      </c>
    </row>
    <row r="15" spans="2:15" ht="12.75" x14ac:dyDescent="0.2">
      <c r="B15" s="1" t="s">
        <v>17</v>
      </c>
      <c r="C15" s="9">
        <v>4.8300000000000001E-3</v>
      </c>
      <c r="D15" s="9">
        <v>1.54</v>
      </c>
      <c r="E15" s="9">
        <v>4.81E-3</v>
      </c>
      <c r="F15" s="13"/>
      <c r="G15" s="1" t="s">
        <v>17</v>
      </c>
      <c r="H15" s="9">
        <v>2.4499999999999999E-3</v>
      </c>
      <c r="I15" s="9">
        <v>2.76</v>
      </c>
      <c r="J15" s="9">
        <v>2.99E-3</v>
      </c>
      <c r="K15" s="13"/>
      <c r="L15" s="1" t="s">
        <v>17</v>
      </c>
      <c r="M15" s="9">
        <v>1.9400000000000001E-3</v>
      </c>
      <c r="N15" s="9">
        <v>2.87</v>
      </c>
      <c r="O15" s="9">
        <v>1.6999999999999999E-3</v>
      </c>
    </row>
    <row r="16" spans="2:15" ht="12.75" x14ac:dyDescent="0.2">
      <c r="B16" s="1" t="s">
        <v>18</v>
      </c>
      <c r="C16" s="9">
        <v>1.3299999999999999E-2</v>
      </c>
      <c r="D16" s="9">
        <v>4.22</v>
      </c>
      <c r="E16" s="9">
        <v>1.32E-2</v>
      </c>
      <c r="F16" s="13"/>
      <c r="G16" s="1" t="s">
        <v>18</v>
      </c>
      <c r="H16" s="9">
        <v>8.6E-3</v>
      </c>
      <c r="I16" s="9">
        <v>9.6999999999999993</v>
      </c>
      <c r="J16" s="9">
        <v>1.0500000000000001E-2</v>
      </c>
      <c r="K16" s="13"/>
      <c r="L16" s="1" t="s">
        <v>18</v>
      </c>
      <c r="M16" s="9">
        <v>1.2999999999999999E-2</v>
      </c>
      <c r="N16" s="9">
        <v>19.3</v>
      </c>
      <c r="O16" s="9">
        <v>1.14E-2</v>
      </c>
    </row>
    <row r="17" spans="2:15" ht="12.75" x14ac:dyDescent="0.2">
      <c r="B17" s="1" t="s">
        <v>19</v>
      </c>
      <c r="C17" s="9">
        <v>0.96099999999999997</v>
      </c>
      <c r="D17" s="9">
        <v>305</v>
      </c>
      <c r="E17" s="9">
        <v>0.95699999999999996</v>
      </c>
      <c r="F17" s="13"/>
      <c r="G17" s="1" t="s">
        <v>19</v>
      </c>
      <c r="H17" s="9">
        <v>0.79100000000000004</v>
      </c>
      <c r="I17" s="9">
        <v>892</v>
      </c>
      <c r="J17" s="9">
        <v>0.96499999999999997</v>
      </c>
      <c r="K17" s="13"/>
      <c r="L17" s="1" t="s">
        <v>19</v>
      </c>
      <c r="M17" s="9">
        <v>1.1100000000000001</v>
      </c>
      <c r="N17" s="9">
        <v>1650</v>
      </c>
      <c r="O17" s="9">
        <v>0.97299999999999998</v>
      </c>
    </row>
    <row r="18" spans="2:15" ht="12.75" x14ac:dyDescent="0.2">
      <c r="B18" s="1" t="s">
        <v>20</v>
      </c>
      <c r="C18" s="9">
        <v>1.49E-2</v>
      </c>
      <c r="D18" s="9">
        <v>4.7300000000000004</v>
      </c>
      <c r="E18" s="9">
        <v>1.4800000000000001E-2</v>
      </c>
      <c r="F18" s="13"/>
      <c r="G18" s="1" t="s">
        <v>20</v>
      </c>
      <c r="H18" s="9">
        <v>6.4900000000000001E-3</v>
      </c>
      <c r="I18" s="9">
        <v>7.31</v>
      </c>
      <c r="J18" s="9">
        <v>7.9100000000000004E-3</v>
      </c>
      <c r="K18" s="13"/>
      <c r="L18" s="1" t="s">
        <v>20</v>
      </c>
      <c r="M18" s="9">
        <v>6.0600000000000003E-3</v>
      </c>
      <c r="N18" s="9">
        <v>8.9700000000000006</v>
      </c>
      <c r="O18" s="9">
        <v>5.3E-3</v>
      </c>
    </row>
    <row r="19" spans="2:15" ht="12.75" x14ac:dyDescent="0.2">
      <c r="B19" s="1" t="s">
        <v>21</v>
      </c>
      <c r="C19" s="9">
        <v>1.04E-2</v>
      </c>
      <c r="D19" s="9">
        <v>3.3</v>
      </c>
      <c r="E19" s="9">
        <v>1.04E-2</v>
      </c>
      <c r="F19" s="13"/>
      <c r="G19" s="1" t="s">
        <v>21</v>
      </c>
      <c r="H19" s="9">
        <v>1.0999999999999999E-2</v>
      </c>
      <c r="I19" s="9">
        <v>12.4</v>
      </c>
      <c r="J19" s="9">
        <v>1.34E-2</v>
      </c>
      <c r="K19" s="13"/>
      <c r="L19" s="1" t="s">
        <v>21</v>
      </c>
      <c r="M19" s="9">
        <v>1.01E-2</v>
      </c>
      <c r="N19" s="9">
        <v>15</v>
      </c>
      <c r="O19" s="9">
        <v>8.8599999999999998E-3</v>
      </c>
    </row>
    <row r="20" spans="2:15" ht="12.75" x14ac:dyDescent="0.2">
      <c r="B20" s="1" t="s">
        <v>22</v>
      </c>
      <c r="C20" s="9">
        <v>1</v>
      </c>
      <c r="D20" s="9">
        <v>319</v>
      </c>
      <c r="E20" s="9">
        <v>1</v>
      </c>
      <c r="F20" s="13"/>
      <c r="G20" s="1" t="s">
        <v>22</v>
      </c>
      <c r="H20" s="9">
        <v>0.82</v>
      </c>
      <c r="I20" s="9">
        <v>924</v>
      </c>
      <c r="J20" s="9">
        <v>1</v>
      </c>
      <c r="K20" s="13"/>
      <c r="L20" s="1" t="s">
        <v>22</v>
      </c>
      <c r="M20" s="9">
        <v>1.1399999999999999</v>
      </c>
      <c r="N20" s="9">
        <v>1690</v>
      </c>
      <c r="O20" s="9">
        <v>1</v>
      </c>
    </row>
    <row r="21" spans="2:15" ht="15.75" customHeight="1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ht="12.75" x14ac:dyDescent="0.2">
      <c r="B22" s="20" t="s">
        <v>31</v>
      </c>
      <c r="C22" s="16"/>
      <c r="D22" s="16"/>
      <c r="E22" s="16"/>
      <c r="F22" s="13"/>
      <c r="G22" s="20" t="s">
        <v>31</v>
      </c>
      <c r="H22" s="16"/>
      <c r="I22" s="16"/>
      <c r="J22" s="16"/>
      <c r="K22" s="13"/>
      <c r="L22" s="20" t="s">
        <v>31</v>
      </c>
      <c r="M22" s="16"/>
      <c r="N22" s="16"/>
      <c r="O22" s="16"/>
    </row>
    <row r="23" spans="2:15" ht="12.75" x14ac:dyDescent="0.2">
      <c r="B23" s="1" t="s">
        <v>4</v>
      </c>
      <c r="C23" s="2" t="s">
        <v>14</v>
      </c>
      <c r="D23" s="2" t="s">
        <v>15</v>
      </c>
      <c r="E23" s="3" t="s">
        <v>16</v>
      </c>
      <c r="F23" s="13"/>
      <c r="G23" s="1" t="s">
        <v>4</v>
      </c>
      <c r="H23" s="2" t="s">
        <v>14</v>
      </c>
      <c r="I23" s="2" t="s">
        <v>15</v>
      </c>
      <c r="J23" s="3" t="s">
        <v>16</v>
      </c>
      <c r="K23" s="13"/>
      <c r="L23" s="1" t="s">
        <v>4</v>
      </c>
      <c r="M23" s="2" t="s">
        <v>14</v>
      </c>
      <c r="N23" s="2" t="s">
        <v>15</v>
      </c>
      <c r="O23" s="3" t="s">
        <v>16</v>
      </c>
    </row>
    <row r="24" spans="2:15" ht="12.75" x14ac:dyDescent="0.2">
      <c r="B24" s="1" t="s">
        <v>17</v>
      </c>
      <c r="C24" s="9">
        <v>4.8599999999999997E-3</v>
      </c>
      <c r="D24" s="9">
        <v>1.54</v>
      </c>
      <c r="E24" s="9">
        <v>8.8800000000000007E-3</v>
      </c>
      <c r="F24" s="13"/>
      <c r="G24" s="1" t="s">
        <v>17</v>
      </c>
      <c r="H24" s="9">
        <v>2.4599999999999999E-3</v>
      </c>
      <c r="I24" s="9">
        <v>2.77</v>
      </c>
      <c r="J24" s="9">
        <v>5.2599999999999999E-3</v>
      </c>
      <c r="K24" s="13"/>
      <c r="L24" s="1" t="s">
        <v>17</v>
      </c>
      <c r="M24" s="9">
        <v>1.9499999999999999E-3</v>
      </c>
      <c r="N24" s="9">
        <v>2.89</v>
      </c>
      <c r="O24" s="9">
        <v>3.0000000000000001E-3</v>
      </c>
    </row>
    <row r="25" spans="2:15" ht="12.75" x14ac:dyDescent="0.2">
      <c r="B25" s="1" t="s">
        <v>18</v>
      </c>
      <c r="C25" s="9">
        <v>7.5100000000000002E-3</v>
      </c>
      <c r="D25" s="9">
        <v>2.39</v>
      </c>
      <c r="E25" s="9">
        <v>1.37E-2</v>
      </c>
      <c r="F25" s="13"/>
      <c r="G25" s="1" t="s">
        <v>18</v>
      </c>
      <c r="H25" s="9">
        <v>5.0200000000000002E-3</v>
      </c>
      <c r="I25" s="9">
        <v>5.66</v>
      </c>
      <c r="J25" s="9">
        <v>1.0699999999999999E-2</v>
      </c>
      <c r="K25" s="13"/>
      <c r="L25" s="1" t="s">
        <v>18</v>
      </c>
      <c r="M25" s="9">
        <v>7.5900000000000004E-3</v>
      </c>
      <c r="N25" s="9">
        <v>11.3</v>
      </c>
      <c r="O25" s="9">
        <v>1.17E-2</v>
      </c>
    </row>
    <row r="26" spans="2:15" ht="12.75" x14ac:dyDescent="0.2">
      <c r="B26" s="1" t="s">
        <v>19</v>
      </c>
      <c r="C26" s="9">
        <v>0.48</v>
      </c>
      <c r="D26" s="9">
        <v>153</v>
      </c>
      <c r="E26" s="9">
        <v>0.878</v>
      </c>
      <c r="F26" s="13"/>
      <c r="G26" s="1" t="s">
        <v>19</v>
      </c>
      <c r="H26" s="9">
        <v>0.39600000000000002</v>
      </c>
      <c r="I26" s="9">
        <v>447</v>
      </c>
      <c r="J26" s="9">
        <v>0.84899999999999998</v>
      </c>
      <c r="K26" s="13"/>
      <c r="L26" s="1" t="s">
        <v>19</v>
      </c>
      <c r="M26" s="9">
        <v>0.56000000000000005</v>
      </c>
      <c r="N26" s="9">
        <v>829</v>
      </c>
      <c r="O26" s="9">
        <v>0.86099999999999999</v>
      </c>
    </row>
    <row r="27" spans="2:15" ht="12.75" x14ac:dyDescent="0.2">
      <c r="B27" s="1" t="s">
        <v>20</v>
      </c>
      <c r="C27" s="9">
        <v>4.8399999999999999E-2</v>
      </c>
      <c r="D27" s="9">
        <v>15.4</v>
      </c>
      <c r="E27" s="9">
        <v>8.0600000000000005E-2</v>
      </c>
      <c r="F27" s="13"/>
      <c r="G27" s="1" t="s">
        <v>20</v>
      </c>
      <c r="H27" s="9">
        <v>5.9799999999999999E-2</v>
      </c>
      <c r="I27" s="9">
        <v>67.400000000000006</v>
      </c>
      <c r="J27" s="9">
        <v>0.111</v>
      </c>
      <c r="K27" s="13"/>
      <c r="L27" s="1" t="s">
        <v>20</v>
      </c>
      <c r="M27" s="9">
        <v>0.10100000000000001</v>
      </c>
      <c r="N27" s="9">
        <v>149</v>
      </c>
      <c r="O27" s="9">
        <v>0.104</v>
      </c>
    </row>
    <row r="28" spans="2:15" ht="12.75" x14ac:dyDescent="0.2">
      <c r="B28" s="1" t="s">
        <v>21</v>
      </c>
      <c r="C28" s="9">
        <v>1.04E-2</v>
      </c>
      <c r="D28" s="9">
        <v>3.31</v>
      </c>
      <c r="E28" s="9">
        <v>1.9E-2</v>
      </c>
      <c r="F28" s="13"/>
      <c r="G28" s="1" t="s">
        <v>21</v>
      </c>
      <c r="H28" s="9">
        <v>1.11E-2</v>
      </c>
      <c r="I28" s="9">
        <v>12.5</v>
      </c>
      <c r="J28" s="9">
        <v>2.3800000000000002E-2</v>
      </c>
      <c r="K28" s="13"/>
      <c r="L28" s="1" t="s">
        <v>21</v>
      </c>
      <c r="M28" s="9">
        <v>1.41E-2</v>
      </c>
      <c r="N28" s="9">
        <v>20.9</v>
      </c>
      <c r="O28" s="9">
        <v>1.95E-2</v>
      </c>
    </row>
    <row r="29" spans="2:15" ht="12.75" x14ac:dyDescent="0.2">
      <c r="B29" s="1" t="s">
        <v>22</v>
      </c>
      <c r="C29" s="9">
        <v>0.55100000000000005</v>
      </c>
      <c r="D29" s="9">
        <v>175</v>
      </c>
      <c r="E29" s="9">
        <v>1</v>
      </c>
      <c r="F29" s="13"/>
      <c r="G29" s="1" t="s">
        <v>22</v>
      </c>
      <c r="H29" s="9">
        <v>0.47499999999999998</v>
      </c>
      <c r="I29" s="9">
        <v>535</v>
      </c>
      <c r="J29" s="9">
        <v>1</v>
      </c>
      <c r="K29" s="13"/>
      <c r="L29" s="1" t="s">
        <v>22</v>
      </c>
      <c r="M29" s="9">
        <v>0.68400000000000005</v>
      </c>
      <c r="N29" s="9">
        <v>1010</v>
      </c>
      <c r="O29" s="9">
        <v>1</v>
      </c>
    </row>
    <row r="30" spans="2:15" ht="15.75" customHeight="1" x14ac:dyDescent="0.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ht="12.75" x14ac:dyDescent="0.2">
      <c r="B31" s="20" t="s">
        <v>32</v>
      </c>
      <c r="C31" s="16"/>
      <c r="D31" s="16"/>
      <c r="E31" s="16"/>
      <c r="F31" s="13"/>
      <c r="G31" s="20" t="s">
        <v>32</v>
      </c>
      <c r="H31" s="16"/>
      <c r="I31" s="16"/>
      <c r="J31" s="16"/>
      <c r="K31" s="13"/>
      <c r="L31" s="20" t="s">
        <v>32</v>
      </c>
      <c r="M31" s="16"/>
      <c r="N31" s="16"/>
      <c r="O31" s="16"/>
    </row>
    <row r="32" spans="2:15" ht="12.75" x14ac:dyDescent="0.2">
      <c r="B32" s="1" t="s">
        <v>4</v>
      </c>
      <c r="C32" s="2" t="s">
        <v>14</v>
      </c>
      <c r="D32" s="2" t="s">
        <v>15</v>
      </c>
      <c r="E32" s="3" t="s">
        <v>16</v>
      </c>
      <c r="F32" s="13"/>
      <c r="G32" s="1" t="s">
        <v>4</v>
      </c>
      <c r="H32" s="2" t="s">
        <v>14</v>
      </c>
      <c r="I32" s="2" t="s">
        <v>15</v>
      </c>
      <c r="J32" s="3" t="s">
        <v>16</v>
      </c>
      <c r="K32" s="13"/>
      <c r="L32" s="1" t="s">
        <v>4</v>
      </c>
      <c r="M32" s="2" t="s">
        <v>14</v>
      </c>
      <c r="N32" s="2" t="s">
        <v>15</v>
      </c>
      <c r="O32" s="3" t="s">
        <v>16</v>
      </c>
    </row>
    <row r="33" spans="2:15" ht="12.75" x14ac:dyDescent="0.2">
      <c r="B33" s="1" t="s">
        <v>17</v>
      </c>
      <c r="C33" s="9">
        <v>4.8599999999999997E-3</v>
      </c>
      <c r="D33" s="9">
        <v>1.54</v>
      </c>
      <c r="E33" s="9">
        <v>1.66E-2</v>
      </c>
      <c r="F33" s="13"/>
      <c r="G33" s="1" t="s">
        <v>17</v>
      </c>
      <c r="H33" s="9">
        <v>2.4499999999999999E-3</v>
      </c>
      <c r="I33" s="9">
        <v>2.77</v>
      </c>
      <c r="J33" s="9">
        <v>1.0699999999999999E-2</v>
      </c>
      <c r="K33" s="13"/>
      <c r="L33" s="1" t="s">
        <v>17</v>
      </c>
      <c r="M33" s="9">
        <v>1.9499999999999999E-3</v>
      </c>
      <c r="N33" s="9">
        <v>2.88</v>
      </c>
      <c r="O33" s="9">
        <v>6.3200000000000001E-3</v>
      </c>
    </row>
    <row r="34" spans="2:15" ht="12.75" x14ac:dyDescent="0.2">
      <c r="B34" s="1" t="s">
        <v>18</v>
      </c>
      <c r="C34" s="9">
        <v>4.5799999999999999E-3</v>
      </c>
      <c r="D34" s="9">
        <v>1.46</v>
      </c>
      <c r="E34" s="9">
        <v>1.5699999999999999E-2</v>
      </c>
      <c r="F34" s="13"/>
      <c r="G34" s="1" t="s">
        <v>18</v>
      </c>
      <c r="H34" s="9">
        <v>3.1900000000000001E-3</v>
      </c>
      <c r="I34" s="9">
        <v>3.6</v>
      </c>
      <c r="J34" s="9">
        <v>1.3899999999999999E-2</v>
      </c>
      <c r="K34" s="13"/>
      <c r="L34" s="1" t="s">
        <v>18</v>
      </c>
      <c r="M34" s="9">
        <v>4.7200000000000002E-3</v>
      </c>
      <c r="N34" s="9">
        <v>7</v>
      </c>
      <c r="O34" s="9">
        <v>1.5299999999999999E-2</v>
      </c>
    </row>
    <row r="35" spans="2:15" ht="12.75" x14ac:dyDescent="0.2">
      <c r="B35" s="1" t="s">
        <v>19</v>
      </c>
      <c r="C35" s="9">
        <v>0.24099999999999999</v>
      </c>
      <c r="D35" s="9">
        <v>76.5</v>
      </c>
      <c r="E35" s="9">
        <v>0.82299999999999995</v>
      </c>
      <c r="F35" s="13"/>
      <c r="G35" s="1" t="s">
        <v>19</v>
      </c>
      <c r="H35" s="9">
        <v>0.19800000000000001</v>
      </c>
      <c r="I35" s="9">
        <v>224</v>
      </c>
      <c r="J35" s="9">
        <v>0.86499999999999999</v>
      </c>
      <c r="K35" s="13"/>
      <c r="L35" s="1" t="s">
        <v>19</v>
      </c>
      <c r="M35" s="9">
        <v>0.27800000000000002</v>
      </c>
      <c r="N35" s="9">
        <v>413</v>
      </c>
      <c r="O35" s="9">
        <v>0.90300000000000002</v>
      </c>
    </row>
    <row r="36" spans="2:15" ht="12.75" x14ac:dyDescent="0.2">
      <c r="B36" s="1" t="s">
        <v>20</v>
      </c>
      <c r="C36" s="9">
        <v>3.2000000000000001E-2</v>
      </c>
      <c r="D36" s="9">
        <v>10.199999999999999</v>
      </c>
      <c r="E36" s="9">
        <v>0.109</v>
      </c>
      <c r="F36" s="13"/>
      <c r="G36" s="1" t="s">
        <v>20</v>
      </c>
      <c r="H36" s="9">
        <v>1.4E-2</v>
      </c>
      <c r="I36" s="9">
        <v>15.8</v>
      </c>
      <c r="J36" s="9">
        <v>6.13E-2</v>
      </c>
      <c r="K36" s="13"/>
      <c r="L36" s="1" t="s">
        <v>20</v>
      </c>
      <c r="M36" s="9">
        <v>1.2999999999999999E-2</v>
      </c>
      <c r="N36" s="9">
        <v>19.3</v>
      </c>
      <c r="O36" s="9">
        <v>4.2299999999999997E-2</v>
      </c>
    </row>
    <row r="37" spans="2:15" ht="12.75" x14ac:dyDescent="0.2">
      <c r="B37" s="1" t="s">
        <v>21</v>
      </c>
      <c r="C37" s="9">
        <v>1.04E-2</v>
      </c>
      <c r="D37" s="9">
        <v>3.31</v>
      </c>
      <c r="E37" s="9">
        <v>3.56E-2</v>
      </c>
      <c r="F37" s="13"/>
      <c r="G37" s="1" t="s">
        <v>21</v>
      </c>
      <c r="H37" s="9">
        <v>1.11E-2</v>
      </c>
      <c r="I37" s="9">
        <v>12.6</v>
      </c>
      <c r="J37" s="9">
        <v>4.8599999999999997E-2</v>
      </c>
      <c r="K37" s="13"/>
      <c r="L37" s="1" t="s">
        <v>21</v>
      </c>
      <c r="M37" s="9">
        <v>1.01E-2</v>
      </c>
      <c r="N37" s="9">
        <v>14.9</v>
      </c>
      <c r="O37" s="9">
        <v>3.27E-2</v>
      </c>
    </row>
    <row r="38" spans="2:15" ht="12.75" x14ac:dyDescent="0.2">
      <c r="B38" s="1" t="s">
        <v>22</v>
      </c>
      <c r="C38" s="9">
        <v>0.29299999999999998</v>
      </c>
      <c r="D38" s="9">
        <v>93</v>
      </c>
      <c r="E38" s="9">
        <v>1</v>
      </c>
      <c r="F38" s="13"/>
      <c r="G38" s="1" t="s">
        <v>22</v>
      </c>
      <c r="H38" s="9">
        <v>0.22900000000000001</v>
      </c>
      <c r="I38" s="9">
        <v>258</v>
      </c>
      <c r="J38" s="9">
        <v>1</v>
      </c>
      <c r="K38" s="13"/>
      <c r="L38" s="1" t="s">
        <v>22</v>
      </c>
      <c r="M38" s="9">
        <v>0.308</v>
      </c>
      <c r="N38" s="9">
        <v>457</v>
      </c>
      <c r="O38" s="9">
        <v>1</v>
      </c>
    </row>
  </sheetData>
  <mergeCells count="15">
    <mergeCell ref="B31:E31"/>
    <mergeCell ref="G31:J31"/>
    <mergeCell ref="L31:O31"/>
    <mergeCell ref="B2:E3"/>
    <mergeCell ref="G2:J3"/>
    <mergeCell ref="L2:O3"/>
    <mergeCell ref="B4:E4"/>
    <mergeCell ref="G4:J4"/>
    <mergeCell ref="L4:O4"/>
    <mergeCell ref="B13:E13"/>
    <mergeCell ref="G13:J13"/>
    <mergeCell ref="L13:O13"/>
    <mergeCell ref="B22:E22"/>
    <mergeCell ref="G22:J22"/>
    <mergeCell ref="L22:O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AEEE-CF7D-4AE7-812A-53728D6069EC}">
  <sheetPr>
    <outlinePr summaryBelow="0" summaryRight="0"/>
  </sheetPr>
  <dimension ref="B2:R52"/>
  <sheetViews>
    <sheetView topLeftCell="A40" zoomScale="70" zoomScaleNormal="70" workbookViewId="0">
      <selection activeCell="M91" sqref="M91"/>
    </sheetView>
  </sheetViews>
  <sheetFormatPr defaultColWidth="14.42578125" defaultRowHeight="15.75" customHeight="1" x14ac:dyDescent="0.2"/>
  <cols>
    <col min="1" max="16384" width="14.42578125" style="4"/>
  </cols>
  <sheetData>
    <row r="2" spans="2:18" ht="12.75" x14ac:dyDescent="0.2">
      <c r="B2" s="15" t="s">
        <v>0</v>
      </c>
      <c r="C2" s="16"/>
      <c r="D2" s="16"/>
      <c r="E2" s="16"/>
      <c r="F2" s="16"/>
      <c r="H2" s="15" t="s">
        <v>1</v>
      </c>
      <c r="I2" s="16"/>
      <c r="J2" s="16"/>
      <c r="K2" s="16"/>
      <c r="L2" s="16"/>
      <c r="N2" s="15" t="s">
        <v>2</v>
      </c>
      <c r="O2" s="16"/>
      <c r="P2" s="16"/>
      <c r="Q2" s="16"/>
      <c r="R2" s="16"/>
    </row>
    <row r="3" spans="2:18" ht="15.75" customHeight="1" x14ac:dyDescent="0.2">
      <c r="B3" s="16"/>
      <c r="C3" s="16"/>
      <c r="D3" s="16"/>
      <c r="E3" s="16"/>
      <c r="F3" s="16"/>
      <c r="H3" s="16"/>
      <c r="I3" s="16"/>
      <c r="J3" s="16"/>
      <c r="K3" s="16"/>
      <c r="L3" s="16"/>
      <c r="N3" s="16"/>
      <c r="O3" s="16"/>
      <c r="P3" s="16"/>
      <c r="Q3" s="16"/>
      <c r="R3" s="16"/>
    </row>
    <row r="4" spans="2:18" ht="12.75" x14ac:dyDescent="0.2">
      <c r="B4" s="17" t="s">
        <v>3</v>
      </c>
      <c r="C4" s="16"/>
      <c r="D4" s="16"/>
      <c r="E4" s="16"/>
      <c r="F4" s="16"/>
      <c r="H4" s="17" t="s">
        <v>3</v>
      </c>
      <c r="I4" s="16"/>
      <c r="J4" s="16"/>
      <c r="K4" s="16"/>
      <c r="L4" s="16"/>
      <c r="N4" s="17" t="s">
        <v>3</v>
      </c>
      <c r="O4" s="16"/>
      <c r="P4" s="16"/>
      <c r="Q4" s="16"/>
      <c r="R4" s="16"/>
    </row>
    <row r="5" spans="2:18" ht="12.75" x14ac:dyDescent="0.2">
      <c r="B5" s="13"/>
      <c r="C5" s="1" t="s">
        <v>4</v>
      </c>
      <c r="D5" s="7" t="s">
        <v>33</v>
      </c>
      <c r="E5" s="7" t="s">
        <v>34</v>
      </c>
      <c r="F5" s="7" t="s">
        <v>35</v>
      </c>
      <c r="G5" s="13"/>
      <c r="H5" s="13"/>
      <c r="I5" s="1" t="s">
        <v>4</v>
      </c>
      <c r="J5" s="7" t="s">
        <v>33</v>
      </c>
      <c r="K5" s="7" t="s">
        <v>34</v>
      </c>
      <c r="L5" s="7" t="s">
        <v>35</v>
      </c>
      <c r="M5" s="13"/>
      <c r="N5" s="13"/>
      <c r="O5" s="1" t="s">
        <v>4</v>
      </c>
      <c r="P5" s="7" t="s">
        <v>33</v>
      </c>
      <c r="Q5" s="7" t="s">
        <v>34</v>
      </c>
      <c r="R5" s="7" t="s">
        <v>35</v>
      </c>
    </row>
    <row r="6" spans="2:18" ht="12.75" x14ac:dyDescent="0.2">
      <c r="B6" s="1" t="s">
        <v>5</v>
      </c>
      <c r="C6" s="13"/>
      <c r="D6" s="7"/>
      <c r="E6" s="7"/>
      <c r="F6" s="7"/>
      <c r="G6" s="13"/>
      <c r="H6" s="1" t="s">
        <v>5</v>
      </c>
      <c r="I6" s="13"/>
      <c r="J6" s="7"/>
      <c r="K6" s="7"/>
      <c r="L6" s="7"/>
      <c r="M6" s="13"/>
      <c r="N6" s="1" t="s">
        <v>5</v>
      </c>
      <c r="O6" s="13"/>
      <c r="P6" s="7"/>
      <c r="Q6" s="7"/>
      <c r="R6" s="7"/>
    </row>
    <row r="7" spans="2:18" ht="24" customHeight="1" x14ac:dyDescent="0.2">
      <c r="B7" s="14">
        <v>1</v>
      </c>
      <c r="C7" s="14"/>
      <c r="D7" s="8">
        <v>6.0299999999999999E-2</v>
      </c>
      <c r="E7" s="8">
        <v>3.1E-2</v>
      </c>
      <c r="F7" s="8">
        <v>2.5100000000000001E-2</v>
      </c>
      <c r="G7" s="13"/>
      <c r="H7" s="14">
        <v>1</v>
      </c>
      <c r="I7" s="14"/>
      <c r="J7" s="10">
        <v>3.33</v>
      </c>
      <c r="K7" s="10">
        <v>6.13</v>
      </c>
      <c r="L7" s="10">
        <v>6.07</v>
      </c>
      <c r="M7" s="13"/>
      <c r="N7" s="14">
        <v>1</v>
      </c>
      <c r="O7" s="14"/>
      <c r="P7" s="11">
        <v>4.8700000000000002E-4</v>
      </c>
      <c r="Q7" s="11">
        <v>2.92E-4</v>
      </c>
      <c r="R7" s="11">
        <v>1.7100000000000001E-4</v>
      </c>
    </row>
    <row r="8" spans="2:18" ht="24" customHeight="1" x14ac:dyDescent="0.2">
      <c r="B8" s="14">
        <v>2</v>
      </c>
      <c r="C8" s="14"/>
      <c r="D8" s="8">
        <v>6.0100000000000001E-2</v>
      </c>
      <c r="E8" s="8">
        <v>3.1E-2</v>
      </c>
      <c r="F8" s="8">
        <v>2.52E-2</v>
      </c>
      <c r="G8" s="13"/>
      <c r="H8" s="14">
        <v>2</v>
      </c>
      <c r="I8" s="14"/>
      <c r="J8" s="10">
        <v>3.32</v>
      </c>
      <c r="K8" s="10">
        <v>6.14</v>
      </c>
      <c r="L8" s="10">
        <v>6.1</v>
      </c>
      <c r="M8" s="13"/>
      <c r="N8" s="14">
        <v>2</v>
      </c>
      <c r="O8" s="14"/>
      <c r="P8" s="11">
        <v>9.6699999999999998E-4</v>
      </c>
      <c r="Q8" s="11">
        <v>5.8200000000000005E-4</v>
      </c>
      <c r="R8" s="11">
        <v>3.4400000000000001E-4</v>
      </c>
    </row>
    <row r="9" spans="2:18" ht="24" customHeight="1" x14ac:dyDescent="0.2">
      <c r="B9" s="14">
        <v>4</v>
      </c>
      <c r="C9" s="14"/>
      <c r="D9" s="8">
        <v>5.9799999999999999E-2</v>
      </c>
      <c r="E9" s="8">
        <v>3.1E-2</v>
      </c>
      <c r="F9" s="8">
        <v>2.5000000000000001E-2</v>
      </c>
      <c r="G9" s="13"/>
      <c r="H9" s="14">
        <v>4</v>
      </c>
      <c r="I9" s="14"/>
      <c r="J9" s="10">
        <v>3.3</v>
      </c>
      <c r="K9" s="10">
        <v>6.15</v>
      </c>
      <c r="L9" s="10">
        <v>6.07</v>
      </c>
      <c r="M9" s="13"/>
      <c r="N9" s="14">
        <v>4</v>
      </c>
      <c r="O9" s="14"/>
      <c r="P9" s="11">
        <v>1.91E-3</v>
      </c>
      <c r="Q9" s="11">
        <v>1.16E-3</v>
      </c>
      <c r="R9" s="11">
        <v>6.78E-4</v>
      </c>
    </row>
    <row r="10" spans="2:18" ht="24" customHeight="1" x14ac:dyDescent="0.2">
      <c r="B10" s="14">
        <v>8</v>
      </c>
      <c r="C10" s="14"/>
      <c r="D10" s="8">
        <v>5.9900000000000002E-2</v>
      </c>
      <c r="E10" s="8">
        <v>3.09E-2</v>
      </c>
      <c r="F10" s="8">
        <v>3.7399999999999998E-3</v>
      </c>
      <c r="G10" s="13"/>
      <c r="H10" s="14">
        <v>8</v>
      </c>
      <c r="I10" s="14"/>
      <c r="J10" s="10">
        <v>3.31</v>
      </c>
      <c r="K10" s="10">
        <v>6.12</v>
      </c>
      <c r="L10" s="10">
        <v>6.05</v>
      </c>
      <c r="M10" s="13"/>
      <c r="N10" s="14">
        <v>8</v>
      </c>
      <c r="O10" s="14"/>
      <c r="P10" s="11">
        <v>3.7399999999999998E-3</v>
      </c>
      <c r="Q10" s="11">
        <v>2.2799999999999999E-3</v>
      </c>
      <c r="R10" s="11">
        <v>1.34E-3</v>
      </c>
    </row>
    <row r="11" spans="2:18" ht="15.75" customHeight="1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2:18" ht="12.75" x14ac:dyDescent="0.2">
      <c r="B12" s="14" t="s">
        <v>6</v>
      </c>
      <c r="C12" s="14"/>
      <c r="D12" s="14"/>
      <c r="E12" s="14"/>
      <c r="F12" s="14"/>
      <c r="G12" s="13"/>
      <c r="H12" s="14" t="s">
        <v>6</v>
      </c>
      <c r="I12" s="14"/>
      <c r="J12" s="14"/>
      <c r="K12" s="14"/>
      <c r="L12" s="14"/>
      <c r="M12" s="13"/>
      <c r="N12" s="14" t="s">
        <v>6</v>
      </c>
      <c r="O12" s="14"/>
      <c r="P12" s="14"/>
      <c r="Q12" s="14"/>
      <c r="R12" s="14"/>
    </row>
    <row r="13" spans="2:18" ht="12.75" x14ac:dyDescent="0.2">
      <c r="B13" s="13"/>
      <c r="C13" s="1" t="s">
        <v>4</v>
      </c>
      <c r="D13" s="7" t="s">
        <v>33</v>
      </c>
      <c r="E13" s="7" t="s">
        <v>34</v>
      </c>
      <c r="F13" s="7" t="s">
        <v>35</v>
      </c>
      <c r="G13" s="13"/>
      <c r="H13" s="13"/>
      <c r="I13" s="1" t="s">
        <v>4</v>
      </c>
      <c r="J13" s="7" t="s">
        <v>33</v>
      </c>
      <c r="K13" s="7" t="s">
        <v>34</v>
      </c>
      <c r="L13" s="7" t="s">
        <v>35</v>
      </c>
      <c r="M13" s="13"/>
      <c r="N13" s="13"/>
      <c r="O13" s="1" t="s">
        <v>4</v>
      </c>
      <c r="P13" s="7" t="s">
        <v>33</v>
      </c>
      <c r="Q13" s="7" t="s">
        <v>34</v>
      </c>
      <c r="R13" s="7" t="s">
        <v>35</v>
      </c>
    </row>
    <row r="14" spans="2:18" ht="12.75" x14ac:dyDescent="0.2">
      <c r="B14" s="1" t="s">
        <v>5</v>
      </c>
      <c r="C14" s="13"/>
      <c r="D14" s="7"/>
      <c r="E14" s="7"/>
      <c r="F14" s="7"/>
      <c r="G14" s="13"/>
      <c r="H14" s="1" t="s">
        <v>5</v>
      </c>
      <c r="I14" s="13"/>
      <c r="J14" s="7"/>
      <c r="K14" s="7"/>
      <c r="L14" s="7"/>
      <c r="M14" s="13"/>
      <c r="N14" s="1" t="s">
        <v>5</v>
      </c>
      <c r="O14" s="13"/>
      <c r="P14" s="7"/>
      <c r="Q14" s="7"/>
      <c r="R14" s="7"/>
    </row>
    <row r="15" spans="2:18" ht="24" customHeight="1" x14ac:dyDescent="0.2">
      <c r="B15" s="14">
        <v>1</v>
      </c>
      <c r="C15" s="14"/>
      <c r="D15" s="8">
        <v>0.90300000000000002</v>
      </c>
      <c r="E15" s="8">
        <v>0.54100000000000004</v>
      </c>
      <c r="F15" s="8">
        <v>0.83299999999999996</v>
      </c>
      <c r="G15" s="13"/>
      <c r="H15" s="14">
        <v>1</v>
      </c>
      <c r="I15" s="14"/>
      <c r="J15" s="10">
        <v>49.9</v>
      </c>
      <c r="K15" s="10">
        <v>107</v>
      </c>
      <c r="L15" s="10">
        <v>202</v>
      </c>
      <c r="M15" s="13"/>
      <c r="N15" s="14">
        <v>1</v>
      </c>
      <c r="O15" s="14"/>
      <c r="P15" s="11">
        <v>7.3000000000000001E-3</v>
      </c>
      <c r="Q15" s="11">
        <v>5.1000000000000004E-3</v>
      </c>
      <c r="R15" s="11">
        <v>5.6899999999999997E-3</v>
      </c>
    </row>
    <row r="16" spans="2:18" ht="24" customHeight="1" x14ac:dyDescent="0.2">
      <c r="B16" s="14">
        <v>2</v>
      </c>
      <c r="C16" s="14"/>
      <c r="D16" s="8">
        <v>0.42199999999999999</v>
      </c>
      <c r="E16" s="8">
        <v>0.27</v>
      </c>
      <c r="F16" s="8">
        <v>0.433</v>
      </c>
      <c r="G16" s="13"/>
      <c r="H16" s="14">
        <v>2</v>
      </c>
      <c r="I16" s="14"/>
      <c r="J16" s="10">
        <v>23.3</v>
      </c>
      <c r="K16" s="10">
        <v>53.4</v>
      </c>
      <c r="L16" s="10">
        <v>105</v>
      </c>
      <c r="M16" s="13"/>
      <c r="N16" s="14">
        <v>2</v>
      </c>
      <c r="O16" s="14"/>
      <c r="P16" s="11">
        <v>6.79E-3</v>
      </c>
      <c r="Q16" s="11">
        <v>5.0699999999999999E-3</v>
      </c>
      <c r="R16" s="11">
        <v>5.8900000000000003E-3</v>
      </c>
    </row>
    <row r="17" spans="2:18" ht="24" customHeight="1" x14ac:dyDescent="0.2">
      <c r="B17" s="14">
        <v>4</v>
      </c>
      <c r="C17" s="14"/>
      <c r="D17" s="8">
        <v>0.22</v>
      </c>
      <c r="E17" s="8">
        <v>0.14399999999999999</v>
      </c>
      <c r="F17" s="8">
        <v>0.23100000000000001</v>
      </c>
      <c r="G17" s="13"/>
      <c r="H17" s="14">
        <v>4</v>
      </c>
      <c r="I17" s="14"/>
      <c r="J17" s="10">
        <v>12.1</v>
      </c>
      <c r="K17" s="10">
        <v>28.5</v>
      </c>
      <c r="L17" s="10">
        <v>56</v>
      </c>
      <c r="M17" s="13"/>
      <c r="N17" s="14">
        <v>4</v>
      </c>
      <c r="O17" s="14"/>
      <c r="P17" s="11">
        <v>7.0299999999999998E-3</v>
      </c>
      <c r="Q17" s="11">
        <v>5.3699999999999998E-3</v>
      </c>
      <c r="R17" s="11">
        <v>6.2500000000000003E-3</v>
      </c>
    </row>
    <row r="18" spans="2:18" ht="24" customHeight="1" x14ac:dyDescent="0.2">
      <c r="B18" s="14">
        <v>8</v>
      </c>
      <c r="C18" s="14"/>
      <c r="D18" s="8">
        <v>0.122</v>
      </c>
      <c r="E18" s="8">
        <v>8.2199999999999995E-2</v>
      </c>
      <c r="F18" s="8">
        <v>0.126</v>
      </c>
      <c r="G18" s="13"/>
      <c r="H18" s="14">
        <v>8</v>
      </c>
      <c r="I18" s="14"/>
      <c r="J18" s="10">
        <v>6.75</v>
      </c>
      <c r="K18" s="10">
        <v>16.3</v>
      </c>
      <c r="L18" s="10">
        <v>30.7</v>
      </c>
      <c r="M18" s="13"/>
      <c r="N18" s="14">
        <v>8</v>
      </c>
      <c r="O18" s="14"/>
      <c r="P18" s="11">
        <v>7.6400000000000001E-3</v>
      </c>
      <c r="Q18" s="11">
        <v>6.0600000000000003E-3</v>
      </c>
      <c r="R18" s="11">
        <v>6.79E-3</v>
      </c>
    </row>
    <row r="19" spans="2:18" ht="15.75" customHeight="1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2:18" ht="12.75" x14ac:dyDescent="0.2">
      <c r="B20" s="14" t="s">
        <v>7</v>
      </c>
      <c r="C20" s="14"/>
      <c r="D20" s="14"/>
      <c r="E20" s="14"/>
      <c r="F20" s="14"/>
      <c r="G20" s="13"/>
      <c r="H20" s="14" t="s">
        <v>7</v>
      </c>
      <c r="I20" s="14"/>
      <c r="J20" s="14"/>
      <c r="K20" s="14"/>
      <c r="L20" s="14"/>
      <c r="M20" s="13"/>
      <c r="N20" s="14" t="s">
        <v>7</v>
      </c>
      <c r="O20" s="14"/>
      <c r="P20" s="14"/>
      <c r="Q20" s="14"/>
      <c r="R20" s="14"/>
    </row>
    <row r="21" spans="2:18" ht="12.75" x14ac:dyDescent="0.2">
      <c r="B21" s="13"/>
      <c r="C21" s="1" t="s">
        <v>4</v>
      </c>
      <c r="D21" s="7" t="s">
        <v>33</v>
      </c>
      <c r="E21" s="7" t="s">
        <v>34</v>
      </c>
      <c r="F21" s="7" t="s">
        <v>35</v>
      </c>
      <c r="G21" s="13"/>
      <c r="H21" s="13"/>
      <c r="I21" s="1" t="s">
        <v>4</v>
      </c>
      <c r="J21" s="7" t="s">
        <v>33</v>
      </c>
      <c r="K21" s="7" t="s">
        <v>34</v>
      </c>
      <c r="L21" s="7" t="s">
        <v>35</v>
      </c>
      <c r="M21" s="13"/>
      <c r="N21" s="13"/>
      <c r="O21" s="1" t="s">
        <v>4</v>
      </c>
      <c r="P21" s="7" t="s">
        <v>33</v>
      </c>
      <c r="Q21" s="7" t="s">
        <v>34</v>
      </c>
      <c r="R21" s="7" t="s">
        <v>35</v>
      </c>
    </row>
    <row r="22" spans="2:18" ht="12.75" x14ac:dyDescent="0.2">
      <c r="B22" s="1" t="s">
        <v>5</v>
      </c>
      <c r="C22" s="13"/>
      <c r="D22" s="7"/>
      <c r="E22" s="7"/>
      <c r="F22" s="7"/>
      <c r="G22" s="13"/>
      <c r="H22" s="1" t="s">
        <v>5</v>
      </c>
      <c r="I22" s="13"/>
      <c r="J22" s="7"/>
      <c r="K22" s="7"/>
      <c r="L22" s="7"/>
      <c r="M22" s="13"/>
      <c r="N22" s="1" t="s">
        <v>5</v>
      </c>
      <c r="O22" s="13"/>
      <c r="P22" s="7"/>
      <c r="Q22" s="7"/>
      <c r="R22" s="7"/>
    </row>
    <row r="23" spans="2:18" ht="24" customHeight="1" x14ac:dyDescent="0.2">
      <c r="B23" s="14">
        <v>1</v>
      </c>
      <c r="C23" s="14"/>
      <c r="D23" s="8">
        <v>123</v>
      </c>
      <c r="E23" s="8">
        <v>105</v>
      </c>
      <c r="F23" s="8">
        <v>146</v>
      </c>
      <c r="G23" s="13"/>
      <c r="H23" s="14">
        <v>1</v>
      </c>
      <c r="I23" s="14"/>
      <c r="J23" s="10">
        <v>6770</v>
      </c>
      <c r="K23" s="10">
        <v>20900</v>
      </c>
      <c r="L23" s="10">
        <v>35200</v>
      </c>
      <c r="M23" s="13"/>
      <c r="N23" s="14">
        <v>1</v>
      </c>
      <c r="O23" s="14"/>
      <c r="P23" s="11">
        <v>0.99099999999999999</v>
      </c>
      <c r="Q23" s="11">
        <v>0.99299999999999999</v>
      </c>
      <c r="R23" s="11">
        <v>0.99299999999999999</v>
      </c>
    </row>
    <row r="24" spans="2:18" ht="24" customHeight="1" x14ac:dyDescent="0.2">
      <c r="B24" s="14">
        <v>2</v>
      </c>
      <c r="C24" s="14"/>
      <c r="D24" s="8">
        <v>61.3</v>
      </c>
      <c r="E24" s="8">
        <v>52.7</v>
      </c>
      <c r="F24" s="8">
        <v>72.8</v>
      </c>
      <c r="G24" s="13"/>
      <c r="H24" s="14">
        <v>2</v>
      </c>
      <c r="I24" s="14"/>
      <c r="J24" s="10">
        <v>3390</v>
      </c>
      <c r="K24" s="10">
        <v>10400</v>
      </c>
      <c r="L24" s="10">
        <v>17600</v>
      </c>
      <c r="M24" s="13"/>
      <c r="N24" s="14">
        <v>2</v>
      </c>
      <c r="O24" s="14"/>
      <c r="P24" s="11">
        <v>0.98699999999999999</v>
      </c>
      <c r="Q24" s="11">
        <v>0.99099999999999999</v>
      </c>
      <c r="R24" s="11">
        <v>0.99099999999999999</v>
      </c>
    </row>
    <row r="25" spans="2:18" ht="24" customHeight="1" x14ac:dyDescent="0.2">
      <c r="B25" s="14">
        <v>4</v>
      </c>
      <c r="C25" s="14"/>
      <c r="D25" s="8">
        <v>30.7</v>
      </c>
      <c r="E25" s="8">
        <v>26.4</v>
      </c>
      <c r="F25" s="8">
        <v>36.4</v>
      </c>
      <c r="G25" s="13"/>
      <c r="H25" s="14">
        <v>4</v>
      </c>
      <c r="I25" s="14"/>
      <c r="J25" s="10">
        <v>1690</v>
      </c>
      <c r="K25" s="10">
        <v>5220</v>
      </c>
      <c r="L25" s="10">
        <v>8830</v>
      </c>
      <c r="M25" s="13"/>
      <c r="N25" s="14">
        <v>4</v>
      </c>
      <c r="O25" s="14"/>
      <c r="P25" s="11">
        <v>0.98</v>
      </c>
      <c r="Q25" s="11">
        <v>0.98499999999999999</v>
      </c>
      <c r="R25" s="11">
        <v>0.98699999999999999</v>
      </c>
    </row>
    <row r="26" spans="2:18" ht="24" customHeight="1" x14ac:dyDescent="0.2">
      <c r="B26" s="14">
        <v>8</v>
      </c>
      <c r="C26" s="14"/>
      <c r="D26" s="8">
        <v>15.3</v>
      </c>
      <c r="E26" s="8">
        <v>13.2</v>
      </c>
      <c r="F26" s="8">
        <v>18.2</v>
      </c>
      <c r="G26" s="13"/>
      <c r="H26" s="14">
        <v>8</v>
      </c>
      <c r="I26" s="14"/>
      <c r="J26" s="10">
        <v>847</v>
      </c>
      <c r="K26" s="10">
        <v>2610</v>
      </c>
      <c r="L26" s="10">
        <v>4430</v>
      </c>
      <c r="M26" s="13"/>
      <c r="N26" s="14">
        <v>8</v>
      </c>
      <c r="O26" s="14"/>
      <c r="P26" s="11">
        <v>0.95899999999999996</v>
      </c>
      <c r="Q26" s="11">
        <v>0.97199999999999998</v>
      </c>
      <c r="R26" s="11">
        <v>0.97899999999999998</v>
      </c>
    </row>
    <row r="27" spans="2:18" ht="15.75" customHeight="1" x14ac:dyDescent="0.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8" ht="12.75" x14ac:dyDescent="0.2">
      <c r="B28" s="14" t="s">
        <v>8</v>
      </c>
      <c r="C28" s="14"/>
      <c r="D28" s="14"/>
      <c r="E28" s="14"/>
      <c r="F28" s="14"/>
      <c r="G28" s="13"/>
      <c r="H28" s="14" t="s">
        <v>8</v>
      </c>
      <c r="I28" s="14"/>
      <c r="J28" s="14"/>
      <c r="K28" s="14"/>
      <c r="L28" s="14"/>
      <c r="M28" s="13"/>
      <c r="N28" s="14" t="s">
        <v>8</v>
      </c>
      <c r="O28" s="14"/>
      <c r="P28" s="14"/>
      <c r="Q28" s="14"/>
      <c r="R28" s="14"/>
    </row>
    <row r="29" spans="2:18" ht="12.75" x14ac:dyDescent="0.2">
      <c r="B29" s="13"/>
      <c r="C29" s="1" t="s">
        <v>4</v>
      </c>
      <c r="D29" s="7" t="s">
        <v>33</v>
      </c>
      <c r="E29" s="7" t="s">
        <v>34</v>
      </c>
      <c r="F29" s="7" t="s">
        <v>35</v>
      </c>
      <c r="G29" s="13"/>
      <c r="H29" s="13"/>
      <c r="I29" s="1" t="s">
        <v>4</v>
      </c>
      <c r="J29" s="7" t="s">
        <v>33</v>
      </c>
      <c r="K29" s="7" t="s">
        <v>34</v>
      </c>
      <c r="L29" s="7" t="s">
        <v>35</v>
      </c>
      <c r="M29" s="13"/>
      <c r="N29" s="13"/>
      <c r="O29" s="1" t="s">
        <v>4</v>
      </c>
      <c r="P29" s="7" t="s">
        <v>33</v>
      </c>
      <c r="Q29" s="7" t="s">
        <v>34</v>
      </c>
      <c r="R29" s="7" t="s">
        <v>35</v>
      </c>
    </row>
    <row r="30" spans="2:18" ht="12.75" x14ac:dyDescent="0.2">
      <c r="B30" s="1" t="s">
        <v>5</v>
      </c>
      <c r="C30" s="13"/>
      <c r="D30" s="7"/>
      <c r="E30" s="7"/>
      <c r="F30" s="7"/>
      <c r="G30" s="13"/>
      <c r="H30" s="1" t="s">
        <v>5</v>
      </c>
      <c r="I30" s="13"/>
      <c r="J30" s="7"/>
      <c r="K30" s="7"/>
      <c r="L30" s="7"/>
      <c r="M30" s="13"/>
      <c r="N30" s="1" t="s">
        <v>5</v>
      </c>
      <c r="O30" s="13"/>
      <c r="P30" s="7"/>
      <c r="Q30" s="7"/>
      <c r="R30" s="7"/>
    </row>
    <row r="31" spans="2:18" ht="24" customHeight="1" x14ac:dyDescent="0.2">
      <c r="B31" s="14">
        <v>1</v>
      </c>
      <c r="C31" s="14"/>
      <c r="D31" s="8">
        <v>9.0699999999999999E-3</v>
      </c>
      <c r="E31" s="8">
        <v>5.0400000000000002E-3</v>
      </c>
      <c r="F31" s="8">
        <v>5.5199999999999997E-3</v>
      </c>
      <c r="G31" s="13"/>
      <c r="H31" s="14">
        <v>1</v>
      </c>
      <c r="I31" s="14"/>
      <c r="J31" s="10">
        <v>0.501</v>
      </c>
      <c r="K31" s="10">
        <v>0.998</v>
      </c>
      <c r="L31" s="10">
        <v>1.34</v>
      </c>
      <c r="M31" s="13"/>
      <c r="N31" s="6">
        <v>1</v>
      </c>
      <c r="O31" s="13"/>
      <c r="P31" s="11">
        <v>7.3300000000000006E-5</v>
      </c>
      <c r="Q31" s="11">
        <v>4.7500000000000003E-5</v>
      </c>
      <c r="R31" s="11">
        <v>3.7700000000000002E-5</v>
      </c>
    </row>
    <row r="32" spans="2:18" ht="24" customHeight="1" x14ac:dyDescent="0.2">
      <c r="B32" s="14">
        <v>2</v>
      </c>
      <c r="C32" s="14"/>
      <c r="D32" s="8">
        <v>0.185</v>
      </c>
      <c r="E32" s="8">
        <v>6.0999999999999999E-2</v>
      </c>
      <c r="F32" s="8">
        <v>9.9000000000000005E-2</v>
      </c>
      <c r="G32" s="13"/>
      <c r="H32" s="14">
        <v>2</v>
      </c>
      <c r="I32" s="14"/>
      <c r="J32" s="10">
        <v>10.199999999999999</v>
      </c>
      <c r="K32" s="10">
        <v>12.1</v>
      </c>
      <c r="L32" s="10">
        <v>23.9</v>
      </c>
      <c r="M32" s="13"/>
      <c r="N32" s="6">
        <v>2</v>
      </c>
      <c r="O32" s="13"/>
      <c r="P32" s="11">
        <v>2.97E-3</v>
      </c>
      <c r="Q32" s="11">
        <v>1.15E-3</v>
      </c>
      <c r="R32" s="11">
        <v>1.34E-3</v>
      </c>
    </row>
    <row r="33" spans="2:18" ht="24" customHeight="1" x14ac:dyDescent="0.2">
      <c r="B33" s="14">
        <v>4</v>
      </c>
      <c r="C33" s="14"/>
      <c r="D33" s="8">
        <v>0.20699999999999999</v>
      </c>
      <c r="E33" s="8">
        <v>9.9199999999999997E-2</v>
      </c>
      <c r="F33" s="8">
        <v>0.106</v>
      </c>
      <c r="G33" s="13"/>
      <c r="H33" s="14">
        <v>4</v>
      </c>
      <c r="I33" s="14"/>
      <c r="J33" s="10">
        <v>11.4</v>
      </c>
      <c r="K33" s="10">
        <v>19.600000000000001</v>
      </c>
      <c r="L33" s="10">
        <v>25.8</v>
      </c>
      <c r="M33" s="13"/>
      <c r="N33" s="6">
        <v>4</v>
      </c>
      <c r="O33" s="13"/>
      <c r="P33" s="11">
        <v>6.6299999999999996E-3</v>
      </c>
      <c r="Q33" s="11">
        <v>3.7000000000000002E-3</v>
      </c>
      <c r="R33" s="11">
        <v>2.8800000000000002E-3</v>
      </c>
    </row>
    <row r="34" spans="2:18" ht="24" customHeight="1" x14ac:dyDescent="0.2">
      <c r="B34" s="14">
        <v>8</v>
      </c>
      <c r="C34" s="14"/>
      <c r="D34" s="8">
        <v>0.35499999999999998</v>
      </c>
      <c r="E34" s="8">
        <v>0.126</v>
      </c>
      <c r="F34" s="8">
        <v>0.11799999999999999</v>
      </c>
      <c r="G34" s="13"/>
      <c r="H34" s="14">
        <v>8</v>
      </c>
      <c r="I34" s="14"/>
      <c r="J34" s="10">
        <v>19.600000000000001</v>
      </c>
      <c r="K34" s="10">
        <v>25</v>
      </c>
      <c r="L34" s="10">
        <v>28.6</v>
      </c>
      <c r="M34" s="13"/>
      <c r="N34" s="6">
        <v>8</v>
      </c>
      <c r="O34" s="13"/>
      <c r="P34" s="11">
        <v>2.2100000000000002E-2</v>
      </c>
      <c r="Q34" s="11">
        <v>9.2999999999999992E-3</v>
      </c>
      <c r="R34" s="11">
        <v>6.3200000000000001E-3</v>
      </c>
    </row>
    <row r="35" spans="2:18" ht="15.75" customHeight="1" x14ac:dyDescent="0.2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2:18" ht="12.75" x14ac:dyDescent="0.2">
      <c r="B36" s="14" t="s">
        <v>9</v>
      </c>
      <c r="C36" s="14"/>
      <c r="D36" s="14"/>
      <c r="E36" s="14"/>
      <c r="F36" s="14"/>
      <c r="G36" s="13"/>
      <c r="H36" s="14" t="s">
        <v>9</v>
      </c>
      <c r="I36" s="14"/>
      <c r="J36" s="14"/>
      <c r="K36" s="14"/>
      <c r="L36" s="14"/>
      <c r="M36" s="13"/>
      <c r="N36" s="14" t="s">
        <v>9</v>
      </c>
      <c r="O36" s="14"/>
      <c r="P36" s="14"/>
      <c r="Q36" s="14"/>
      <c r="R36" s="14"/>
    </row>
    <row r="37" spans="2:18" ht="12.75" x14ac:dyDescent="0.2">
      <c r="B37" s="13"/>
      <c r="C37" s="1" t="s">
        <v>4</v>
      </c>
      <c r="D37" s="7" t="s">
        <v>33</v>
      </c>
      <c r="E37" s="7" t="s">
        <v>34</v>
      </c>
      <c r="F37" s="7" t="s">
        <v>35</v>
      </c>
      <c r="G37" s="13"/>
      <c r="H37" s="13"/>
      <c r="I37" s="1" t="s">
        <v>4</v>
      </c>
      <c r="J37" s="7" t="s">
        <v>33</v>
      </c>
      <c r="K37" s="7" t="s">
        <v>34</v>
      </c>
      <c r="L37" s="7" t="s">
        <v>35</v>
      </c>
      <c r="M37" s="13"/>
      <c r="N37" s="13"/>
      <c r="O37" s="1" t="s">
        <v>4</v>
      </c>
      <c r="P37" s="7" t="s">
        <v>33</v>
      </c>
      <c r="Q37" s="7" t="s">
        <v>34</v>
      </c>
      <c r="R37" s="7" t="s">
        <v>35</v>
      </c>
    </row>
    <row r="38" spans="2:18" ht="12.75" x14ac:dyDescent="0.2">
      <c r="B38" s="1" t="s">
        <v>5</v>
      </c>
      <c r="C38" s="13"/>
      <c r="D38" s="7"/>
      <c r="E38" s="7"/>
      <c r="F38" s="7"/>
      <c r="G38" s="13"/>
      <c r="H38" s="1" t="s">
        <v>5</v>
      </c>
      <c r="I38" s="13"/>
      <c r="J38" s="7"/>
      <c r="K38" s="7"/>
      <c r="L38" s="7"/>
      <c r="M38" s="13"/>
      <c r="N38" s="1" t="s">
        <v>5</v>
      </c>
      <c r="O38" s="13"/>
      <c r="P38" s="7"/>
      <c r="Q38" s="7"/>
      <c r="R38" s="7"/>
    </row>
    <row r="39" spans="2:18" ht="24" customHeight="1" x14ac:dyDescent="0.2">
      <c r="B39" s="14">
        <v>1</v>
      </c>
      <c r="C39" s="14"/>
      <c r="D39" s="8">
        <v>0.13500000000000001</v>
      </c>
      <c r="E39" s="8">
        <v>0.14000000000000001</v>
      </c>
      <c r="F39" s="8">
        <v>0.124</v>
      </c>
      <c r="G39" s="13"/>
      <c r="H39" s="14">
        <v>1</v>
      </c>
      <c r="I39" s="14"/>
      <c r="J39" s="10">
        <v>7.43</v>
      </c>
      <c r="K39" s="10">
        <v>27.7</v>
      </c>
      <c r="L39" s="10">
        <v>30</v>
      </c>
      <c r="M39" s="13"/>
      <c r="N39" s="6">
        <v>1</v>
      </c>
      <c r="O39" s="13"/>
      <c r="P39" s="11">
        <v>1.09E-3</v>
      </c>
      <c r="Q39" s="11">
        <v>1.32E-3</v>
      </c>
      <c r="R39" s="11">
        <v>8.4599999999999996E-4</v>
      </c>
    </row>
    <row r="40" spans="2:18" ht="24" customHeight="1" x14ac:dyDescent="0.2">
      <c r="B40" s="14">
        <v>2</v>
      </c>
      <c r="C40" s="14"/>
      <c r="D40" s="8">
        <v>0.13300000000000001</v>
      </c>
      <c r="E40" s="8">
        <v>0.14000000000000001</v>
      </c>
      <c r="F40" s="8">
        <v>0.125</v>
      </c>
      <c r="G40" s="13"/>
      <c r="H40" s="14">
        <v>2</v>
      </c>
      <c r="I40" s="14"/>
      <c r="J40" s="10">
        <v>7.33</v>
      </c>
      <c r="K40" s="10">
        <v>27.7</v>
      </c>
      <c r="L40" s="10">
        <v>30.3</v>
      </c>
      <c r="M40" s="13"/>
      <c r="N40" s="6">
        <v>2</v>
      </c>
      <c r="O40" s="13"/>
      <c r="P40" s="11">
        <v>2.14E-3</v>
      </c>
      <c r="Q40" s="11">
        <v>2.63E-3</v>
      </c>
      <c r="R40" s="11">
        <v>1.6999999999999999E-3</v>
      </c>
    </row>
    <row r="41" spans="2:18" ht="24" customHeight="1" x14ac:dyDescent="0.2">
      <c r="B41" s="14">
        <v>4</v>
      </c>
      <c r="C41" s="14"/>
      <c r="D41" s="8">
        <v>0.128</v>
      </c>
      <c r="E41" s="8">
        <v>0.13700000000000001</v>
      </c>
      <c r="F41" s="8">
        <v>0.13400000000000001</v>
      </c>
      <c r="G41" s="13"/>
      <c r="H41" s="14">
        <v>4</v>
      </c>
      <c r="I41" s="14"/>
      <c r="J41" s="10">
        <v>7.06</v>
      </c>
      <c r="K41" s="10">
        <v>27.1</v>
      </c>
      <c r="L41" s="10">
        <v>32.6</v>
      </c>
      <c r="M41" s="13"/>
      <c r="N41" s="6">
        <v>4</v>
      </c>
      <c r="O41" s="13"/>
      <c r="P41" s="11">
        <v>4.0899999999999999E-3</v>
      </c>
      <c r="Q41" s="11">
        <v>5.11E-3</v>
      </c>
      <c r="R41" s="11">
        <v>3.64E-3</v>
      </c>
    </row>
    <row r="42" spans="2:18" ht="24" customHeight="1" x14ac:dyDescent="0.2">
      <c r="B42" s="14">
        <v>8</v>
      </c>
      <c r="C42" s="14"/>
      <c r="D42" s="8">
        <v>0.127</v>
      </c>
      <c r="E42" s="8">
        <v>0.13500000000000001</v>
      </c>
      <c r="F42" s="8">
        <v>0.122</v>
      </c>
      <c r="G42" s="13"/>
      <c r="H42" s="14">
        <v>8</v>
      </c>
      <c r="I42" s="14"/>
      <c r="J42" s="10">
        <v>7.03</v>
      </c>
      <c r="K42" s="10">
        <v>26.8</v>
      </c>
      <c r="L42" s="10">
        <v>29.7</v>
      </c>
      <c r="M42" s="13"/>
      <c r="N42" s="6">
        <v>8</v>
      </c>
      <c r="O42" s="13"/>
      <c r="P42" s="11">
        <v>7.9500000000000005E-3</v>
      </c>
      <c r="Q42" s="11">
        <v>9.9799999999999993E-3</v>
      </c>
      <c r="R42" s="11">
        <v>6.5599999999999999E-3</v>
      </c>
    </row>
    <row r="43" spans="2:18" ht="15.75" customHeight="1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2:18" ht="12.75" x14ac:dyDescent="0.2">
      <c r="B44" s="14" t="s">
        <v>10</v>
      </c>
      <c r="C44" s="14"/>
      <c r="D44" s="14"/>
      <c r="E44" s="14"/>
      <c r="F44" s="14"/>
      <c r="G44" s="13"/>
      <c r="H44" s="14" t="s">
        <v>10</v>
      </c>
      <c r="I44" s="14"/>
      <c r="J44" s="14"/>
      <c r="K44" s="14"/>
      <c r="L44" s="14"/>
      <c r="M44" s="13"/>
      <c r="N44" s="14" t="s">
        <v>10</v>
      </c>
      <c r="O44" s="14"/>
      <c r="P44" s="14"/>
      <c r="Q44" s="14"/>
      <c r="R44" s="14"/>
    </row>
    <row r="45" spans="2:18" ht="12.75" x14ac:dyDescent="0.2">
      <c r="B45" s="13"/>
      <c r="C45" s="1" t="s">
        <v>4</v>
      </c>
      <c r="D45" s="7" t="s">
        <v>33</v>
      </c>
      <c r="E45" s="7" t="s">
        <v>34</v>
      </c>
      <c r="F45" s="7" t="s">
        <v>35</v>
      </c>
      <c r="G45" s="13"/>
      <c r="H45" s="13"/>
      <c r="I45" s="1" t="s">
        <v>4</v>
      </c>
      <c r="J45" s="7" t="s">
        <v>33</v>
      </c>
      <c r="K45" s="7" t="s">
        <v>34</v>
      </c>
      <c r="L45" s="7" t="s">
        <v>35</v>
      </c>
      <c r="M45" s="13"/>
      <c r="N45" s="13"/>
      <c r="O45" s="1" t="s">
        <v>4</v>
      </c>
      <c r="P45" s="7" t="s">
        <v>33</v>
      </c>
      <c r="Q45" s="7" t="s">
        <v>34</v>
      </c>
      <c r="R45" s="7" t="s">
        <v>35</v>
      </c>
    </row>
    <row r="46" spans="2:18" ht="12.75" x14ac:dyDescent="0.2">
      <c r="B46" s="1" t="s">
        <v>5</v>
      </c>
      <c r="C46" s="13"/>
      <c r="D46" s="7"/>
      <c r="E46" s="7"/>
      <c r="F46" s="7"/>
      <c r="G46" s="13"/>
      <c r="H46" s="1" t="s">
        <v>5</v>
      </c>
      <c r="I46" s="13"/>
      <c r="J46" s="7"/>
      <c r="K46" s="7"/>
      <c r="L46" s="7"/>
      <c r="M46" s="13"/>
      <c r="N46" s="1" t="s">
        <v>5</v>
      </c>
      <c r="O46" s="13"/>
      <c r="P46" s="7"/>
      <c r="Q46" s="7"/>
      <c r="R46" s="7"/>
    </row>
    <row r="47" spans="2:18" ht="24" customHeight="1" x14ac:dyDescent="0.2">
      <c r="B47" s="14">
        <v>1</v>
      </c>
      <c r="C47" s="14"/>
      <c r="D47" s="8">
        <v>124</v>
      </c>
      <c r="E47" s="8">
        <v>106</v>
      </c>
      <c r="F47" s="8">
        <v>147</v>
      </c>
      <c r="G47" s="13"/>
      <c r="H47" s="14">
        <v>1</v>
      </c>
      <c r="I47" s="14"/>
      <c r="J47" s="10">
        <v>6830</v>
      </c>
      <c r="K47" s="10">
        <v>21000</v>
      </c>
      <c r="L47" s="10">
        <v>35400</v>
      </c>
      <c r="M47" s="13"/>
      <c r="N47" s="6">
        <v>1</v>
      </c>
      <c r="O47" s="13"/>
      <c r="P47" s="11">
        <v>1</v>
      </c>
      <c r="Q47" s="11">
        <v>1</v>
      </c>
      <c r="R47" s="11">
        <v>1</v>
      </c>
    </row>
    <row r="48" spans="2:18" ht="24" customHeight="1" x14ac:dyDescent="0.2">
      <c r="B48" s="14">
        <v>2</v>
      </c>
      <c r="C48" s="14"/>
      <c r="D48" s="8">
        <v>62.1</v>
      </c>
      <c r="E48" s="8">
        <v>53.2</v>
      </c>
      <c r="F48" s="8">
        <v>73.5</v>
      </c>
      <c r="G48" s="13"/>
      <c r="H48" s="14">
        <v>2</v>
      </c>
      <c r="I48" s="14"/>
      <c r="J48" s="10">
        <v>3430</v>
      </c>
      <c r="K48" s="10">
        <v>10500</v>
      </c>
      <c r="L48" s="10">
        <v>17800</v>
      </c>
      <c r="M48" s="13"/>
      <c r="N48" s="6">
        <v>2</v>
      </c>
      <c r="O48" s="13"/>
      <c r="P48" s="11">
        <v>1</v>
      </c>
      <c r="Q48" s="11">
        <v>1</v>
      </c>
      <c r="R48" s="11">
        <v>1</v>
      </c>
    </row>
    <row r="49" spans="2:18" ht="24" customHeight="1" x14ac:dyDescent="0.2">
      <c r="B49" s="14">
        <v>4</v>
      </c>
      <c r="C49" s="14"/>
      <c r="D49" s="8">
        <v>31.3</v>
      </c>
      <c r="E49" s="8">
        <v>26.8</v>
      </c>
      <c r="F49" s="8">
        <v>36.9</v>
      </c>
      <c r="G49" s="14"/>
      <c r="H49" s="14">
        <v>4</v>
      </c>
      <c r="I49" s="14"/>
      <c r="J49" s="10">
        <v>1730</v>
      </c>
      <c r="K49" s="10">
        <v>5300</v>
      </c>
      <c r="L49" s="10">
        <v>8950</v>
      </c>
      <c r="M49" s="13"/>
      <c r="N49" s="6">
        <v>4</v>
      </c>
      <c r="O49" s="13"/>
      <c r="P49" s="11">
        <v>1</v>
      </c>
      <c r="Q49" s="11">
        <v>1</v>
      </c>
      <c r="R49" s="11">
        <v>1</v>
      </c>
    </row>
    <row r="50" spans="2:18" ht="24" customHeight="1" x14ac:dyDescent="0.2">
      <c r="B50" s="14">
        <v>8</v>
      </c>
      <c r="C50" s="14"/>
      <c r="D50" s="8">
        <v>16</v>
      </c>
      <c r="E50" s="8">
        <v>13.6</v>
      </c>
      <c r="F50" s="8">
        <v>18.600000000000001</v>
      </c>
      <c r="G50" s="13"/>
      <c r="H50" s="14">
        <v>8</v>
      </c>
      <c r="I50" s="14"/>
      <c r="J50" s="10">
        <v>884</v>
      </c>
      <c r="K50" s="10">
        <v>2690</v>
      </c>
      <c r="L50" s="10">
        <v>4520</v>
      </c>
      <c r="M50" s="13"/>
      <c r="N50" s="6">
        <v>8</v>
      </c>
      <c r="O50" s="13"/>
      <c r="P50" s="11">
        <v>1</v>
      </c>
      <c r="Q50" s="11">
        <v>1</v>
      </c>
      <c r="R50" s="11">
        <v>1</v>
      </c>
    </row>
    <row r="52" spans="2:18" ht="15.75" customHeight="1" x14ac:dyDescent="0.2">
      <c r="H52" s="5"/>
    </row>
  </sheetData>
  <mergeCells count="6">
    <mergeCell ref="B2:F3"/>
    <mergeCell ref="H2:L3"/>
    <mergeCell ref="N2:R3"/>
    <mergeCell ref="B4:F4"/>
    <mergeCell ref="H4:L4"/>
    <mergeCell ref="N4:R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5666-B35C-4DFC-A90F-9C1095CEFDFB}">
  <sheetPr>
    <outlinePr summaryBelow="0" summaryRight="0"/>
  </sheetPr>
  <dimension ref="B2:O38"/>
  <sheetViews>
    <sheetView topLeftCell="A27" zoomScale="70" zoomScaleNormal="70" workbookViewId="0">
      <selection activeCell="S57" sqref="S57"/>
    </sheetView>
  </sheetViews>
  <sheetFormatPr defaultColWidth="14.42578125" defaultRowHeight="15.75" customHeight="1" x14ac:dyDescent="0.2"/>
  <cols>
    <col min="1" max="16384" width="14.42578125" style="4"/>
  </cols>
  <sheetData>
    <row r="2" spans="2:15" ht="12.75" x14ac:dyDescent="0.2">
      <c r="B2" s="19" t="s">
        <v>11</v>
      </c>
      <c r="C2" s="16"/>
      <c r="D2" s="16"/>
      <c r="E2" s="16"/>
      <c r="G2" s="19" t="s">
        <v>12</v>
      </c>
      <c r="H2" s="16"/>
      <c r="I2" s="16"/>
      <c r="J2" s="16"/>
      <c r="L2" s="19" t="s">
        <v>13</v>
      </c>
      <c r="M2" s="16"/>
      <c r="N2" s="16"/>
      <c r="O2" s="16"/>
    </row>
    <row r="3" spans="2:15" ht="15.75" customHeight="1" x14ac:dyDescent="0.2">
      <c r="B3" s="16"/>
      <c r="C3" s="16"/>
      <c r="D3" s="16"/>
      <c r="E3" s="16"/>
      <c r="G3" s="16"/>
      <c r="H3" s="16"/>
      <c r="I3" s="16"/>
      <c r="J3" s="16"/>
      <c r="L3" s="16"/>
      <c r="M3" s="16"/>
      <c r="N3" s="16"/>
      <c r="O3" s="16"/>
    </row>
    <row r="4" spans="2:15" ht="12.75" x14ac:dyDescent="0.2">
      <c r="B4" s="20" t="s">
        <v>29</v>
      </c>
      <c r="C4" s="16"/>
      <c r="D4" s="16"/>
      <c r="E4" s="16"/>
      <c r="G4" s="20" t="s">
        <v>29</v>
      </c>
      <c r="H4" s="16"/>
      <c r="I4" s="16"/>
      <c r="J4" s="16"/>
      <c r="L4" s="20" t="s">
        <v>29</v>
      </c>
      <c r="M4" s="16"/>
      <c r="N4" s="16"/>
      <c r="O4" s="16"/>
    </row>
    <row r="5" spans="2:15" ht="12.75" x14ac:dyDescent="0.2">
      <c r="B5" s="1" t="s">
        <v>4</v>
      </c>
      <c r="C5" s="2" t="s">
        <v>14</v>
      </c>
      <c r="D5" s="2" t="s">
        <v>15</v>
      </c>
      <c r="E5" s="3" t="s">
        <v>16</v>
      </c>
      <c r="F5" s="13"/>
      <c r="G5" s="1" t="s">
        <v>4</v>
      </c>
      <c r="H5" s="2" t="s">
        <v>14</v>
      </c>
      <c r="I5" s="2" t="s">
        <v>15</v>
      </c>
      <c r="J5" s="3" t="s">
        <v>16</v>
      </c>
      <c r="K5" s="13"/>
      <c r="L5" s="1" t="s">
        <v>4</v>
      </c>
      <c r="M5" s="2" t="s">
        <v>14</v>
      </c>
      <c r="N5" s="2" t="s">
        <v>15</v>
      </c>
      <c r="O5" s="3" t="s">
        <v>16</v>
      </c>
    </row>
    <row r="6" spans="2:15" ht="12.75" x14ac:dyDescent="0.2">
      <c r="B6" s="12" t="s">
        <v>23</v>
      </c>
      <c r="C6" s="9">
        <v>6.0299999999999999E-2</v>
      </c>
      <c r="D6" s="9">
        <v>3.33</v>
      </c>
      <c r="E6" s="9">
        <v>4.8700000000000002E-4</v>
      </c>
      <c r="F6" s="13"/>
      <c r="G6" s="1" t="s">
        <v>17</v>
      </c>
      <c r="H6" s="9">
        <v>3.1E-2</v>
      </c>
      <c r="I6" s="9">
        <v>6.13</v>
      </c>
      <c r="J6" s="9">
        <v>2.92E-4</v>
      </c>
      <c r="K6" s="13"/>
      <c r="L6" s="1" t="s">
        <v>17</v>
      </c>
      <c r="M6" s="9">
        <v>2.5100000000000001E-2</v>
      </c>
      <c r="N6" s="9">
        <v>6.07</v>
      </c>
      <c r="O6" s="9">
        <v>1.7100000000000001E-4</v>
      </c>
    </row>
    <row r="7" spans="2:15" ht="12.75" x14ac:dyDescent="0.2">
      <c r="B7" s="12" t="s">
        <v>24</v>
      </c>
      <c r="C7" s="9">
        <v>0.90300000000000002</v>
      </c>
      <c r="D7" s="9">
        <v>49.9</v>
      </c>
      <c r="E7" s="9">
        <v>7.3000000000000001E-3</v>
      </c>
      <c r="F7" s="13"/>
      <c r="G7" s="1" t="s">
        <v>18</v>
      </c>
      <c r="H7" s="9">
        <v>0.54100000000000004</v>
      </c>
      <c r="I7" s="9">
        <v>107</v>
      </c>
      <c r="J7" s="9">
        <v>5.1000000000000004E-3</v>
      </c>
      <c r="K7" s="13"/>
      <c r="L7" s="1" t="s">
        <v>18</v>
      </c>
      <c r="M7" s="9">
        <v>0.83299999999999996</v>
      </c>
      <c r="N7" s="9">
        <v>202</v>
      </c>
      <c r="O7" s="9">
        <v>5.6899999999999997E-3</v>
      </c>
    </row>
    <row r="8" spans="2:15" ht="12.75" x14ac:dyDescent="0.2">
      <c r="B8" s="12" t="s">
        <v>25</v>
      </c>
      <c r="C8" s="9">
        <v>123</v>
      </c>
      <c r="D8" s="9">
        <v>6770</v>
      </c>
      <c r="E8" s="9">
        <v>0.99099999999999999</v>
      </c>
      <c r="F8" s="13"/>
      <c r="G8" s="1" t="s">
        <v>19</v>
      </c>
      <c r="H8" s="9">
        <v>105</v>
      </c>
      <c r="I8" s="9">
        <v>20900</v>
      </c>
      <c r="J8" s="9">
        <v>0.99299999999999999</v>
      </c>
      <c r="K8" s="13"/>
      <c r="L8" s="1" t="s">
        <v>19</v>
      </c>
      <c r="M8" s="9">
        <v>146</v>
      </c>
      <c r="N8" s="9">
        <v>35200</v>
      </c>
      <c r="O8" s="9">
        <v>0.99299999999999999</v>
      </c>
    </row>
    <row r="9" spans="2:15" ht="12.75" x14ac:dyDescent="0.2">
      <c r="B9" s="12" t="s">
        <v>26</v>
      </c>
      <c r="C9" s="9">
        <v>9.0699999999999999E-3</v>
      </c>
      <c r="D9" s="9">
        <v>0.501</v>
      </c>
      <c r="E9" s="9">
        <v>7.3300000000000006E-5</v>
      </c>
      <c r="F9" s="13"/>
      <c r="G9" s="1" t="s">
        <v>20</v>
      </c>
      <c r="H9" s="9">
        <v>5.0400000000000002E-3</v>
      </c>
      <c r="I9" s="9">
        <v>0.998</v>
      </c>
      <c r="J9" s="9">
        <v>4.7500000000000003E-5</v>
      </c>
      <c r="K9" s="13"/>
      <c r="L9" s="1" t="s">
        <v>20</v>
      </c>
      <c r="M9" s="9">
        <v>5.5199999999999997E-3</v>
      </c>
      <c r="N9" s="9">
        <v>1.34</v>
      </c>
      <c r="O9" s="9">
        <v>3.7700000000000002E-5</v>
      </c>
    </row>
    <row r="10" spans="2:15" ht="12.75" x14ac:dyDescent="0.2">
      <c r="B10" s="12" t="s">
        <v>27</v>
      </c>
      <c r="C10" s="9">
        <v>0.13500000000000001</v>
      </c>
      <c r="D10" s="9">
        <v>7.43</v>
      </c>
      <c r="E10" s="9">
        <v>1.09E-3</v>
      </c>
      <c r="F10" s="13"/>
      <c r="G10" s="1" t="s">
        <v>21</v>
      </c>
      <c r="H10" s="9">
        <v>0.14000000000000001</v>
      </c>
      <c r="I10" s="9">
        <v>27.7</v>
      </c>
      <c r="J10" s="9">
        <v>1.32E-3</v>
      </c>
      <c r="K10" s="13"/>
      <c r="L10" s="1" t="s">
        <v>21</v>
      </c>
      <c r="M10" s="9">
        <v>0.124</v>
      </c>
      <c r="N10" s="9">
        <v>30</v>
      </c>
      <c r="O10" s="9">
        <v>8.4599999999999996E-4</v>
      </c>
    </row>
    <row r="11" spans="2:15" ht="12.75" x14ac:dyDescent="0.2">
      <c r="B11" s="12" t="s">
        <v>28</v>
      </c>
      <c r="C11" s="9">
        <v>124</v>
      </c>
      <c r="D11" s="9">
        <v>6830</v>
      </c>
      <c r="E11" s="9">
        <v>1</v>
      </c>
      <c r="F11" s="13"/>
      <c r="G11" s="1" t="s">
        <v>22</v>
      </c>
      <c r="H11" s="9">
        <v>106</v>
      </c>
      <c r="I11" s="9">
        <v>21000</v>
      </c>
      <c r="J11" s="9">
        <v>1</v>
      </c>
      <c r="K11" s="13"/>
      <c r="L11" s="1" t="s">
        <v>22</v>
      </c>
      <c r="M11" s="9">
        <v>147</v>
      </c>
      <c r="N11" s="9">
        <v>35400</v>
      </c>
      <c r="O11" s="9">
        <v>1</v>
      </c>
    </row>
    <row r="12" spans="2:15" ht="15.75" customHeight="1" x14ac:dyDescent="0.2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2:15" ht="12.75" x14ac:dyDescent="0.2">
      <c r="B13" s="20" t="s">
        <v>30</v>
      </c>
      <c r="C13" s="18"/>
      <c r="D13" s="18"/>
      <c r="E13" s="18"/>
      <c r="F13" s="13"/>
      <c r="G13" s="20" t="s">
        <v>30</v>
      </c>
      <c r="H13" s="18"/>
      <c r="I13" s="18"/>
      <c r="J13" s="18"/>
      <c r="K13" s="13"/>
      <c r="L13" s="20" t="s">
        <v>30</v>
      </c>
      <c r="M13" s="18"/>
      <c r="N13" s="18"/>
      <c r="O13" s="18"/>
    </row>
    <row r="14" spans="2:15" ht="12.75" x14ac:dyDescent="0.2">
      <c r="B14" s="1" t="s">
        <v>4</v>
      </c>
      <c r="C14" s="2" t="s">
        <v>14</v>
      </c>
      <c r="D14" s="2" t="s">
        <v>15</v>
      </c>
      <c r="E14" s="3" t="s">
        <v>16</v>
      </c>
      <c r="F14" s="13"/>
      <c r="G14" s="1" t="s">
        <v>4</v>
      </c>
      <c r="H14" s="2" t="s">
        <v>14</v>
      </c>
      <c r="I14" s="2" t="s">
        <v>15</v>
      </c>
      <c r="J14" s="3" t="s">
        <v>16</v>
      </c>
      <c r="K14" s="13"/>
      <c r="L14" s="1" t="s">
        <v>4</v>
      </c>
      <c r="M14" s="2" t="s">
        <v>14</v>
      </c>
      <c r="N14" s="2" t="s">
        <v>15</v>
      </c>
      <c r="O14" s="3" t="s">
        <v>16</v>
      </c>
    </row>
    <row r="15" spans="2:15" ht="12.75" x14ac:dyDescent="0.2">
      <c r="B15" s="1" t="s">
        <v>17</v>
      </c>
      <c r="C15" s="9">
        <v>6.0100000000000001E-2</v>
      </c>
      <c r="D15" s="9">
        <v>3.32</v>
      </c>
      <c r="E15" s="9">
        <v>9.6699999999999998E-4</v>
      </c>
      <c r="F15" s="13"/>
      <c r="G15" s="1" t="s">
        <v>17</v>
      </c>
      <c r="H15" s="9">
        <v>3.1E-2</v>
      </c>
      <c r="I15" s="9">
        <v>6.14</v>
      </c>
      <c r="J15" s="9">
        <v>5.8200000000000005E-4</v>
      </c>
      <c r="K15" s="13"/>
      <c r="L15" s="1" t="s">
        <v>17</v>
      </c>
      <c r="M15" s="9">
        <v>2.52E-2</v>
      </c>
      <c r="N15" s="9">
        <v>6.1</v>
      </c>
      <c r="O15" s="9">
        <v>3.4400000000000001E-4</v>
      </c>
    </row>
    <row r="16" spans="2:15" ht="12.75" x14ac:dyDescent="0.2">
      <c r="B16" s="1" t="s">
        <v>18</v>
      </c>
      <c r="C16" s="9">
        <v>0.42199999999999999</v>
      </c>
      <c r="D16" s="9">
        <v>23.3</v>
      </c>
      <c r="E16" s="9">
        <v>6.79E-3</v>
      </c>
      <c r="F16" s="13"/>
      <c r="G16" s="1" t="s">
        <v>18</v>
      </c>
      <c r="H16" s="9">
        <v>0.27</v>
      </c>
      <c r="I16" s="9">
        <v>53.4</v>
      </c>
      <c r="J16" s="9">
        <v>5.0699999999999999E-3</v>
      </c>
      <c r="K16" s="13"/>
      <c r="L16" s="1" t="s">
        <v>18</v>
      </c>
      <c r="M16" s="9">
        <v>0.433</v>
      </c>
      <c r="N16" s="9">
        <v>105</v>
      </c>
      <c r="O16" s="9">
        <v>5.8900000000000003E-3</v>
      </c>
    </row>
    <row r="17" spans="2:15" ht="12.75" x14ac:dyDescent="0.2">
      <c r="B17" s="1" t="s">
        <v>19</v>
      </c>
      <c r="C17" s="9">
        <v>61.3</v>
      </c>
      <c r="D17" s="9">
        <v>3390</v>
      </c>
      <c r="E17" s="9">
        <v>0.98699999999999999</v>
      </c>
      <c r="F17" s="13"/>
      <c r="G17" s="1" t="s">
        <v>19</v>
      </c>
      <c r="H17" s="9">
        <v>52.7</v>
      </c>
      <c r="I17" s="9">
        <v>10400</v>
      </c>
      <c r="J17" s="9">
        <v>0.99099999999999999</v>
      </c>
      <c r="K17" s="13"/>
      <c r="L17" s="1" t="s">
        <v>19</v>
      </c>
      <c r="M17" s="9">
        <v>72.8</v>
      </c>
      <c r="N17" s="9">
        <v>17600</v>
      </c>
      <c r="O17" s="9">
        <v>0.99099999999999999</v>
      </c>
    </row>
    <row r="18" spans="2:15" ht="12.75" x14ac:dyDescent="0.2">
      <c r="B18" s="1" t="s">
        <v>20</v>
      </c>
      <c r="C18" s="9">
        <v>0.185</v>
      </c>
      <c r="D18" s="9">
        <v>10.199999999999999</v>
      </c>
      <c r="E18" s="9">
        <v>2.97E-3</v>
      </c>
      <c r="F18" s="13"/>
      <c r="G18" s="1" t="s">
        <v>20</v>
      </c>
      <c r="H18" s="9">
        <v>6.0999999999999999E-2</v>
      </c>
      <c r="I18" s="9">
        <v>12.1</v>
      </c>
      <c r="J18" s="9">
        <v>1.15E-3</v>
      </c>
      <c r="K18" s="13"/>
      <c r="L18" s="1" t="s">
        <v>20</v>
      </c>
      <c r="M18" s="9">
        <v>9.9000000000000005E-2</v>
      </c>
      <c r="N18" s="9">
        <v>23.9</v>
      </c>
      <c r="O18" s="9">
        <v>1.34E-3</v>
      </c>
    </row>
    <row r="19" spans="2:15" ht="12.75" x14ac:dyDescent="0.2">
      <c r="B19" s="1" t="s">
        <v>21</v>
      </c>
      <c r="C19" s="9">
        <v>0.13300000000000001</v>
      </c>
      <c r="D19" s="9">
        <v>7.33</v>
      </c>
      <c r="E19" s="9">
        <v>2.14E-3</v>
      </c>
      <c r="F19" s="13"/>
      <c r="G19" s="1" t="s">
        <v>21</v>
      </c>
      <c r="H19" s="9">
        <v>0.14000000000000001</v>
      </c>
      <c r="I19" s="9">
        <v>27.7</v>
      </c>
      <c r="J19" s="9">
        <v>2.63E-3</v>
      </c>
      <c r="K19" s="13"/>
      <c r="L19" s="1" t="s">
        <v>21</v>
      </c>
      <c r="M19" s="9">
        <v>0.125</v>
      </c>
      <c r="N19" s="9">
        <v>30.3</v>
      </c>
      <c r="O19" s="9">
        <v>1.6999999999999999E-3</v>
      </c>
    </row>
    <row r="20" spans="2:15" ht="12.75" x14ac:dyDescent="0.2">
      <c r="B20" s="1" t="s">
        <v>22</v>
      </c>
      <c r="C20" s="9">
        <v>62.1</v>
      </c>
      <c r="D20" s="9">
        <v>3430</v>
      </c>
      <c r="E20" s="9">
        <v>1</v>
      </c>
      <c r="F20" s="13"/>
      <c r="G20" s="1" t="s">
        <v>22</v>
      </c>
      <c r="H20" s="9">
        <v>53.2</v>
      </c>
      <c r="I20" s="9">
        <v>10500</v>
      </c>
      <c r="J20" s="9">
        <v>1</v>
      </c>
      <c r="K20" s="13"/>
      <c r="L20" s="1" t="s">
        <v>22</v>
      </c>
      <c r="M20" s="9">
        <v>73.5</v>
      </c>
      <c r="N20" s="9">
        <v>17800</v>
      </c>
      <c r="O20" s="9">
        <v>1</v>
      </c>
    </row>
    <row r="21" spans="2:15" ht="15.75" customHeight="1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ht="12.75" x14ac:dyDescent="0.2">
      <c r="B22" s="20" t="s">
        <v>31</v>
      </c>
      <c r="C22" s="18"/>
      <c r="D22" s="18"/>
      <c r="E22" s="18"/>
      <c r="F22" s="13"/>
      <c r="G22" s="20" t="s">
        <v>31</v>
      </c>
      <c r="H22" s="18"/>
      <c r="I22" s="18"/>
      <c r="J22" s="18"/>
      <c r="K22" s="13"/>
      <c r="L22" s="20" t="s">
        <v>31</v>
      </c>
      <c r="M22" s="18"/>
      <c r="N22" s="18"/>
      <c r="O22" s="18"/>
    </row>
    <row r="23" spans="2:15" ht="12.75" x14ac:dyDescent="0.2">
      <c r="B23" s="1" t="s">
        <v>4</v>
      </c>
      <c r="C23" s="2" t="s">
        <v>14</v>
      </c>
      <c r="D23" s="2" t="s">
        <v>15</v>
      </c>
      <c r="E23" s="3" t="s">
        <v>16</v>
      </c>
      <c r="F23" s="13"/>
      <c r="G23" s="1" t="s">
        <v>4</v>
      </c>
      <c r="H23" s="2" t="s">
        <v>14</v>
      </c>
      <c r="I23" s="2" t="s">
        <v>15</v>
      </c>
      <c r="J23" s="3" t="s">
        <v>16</v>
      </c>
      <c r="K23" s="13"/>
      <c r="L23" s="1" t="s">
        <v>4</v>
      </c>
      <c r="M23" s="2" t="s">
        <v>14</v>
      </c>
      <c r="N23" s="2" t="s">
        <v>15</v>
      </c>
      <c r="O23" s="3" t="s">
        <v>16</v>
      </c>
    </row>
    <row r="24" spans="2:15" ht="12.75" x14ac:dyDescent="0.2">
      <c r="B24" s="1" t="s">
        <v>17</v>
      </c>
      <c r="C24" s="9">
        <v>5.9799999999999999E-2</v>
      </c>
      <c r="D24" s="9">
        <v>3.3</v>
      </c>
      <c r="E24" s="9">
        <v>1.91E-3</v>
      </c>
      <c r="F24" s="13"/>
      <c r="G24" s="1" t="s">
        <v>17</v>
      </c>
      <c r="H24" s="9">
        <v>3.1E-2</v>
      </c>
      <c r="I24" s="9">
        <v>6.15</v>
      </c>
      <c r="J24" s="9">
        <v>1.16E-3</v>
      </c>
      <c r="K24" s="13"/>
      <c r="L24" s="1" t="s">
        <v>17</v>
      </c>
      <c r="M24" s="9">
        <v>2.4899999999999999E-2</v>
      </c>
      <c r="N24" s="9">
        <v>6.04</v>
      </c>
      <c r="O24" s="9">
        <v>6.7599999999999995E-4</v>
      </c>
    </row>
    <row r="25" spans="2:15" ht="12.75" x14ac:dyDescent="0.2">
      <c r="B25" s="1" t="s">
        <v>18</v>
      </c>
      <c r="C25" s="9">
        <v>0.22</v>
      </c>
      <c r="D25" s="9">
        <v>12.1</v>
      </c>
      <c r="E25" s="9">
        <v>7.0299999999999998E-3</v>
      </c>
      <c r="F25" s="13"/>
      <c r="G25" s="1" t="s">
        <v>18</v>
      </c>
      <c r="H25" s="9">
        <v>0.14399999999999999</v>
      </c>
      <c r="I25" s="9">
        <v>28.5</v>
      </c>
      <c r="J25" s="9">
        <v>5.3699999999999998E-3</v>
      </c>
      <c r="K25" s="13"/>
      <c r="L25" s="1" t="s">
        <v>18</v>
      </c>
      <c r="M25" s="9">
        <v>0.22700000000000001</v>
      </c>
      <c r="N25" s="9">
        <v>55.2</v>
      </c>
      <c r="O25" s="9">
        <v>6.1700000000000001E-3</v>
      </c>
    </row>
    <row r="26" spans="2:15" ht="12.75" x14ac:dyDescent="0.2">
      <c r="B26" s="1" t="s">
        <v>19</v>
      </c>
      <c r="C26" s="9">
        <v>30.7</v>
      </c>
      <c r="D26" s="9">
        <v>1690</v>
      </c>
      <c r="E26" s="9">
        <v>0.98</v>
      </c>
      <c r="F26" s="13"/>
      <c r="G26" s="1" t="s">
        <v>19</v>
      </c>
      <c r="H26" s="9">
        <v>26.4</v>
      </c>
      <c r="I26" s="9">
        <v>5220</v>
      </c>
      <c r="J26" s="9">
        <v>0.98499999999999999</v>
      </c>
      <c r="K26" s="13"/>
      <c r="L26" s="1" t="s">
        <v>19</v>
      </c>
      <c r="M26" s="9">
        <v>36.4</v>
      </c>
      <c r="N26" s="9">
        <v>8830</v>
      </c>
      <c r="O26" s="9">
        <v>0.98799999999999999</v>
      </c>
    </row>
    <row r="27" spans="2:15" ht="12.75" x14ac:dyDescent="0.2">
      <c r="B27" s="1" t="s">
        <v>20</v>
      </c>
      <c r="C27" s="9">
        <v>0.20699999999999999</v>
      </c>
      <c r="D27" s="9">
        <v>11.4</v>
      </c>
      <c r="E27" s="9">
        <v>6.6299999999999996E-3</v>
      </c>
      <c r="F27" s="13"/>
      <c r="G27" s="1" t="s">
        <v>20</v>
      </c>
      <c r="H27" s="9">
        <v>9.9199999999999997E-2</v>
      </c>
      <c r="I27" s="9">
        <v>19.600000000000001</v>
      </c>
      <c r="J27" s="9">
        <v>3.7000000000000002E-3</v>
      </c>
      <c r="K27" s="13"/>
      <c r="L27" s="1" t="s">
        <v>20</v>
      </c>
      <c r="M27" s="9">
        <v>7.0300000000000001E-2</v>
      </c>
      <c r="N27" s="9">
        <v>17.100000000000001</v>
      </c>
      <c r="O27" s="9">
        <v>1.91E-3</v>
      </c>
    </row>
    <row r="28" spans="2:15" ht="12.75" x14ac:dyDescent="0.2">
      <c r="B28" s="1" t="s">
        <v>21</v>
      </c>
      <c r="C28" s="9">
        <v>0.128</v>
      </c>
      <c r="D28" s="9">
        <v>7.06</v>
      </c>
      <c r="E28" s="9">
        <v>4.0899999999999999E-3</v>
      </c>
      <c r="F28" s="13"/>
      <c r="G28" s="1" t="s">
        <v>21</v>
      </c>
      <c r="H28" s="9">
        <v>0.13700000000000001</v>
      </c>
      <c r="I28" s="9">
        <v>27.1</v>
      </c>
      <c r="J28" s="9">
        <v>5.11E-3</v>
      </c>
      <c r="K28" s="13"/>
      <c r="L28" s="1" t="s">
        <v>21</v>
      </c>
      <c r="M28" s="9">
        <v>0.123</v>
      </c>
      <c r="N28" s="9">
        <v>29.8</v>
      </c>
      <c r="O28" s="9">
        <v>3.3400000000000001E-3</v>
      </c>
    </row>
    <row r="29" spans="2:15" ht="12.75" x14ac:dyDescent="0.2">
      <c r="B29" s="1" t="s">
        <v>22</v>
      </c>
      <c r="C29" s="9">
        <v>31.3</v>
      </c>
      <c r="D29" s="9">
        <v>1730</v>
      </c>
      <c r="E29" s="9">
        <v>1</v>
      </c>
      <c r="F29" s="13"/>
      <c r="G29" s="1" t="s">
        <v>22</v>
      </c>
      <c r="H29" s="9">
        <v>26.8</v>
      </c>
      <c r="I29" s="9">
        <v>5300</v>
      </c>
      <c r="J29" s="9">
        <v>1</v>
      </c>
      <c r="K29" s="13"/>
      <c r="L29" s="1" t="s">
        <v>22</v>
      </c>
      <c r="M29" s="9">
        <v>36.799999999999997</v>
      </c>
      <c r="N29" s="9">
        <v>8940</v>
      </c>
      <c r="O29" s="9">
        <v>1</v>
      </c>
    </row>
    <row r="30" spans="2:15" ht="15.75" customHeight="1" x14ac:dyDescent="0.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ht="12.75" x14ac:dyDescent="0.2">
      <c r="B31" s="20" t="s">
        <v>32</v>
      </c>
      <c r="C31" s="18"/>
      <c r="D31" s="18"/>
      <c r="E31" s="18"/>
      <c r="F31" s="13"/>
      <c r="G31" s="20" t="s">
        <v>32</v>
      </c>
      <c r="H31" s="18"/>
      <c r="I31" s="18"/>
      <c r="J31" s="18"/>
      <c r="K31" s="13"/>
      <c r="L31" s="20" t="s">
        <v>32</v>
      </c>
      <c r="M31" s="18"/>
      <c r="N31" s="18"/>
      <c r="O31" s="18"/>
    </row>
    <row r="32" spans="2:15" ht="12.75" x14ac:dyDescent="0.2">
      <c r="B32" s="1" t="s">
        <v>4</v>
      </c>
      <c r="C32" s="2" t="s">
        <v>14</v>
      </c>
      <c r="D32" s="2" t="s">
        <v>15</v>
      </c>
      <c r="E32" s="3" t="s">
        <v>16</v>
      </c>
      <c r="F32" s="13"/>
      <c r="G32" s="1" t="s">
        <v>4</v>
      </c>
      <c r="H32" s="2" t="s">
        <v>14</v>
      </c>
      <c r="I32" s="2" t="s">
        <v>15</v>
      </c>
      <c r="J32" s="3" t="s">
        <v>16</v>
      </c>
      <c r="K32" s="13"/>
      <c r="L32" s="1" t="s">
        <v>4</v>
      </c>
      <c r="M32" s="2" t="s">
        <v>14</v>
      </c>
      <c r="N32" s="2" t="s">
        <v>15</v>
      </c>
      <c r="O32" s="3" t="s">
        <v>16</v>
      </c>
    </row>
    <row r="33" spans="2:15" ht="12.75" x14ac:dyDescent="0.2">
      <c r="B33" s="1" t="s">
        <v>17</v>
      </c>
      <c r="C33" s="9">
        <v>5.9900000000000002E-2</v>
      </c>
      <c r="D33" s="9">
        <v>3.31</v>
      </c>
      <c r="E33" s="9">
        <v>3.7399999999999998E-3</v>
      </c>
      <c r="F33" s="13"/>
      <c r="G33" s="1" t="s">
        <v>17</v>
      </c>
      <c r="H33" s="9">
        <v>3.09E-2</v>
      </c>
      <c r="I33" s="9">
        <v>6.12</v>
      </c>
      <c r="J33" s="9">
        <v>2.2799999999999999E-3</v>
      </c>
      <c r="K33" s="13"/>
      <c r="L33" s="1" t="s">
        <v>17</v>
      </c>
      <c r="M33" s="9">
        <v>2.4899999999999999E-2</v>
      </c>
      <c r="N33" s="9">
        <v>6.05</v>
      </c>
      <c r="O33" s="9">
        <v>1.34E-3</v>
      </c>
    </row>
    <row r="34" spans="2:15" ht="12.75" x14ac:dyDescent="0.2">
      <c r="B34" s="1" t="s">
        <v>18</v>
      </c>
      <c r="C34" s="9">
        <v>0.122</v>
      </c>
      <c r="D34" s="9">
        <v>6.75</v>
      </c>
      <c r="E34" s="9">
        <v>7.6400000000000001E-3</v>
      </c>
      <c r="F34" s="13"/>
      <c r="G34" s="1" t="s">
        <v>18</v>
      </c>
      <c r="H34" s="9">
        <v>8.2199999999999995E-2</v>
      </c>
      <c r="I34" s="9">
        <v>16.3</v>
      </c>
      <c r="J34" s="9">
        <v>6.0600000000000003E-3</v>
      </c>
      <c r="K34" s="13"/>
      <c r="L34" s="1" t="s">
        <v>18</v>
      </c>
      <c r="M34" s="9">
        <v>0.126</v>
      </c>
      <c r="N34" s="9">
        <v>30.7</v>
      </c>
      <c r="O34" s="9">
        <v>6.79E-3</v>
      </c>
    </row>
    <row r="35" spans="2:15" ht="12.75" x14ac:dyDescent="0.2">
      <c r="B35" s="1" t="s">
        <v>19</v>
      </c>
      <c r="C35" s="9">
        <v>15.3</v>
      </c>
      <c r="D35" s="9">
        <v>847</v>
      </c>
      <c r="E35" s="9">
        <v>0.95899999999999996</v>
      </c>
      <c r="F35" s="13"/>
      <c r="G35" s="1" t="s">
        <v>19</v>
      </c>
      <c r="H35" s="9">
        <v>13.2</v>
      </c>
      <c r="I35" s="9">
        <v>2610</v>
      </c>
      <c r="J35" s="9">
        <v>0.97199999999999998</v>
      </c>
      <c r="K35" s="13"/>
      <c r="L35" s="1" t="s">
        <v>19</v>
      </c>
      <c r="M35" s="9">
        <v>18.2</v>
      </c>
      <c r="N35" s="9">
        <v>4430</v>
      </c>
      <c r="O35" s="9">
        <v>0.97899999999999998</v>
      </c>
    </row>
    <row r="36" spans="2:15" ht="12.75" x14ac:dyDescent="0.2">
      <c r="B36" s="1" t="s">
        <v>20</v>
      </c>
      <c r="C36" s="9">
        <v>0.35499999999999998</v>
      </c>
      <c r="D36" s="9">
        <v>19.600000000000001</v>
      </c>
      <c r="E36" s="9">
        <v>2.2100000000000002E-2</v>
      </c>
      <c r="F36" s="13"/>
      <c r="G36" s="1" t="s">
        <v>20</v>
      </c>
      <c r="H36" s="9">
        <v>0.126</v>
      </c>
      <c r="I36" s="9">
        <v>25</v>
      </c>
      <c r="J36" s="9">
        <v>9.2999999999999992E-3</v>
      </c>
      <c r="K36" s="13"/>
      <c r="L36" s="1" t="s">
        <v>20</v>
      </c>
      <c r="M36" s="9">
        <v>0.11799999999999999</v>
      </c>
      <c r="N36" s="9">
        <v>28.6</v>
      </c>
      <c r="O36" s="9">
        <v>6.3200000000000001E-3</v>
      </c>
    </row>
    <row r="37" spans="2:15" ht="12.75" x14ac:dyDescent="0.2">
      <c r="B37" s="1" t="s">
        <v>21</v>
      </c>
      <c r="C37" s="9">
        <v>0.127</v>
      </c>
      <c r="D37" s="9">
        <v>7.03</v>
      </c>
      <c r="E37" s="9">
        <v>7.9500000000000005E-3</v>
      </c>
      <c r="F37" s="13"/>
      <c r="G37" s="1" t="s">
        <v>21</v>
      </c>
      <c r="H37" s="9">
        <v>0.13500000000000001</v>
      </c>
      <c r="I37" s="9">
        <v>26.8</v>
      </c>
      <c r="J37" s="9">
        <v>9.9799999999999993E-3</v>
      </c>
      <c r="K37" s="13"/>
      <c r="L37" s="1" t="s">
        <v>21</v>
      </c>
      <c r="M37" s="9">
        <v>0.122</v>
      </c>
      <c r="N37" s="9">
        <v>29.7</v>
      </c>
      <c r="O37" s="9">
        <v>6.5599999999999999E-3</v>
      </c>
    </row>
    <row r="38" spans="2:15" ht="12.75" x14ac:dyDescent="0.2">
      <c r="B38" s="1" t="s">
        <v>22</v>
      </c>
      <c r="C38" s="9">
        <v>16</v>
      </c>
      <c r="D38" s="9">
        <v>884</v>
      </c>
      <c r="E38" s="9">
        <v>1</v>
      </c>
      <c r="F38" s="13"/>
      <c r="G38" s="1" t="s">
        <v>22</v>
      </c>
      <c r="H38" s="9">
        <v>13.6</v>
      </c>
      <c r="I38" s="9">
        <v>2690</v>
      </c>
      <c r="J38" s="9">
        <v>1</v>
      </c>
      <c r="K38" s="13"/>
      <c r="L38" s="1" t="s">
        <v>22</v>
      </c>
      <c r="M38" s="9">
        <v>18.600000000000001</v>
      </c>
      <c r="N38" s="9">
        <v>4520</v>
      </c>
      <c r="O38" s="9">
        <v>1</v>
      </c>
    </row>
  </sheetData>
  <mergeCells count="15">
    <mergeCell ref="L13:O13"/>
    <mergeCell ref="L22:O22"/>
    <mergeCell ref="L31:O31"/>
    <mergeCell ref="B13:E13"/>
    <mergeCell ref="B22:E22"/>
    <mergeCell ref="B31:E31"/>
    <mergeCell ref="G13:J13"/>
    <mergeCell ref="G22:J22"/>
    <mergeCell ref="G31:J31"/>
    <mergeCell ref="B2:E3"/>
    <mergeCell ref="G2:J3"/>
    <mergeCell ref="L2:O3"/>
    <mergeCell ref="B4:E4"/>
    <mergeCell ref="G4:J4"/>
    <mergeCell ref="L4:O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26C0-511F-4FEE-8225-0659B14FEC9B}">
  <sheetPr>
    <outlinePr summaryBelow="0" summaryRight="0"/>
  </sheetPr>
  <dimension ref="B2:R52"/>
  <sheetViews>
    <sheetView topLeftCell="A37" zoomScale="70" zoomScaleNormal="70" workbookViewId="0">
      <selection activeCell="V65" sqref="V65"/>
    </sheetView>
  </sheetViews>
  <sheetFormatPr defaultColWidth="14.42578125" defaultRowHeight="15.75" customHeight="1" x14ac:dyDescent="0.2"/>
  <cols>
    <col min="1" max="16384" width="14.42578125" style="4"/>
  </cols>
  <sheetData>
    <row r="2" spans="2:18" ht="12.75" x14ac:dyDescent="0.2">
      <c r="B2" s="15" t="s">
        <v>0</v>
      </c>
      <c r="C2" s="16"/>
      <c r="D2" s="16"/>
      <c r="E2" s="16"/>
      <c r="F2" s="16"/>
      <c r="H2" s="15" t="s">
        <v>1</v>
      </c>
      <c r="I2" s="16"/>
      <c r="J2" s="16"/>
      <c r="K2" s="16"/>
      <c r="L2" s="16"/>
      <c r="N2" s="15" t="s">
        <v>2</v>
      </c>
      <c r="O2" s="16"/>
      <c r="P2" s="16"/>
      <c r="Q2" s="16"/>
      <c r="R2" s="16"/>
    </row>
    <row r="3" spans="2:18" ht="15.75" customHeight="1" x14ac:dyDescent="0.2">
      <c r="B3" s="16"/>
      <c r="C3" s="16"/>
      <c r="D3" s="16"/>
      <c r="E3" s="16"/>
      <c r="F3" s="16"/>
      <c r="H3" s="16"/>
      <c r="I3" s="16"/>
      <c r="J3" s="16"/>
      <c r="K3" s="16"/>
      <c r="L3" s="16"/>
      <c r="N3" s="16"/>
      <c r="O3" s="16"/>
      <c r="P3" s="16"/>
      <c r="Q3" s="16"/>
      <c r="R3" s="16"/>
    </row>
    <row r="4" spans="2:18" ht="12.75" x14ac:dyDescent="0.2">
      <c r="B4" s="17" t="s">
        <v>3</v>
      </c>
      <c r="C4" s="16"/>
      <c r="D4" s="16"/>
      <c r="E4" s="16"/>
      <c r="F4" s="16"/>
      <c r="H4" s="17" t="s">
        <v>3</v>
      </c>
      <c r="I4" s="16"/>
      <c r="J4" s="16"/>
      <c r="K4" s="16"/>
      <c r="L4" s="16"/>
      <c r="N4" s="17" t="s">
        <v>3</v>
      </c>
      <c r="O4" s="16"/>
      <c r="P4" s="16"/>
      <c r="Q4" s="16"/>
      <c r="R4" s="16"/>
    </row>
    <row r="5" spans="2:18" ht="12.75" x14ac:dyDescent="0.2">
      <c r="B5" s="13"/>
      <c r="C5" s="1" t="s">
        <v>4</v>
      </c>
      <c r="D5" s="7" t="s">
        <v>33</v>
      </c>
      <c r="E5" s="7" t="s">
        <v>34</v>
      </c>
      <c r="F5" s="7" t="s">
        <v>35</v>
      </c>
      <c r="G5" s="13"/>
      <c r="H5" s="13"/>
      <c r="I5" s="1" t="s">
        <v>4</v>
      </c>
      <c r="J5" s="7" t="s">
        <v>33</v>
      </c>
      <c r="K5" s="7" t="s">
        <v>34</v>
      </c>
      <c r="L5" s="7" t="s">
        <v>35</v>
      </c>
      <c r="M5" s="13"/>
      <c r="N5" s="13"/>
      <c r="O5" s="1" t="s">
        <v>4</v>
      </c>
      <c r="P5" s="7" t="s">
        <v>33</v>
      </c>
      <c r="Q5" s="7" t="s">
        <v>34</v>
      </c>
      <c r="R5" s="7" t="s">
        <v>35</v>
      </c>
    </row>
    <row r="6" spans="2:18" ht="12.75" x14ac:dyDescent="0.2">
      <c r="B6" s="1" t="s">
        <v>5</v>
      </c>
      <c r="C6" s="13"/>
      <c r="D6" s="7"/>
      <c r="E6" s="7"/>
      <c r="F6" s="7"/>
      <c r="G6" s="13"/>
      <c r="H6" s="1" t="s">
        <v>5</v>
      </c>
      <c r="I6" s="13"/>
      <c r="J6" s="7"/>
      <c r="K6" s="7"/>
      <c r="L6" s="7"/>
      <c r="M6" s="13"/>
      <c r="N6" s="1" t="s">
        <v>5</v>
      </c>
      <c r="O6" s="13"/>
      <c r="P6" s="7"/>
      <c r="Q6" s="7"/>
      <c r="R6" s="7"/>
    </row>
    <row r="7" spans="2:18" ht="24" customHeight="1" x14ac:dyDescent="0.2">
      <c r="B7" s="14">
        <v>1</v>
      </c>
      <c r="C7" s="14"/>
      <c r="D7" s="8">
        <v>0.105</v>
      </c>
      <c r="E7" s="8">
        <v>5.6500000000000002E-2</v>
      </c>
      <c r="F7" s="8">
        <v>4.5699999999999998E-2</v>
      </c>
      <c r="G7" s="13"/>
      <c r="H7" s="14">
        <v>1</v>
      </c>
      <c r="I7" s="14"/>
      <c r="J7" s="10">
        <v>4.1100000000000003</v>
      </c>
      <c r="K7" s="10">
        <v>7.97</v>
      </c>
      <c r="L7" s="10">
        <v>7.77</v>
      </c>
      <c r="M7" s="13"/>
      <c r="N7" s="14">
        <v>1</v>
      </c>
      <c r="O7" s="14"/>
      <c r="P7" s="11">
        <v>3.1399999999999999E-4</v>
      </c>
      <c r="Q7" s="11">
        <v>1.8799999999999999E-4</v>
      </c>
      <c r="R7" s="11">
        <v>1.1E-4</v>
      </c>
    </row>
    <row r="8" spans="2:18" ht="24" customHeight="1" x14ac:dyDescent="0.2">
      <c r="B8" s="14">
        <v>2</v>
      </c>
      <c r="C8" s="14"/>
      <c r="D8" s="8">
        <v>0.105</v>
      </c>
      <c r="E8" s="8">
        <v>5.67E-2</v>
      </c>
      <c r="F8" s="8">
        <v>4.5699999999999998E-2</v>
      </c>
      <c r="G8" s="13"/>
      <c r="H8" s="14">
        <v>2</v>
      </c>
      <c r="I8" s="14"/>
      <c r="J8" s="10">
        <v>4.0999999999999996</v>
      </c>
      <c r="K8" s="10">
        <v>7.99</v>
      </c>
      <c r="L8" s="10">
        <v>7.76</v>
      </c>
      <c r="M8" s="13"/>
      <c r="N8" s="14">
        <v>2</v>
      </c>
      <c r="O8" s="14"/>
      <c r="P8" s="11">
        <v>6.2699999999999995E-4</v>
      </c>
      <c r="Q8" s="11">
        <v>3.7599999999999998E-4</v>
      </c>
      <c r="R8" s="11">
        <v>2.1900000000000001E-4</v>
      </c>
    </row>
    <row r="9" spans="2:18" ht="24" customHeight="1" x14ac:dyDescent="0.2">
      <c r="B9" s="14">
        <v>4</v>
      </c>
      <c r="C9" s="14"/>
      <c r="D9" s="8">
        <v>0.104</v>
      </c>
      <c r="E9" s="8">
        <v>5.67E-2</v>
      </c>
      <c r="F9" s="8">
        <v>4.6100000000000002E-2</v>
      </c>
      <c r="G9" s="13"/>
      <c r="H9" s="14">
        <v>4</v>
      </c>
      <c r="I9" s="14"/>
      <c r="J9" s="10">
        <v>4.09</v>
      </c>
      <c r="K9" s="10">
        <v>8</v>
      </c>
      <c r="L9" s="10">
        <v>7.82</v>
      </c>
      <c r="M9" s="13"/>
      <c r="N9" s="14">
        <v>4</v>
      </c>
      <c r="O9" s="14"/>
      <c r="P9" s="11">
        <v>1.24E-3</v>
      </c>
      <c r="Q9" s="11">
        <v>7.4899999999999999E-4</v>
      </c>
      <c r="R9" s="11">
        <v>4.4000000000000002E-4</v>
      </c>
    </row>
    <row r="10" spans="2:18" ht="24" customHeight="1" x14ac:dyDescent="0.2">
      <c r="B10" s="14">
        <v>8</v>
      </c>
      <c r="C10" s="14"/>
      <c r="D10" s="8">
        <v>0.104</v>
      </c>
      <c r="E10" s="8">
        <v>5.6500000000000002E-2</v>
      </c>
      <c r="F10" s="8">
        <v>2.4599999999999999E-3</v>
      </c>
      <c r="G10" s="13"/>
      <c r="H10" s="14">
        <v>8</v>
      </c>
      <c r="I10" s="14"/>
      <c r="J10" s="10">
        <v>4.08</v>
      </c>
      <c r="K10" s="10">
        <v>7.97</v>
      </c>
      <c r="L10" s="10">
        <v>7.75</v>
      </c>
      <c r="M10" s="13"/>
      <c r="N10" s="14">
        <v>8</v>
      </c>
      <c r="O10" s="14"/>
      <c r="P10" s="11">
        <v>2.4599999999999999E-3</v>
      </c>
      <c r="Q10" s="11">
        <v>1.48E-3</v>
      </c>
      <c r="R10" s="11">
        <v>8.6899999999999998E-4</v>
      </c>
    </row>
    <row r="11" spans="2:18" ht="15.75" customHeight="1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2:18" ht="12.75" x14ac:dyDescent="0.2">
      <c r="B12" s="14" t="s">
        <v>6</v>
      </c>
      <c r="C12" s="14"/>
      <c r="D12" s="14"/>
      <c r="E12" s="14"/>
      <c r="F12" s="14"/>
      <c r="G12" s="13"/>
      <c r="H12" s="14" t="s">
        <v>6</v>
      </c>
      <c r="I12" s="14"/>
      <c r="J12" s="14"/>
      <c r="K12" s="14"/>
      <c r="L12" s="14"/>
      <c r="M12" s="13"/>
      <c r="N12" s="14" t="s">
        <v>6</v>
      </c>
      <c r="O12" s="14"/>
      <c r="P12" s="14"/>
      <c r="Q12" s="14"/>
      <c r="R12" s="14"/>
    </row>
    <row r="13" spans="2:18" ht="12.75" x14ac:dyDescent="0.2">
      <c r="B13" s="13"/>
      <c r="C13" s="1" t="s">
        <v>4</v>
      </c>
      <c r="D13" s="7" t="s">
        <v>33</v>
      </c>
      <c r="E13" s="7" t="s">
        <v>34</v>
      </c>
      <c r="F13" s="7" t="s">
        <v>35</v>
      </c>
      <c r="G13" s="13"/>
      <c r="H13" s="13"/>
      <c r="I13" s="1" t="s">
        <v>4</v>
      </c>
      <c r="J13" s="7" t="s">
        <v>33</v>
      </c>
      <c r="K13" s="7" t="s">
        <v>34</v>
      </c>
      <c r="L13" s="7" t="s">
        <v>35</v>
      </c>
      <c r="M13" s="13"/>
      <c r="N13" s="13"/>
      <c r="O13" s="1" t="s">
        <v>4</v>
      </c>
      <c r="P13" s="7" t="s">
        <v>33</v>
      </c>
      <c r="Q13" s="7" t="s">
        <v>34</v>
      </c>
      <c r="R13" s="7" t="s">
        <v>35</v>
      </c>
    </row>
    <row r="14" spans="2:18" ht="12.75" x14ac:dyDescent="0.2">
      <c r="B14" s="1" t="s">
        <v>5</v>
      </c>
      <c r="C14" s="13"/>
      <c r="D14" s="7"/>
      <c r="E14" s="7"/>
      <c r="F14" s="7"/>
      <c r="G14" s="13"/>
      <c r="H14" s="1" t="s">
        <v>5</v>
      </c>
      <c r="I14" s="13"/>
      <c r="J14" s="7"/>
      <c r="K14" s="7"/>
      <c r="L14" s="7"/>
      <c r="M14" s="13"/>
      <c r="N14" s="1" t="s">
        <v>5</v>
      </c>
      <c r="O14" s="13"/>
      <c r="P14" s="7"/>
      <c r="Q14" s="7"/>
      <c r="R14" s="7"/>
    </row>
    <row r="15" spans="2:18" ht="24" customHeight="1" x14ac:dyDescent="0.2">
      <c r="B15" s="14">
        <v>1</v>
      </c>
      <c r="C15" s="14"/>
      <c r="D15" s="8">
        <v>2.41</v>
      </c>
      <c r="E15" s="8">
        <v>1.28</v>
      </c>
      <c r="F15" s="8">
        <v>1.97</v>
      </c>
      <c r="G15" s="13"/>
      <c r="H15" s="14">
        <v>1</v>
      </c>
      <c r="I15" s="14"/>
      <c r="J15" s="10">
        <v>94.5</v>
      </c>
      <c r="K15" s="10">
        <v>180</v>
      </c>
      <c r="L15" s="10">
        <v>335</v>
      </c>
      <c r="M15" s="13"/>
      <c r="N15" s="14">
        <v>1</v>
      </c>
      <c r="O15" s="14"/>
      <c r="P15" s="11">
        <v>7.2300000000000003E-3</v>
      </c>
      <c r="Q15" s="11">
        <v>4.2500000000000003E-3</v>
      </c>
      <c r="R15" s="11">
        <v>4.7200000000000002E-3</v>
      </c>
    </row>
    <row r="16" spans="2:18" ht="24" customHeight="1" x14ac:dyDescent="0.2">
      <c r="B16" s="14">
        <v>2</v>
      </c>
      <c r="C16" s="14"/>
      <c r="D16" s="8">
        <v>1.06</v>
      </c>
      <c r="E16" s="8">
        <v>0.64800000000000002</v>
      </c>
      <c r="F16" s="8">
        <v>1.01</v>
      </c>
      <c r="G16" s="13"/>
      <c r="H16" s="14">
        <v>2</v>
      </c>
      <c r="I16" s="14"/>
      <c r="J16" s="10">
        <v>41.7</v>
      </c>
      <c r="K16" s="10">
        <v>91.3</v>
      </c>
      <c r="L16" s="10">
        <v>172</v>
      </c>
      <c r="M16" s="13"/>
      <c r="N16" s="14">
        <v>2</v>
      </c>
      <c r="O16" s="14"/>
      <c r="P16" s="11">
        <v>6.3699999999999998E-3</v>
      </c>
      <c r="Q16" s="11">
        <v>4.2900000000000004E-3</v>
      </c>
      <c r="R16" s="11">
        <v>4.8599999999999997E-3</v>
      </c>
    </row>
    <row r="17" spans="2:18" ht="24" customHeight="1" x14ac:dyDescent="0.2">
      <c r="B17" s="14">
        <v>4</v>
      </c>
      <c r="C17" s="14"/>
      <c r="D17" s="8">
        <v>0.51500000000000001</v>
      </c>
      <c r="E17" s="8">
        <v>0.34399999999999997</v>
      </c>
      <c r="F17" s="8">
        <v>0.54800000000000004</v>
      </c>
      <c r="G17" s="13"/>
      <c r="H17" s="14">
        <v>4</v>
      </c>
      <c r="I17" s="14"/>
      <c r="J17" s="10">
        <v>20.2</v>
      </c>
      <c r="K17" s="10">
        <v>48.4</v>
      </c>
      <c r="L17" s="10">
        <v>93</v>
      </c>
      <c r="M17" s="13"/>
      <c r="N17" s="14">
        <v>4</v>
      </c>
      <c r="O17" s="14"/>
      <c r="P17" s="11">
        <v>6.1500000000000001E-3</v>
      </c>
      <c r="Q17" s="11">
        <v>4.5300000000000002E-3</v>
      </c>
      <c r="R17" s="11">
        <v>5.2399999999999999E-3</v>
      </c>
    </row>
    <row r="18" spans="2:18" ht="24" customHeight="1" x14ac:dyDescent="0.2">
      <c r="B18" s="14">
        <v>8</v>
      </c>
      <c r="C18" s="14"/>
      <c r="D18" s="8">
        <v>0.27500000000000002</v>
      </c>
      <c r="E18" s="8">
        <v>0.187</v>
      </c>
      <c r="F18" s="8">
        <v>0.29299999999999998</v>
      </c>
      <c r="G18" s="13"/>
      <c r="H18" s="14">
        <v>8</v>
      </c>
      <c r="I18" s="14"/>
      <c r="J18" s="10">
        <v>10.8</v>
      </c>
      <c r="K18" s="10">
        <v>26.3</v>
      </c>
      <c r="L18" s="10">
        <v>49.7</v>
      </c>
      <c r="M18" s="13"/>
      <c r="N18" s="14">
        <v>8</v>
      </c>
      <c r="O18" s="14"/>
      <c r="P18" s="11">
        <v>6.5100000000000002E-3</v>
      </c>
      <c r="Q18" s="11">
        <v>4.8900000000000002E-3</v>
      </c>
      <c r="R18" s="11">
        <v>5.5700000000000003E-3</v>
      </c>
    </row>
    <row r="19" spans="2:18" ht="15.75" customHeight="1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2:18" ht="12.75" x14ac:dyDescent="0.2">
      <c r="B20" s="14" t="s">
        <v>7</v>
      </c>
      <c r="C20" s="14"/>
      <c r="D20" s="14"/>
      <c r="E20" s="14"/>
      <c r="F20" s="14"/>
      <c r="G20" s="13"/>
      <c r="H20" s="14" t="s">
        <v>7</v>
      </c>
      <c r="I20" s="14"/>
      <c r="J20" s="14"/>
      <c r="K20" s="14"/>
      <c r="L20" s="14"/>
      <c r="M20" s="13"/>
      <c r="N20" s="14" t="s">
        <v>7</v>
      </c>
      <c r="O20" s="14"/>
      <c r="P20" s="14"/>
      <c r="Q20" s="14"/>
      <c r="R20" s="14"/>
    </row>
    <row r="21" spans="2:18" ht="12.75" x14ac:dyDescent="0.2">
      <c r="B21" s="13"/>
      <c r="C21" s="1" t="s">
        <v>4</v>
      </c>
      <c r="D21" s="7" t="s">
        <v>33</v>
      </c>
      <c r="E21" s="7" t="s">
        <v>34</v>
      </c>
      <c r="F21" s="7" t="s">
        <v>35</v>
      </c>
      <c r="G21" s="13"/>
      <c r="H21" s="13"/>
      <c r="I21" s="1" t="s">
        <v>4</v>
      </c>
      <c r="J21" s="7" t="s">
        <v>33</v>
      </c>
      <c r="K21" s="7" t="s">
        <v>34</v>
      </c>
      <c r="L21" s="7" t="s">
        <v>35</v>
      </c>
      <c r="M21" s="13"/>
      <c r="N21" s="13"/>
      <c r="O21" s="1" t="s">
        <v>4</v>
      </c>
      <c r="P21" s="7" t="s">
        <v>33</v>
      </c>
      <c r="Q21" s="7" t="s">
        <v>34</v>
      </c>
      <c r="R21" s="7" t="s">
        <v>35</v>
      </c>
    </row>
    <row r="22" spans="2:18" ht="12.75" x14ac:dyDescent="0.2">
      <c r="B22" s="1" t="s">
        <v>5</v>
      </c>
      <c r="C22" s="13"/>
      <c r="D22" s="7"/>
      <c r="E22" s="7"/>
      <c r="F22" s="7"/>
      <c r="G22" s="13"/>
      <c r="H22" s="1" t="s">
        <v>5</v>
      </c>
      <c r="I22" s="13"/>
      <c r="J22" s="7"/>
      <c r="K22" s="7"/>
      <c r="L22" s="7"/>
      <c r="M22" s="13"/>
      <c r="N22" s="1" t="s">
        <v>5</v>
      </c>
      <c r="O22" s="13"/>
      <c r="P22" s="7"/>
      <c r="Q22" s="7"/>
      <c r="R22" s="7"/>
    </row>
    <row r="23" spans="2:18" ht="24" customHeight="1" x14ac:dyDescent="0.2">
      <c r="B23" s="14">
        <v>1</v>
      </c>
      <c r="C23" s="14"/>
      <c r="D23" s="8">
        <v>330</v>
      </c>
      <c r="E23" s="8">
        <v>300</v>
      </c>
      <c r="F23" s="8">
        <v>415</v>
      </c>
      <c r="G23" s="13"/>
      <c r="H23" s="14">
        <v>1</v>
      </c>
      <c r="I23" s="14"/>
      <c r="J23" s="10">
        <v>13000</v>
      </c>
      <c r="K23" s="10">
        <v>42200</v>
      </c>
      <c r="L23" s="10">
        <v>70600</v>
      </c>
      <c r="M23" s="13"/>
      <c r="N23" s="14">
        <v>1</v>
      </c>
      <c r="O23" s="14"/>
      <c r="P23" s="11">
        <v>0.99199999999999999</v>
      </c>
      <c r="Q23" s="11">
        <v>0.995</v>
      </c>
      <c r="R23" s="11">
        <v>0.995</v>
      </c>
    </row>
    <row r="24" spans="2:18" ht="24" customHeight="1" x14ac:dyDescent="0.2">
      <c r="B24" s="14">
        <v>2</v>
      </c>
      <c r="C24" s="14"/>
      <c r="D24" s="8">
        <v>165</v>
      </c>
      <c r="E24" s="8">
        <v>150</v>
      </c>
      <c r="F24" s="8">
        <v>207</v>
      </c>
      <c r="G24" s="13"/>
      <c r="H24" s="14">
        <v>2</v>
      </c>
      <c r="I24" s="14"/>
      <c r="J24" s="10">
        <v>6480</v>
      </c>
      <c r="K24" s="10">
        <v>21100</v>
      </c>
      <c r="L24" s="10">
        <v>35200</v>
      </c>
      <c r="M24" s="13"/>
      <c r="N24" s="14">
        <v>2</v>
      </c>
      <c r="O24" s="14"/>
      <c r="P24" s="11">
        <v>0.99</v>
      </c>
      <c r="Q24" s="11">
        <v>0.99299999999999999</v>
      </c>
      <c r="R24" s="11">
        <v>0.99299999999999999</v>
      </c>
    </row>
    <row r="25" spans="2:18" ht="24" customHeight="1" x14ac:dyDescent="0.2">
      <c r="B25" s="14">
        <v>4</v>
      </c>
      <c r="C25" s="14"/>
      <c r="D25" s="8">
        <v>82.6</v>
      </c>
      <c r="E25" s="8">
        <v>74.8</v>
      </c>
      <c r="F25" s="8">
        <v>104</v>
      </c>
      <c r="G25" s="13"/>
      <c r="H25" s="14">
        <v>4</v>
      </c>
      <c r="I25" s="14"/>
      <c r="J25" s="10">
        <v>3240</v>
      </c>
      <c r="K25" s="10">
        <v>10600</v>
      </c>
      <c r="L25" s="10">
        <v>17600</v>
      </c>
      <c r="M25" s="13"/>
      <c r="N25" s="14">
        <v>4</v>
      </c>
      <c r="O25" s="14"/>
      <c r="P25" s="11">
        <v>0.98599999999999999</v>
      </c>
      <c r="Q25" s="11">
        <v>0.98799999999999999</v>
      </c>
      <c r="R25" s="11">
        <v>0.99</v>
      </c>
    </row>
    <row r="26" spans="2:18" ht="24" customHeight="1" x14ac:dyDescent="0.2">
      <c r="B26" s="14">
        <v>8</v>
      </c>
      <c r="C26" s="14"/>
      <c r="D26" s="8">
        <v>41.3</v>
      </c>
      <c r="E26" s="8">
        <v>37.4</v>
      </c>
      <c r="F26" s="8">
        <v>51.8</v>
      </c>
      <c r="G26" s="13"/>
      <c r="H26" s="14">
        <v>8</v>
      </c>
      <c r="I26" s="14"/>
      <c r="J26" s="10">
        <v>1620</v>
      </c>
      <c r="K26" s="10">
        <v>5280</v>
      </c>
      <c r="L26" s="10">
        <v>8790</v>
      </c>
      <c r="M26" s="13"/>
      <c r="N26" s="14">
        <v>8</v>
      </c>
      <c r="O26" s="14"/>
      <c r="P26" s="11">
        <v>0.97599999999999998</v>
      </c>
      <c r="Q26" s="11">
        <v>0.98099999999999998</v>
      </c>
      <c r="R26" s="11">
        <v>0.98599999999999999</v>
      </c>
    </row>
    <row r="27" spans="2:18" ht="15.75" customHeight="1" x14ac:dyDescent="0.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8" ht="12.75" x14ac:dyDescent="0.2">
      <c r="B28" s="14" t="s">
        <v>8</v>
      </c>
      <c r="C28" s="14"/>
      <c r="D28" s="14"/>
      <c r="E28" s="14"/>
      <c r="F28" s="14"/>
      <c r="G28" s="13"/>
      <c r="H28" s="14" t="s">
        <v>8</v>
      </c>
      <c r="I28" s="14"/>
      <c r="J28" s="14"/>
      <c r="K28" s="14"/>
      <c r="L28" s="14"/>
      <c r="M28" s="13"/>
      <c r="N28" s="14" t="s">
        <v>8</v>
      </c>
      <c r="O28" s="14"/>
      <c r="P28" s="14"/>
      <c r="Q28" s="14"/>
      <c r="R28" s="14"/>
    </row>
    <row r="29" spans="2:18" ht="12.75" x14ac:dyDescent="0.2">
      <c r="B29" s="13"/>
      <c r="C29" s="1" t="s">
        <v>4</v>
      </c>
      <c r="D29" s="7" t="s">
        <v>33</v>
      </c>
      <c r="E29" s="7" t="s">
        <v>34</v>
      </c>
      <c r="F29" s="7" t="s">
        <v>35</v>
      </c>
      <c r="G29" s="13"/>
      <c r="H29" s="13"/>
      <c r="I29" s="1" t="s">
        <v>4</v>
      </c>
      <c r="J29" s="7" t="s">
        <v>33</v>
      </c>
      <c r="K29" s="7" t="s">
        <v>34</v>
      </c>
      <c r="L29" s="7" t="s">
        <v>35</v>
      </c>
      <c r="M29" s="13"/>
      <c r="N29" s="13"/>
      <c r="O29" s="1" t="s">
        <v>4</v>
      </c>
      <c r="P29" s="7" t="s">
        <v>33</v>
      </c>
      <c r="Q29" s="7" t="s">
        <v>34</v>
      </c>
      <c r="R29" s="7" t="s">
        <v>35</v>
      </c>
    </row>
    <row r="30" spans="2:18" ht="12.75" x14ac:dyDescent="0.2">
      <c r="B30" s="1" t="s">
        <v>5</v>
      </c>
      <c r="C30" s="13"/>
      <c r="D30" s="7"/>
      <c r="E30" s="7"/>
      <c r="F30" s="7"/>
      <c r="G30" s="13"/>
      <c r="H30" s="1" t="s">
        <v>5</v>
      </c>
      <c r="I30" s="13"/>
      <c r="J30" s="7"/>
      <c r="K30" s="7"/>
      <c r="L30" s="7"/>
      <c r="M30" s="13"/>
      <c r="N30" s="1" t="s">
        <v>5</v>
      </c>
      <c r="O30" s="13"/>
      <c r="P30" s="7"/>
      <c r="Q30" s="7"/>
      <c r="R30" s="7"/>
    </row>
    <row r="31" spans="2:18" ht="24" customHeight="1" x14ac:dyDescent="0.2">
      <c r="B31" s="14">
        <v>1</v>
      </c>
      <c r="C31" s="14"/>
      <c r="D31" s="8">
        <v>1.6400000000000001E-2</v>
      </c>
      <c r="E31" s="8">
        <v>1.0500000000000001E-2</v>
      </c>
      <c r="F31" s="8">
        <v>1.1599999999999999E-2</v>
      </c>
      <c r="G31" s="13"/>
      <c r="H31" s="14">
        <v>1</v>
      </c>
      <c r="I31" s="14"/>
      <c r="J31" s="10">
        <v>0.64300000000000002</v>
      </c>
      <c r="K31" s="10">
        <v>1.48</v>
      </c>
      <c r="L31" s="10">
        <v>1.97</v>
      </c>
      <c r="M31" s="13"/>
      <c r="N31" s="6">
        <v>1</v>
      </c>
      <c r="O31" s="13"/>
      <c r="P31" s="11">
        <v>4.9200000000000003E-5</v>
      </c>
      <c r="Q31" s="11">
        <v>3.4900000000000001E-5</v>
      </c>
      <c r="R31" s="11">
        <v>2.7699999999999999E-5</v>
      </c>
    </row>
    <row r="32" spans="2:18" ht="24" customHeight="1" x14ac:dyDescent="0.2">
      <c r="B32" s="14">
        <v>2</v>
      </c>
      <c r="C32" s="14"/>
      <c r="D32" s="8">
        <v>0.23100000000000001</v>
      </c>
      <c r="E32" s="8">
        <v>0.129</v>
      </c>
      <c r="F32" s="8">
        <v>0.108</v>
      </c>
      <c r="G32" s="13"/>
      <c r="H32" s="14">
        <v>2</v>
      </c>
      <c r="I32" s="14"/>
      <c r="J32" s="10">
        <v>9.0500000000000007</v>
      </c>
      <c r="K32" s="10">
        <v>18.2</v>
      </c>
      <c r="L32" s="10">
        <v>18.3</v>
      </c>
      <c r="M32" s="13"/>
      <c r="N32" s="6">
        <v>2</v>
      </c>
      <c r="O32" s="13"/>
      <c r="P32" s="11">
        <v>1.3799999999999999E-3</v>
      </c>
      <c r="Q32" s="11">
        <v>8.5599999999999999E-4</v>
      </c>
      <c r="R32" s="11">
        <v>5.1699999999999999E-4</v>
      </c>
    </row>
    <row r="33" spans="2:18" ht="24" customHeight="1" x14ac:dyDescent="0.2">
      <c r="B33" s="14">
        <v>4</v>
      </c>
      <c r="C33" s="14"/>
      <c r="D33" s="8">
        <v>0.29799999999999999</v>
      </c>
      <c r="E33" s="8">
        <v>0.23599999999999999</v>
      </c>
      <c r="F33" s="8">
        <v>0.155</v>
      </c>
      <c r="G33" s="13"/>
      <c r="H33" s="14">
        <v>4</v>
      </c>
      <c r="I33" s="14"/>
      <c r="J33" s="10">
        <v>11.7</v>
      </c>
      <c r="K33" s="10">
        <v>33.299999999999997</v>
      </c>
      <c r="L33" s="10">
        <v>26.2</v>
      </c>
      <c r="M33" s="13"/>
      <c r="N33" s="6">
        <v>4</v>
      </c>
      <c r="O33" s="13"/>
      <c r="P33" s="11">
        <v>3.5500000000000002E-3</v>
      </c>
      <c r="Q33" s="11">
        <v>3.1199999999999999E-3</v>
      </c>
      <c r="R33" s="11">
        <v>1.48E-3</v>
      </c>
    </row>
    <row r="34" spans="2:18" ht="24" customHeight="1" x14ac:dyDescent="0.2">
      <c r="B34" s="14">
        <v>8</v>
      </c>
      <c r="C34" s="14"/>
      <c r="D34" s="8">
        <v>0.39800000000000002</v>
      </c>
      <c r="E34" s="8">
        <v>0.22500000000000001</v>
      </c>
      <c r="F34" s="8">
        <v>0.184</v>
      </c>
      <c r="G34" s="13"/>
      <c r="H34" s="14">
        <v>8</v>
      </c>
      <c r="I34" s="14"/>
      <c r="J34" s="10">
        <v>15.6</v>
      </c>
      <c r="K34" s="10">
        <v>31.8</v>
      </c>
      <c r="L34" s="10">
        <v>31.3</v>
      </c>
      <c r="M34" s="13"/>
      <c r="N34" s="6">
        <v>8</v>
      </c>
      <c r="O34" s="13"/>
      <c r="P34" s="11">
        <v>9.4199999999999996E-3</v>
      </c>
      <c r="Q34" s="11">
        <v>5.9100000000000003E-3</v>
      </c>
      <c r="R34" s="11">
        <v>3.5100000000000001E-3</v>
      </c>
    </row>
    <row r="35" spans="2:18" ht="15.75" customHeight="1" x14ac:dyDescent="0.2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2:18" ht="12.75" x14ac:dyDescent="0.2">
      <c r="B36" s="14" t="s">
        <v>9</v>
      </c>
      <c r="C36" s="14"/>
      <c r="D36" s="14"/>
      <c r="E36" s="14"/>
      <c r="F36" s="14"/>
      <c r="G36" s="13"/>
      <c r="H36" s="14" t="s">
        <v>9</v>
      </c>
      <c r="I36" s="14"/>
      <c r="J36" s="14"/>
      <c r="K36" s="14"/>
      <c r="L36" s="14"/>
      <c r="M36" s="13"/>
      <c r="N36" s="14" t="s">
        <v>9</v>
      </c>
      <c r="O36" s="14"/>
      <c r="P36" s="14"/>
      <c r="Q36" s="14"/>
      <c r="R36" s="14"/>
    </row>
    <row r="37" spans="2:18" ht="12.75" x14ac:dyDescent="0.2">
      <c r="B37" s="13"/>
      <c r="C37" s="1" t="s">
        <v>4</v>
      </c>
      <c r="D37" s="7" t="s">
        <v>33</v>
      </c>
      <c r="E37" s="7" t="s">
        <v>34</v>
      </c>
      <c r="F37" s="7" t="s">
        <v>35</v>
      </c>
      <c r="G37" s="13"/>
      <c r="H37" s="13"/>
      <c r="I37" s="1" t="s">
        <v>4</v>
      </c>
      <c r="J37" s="7" t="s">
        <v>33</v>
      </c>
      <c r="K37" s="7" t="s">
        <v>34</v>
      </c>
      <c r="L37" s="7" t="s">
        <v>35</v>
      </c>
      <c r="M37" s="13"/>
      <c r="N37" s="13"/>
      <c r="O37" s="1" t="s">
        <v>4</v>
      </c>
      <c r="P37" s="7" t="s">
        <v>33</v>
      </c>
      <c r="Q37" s="7" t="s">
        <v>34</v>
      </c>
      <c r="R37" s="7" t="s">
        <v>35</v>
      </c>
    </row>
    <row r="38" spans="2:18" ht="12.75" x14ac:dyDescent="0.2">
      <c r="B38" s="1" t="s">
        <v>5</v>
      </c>
      <c r="C38" s="13"/>
      <c r="D38" s="7"/>
      <c r="E38" s="7"/>
      <c r="F38" s="7"/>
      <c r="G38" s="13"/>
      <c r="H38" s="1" t="s">
        <v>5</v>
      </c>
      <c r="I38" s="13"/>
      <c r="J38" s="7"/>
      <c r="K38" s="7"/>
      <c r="L38" s="7"/>
      <c r="M38" s="13"/>
      <c r="N38" s="1" t="s">
        <v>5</v>
      </c>
      <c r="O38" s="13"/>
      <c r="P38" s="7"/>
      <c r="Q38" s="7"/>
      <c r="R38" s="7"/>
    </row>
    <row r="39" spans="2:18" ht="24" customHeight="1" x14ac:dyDescent="0.2">
      <c r="B39" s="14">
        <v>1</v>
      </c>
      <c r="C39" s="14"/>
      <c r="D39" s="8">
        <v>0.224</v>
      </c>
      <c r="E39" s="8">
        <v>0.24399999999999999</v>
      </c>
      <c r="F39" s="8">
        <v>0.222</v>
      </c>
      <c r="G39" s="13"/>
      <c r="H39" s="14">
        <v>1</v>
      </c>
      <c r="I39" s="14"/>
      <c r="J39" s="10">
        <v>8.7799999999999994</v>
      </c>
      <c r="K39" s="10">
        <v>34.299999999999997</v>
      </c>
      <c r="L39" s="10">
        <v>37.799999999999997</v>
      </c>
      <c r="M39" s="13"/>
      <c r="N39" s="6">
        <v>1</v>
      </c>
      <c r="O39" s="13"/>
      <c r="P39" s="11">
        <v>6.7199999999999996E-4</v>
      </c>
      <c r="Q39" s="11">
        <v>8.0900000000000004E-4</v>
      </c>
      <c r="R39" s="11">
        <v>5.3200000000000003E-4</v>
      </c>
    </row>
    <row r="40" spans="2:18" ht="24" customHeight="1" x14ac:dyDescent="0.2">
      <c r="B40" s="14">
        <v>2</v>
      </c>
      <c r="C40" s="14"/>
      <c r="D40" s="8">
        <v>0.22500000000000001</v>
      </c>
      <c r="E40" s="8">
        <v>0.24299999999999999</v>
      </c>
      <c r="F40" s="8">
        <v>0.223</v>
      </c>
      <c r="G40" s="13"/>
      <c r="H40" s="14">
        <v>2</v>
      </c>
      <c r="I40" s="14"/>
      <c r="J40" s="10">
        <v>8.81</v>
      </c>
      <c r="K40" s="10">
        <v>34.299999999999997</v>
      </c>
      <c r="L40" s="10">
        <v>37.9</v>
      </c>
      <c r="M40" s="13"/>
      <c r="N40" s="6">
        <v>2</v>
      </c>
      <c r="O40" s="13"/>
      <c r="P40" s="11">
        <v>1.3500000000000001E-3</v>
      </c>
      <c r="Q40" s="11">
        <v>1.6100000000000001E-3</v>
      </c>
      <c r="R40" s="11">
        <v>1.07E-3</v>
      </c>
    </row>
    <row r="41" spans="2:18" ht="24" customHeight="1" x14ac:dyDescent="0.2">
      <c r="B41" s="14">
        <v>4</v>
      </c>
      <c r="C41" s="14"/>
      <c r="D41" s="8">
        <v>0.249</v>
      </c>
      <c r="E41" s="8">
        <v>0.28899999999999998</v>
      </c>
      <c r="F41" s="8">
        <v>0.27500000000000002</v>
      </c>
      <c r="G41" s="13"/>
      <c r="H41" s="14">
        <v>4</v>
      </c>
      <c r="I41" s="14"/>
      <c r="J41" s="10">
        <v>9.75</v>
      </c>
      <c r="K41" s="10">
        <v>40.700000000000003</v>
      </c>
      <c r="L41" s="10">
        <v>46.7</v>
      </c>
      <c r="M41" s="13"/>
      <c r="N41" s="6">
        <v>4</v>
      </c>
      <c r="O41" s="13"/>
      <c r="P41" s="11">
        <v>2.97E-3</v>
      </c>
      <c r="Q41" s="11">
        <v>3.81E-3</v>
      </c>
      <c r="R41" s="11">
        <v>2.63E-3</v>
      </c>
    </row>
    <row r="42" spans="2:18" ht="24" customHeight="1" x14ac:dyDescent="0.2">
      <c r="B42" s="14">
        <v>8</v>
      </c>
      <c r="C42" s="14"/>
      <c r="D42" s="8">
        <v>0.218</v>
      </c>
      <c r="E42" s="8">
        <v>0.249</v>
      </c>
      <c r="F42" s="8">
        <v>0.23499999999999999</v>
      </c>
      <c r="G42" s="13"/>
      <c r="H42" s="14">
        <v>8</v>
      </c>
      <c r="I42" s="14"/>
      <c r="J42" s="10">
        <v>8.5500000000000007</v>
      </c>
      <c r="K42" s="10">
        <v>35.1</v>
      </c>
      <c r="L42" s="10">
        <v>39.9</v>
      </c>
      <c r="M42" s="13"/>
      <c r="N42" s="6">
        <v>8</v>
      </c>
      <c r="O42" s="13"/>
      <c r="P42" s="11">
        <v>5.1500000000000001E-3</v>
      </c>
      <c r="Q42" s="11">
        <v>6.5300000000000002E-3</v>
      </c>
      <c r="R42" s="11">
        <v>4.47E-3</v>
      </c>
    </row>
    <row r="43" spans="2:18" ht="15.75" customHeight="1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2:18" ht="12.75" x14ac:dyDescent="0.2">
      <c r="B44" s="14" t="s">
        <v>10</v>
      </c>
      <c r="C44" s="14"/>
      <c r="D44" s="14"/>
      <c r="E44" s="14"/>
      <c r="F44" s="14"/>
      <c r="G44" s="13"/>
      <c r="H44" s="14" t="s">
        <v>10</v>
      </c>
      <c r="I44" s="14"/>
      <c r="J44" s="14"/>
      <c r="K44" s="14"/>
      <c r="L44" s="14"/>
      <c r="M44" s="13"/>
      <c r="N44" s="14" t="s">
        <v>10</v>
      </c>
      <c r="O44" s="14"/>
      <c r="P44" s="14"/>
      <c r="Q44" s="14"/>
      <c r="R44" s="14"/>
    </row>
    <row r="45" spans="2:18" ht="12.75" x14ac:dyDescent="0.2">
      <c r="B45" s="13"/>
      <c r="C45" s="1" t="s">
        <v>4</v>
      </c>
      <c r="D45" s="7" t="s">
        <v>33</v>
      </c>
      <c r="E45" s="7" t="s">
        <v>34</v>
      </c>
      <c r="F45" s="7" t="s">
        <v>35</v>
      </c>
      <c r="G45" s="13"/>
      <c r="H45" s="13"/>
      <c r="I45" s="1" t="s">
        <v>4</v>
      </c>
      <c r="J45" s="7" t="s">
        <v>33</v>
      </c>
      <c r="K45" s="7" t="s">
        <v>34</v>
      </c>
      <c r="L45" s="7" t="s">
        <v>35</v>
      </c>
      <c r="M45" s="13"/>
      <c r="N45" s="13"/>
      <c r="O45" s="1" t="s">
        <v>4</v>
      </c>
      <c r="P45" s="7" t="s">
        <v>33</v>
      </c>
      <c r="Q45" s="7" t="s">
        <v>34</v>
      </c>
      <c r="R45" s="7" t="s">
        <v>35</v>
      </c>
    </row>
    <row r="46" spans="2:18" ht="12.75" x14ac:dyDescent="0.2">
      <c r="B46" s="1" t="s">
        <v>5</v>
      </c>
      <c r="C46" s="13"/>
      <c r="D46" s="7"/>
      <c r="E46" s="7"/>
      <c r="F46" s="7"/>
      <c r="G46" s="13"/>
      <c r="H46" s="1" t="s">
        <v>5</v>
      </c>
      <c r="I46" s="13"/>
      <c r="J46" s="7"/>
      <c r="K46" s="7"/>
      <c r="L46" s="7"/>
      <c r="M46" s="13"/>
      <c r="N46" s="1" t="s">
        <v>5</v>
      </c>
      <c r="O46" s="13"/>
      <c r="P46" s="7"/>
      <c r="Q46" s="7"/>
      <c r="R46" s="7"/>
    </row>
    <row r="47" spans="2:18" ht="24" customHeight="1" x14ac:dyDescent="0.2">
      <c r="B47" s="14">
        <v>1</v>
      </c>
      <c r="C47" s="14"/>
      <c r="D47" s="8">
        <v>333</v>
      </c>
      <c r="E47" s="8">
        <v>301</v>
      </c>
      <c r="F47" s="8">
        <v>418</v>
      </c>
      <c r="G47" s="13"/>
      <c r="H47" s="14">
        <v>1</v>
      </c>
      <c r="I47" s="14"/>
      <c r="J47" s="10">
        <v>13100</v>
      </c>
      <c r="K47" s="10">
        <v>42500</v>
      </c>
      <c r="L47" s="10">
        <v>71000</v>
      </c>
      <c r="M47" s="13"/>
      <c r="N47" s="6">
        <v>1</v>
      </c>
      <c r="O47" s="13"/>
      <c r="P47" s="11">
        <v>1</v>
      </c>
      <c r="Q47" s="11">
        <v>1</v>
      </c>
      <c r="R47" s="11">
        <v>1</v>
      </c>
    </row>
    <row r="48" spans="2:18" ht="24" customHeight="1" x14ac:dyDescent="0.2">
      <c r="B48" s="14">
        <v>2</v>
      </c>
      <c r="C48" s="14"/>
      <c r="D48" s="8">
        <v>167</v>
      </c>
      <c r="E48" s="8">
        <v>151</v>
      </c>
      <c r="F48" s="8">
        <v>209</v>
      </c>
      <c r="G48" s="13"/>
      <c r="H48" s="14">
        <v>2</v>
      </c>
      <c r="I48" s="14"/>
      <c r="J48" s="10">
        <v>6540</v>
      </c>
      <c r="K48" s="10">
        <v>21300</v>
      </c>
      <c r="L48" s="10">
        <v>35400</v>
      </c>
      <c r="M48" s="13"/>
      <c r="N48" s="6">
        <v>2</v>
      </c>
      <c r="O48" s="13"/>
      <c r="P48" s="11">
        <v>1</v>
      </c>
      <c r="Q48" s="11">
        <v>1</v>
      </c>
      <c r="R48" s="11">
        <v>1</v>
      </c>
    </row>
    <row r="49" spans="2:18" ht="24" customHeight="1" x14ac:dyDescent="0.2">
      <c r="B49" s="14">
        <v>4</v>
      </c>
      <c r="C49" s="14"/>
      <c r="D49" s="8">
        <v>83.8</v>
      </c>
      <c r="E49" s="8">
        <v>75.8</v>
      </c>
      <c r="F49" s="8">
        <v>105</v>
      </c>
      <c r="G49" s="14"/>
      <c r="H49" s="14">
        <v>4</v>
      </c>
      <c r="I49" s="14"/>
      <c r="J49" s="10">
        <v>3280</v>
      </c>
      <c r="K49" s="10">
        <v>10700</v>
      </c>
      <c r="L49" s="10">
        <v>17800</v>
      </c>
      <c r="M49" s="13"/>
      <c r="N49" s="6">
        <v>4</v>
      </c>
      <c r="O49" s="13"/>
      <c r="P49" s="11">
        <v>1</v>
      </c>
      <c r="Q49" s="11">
        <v>1</v>
      </c>
      <c r="R49" s="11">
        <v>1</v>
      </c>
    </row>
    <row r="50" spans="2:18" ht="24" customHeight="1" x14ac:dyDescent="0.2">
      <c r="B50" s="14">
        <v>8</v>
      </c>
      <c r="C50" s="14"/>
      <c r="D50" s="8">
        <v>42.3</v>
      </c>
      <c r="E50" s="8">
        <v>38.200000000000003</v>
      </c>
      <c r="F50" s="8">
        <v>52.6</v>
      </c>
      <c r="G50" s="13"/>
      <c r="H50" s="14">
        <v>8</v>
      </c>
      <c r="I50" s="14"/>
      <c r="J50" s="10">
        <v>1660</v>
      </c>
      <c r="K50" s="10">
        <v>5380</v>
      </c>
      <c r="L50" s="10">
        <v>8920</v>
      </c>
      <c r="M50" s="13"/>
      <c r="N50" s="6">
        <v>8</v>
      </c>
      <c r="O50" s="13"/>
      <c r="P50" s="11">
        <v>1</v>
      </c>
      <c r="Q50" s="11">
        <v>1</v>
      </c>
      <c r="R50" s="11">
        <v>1</v>
      </c>
    </row>
    <row r="52" spans="2:18" ht="15.75" customHeight="1" x14ac:dyDescent="0.2">
      <c r="H52" s="5"/>
    </row>
  </sheetData>
  <mergeCells count="6">
    <mergeCell ref="B2:F3"/>
    <mergeCell ref="H2:L3"/>
    <mergeCell ref="N2:R3"/>
    <mergeCell ref="B4:F4"/>
    <mergeCell ref="H4:L4"/>
    <mergeCell ref="N4:R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1BD1-0172-424A-A8A3-84F41A5C2A3C}">
  <sheetPr>
    <outlinePr summaryBelow="0" summaryRight="0"/>
  </sheetPr>
  <dimension ref="B2:O38"/>
  <sheetViews>
    <sheetView topLeftCell="A48" zoomScale="70" zoomScaleNormal="70" workbookViewId="0">
      <selection activeCell="S51" sqref="S51"/>
    </sheetView>
  </sheetViews>
  <sheetFormatPr defaultColWidth="14.42578125" defaultRowHeight="15.75" customHeight="1" x14ac:dyDescent="0.2"/>
  <cols>
    <col min="1" max="16384" width="14.42578125" style="4"/>
  </cols>
  <sheetData>
    <row r="2" spans="2:15" ht="12.75" x14ac:dyDescent="0.2">
      <c r="B2" s="19" t="s">
        <v>11</v>
      </c>
      <c r="C2" s="16"/>
      <c r="D2" s="16"/>
      <c r="E2" s="16"/>
      <c r="G2" s="19" t="s">
        <v>12</v>
      </c>
      <c r="H2" s="16"/>
      <c r="I2" s="16"/>
      <c r="J2" s="16"/>
      <c r="L2" s="19" t="s">
        <v>13</v>
      </c>
      <c r="M2" s="16"/>
      <c r="N2" s="16"/>
      <c r="O2" s="16"/>
    </row>
    <row r="3" spans="2:15" ht="15.75" customHeight="1" x14ac:dyDescent="0.2">
      <c r="B3" s="16"/>
      <c r="C3" s="16"/>
      <c r="D3" s="16"/>
      <c r="E3" s="16"/>
      <c r="G3" s="16"/>
      <c r="H3" s="16"/>
      <c r="I3" s="16"/>
      <c r="J3" s="16"/>
      <c r="L3" s="16"/>
      <c r="M3" s="16"/>
      <c r="N3" s="16"/>
      <c r="O3" s="16"/>
    </row>
    <row r="4" spans="2:15" ht="12.75" x14ac:dyDescent="0.2">
      <c r="B4" s="20" t="s">
        <v>29</v>
      </c>
      <c r="C4" s="16"/>
      <c r="D4" s="16"/>
      <c r="E4" s="16"/>
      <c r="G4" s="20" t="s">
        <v>29</v>
      </c>
      <c r="H4" s="16"/>
      <c r="I4" s="16"/>
      <c r="J4" s="16"/>
      <c r="L4" s="20" t="s">
        <v>29</v>
      </c>
      <c r="M4" s="16"/>
      <c r="N4" s="16"/>
      <c r="O4" s="16"/>
    </row>
    <row r="5" spans="2:15" ht="12.75" x14ac:dyDescent="0.2">
      <c r="B5" s="1" t="s">
        <v>4</v>
      </c>
      <c r="C5" s="2" t="s">
        <v>14</v>
      </c>
      <c r="D5" s="2" t="s">
        <v>15</v>
      </c>
      <c r="E5" s="3" t="s">
        <v>16</v>
      </c>
      <c r="F5" s="13"/>
      <c r="G5" s="1" t="s">
        <v>4</v>
      </c>
      <c r="H5" s="2" t="s">
        <v>14</v>
      </c>
      <c r="I5" s="2" t="s">
        <v>15</v>
      </c>
      <c r="J5" s="3" t="s">
        <v>16</v>
      </c>
      <c r="K5" s="13"/>
      <c r="L5" s="1" t="s">
        <v>4</v>
      </c>
      <c r="M5" s="2" t="s">
        <v>14</v>
      </c>
      <c r="N5" s="2" t="s">
        <v>15</v>
      </c>
      <c r="O5" s="3" t="s">
        <v>16</v>
      </c>
    </row>
    <row r="6" spans="2:15" ht="12.75" x14ac:dyDescent="0.2">
      <c r="B6" s="12" t="s">
        <v>23</v>
      </c>
      <c r="C6" s="9">
        <v>0.105</v>
      </c>
      <c r="D6" s="9">
        <v>4.1100000000000003</v>
      </c>
      <c r="E6" s="9">
        <v>3.1399999999999999E-4</v>
      </c>
      <c r="F6" s="13"/>
      <c r="G6" s="1" t="s">
        <v>17</v>
      </c>
      <c r="H6" s="9">
        <v>5.6500000000000002E-2</v>
      </c>
      <c r="I6" s="9">
        <v>7.97</v>
      </c>
      <c r="J6" s="9">
        <v>1.8799999999999999E-4</v>
      </c>
      <c r="K6" s="13"/>
      <c r="L6" s="1" t="s">
        <v>17</v>
      </c>
      <c r="M6" s="9">
        <v>4.5699999999999998E-2</v>
      </c>
      <c r="N6" s="9">
        <v>7.77</v>
      </c>
      <c r="O6" s="9">
        <v>1.1E-4</v>
      </c>
    </row>
    <row r="7" spans="2:15" ht="12.75" x14ac:dyDescent="0.2">
      <c r="B7" s="12" t="s">
        <v>24</v>
      </c>
      <c r="C7" s="9">
        <v>2.41</v>
      </c>
      <c r="D7" s="9">
        <v>94.5</v>
      </c>
      <c r="E7" s="9">
        <v>7.2300000000000003E-3</v>
      </c>
      <c r="F7" s="13"/>
      <c r="G7" s="1" t="s">
        <v>18</v>
      </c>
      <c r="H7" s="9">
        <v>1.28</v>
      </c>
      <c r="I7" s="9">
        <v>180</v>
      </c>
      <c r="J7" s="9">
        <v>4.2500000000000003E-3</v>
      </c>
      <c r="K7" s="13"/>
      <c r="L7" s="1" t="s">
        <v>18</v>
      </c>
      <c r="M7" s="9">
        <v>1.97</v>
      </c>
      <c r="N7" s="9">
        <v>335</v>
      </c>
      <c r="O7" s="9">
        <v>4.7200000000000002E-3</v>
      </c>
    </row>
    <row r="8" spans="2:15" ht="12.75" x14ac:dyDescent="0.2">
      <c r="B8" s="12" t="s">
        <v>25</v>
      </c>
      <c r="C8" s="9">
        <v>330</v>
      </c>
      <c r="D8" s="9">
        <v>13000</v>
      </c>
      <c r="E8" s="9">
        <v>0.99199999999999999</v>
      </c>
      <c r="F8" s="13"/>
      <c r="G8" s="1" t="s">
        <v>19</v>
      </c>
      <c r="H8" s="9">
        <v>300</v>
      </c>
      <c r="I8" s="9">
        <v>42200</v>
      </c>
      <c r="J8" s="9">
        <v>0.995</v>
      </c>
      <c r="K8" s="13"/>
      <c r="L8" s="1" t="s">
        <v>19</v>
      </c>
      <c r="M8" s="9">
        <v>415</v>
      </c>
      <c r="N8" s="9">
        <v>70600</v>
      </c>
      <c r="O8" s="9">
        <v>0.995</v>
      </c>
    </row>
    <row r="9" spans="2:15" ht="12.75" x14ac:dyDescent="0.2">
      <c r="B9" s="12" t="s">
        <v>26</v>
      </c>
      <c r="C9" s="9">
        <v>1.6400000000000001E-2</v>
      </c>
      <c r="D9" s="9">
        <v>0.64300000000000002</v>
      </c>
      <c r="E9" s="9">
        <v>4.9200000000000003E-5</v>
      </c>
      <c r="F9" s="13"/>
      <c r="G9" s="1" t="s">
        <v>20</v>
      </c>
      <c r="H9" s="9">
        <v>1.0500000000000001E-2</v>
      </c>
      <c r="I9" s="9">
        <v>1.48</v>
      </c>
      <c r="J9" s="9">
        <v>3.4900000000000001E-5</v>
      </c>
      <c r="K9" s="13"/>
      <c r="L9" s="1" t="s">
        <v>20</v>
      </c>
      <c r="M9" s="9">
        <v>1.1599999999999999E-2</v>
      </c>
      <c r="N9" s="9">
        <v>1.97</v>
      </c>
      <c r="O9" s="9">
        <v>2.7699999999999999E-5</v>
      </c>
    </row>
    <row r="10" spans="2:15" ht="12.75" x14ac:dyDescent="0.2">
      <c r="B10" s="12" t="s">
        <v>27</v>
      </c>
      <c r="C10" s="9">
        <v>0.224</v>
      </c>
      <c r="D10" s="9">
        <v>8.7799999999999994</v>
      </c>
      <c r="E10" s="9">
        <v>6.7199999999999996E-4</v>
      </c>
      <c r="F10" s="13"/>
      <c r="G10" s="1" t="s">
        <v>21</v>
      </c>
      <c r="H10" s="9">
        <v>0.24399999999999999</v>
      </c>
      <c r="I10" s="9">
        <v>34.299999999999997</v>
      </c>
      <c r="J10" s="9">
        <v>8.0900000000000004E-4</v>
      </c>
      <c r="K10" s="13"/>
      <c r="L10" s="1" t="s">
        <v>21</v>
      </c>
      <c r="M10" s="9">
        <v>0.222</v>
      </c>
      <c r="N10" s="9">
        <v>37.799999999999997</v>
      </c>
      <c r="O10" s="9">
        <v>5.3200000000000003E-4</v>
      </c>
    </row>
    <row r="11" spans="2:15" ht="12.75" x14ac:dyDescent="0.2">
      <c r="B11" s="12" t="s">
        <v>28</v>
      </c>
      <c r="C11" s="9">
        <v>333</v>
      </c>
      <c r="D11" s="9">
        <v>13100</v>
      </c>
      <c r="E11" s="9">
        <v>1</v>
      </c>
      <c r="F11" s="13"/>
      <c r="G11" s="1" t="s">
        <v>22</v>
      </c>
      <c r="H11" s="9">
        <v>301</v>
      </c>
      <c r="I11" s="9">
        <v>42500</v>
      </c>
      <c r="J11" s="9">
        <v>1</v>
      </c>
      <c r="K11" s="13"/>
      <c r="L11" s="1" t="s">
        <v>22</v>
      </c>
      <c r="M11" s="9">
        <v>418</v>
      </c>
      <c r="N11" s="9">
        <v>71000</v>
      </c>
      <c r="O11" s="9">
        <v>1</v>
      </c>
    </row>
    <row r="12" spans="2:15" ht="15.75" customHeight="1" x14ac:dyDescent="0.2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2:15" ht="12.75" x14ac:dyDescent="0.2">
      <c r="B13" s="20" t="s">
        <v>30</v>
      </c>
      <c r="C13" s="18"/>
      <c r="D13" s="18"/>
      <c r="E13" s="18"/>
      <c r="F13" s="13"/>
      <c r="G13" s="20" t="s">
        <v>30</v>
      </c>
      <c r="H13" s="18"/>
      <c r="I13" s="18"/>
      <c r="J13" s="18"/>
      <c r="K13" s="13"/>
      <c r="L13" s="20" t="s">
        <v>30</v>
      </c>
      <c r="M13" s="18"/>
      <c r="N13" s="18"/>
      <c r="O13" s="18"/>
    </row>
    <row r="14" spans="2:15" ht="12.75" x14ac:dyDescent="0.2">
      <c r="B14" s="1" t="s">
        <v>4</v>
      </c>
      <c r="C14" s="2" t="s">
        <v>14</v>
      </c>
      <c r="D14" s="2" t="s">
        <v>15</v>
      </c>
      <c r="E14" s="3" t="s">
        <v>16</v>
      </c>
      <c r="F14" s="13"/>
      <c r="G14" s="1" t="s">
        <v>4</v>
      </c>
      <c r="H14" s="2" t="s">
        <v>14</v>
      </c>
      <c r="I14" s="2" t="s">
        <v>15</v>
      </c>
      <c r="J14" s="3" t="s">
        <v>16</v>
      </c>
      <c r="K14" s="13"/>
      <c r="L14" s="1" t="s">
        <v>4</v>
      </c>
      <c r="M14" s="2" t="s">
        <v>14</v>
      </c>
      <c r="N14" s="2" t="s">
        <v>15</v>
      </c>
      <c r="O14" s="3" t="s">
        <v>16</v>
      </c>
    </row>
    <row r="15" spans="2:15" ht="12.75" x14ac:dyDescent="0.2">
      <c r="B15" s="1" t="s">
        <v>17</v>
      </c>
      <c r="C15" s="9">
        <v>0.105</v>
      </c>
      <c r="D15" s="9">
        <v>4.0999999999999996</v>
      </c>
      <c r="E15" s="9">
        <v>6.2699999999999995E-4</v>
      </c>
      <c r="F15" s="13"/>
      <c r="G15" s="1" t="s">
        <v>17</v>
      </c>
      <c r="H15" s="9">
        <v>5.67E-2</v>
      </c>
      <c r="I15" s="9">
        <v>7.99</v>
      </c>
      <c r="J15" s="9">
        <v>3.7599999999999998E-4</v>
      </c>
      <c r="K15" s="13"/>
      <c r="L15" s="1" t="s">
        <v>17</v>
      </c>
      <c r="M15" s="9">
        <v>4.5699999999999998E-2</v>
      </c>
      <c r="N15" s="9">
        <v>7.76</v>
      </c>
      <c r="O15" s="9">
        <v>2.1900000000000001E-4</v>
      </c>
    </row>
    <row r="16" spans="2:15" ht="12.75" x14ac:dyDescent="0.2">
      <c r="B16" s="1" t="s">
        <v>18</v>
      </c>
      <c r="C16" s="9">
        <v>1.06</v>
      </c>
      <c r="D16" s="9">
        <v>41.7</v>
      </c>
      <c r="E16" s="9">
        <v>6.3699999999999998E-3</v>
      </c>
      <c r="F16" s="13"/>
      <c r="G16" s="1" t="s">
        <v>18</v>
      </c>
      <c r="H16" s="9">
        <v>0.64800000000000002</v>
      </c>
      <c r="I16" s="9">
        <v>91.3</v>
      </c>
      <c r="J16" s="9">
        <v>4.2900000000000004E-3</v>
      </c>
      <c r="K16" s="13"/>
      <c r="L16" s="1" t="s">
        <v>18</v>
      </c>
      <c r="M16" s="9">
        <v>1.01</v>
      </c>
      <c r="N16" s="9">
        <v>172</v>
      </c>
      <c r="O16" s="9">
        <v>4.8599999999999997E-3</v>
      </c>
    </row>
    <row r="17" spans="2:15" ht="12.75" x14ac:dyDescent="0.2">
      <c r="B17" s="1" t="s">
        <v>19</v>
      </c>
      <c r="C17" s="9">
        <v>165</v>
      </c>
      <c r="D17" s="9">
        <v>6480</v>
      </c>
      <c r="E17" s="9">
        <v>0.99</v>
      </c>
      <c r="F17" s="13"/>
      <c r="G17" s="1" t="s">
        <v>19</v>
      </c>
      <c r="H17" s="9">
        <v>150</v>
      </c>
      <c r="I17" s="9">
        <v>21100</v>
      </c>
      <c r="J17" s="9">
        <v>0.99299999999999999</v>
      </c>
      <c r="K17" s="13"/>
      <c r="L17" s="1" t="s">
        <v>19</v>
      </c>
      <c r="M17" s="9">
        <v>207</v>
      </c>
      <c r="N17" s="9">
        <v>35200</v>
      </c>
      <c r="O17" s="9">
        <v>0.99299999999999999</v>
      </c>
    </row>
    <row r="18" spans="2:15" ht="12.75" x14ac:dyDescent="0.2">
      <c r="B18" s="1" t="s">
        <v>20</v>
      </c>
      <c r="C18" s="9">
        <v>0.23100000000000001</v>
      </c>
      <c r="D18" s="9">
        <v>9.0500000000000007</v>
      </c>
      <c r="E18" s="9">
        <v>1.3799999999999999E-3</v>
      </c>
      <c r="F18" s="13"/>
      <c r="G18" s="1" t="s">
        <v>20</v>
      </c>
      <c r="H18" s="9">
        <v>0.129</v>
      </c>
      <c r="I18" s="9">
        <v>18.2</v>
      </c>
      <c r="J18" s="9">
        <v>8.5599999999999999E-4</v>
      </c>
      <c r="K18" s="13"/>
      <c r="L18" s="1" t="s">
        <v>20</v>
      </c>
      <c r="M18" s="9">
        <v>0.108</v>
      </c>
      <c r="N18" s="9">
        <v>18.3</v>
      </c>
      <c r="O18" s="9">
        <v>5.1699999999999999E-4</v>
      </c>
    </row>
    <row r="19" spans="2:15" ht="12.75" x14ac:dyDescent="0.2">
      <c r="B19" s="1" t="s">
        <v>21</v>
      </c>
      <c r="C19" s="9">
        <v>0.22500000000000001</v>
      </c>
      <c r="D19" s="9">
        <v>8.81</v>
      </c>
      <c r="E19" s="9">
        <v>1.3500000000000001E-3</v>
      </c>
      <c r="F19" s="13"/>
      <c r="G19" s="1" t="s">
        <v>21</v>
      </c>
      <c r="H19" s="9">
        <v>0.24299999999999999</v>
      </c>
      <c r="I19" s="9">
        <v>34.299999999999997</v>
      </c>
      <c r="J19" s="9">
        <v>1.6100000000000001E-3</v>
      </c>
      <c r="K19" s="13"/>
      <c r="L19" s="1" t="s">
        <v>21</v>
      </c>
      <c r="M19" s="9">
        <v>0.223</v>
      </c>
      <c r="N19" s="9">
        <v>37.9</v>
      </c>
      <c r="O19" s="9">
        <v>1.07E-3</v>
      </c>
    </row>
    <row r="20" spans="2:15" ht="12.75" x14ac:dyDescent="0.2">
      <c r="B20" s="1" t="s">
        <v>22</v>
      </c>
      <c r="C20" s="9">
        <v>167</v>
      </c>
      <c r="D20" s="9">
        <v>6540</v>
      </c>
      <c r="E20" s="9">
        <v>1</v>
      </c>
      <c r="F20" s="13"/>
      <c r="G20" s="1" t="s">
        <v>22</v>
      </c>
      <c r="H20" s="9">
        <v>151</v>
      </c>
      <c r="I20" s="9">
        <v>21300</v>
      </c>
      <c r="J20" s="9">
        <v>1</v>
      </c>
      <c r="K20" s="13"/>
      <c r="L20" s="1" t="s">
        <v>22</v>
      </c>
      <c r="M20" s="9">
        <v>209</v>
      </c>
      <c r="N20" s="9">
        <v>35400</v>
      </c>
      <c r="O20" s="9">
        <v>1</v>
      </c>
    </row>
    <row r="21" spans="2:15" ht="15.75" customHeight="1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ht="12.75" x14ac:dyDescent="0.2">
      <c r="B22" s="20" t="s">
        <v>31</v>
      </c>
      <c r="C22" s="18"/>
      <c r="D22" s="18"/>
      <c r="E22" s="18"/>
      <c r="F22" s="13"/>
      <c r="G22" s="20" t="s">
        <v>31</v>
      </c>
      <c r="H22" s="18"/>
      <c r="I22" s="18"/>
      <c r="J22" s="18"/>
      <c r="K22" s="13"/>
      <c r="L22" s="20" t="s">
        <v>31</v>
      </c>
      <c r="M22" s="18"/>
      <c r="N22" s="18"/>
      <c r="O22" s="18"/>
    </row>
    <row r="23" spans="2:15" ht="12.75" x14ac:dyDescent="0.2">
      <c r="B23" s="1" t="s">
        <v>4</v>
      </c>
      <c r="C23" s="2" t="s">
        <v>14</v>
      </c>
      <c r="D23" s="2" t="s">
        <v>15</v>
      </c>
      <c r="E23" s="3" t="s">
        <v>16</v>
      </c>
      <c r="F23" s="13"/>
      <c r="G23" s="1" t="s">
        <v>4</v>
      </c>
      <c r="H23" s="2" t="s">
        <v>14</v>
      </c>
      <c r="I23" s="2" t="s">
        <v>15</v>
      </c>
      <c r="J23" s="3" t="s">
        <v>16</v>
      </c>
      <c r="K23" s="13"/>
      <c r="L23" s="1" t="s">
        <v>4</v>
      </c>
      <c r="M23" s="2" t="s">
        <v>14</v>
      </c>
      <c r="N23" s="2" t="s">
        <v>15</v>
      </c>
      <c r="O23" s="3" t="s">
        <v>16</v>
      </c>
    </row>
    <row r="24" spans="2:15" ht="12.75" x14ac:dyDescent="0.2">
      <c r="B24" s="1" t="s">
        <v>17</v>
      </c>
      <c r="C24" s="9">
        <v>0.104</v>
      </c>
      <c r="D24" s="9">
        <v>4.09</v>
      </c>
      <c r="E24" s="9">
        <v>1.24E-3</v>
      </c>
      <c r="F24" s="13"/>
      <c r="G24" s="1" t="s">
        <v>17</v>
      </c>
      <c r="H24" s="9">
        <v>5.67E-2</v>
      </c>
      <c r="I24" s="9">
        <v>8</v>
      </c>
      <c r="J24" s="9">
        <v>7.4899999999999999E-4</v>
      </c>
      <c r="K24" s="13"/>
      <c r="L24" s="1" t="s">
        <v>17</v>
      </c>
      <c r="M24" s="9">
        <v>4.6100000000000002E-2</v>
      </c>
      <c r="N24" s="9">
        <v>7.82</v>
      </c>
      <c r="O24" s="9">
        <v>4.4000000000000002E-4</v>
      </c>
    </row>
    <row r="25" spans="2:15" ht="12.75" x14ac:dyDescent="0.2">
      <c r="B25" s="1" t="s">
        <v>18</v>
      </c>
      <c r="C25" s="9">
        <v>0.51500000000000001</v>
      </c>
      <c r="D25" s="9">
        <v>20.2</v>
      </c>
      <c r="E25" s="9">
        <v>6.1500000000000001E-3</v>
      </c>
      <c r="F25" s="13"/>
      <c r="G25" s="1" t="s">
        <v>18</v>
      </c>
      <c r="H25" s="9">
        <v>0.34399999999999997</v>
      </c>
      <c r="I25" s="9">
        <v>48.4</v>
      </c>
      <c r="J25" s="9">
        <v>4.5300000000000002E-3</v>
      </c>
      <c r="K25" s="13"/>
      <c r="L25" s="1" t="s">
        <v>18</v>
      </c>
      <c r="M25" s="9">
        <v>0.54800000000000004</v>
      </c>
      <c r="N25" s="9">
        <v>93</v>
      </c>
      <c r="O25" s="9">
        <v>5.2399999999999999E-3</v>
      </c>
    </row>
    <row r="26" spans="2:15" ht="12.75" x14ac:dyDescent="0.2">
      <c r="B26" s="1" t="s">
        <v>19</v>
      </c>
      <c r="C26" s="9">
        <v>82.6</v>
      </c>
      <c r="D26" s="9">
        <v>3240</v>
      </c>
      <c r="E26" s="9">
        <v>0.98599999999999999</v>
      </c>
      <c r="F26" s="13"/>
      <c r="G26" s="1" t="s">
        <v>19</v>
      </c>
      <c r="H26" s="9">
        <v>74.8</v>
      </c>
      <c r="I26" s="9">
        <v>10600</v>
      </c>
      <c r="J26" s="9">
        <v>0.98799999999999999</v>
      </c>
      <c r="K26" s="13"/>
      <c r="L26" s="1" t="s">
        <v>19</v>
      </c>
      <c r="M26" s="9">
        <v>104</v>
      </c>
      <c r="N26" s="9">
        <v>17600</v>
      </c>
      <c r="O26" s="9">
        <v>0.99</v>
      </c>
    </row>
    <row r="27" spans="2:15" ht="12.75" x14ac:dyDescent="0.2">
      <c r="B27" s="1" t="s">
        <v>20</v>
      </c>
      <c r="C27" s="9">
        <v>0.29799999999999999</v>
      </c>
      <c r="D27" s="9">
        <v>11.7</v>
      </c>
      <c r="E27" s="9">
        <v>3.5500000000000002E-3</v>
      </c>
      <c r="F27" s="13"/>
      <c r="G27" s="1" t="s">
        <v>20</v>
      </c>
      <c r="H27" s="9">
        <v>0.23599999999999999</v>
      </c>
      <c r="I27" s="9">
        <v>33.299999999999997</v>
      </c>
      <c r="J27" s="9">
        <v>3.1199999999999999E-3</v>
      </c>
      <c r="K27" s="13"/>
      <c r="L27" s="1" t="s">
        <v>20</v>
      </c>
      <c r="M27" s="9">
        <v>0.155</v>
      </c>
      <c r="N27" s="9">
        <v>26.2</v>
      </c>
      <c r="O27" s="9">
        <v>1.48E-3</v>
      </c>
    </row>
    <row r="28" spans="2:15" ht="12.75" x14ac:dyDescent="0.2">
      <c r="B28" s="1" t="s">
        <v>21</v>
      </c>
      <c r="C28" s="9">
        <v>0.249</v>
      </c>
      <c r="D28" s="9">
        <v>9.75</v>
      </c>
      <c r="E28" s="9">
        <v>2.97E-3</v>
      </c>
      <c r="F28" s="13"/>
      <c r="G28" s="1" t="s">
        <v>21</v>
      </c>
      <c r="H28" s="9">
        <v>0.28899999999999998</v>
      </c>
      <c r="I28" s="9">
        <v>40.700000000000003</v>
      </c>
      <c r="J28" s="9">
        <v>3.81E-3</v>
      </c>
      <c r="K28" s="13"/>
      <c r="L28" s="1" t="s">
        <v>21</v>
      </c>
      <c r="M28" s="9">
        <v>0.27500000000000002</v>
      </c>
      <c r="N28" s="9">
        <v>46.7</v>
      </c>
      <c r="O28" s="9">
        <v>2.63E-3</v>
      </c>
    </row>
    <row r="29" spans="2:15" ht="12.75" x14ac:dyDescent="0.2">
      <c r="B29" s="1" t="s">
        <v>22</v>
      </c>
      <c r="C29" s="9">
        <v>83.8</v>
      </c>
      <c r="D29" s="9">
        <v>3280</v>
      </c>
      <c r="E29" s="9">
        <v>1</v>
      </c>
      <c r="F29" s="13"/>
      <c r="G29" s="1" t="s">
        <v>22</v>
      </c>
      <c r="H29" s="9">
        <v>75.8</v>
      </c>
      <c r="I29" s="9">
        <v>10700</v>
      </c>
      <c r="J29" s="9">
        <v>1</v>
      </c>
      <c r="K29" s="13"/>
      <c r="L29" s="1" t="s">
        <v>22</v>
      </c>
      <c r="M29" s="9">
        <v>105</v>
      </c>
      <c r="N29" s="9">
        <v>17800</v>
      </c>
      <c r="O29" s="9">
        <v>1</v>
      </c>
    </row>
    <row r="30" spans="2:15" ht="15.75" customHeight="1" x14ac:dyDescent="0.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ht="12.75" x14ac:dyDescent="0.2">
      <c r="B31" s="20" t="s">
        <v>32</v>
      </c>
      <c r="C31" s="18"/>
      <c r="D31" s="18"/>
      <c r="E31" s="18"/>
      <c r="F31" s="13"/>
      <c r="G31" s="20" t="s">
        <v>32</v>
      </c>
      <c r="H31" s="18"/>
      <c r="I31" s="18"/>
      <c r="J31" s="18"/>
      <c r="K31" s="13"/>
      <c r="L31" s="20" t="s">
        <v>32</v>
      </c>
      <c r="M31" s="18"/>
      <c r="N31" s="18"/>
      <c r="O31" s="18"/>
    </row>
    <row r="32" spans="2:15" ht="12.75" x14ac:dyDescent="0.2">
      <c r="B32" s="1" t="s">
        <v>4</v>
      </c>
      <c r="C32" s="2" t="s">
        <v>14</v>
      </c>
      <c r="D32" s="2" t="s">
        <v>15</v>
      </c>
      <c r="E32" s="3" t="s">
        <v>16</v>
      </c>
      <c r="F32" s="13"/>
      <c r="G32" s="1" t="s">
        <v>4</v>
      </c>
      <c r="H32" s="2" t="s">
        <v>14</v>
      </c>
      <c r="I32" s="2" t="s">
        <v>15</v>
      </c>
      <c r="J32" s="3" t="s">
        <v>16</v>
      </c>
      <c r="K32" s="13"/>
      <c r="L32" s="1" t="s">
        <v>4</v>
      </c>
      <c r="M32" s="2" t="s">
        <v>14</v>
      </c>
      <c r="N32" s="2" t="s">
        <v>15</v>
      </c>
      <c r="O32" s="3" t="s">
        <v>16</v>
      </c>
    </row>
    <row r="33" spans="2:15" ht="12.75" x14ac:dyDescent="0.2">
      <c r="B33" s="1" t="s">
        <v>17</v>
      </c>
      <c r="C33" s="9">
        <v>0.104</v>
      </c>
      <c r="D33" s="9">
        <v>4.08</v>
      </c>
      <c r="E33" s="9">
        <v>2.4599999999999999E-3</v>
      </c>
      <c r="F33" s="13"/>
      <c r="G33" s="1" t="s">
        <v>17</v>
      </c>
      <c r="H33" s="9">
        <v>5.6500000000000002E-2</v>
      </c>
      <c r="I33" s="9">
        <v>7.97</v>
      </c>
      <c r="J33" s="9">
        <v>1.48E-3</v>
      </c>
      <c r="K33" s="13"/>
      <c r="L33" s="1" t="s">
        <v>17</v>
      </c>
      <c r="M33" s="9">
        <v>4.5699999999999998E-2</v>
      </c>
      <c r="N33" s="9">
        <v>7.75</v>
      </c>
      <c r="O33" s="9">
        <v>8.6899999999999998E-4</v>
      </c>
    </row>
    <row r="34" spans="2:15" ht="12.75" x14ac:dyDescent="0.2">
      <c r="B34" s="1" t="s">
        <v>18</v>
      </c>
      <c r="C34" s="9">
        <v>0.27500000000000002</v>
      </c>
      <c r="D34" s="9">
        <v>10.8</v>
      </c>
      <c r="E34" s="9">
        <v>6.5100000000000002E-3</v>
      </c>
      <c r="F34" s="13"/>
      <c r="G34" s="1" t="s">
        <v>18</v>
      </c>
      <c r="H34" s="9">
        <v>0.187</v>
      </c>
      <c r="I34" s="9">
        <v>26.3</v>
      </c>
      <c r="J34" s="9">
        <v>4.8900000000000002E-3</v>
      </c>
      <c r="K34" s="13"/>
      <c r="L34" s="1" t="s">
        <v>18</v>
      </c>
      <c r="M34" s="9">
        <v>0.29299999999999998</v>
      </c>
      <c r="N34" s="9">
        <v>49.7</v>
      </c>
      <c r="O34" s="9">
        <v>5.5700000000000003E-3</v>
      </c>
    </row>
    <row r="35" spans="2:15" ht="12.75" x14ac:dyDescent="0.2">
      <c r="B35" s="1" t="s">
        <v>19</v>
      </c>
      <c r="C35" s="9">
        <v>41.3</v>
      </c>
      <c r="D35" s="9">
        <v>1620</v>
      </c>
      <c r="E35" s="9">
        <v>0.97599999999999998</v>
      </c>
      <c r="F35" s="13"/>
      <c r="G35" s="1" t="s">
        <v>19</v>
      </c>
      <c r="H35" s="9">
        <v>37.4</v>
      </c>
      <c r="I35" s="9">
        <v>5280</v>
      </c>
      <c r="J35" s="9">
        <v>0.98099999999999998</v>
      </c>
      <c r="K35" s="13"/>
      <c r="L35" s="1" t="s">
        <v>19</v>
      </c>
      <c r="M35" s="9">
        <v>51.8</v>
      </c>
      <c r="N35" s="9">
        <v>8790</v>
      </c>
      <c r="O35" s="9">
        <v>0.98599999999999999</v>
      </c>
    </row>
    <row r="36" spans="2:15" ht="12.75" x14ac:dyDescent="0.2">
      <c r="B36" s="1" t="s">
        <v>20</v>
      </c>
      <c r="C36" s="9">
        <v>0.39800000000000002</v>
      </c>
      <c r="D36" s="9">
        <v>15.6</v>
      </c>
      <c r="E36" s="9">
        <v>9.4199999999999996E-3</v>
      </c>
      <c r="F36" s="13"/>
      <c r="G36" s="1" t="s">
        <v>20</v>
      </c>
      <c r="H36" s="9">
        <v>0.22500000000000001</v>
      </c>
      <c r="I36" s="9">
        <v>31.8</v>
      </c>
      <c r="J36" s="9">
        <v>5.9100000000000003E-3</v>
      </c>
      <c r="K36" s="13"/>
      <c r="L36" s="1" t="s">
        <v>20</v>
      </c>
      <c r="M36" s="9">
        <v>0.184</v>
      </c>
      <c r="N36" s="9">
        <v>31.3</v>
      </c>
      <c r="O36" s="9">
        <v>3.5100000000000001E-3</v>
      </c>
    </row>
    <row r="37" spans="2:15" ht="12.75" x14ac:dyDescent="0.2">
      <c r="B37" s="1" t="s">
        <v>21</v>
      </c>
      <c r="C37" s="9">
        <v>0.218</v>
      </c>
      <c r="D37" s="9">
        <v>8.5500000000000007</v>
      </c>
      <c r="E37" s="9">
        <v>5.1500000000000001E-3</v>
      </c>
      <c r="F37" s="13"/>
      <c r="G37" s="1" t="s">
        <v>21</v>
      </c>
      <c r="H37" s="9">
        <v>0.249</v>
      </c>
      <c r="I37" s="9">
        <v>35.1</v>
      </c>
      <c r="J37" s="9">
        <v>6.5300000000000002E-3</v>
      </c>
      <c r="K37" s="13"/>
      <c r="L37" s="1" t="s">
        <v>21</v>
      </c>
      <c r="M37" s="9">
        <v>0.23499999999999999</v>
      </c>
      <c r="N37" s="9">
        <v>39.9</v>
      </c>
      <c r="O37" s="9">
        <v>4.47E-3</v>
      </c>
    </row>
    <row r="38" spans="2:15" ht="12.75" x14ac:dyDescent="0.2">
      <c r="B38" s="1" t="s">
        <v>22</v>
      </c>
      <c r="C38" s="9">
        <v>42.3</v>
      </c>
      <c r="D38" s="9">
        <v>1660</v>
      </c>
      <c r="E38" s="9">
        <v>1</v>
      </c>
      <c r="F38" s="13"/>
      <c r="G38" s="1" t="s">
        <v>22</v>
      </c>
      <c r="H38" s="9">
        <v>38.200000000000003</v>
      </c>
      <c r="I38" s="9">
        <v>5380</v>
      </c>
      <c r="J38" s="9">
        <v>1</v>
      </c>
      <c r="K38" s="13"/>
      <c r="L38" s="1" t="s">
        <v>22</v>
      </c>
      <c r="M38" s="9">
        <v>52.6</v>
      </c>
      <c r="N38" s="9">
        <v>8920</v>
      </c>
      <c r="O38" s="9">
        <v>1</v>
      </c>
    </row>
  </sheetData>
  <mergeCells count="15">
    <mergeCell ref="L13:O13"/>
    <mergeCell ref="L22:O22"/>
    <mergeCell ref="L31:O31"/>
    <mergeCell ref="B13:E13"/>
    <mergeCell ref="B22:E22"/>
    <mergeCell ref="G31:J31"/>
    <mergeCell ref="B31:E31"/>
    <mergeCell ref="G22:J22"/>
    <mergeCell ref="G13:J13"/>
    <mergeCell ref="B2:E3"/>
    <mergeCell ref="G2:J3"/>
    <mergeCell ref="L2:O3"/>
    <mergeCell ref="B4:E4"/>
    <mergeCell ref="G4:J4"/>
    <mergeCell ref="L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Velocidades y Eficiencas</vt:lpstr>
      <vt:lpstr>Resumen 1k</vt:lpstr>
      <vt:lpstr>Promedios 1k</vt:lpstr>
      <vt:lpstr>Resumen 6k</vt:lpstr>
      <vt:lpstr>Promedios 6k</vt:lpstr>
      <vt:lpstr>Resumen 10k</vt:lpstr>
      <vt:lpstr>Promedios 10k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cp:lastPrinted>2020-12-09T04:13:50Z</cp:lastPrinted>
  <dcterms:modified xsi:type="dcterms:W3CDTF">2020-12-09T05:33:43Z</dcterms:modified>
</cp:coreProperties>
</file>