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_Istruzioni" sheetId="1" state="visible" r:id="rId3"/>
    <sheet name="1_Mix_Produttivo" sheetId="2" state="visible" r:id="rId4"/>
    <sheet name="2_Rete_Logistica" sheetId="3" state="visible" r:id="rId5"/>
    <sheet name="3_Pianificazione_Setup" sheetId="4" state="visible" r:id="rId6"/>
    <sheet name="4_Knapsack_Progetti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<sst xmlns="http://schemas.openxmlformats.org/spreadsheetml/2006/main" count="245" uniqueCount="164">
  <si>
    <t xml:space="preserve">ESERCIZI DI RICERCA OPERATIVA - USO DEL SOLVER DI EXCEL</t>
  </si>
  <si>
    <t xml:space="preserve">CONTENUTO DEL FILE</t>
  </si>
  <si>
    <t xml:space="preserve">Questo file contiene 4 esercizi di ottimizzazione pronti per essere risolti con il Solver di Excel:</t>
  </si>
  <si>
    <t xml:space="preserve">1. Mix Produttivo - Programmazione Lineare (LP)</t>
  </si>
  <si>
    <t xml:space="preserve">2. Rete Logistica - Problema di Trasporto</t>
  </si>
  <si>
    <t xml:space="preserve">3. Pianificazione con Setup - Mixed Integer Linear Programming (MILP)</t>
  </si>
  <si>
    <t xml:space="preserve">4. Selezione Progetti - Knapsack Problem (Binary Integer Programming)</t>
  </si>
  <si>
    <t xml:space="preserve">COME USARE IL SOLVER</t>
  </si>
  <si>
    <t xml:space="preserve">1. ATTIVARE IL SOLVER (se non già attivo):</t>
  </si>
  <si>
    <t xml:space="preserve">   Excel: File &gt; Opzioni &gt; Componenti aggiuntivi &gt; Solver &gt; Vai &gt; Spunta Solver</t>
  </si>
  <si>
    <t xml:space="preserve">   LibreOffice: Strumenti &gt; Risolutore (già integrato)</t>
  </si>
  <si>
    <t xml:space="preserve">   Google Sheets: Non supporta nativamente il Solver</t>
  </si>
  <si>
    <t xml:space="preserve">2. APRIRE IL SOLVER:</t>
  </si>
  <si>
    <t xml:space="preserve">   Excel: Dati &gt; Analisi &gt; Risolutore</t>
  </si>
  <si>
    <t xml:space="preserve">   LibreOffice: Strumenti &gt; Risolutore</t>
  </si>
  <si>
    <t xml:space="preserve">3. CONFIGURARE IL SOLVER:</t>
  </si>
  <si>
    <t xml:space="preserve">   Ogni foglio contiene istruzioni specifiche in fondo</t>
  </si>
  <si>
    <t xml:space="preserve">   - Cella obiettivo: la cella da massimizzare/minimizzare</t>
  </si>
  <si>
    <t xml:space="preserve">   - Variabili decisionali: celle evidenziate in GIALLO</t>
  </si>
  <si>
    <t xml:space="preserve">   - Vincoli: da aggiungere secondo le istruzioni</t>
  </si>
  <si>
    <t xml:space="preserve">   - Metodo: Simplex LP (o Evolutionary per problemi non lineari)</t>
  </si>
  <si>
    <t xml:space="preserve">4. RISOLVERE:</t>
  </si>
  <si>
    <t xml:space="preserve">   Cliccare 'Risolvi' e attendere la soluzione ottima</t>
  </si>
  <si>
    <t xml:space="preserve">LEGENDA COLORI</t>
  </si>
  <si>
    <t xml:space="preserve">BLU = Dati input (parametri del problema)</t>
  </si>
  <si>
    <t xml:space="preserve">GIALLO = Variabili decisionali (celle da ottimizzare)</t>
  </si>
  <si>
    <t xml:space="preserve">VERDE = Funzione obiettivo (risultato da massimizzare/minimizzare)</t>
  </si>
  <si>
    <t xml:space="preserve">NERO = Formule e calcoli</t>
  </si>
  <si>
    <t xml:space="preserve">NOTE IMPORTANTI</t>
  </si>
  <si>
    <t xml:space="preserve">• I fogli 3 e 4 richiedono variabili INTERE o BINARIE</t>
  </si>
  <si>
    <t xml:space="preserve">• Assicurarsi che il Solver supporti problemi con variabili intere</t>
  </si>
  <si>
    <t xml:space="preserve">• Excel Solver: Versioni recenti supportano MILP e BIP</t>
  </si>
  <si>
    <t xml:space="preserve">• LibreOffice Calc: Supporta variabili intere tramite DEPS o COIN-OR solvers</t>
  </si>
  <si>
    <t xml:space="preserve">• Per problemi complessi, considerare l'uso di software specializzati (Gurobi, CPLEX)</t>
  </si>
  <si>
    <t xml:space="preserve">RISULTATI ATTESI</t>
  </si>
  <si>
    <t xml:space="preserve">Quando il Solver trova una soluzione ottima:</t>
  </si>
  <si>
    <t xml:space="preserve">• Le celle GIALLE mostreranno i valori ottimali delle variabili decisionali</t>
  </si>
  <si>
    <t xml:space="preserve">• La cella VERDE mostrerà il valore ottimo dell'obiettivo</t>
  </si>
  <si>
    <t xml:space="preserve">• I vincoli saranno tutti soddisfatti (verificare le colonne 'Slack')</t>
  </si>
  <si>
    <t xml:space="preserve">ESERCIZIO SUGGERITO</t>
  </si>
  <si>
    <t xml:space="preserve">1. Iniziare dal Foglio 1 (Mix Produttivo) - il più semplice</t>
  </si>
  <si>
    <t xml:space="preserve">2. Procedere in ordine di difficoltà crescente</t>
  </si>
  <si>
    <t xml:space="preserve">3. Dopo aver risolto, provare a modificare i dati (celle BLU) e ri-ottimizzare</t>
  </si>
  <si>
    <t xml:space="preserve">4. Analizzare come cambiano le soluzioni ottime al variare dei parametri</t>
  </si>
  <si>
    <t xml:space="preserve">Buon lavoro!</t>
  </si>
  <si>
    <t xml:space="preserve">ESEMPIO 1: OTTIMIZZAZIONE MIX PRODUTTIVO</t>
  </si>
  <si>
    <t xml:space="preserve">Obiettivo: Massimizzare il profitto totale</t>
  </si>
  <si>
    <t xml:space="preserve">DATI PRODOTTI</t>
  </si>
  <si>
    <t xml:space="preserve">Prodotto</t>
  </si>
  <si>
    <t xml:space="preserve">Profitto (€/unità)</t>
  </si>
  <si>
    <t xml:space="preserve">Ore Macchina</t>
  </si>
  <si>
    <t xml:space="preserve">Ore Lavoro</t>
  </si>
  <si>
    <t xml:space="preserve">Kg Materiale</t>
  </si>
  <si>
    <t xml:space="preserve">A</t>
  </si>
  <si>
    <t xml:space="preserve">B</t>
  </si>
  <si>
    <t xml:space="preserve">C</t>
  </si>
  <si>
    <t xml:space="preserve">RISORSE DISPONIBILI</t>
  </si>
  <si>
    <t xml:space="preserve">Ore Macchina disponibili</t>
  </si>
  <si>
    <t xml:space="preserve">Ore Lavoro disponibili</t>
  </si>
  <si>
    <t xml:space="preserve">Kg Materiale disponibili</t>
  </si>
  <si>
    <t xml:space="preserve">VARIABILI DECISIONALI (da ottimizzare con Solver)</t>
  </si>
  <si>
    <t xml:space="preserve">Quantità da produrre</t>
  </si>
  <si>
    <t xml:space="preserve">FUNZIONE OBIETTIVO</t>
  </si>
  <si>
    <t xml:space="preserve">Profitto Totale (€)</t>
  </si>
  <si>
    <t xml:space="preserve">VINCOLI (Utilizzo ≤ Disponibile)</t>
  </si>
  <si>
    <t xml:space="preserve">Risorsa</t>
  </si>
  <si>
    <t xml:space="preserve">Utilizzato</t>
  </si>
  <si>
    <t xml:space="preserve">≤</t>
  </si>
  <si>
    <t xml:space="preserve">Disponibile</t>
  </si>
  <si>
    <t xml:space="preserve">Slack</t>
  </si>
  <si>
    <t xml:space="preserve">ISTRUZIONI PER IL SOLVER:</t>
  </si>
  <si>
    <t xml:space="preserve">1. Selezionare Dati &gt; Risolutore (o Solver)</t>
  </si>
  <si>
    <t xml:space="preserve">2. Obiettivo: B21 (Massimizza)</t>
  </si>
  <si>
    <t xml:space="preserve">3. Variabili: B17:B19</t>
  </si>
  <si>
    <t xml:space="preserve">4. Vincoli: B25 &lt;= D25, B26 &lt;= D26, B27 &lt;= D27, B17:B19 &gt;= 0</t>
  </si>
  <si>
    <t xml:space="preserve">5. Metodo: Simplex LP</t>
  </si>
  <si>
    <t xml:space="preserve">6. Risolvere</t>
  </si>
  <si>
    <t xml:space="preserve">ESEMPIO 2: OTTIMIZZAZIONE RETE LOGISTICA</t>
  </si>
  <si>
    <t xml:space="preserve">Obiettivo: Minimizzare i costi di trasporto totali</t>
  </si>
  <si>
    <t xml:space="preserve">COSTI DI TRASPORTO (€/unità)</t>
  </si>
  <si>
    <t xml:space="preserve">Da \ A</t>
  </si>
  <si>
    <t xml:space="preserve">D1</t>
  </si>
  <si>
    <t xml:space="preserve">D2</t>
  </si>
  <si>
    <t xml:space="preserve">D3</t>
  </si>
  <si>
    <t xml:space="preserve">D4</t>
  </si>
  <si>
    <t xml:space="preserve">S1</t>
  </si>
  <si>
    <t xml:space="preserve">S2</t>
  </si>
  <si>
    <t xml:space="preserve">S3</t>
  </si>
  <si>
    <t xml:space="preserve">CAPACITÀ STABILIMENTI (unità)</t>
  </si>
  <si>
    <t xml:space="preserve">DOMANDA DEPOSITI (unità)</t>
  </si>
  <si>
    <t xml:space="preserve">VARIABILI DECISIONALI: Quantità da trasportare da ogni stabilimento a ogni deposito</t>
  </si>
  <si>
    <t xml:space="preserve">TOT Spedito</t>
  </si>
  <si>
    <t xml:space="preserve">TOT Ricevuto</t>
  </si>
  <si>
    <t xml:space="preserve">Costo Totale Trasporto (€)</t>
  </si>
  <si>
    <t xml:space="preserve">VINCOLI</t>
  </si>
  <si>
    <t xml:space="preserve">1. Capacità Stabilimenti: F17 &lt;= B11, F18 &lt;= B12, F19 &lt;= B13</t>
  </si>
  <si>
    <t xml:space="preserve">2. Domanda Depositi: B20 &gt;= E11, C20 &gt;= E12, D20 &gt;= E13, E20 &gt;= E14</t>
  </si>
  <si>
    <t xml:space="preserve">3. Non negatività: B17:E19 &gt;= 0</t>
  </si>
  <si>
    <t xml:space="preserve">1. Obiettivo: B23 (Minimizza)</t>
  </si>
  <si>
    <t xml:space="preserve">2. Variabili: B17:E19</t>
  </si>
  <si>
    <t xml:space="preserve">3. Vincoli capacità: F17 &lt;= B11, F18 &lt;= B12, F19 &lt;= B13</t>
  </si>
  <si>
    <t xml:space="preserve">4. Vincoli domanda: B20 &gt;= E11, C20 &gt;= E12, D20 &gt;= E13, E20 &gt;= E14</t>
  </si>
  <si>
    <t xml:space="preserve">5. Non negatività: B17:E19 &gt;= 0</t>
  </si>
  <si>
    <t xml:space="preserve">6. Metodo: Simplex LP</t>
  </si>
  <si>
    <t xml:space="preserve">ESEMPIO 3: PIANIFICAZIONE PRODUZIONE CON SETUP</t>
  </si>
  <si>
    <t xml:space="preserve">Obiettivo: Minimizzare costi totali (produzione + setup + magazzino)</t>
  </si>
  <si>
    <t xml:space="preserve">Costo Prod (€/u)</t>
  </si>
  <si>
    <t xml:space="preserve">Costo Setup (€)</t>
  </si>
  <si>
    <t xml:space="preserve">Capacità (u/sett)</t>
  </si>
  <si>
    <t xml:space="preserve">P1</t>
  </si>
  <si>
    <t xml:space="preserve">P2</t>
  </si>
  <si>
    <t xml:space="preserve">P3</t>
  </si>
  <si>
    <t xml:space="preserve">ALTRI PARAMETRI</t>
  </si>
  <si>
    <t xml:space="preserve">Costo Magazzino (€/u/sett)</t>
  </si>
  <si>
    <t xml:space="preserve">DOMANDA (unità per settimana)</t>
  </si>
  <si>
    <t xml:space="preserve">Sett 1</t>
  </si>
  <si>
    <t xml:space="preserve">Sett 2</t>
  </si>
  <si>
    <t xml:space="preserve">Sett 3</t>
  </si>
  <si>
    <t xml:space="preserve">Sett 4</t>
  </si>
  <si>
    <t xml:space="preserve">NOTA: Questo è un problema MILP (Mixed Integer Linear Programming)</t>
  </si>
  <si>
    <t xml:space="preserve">Richiede variabili binarie per le decisioni di setup (y_pt)</t>
  </si>
  <si>
    <t xml:space="preserve">Excel Solver può risolvere problemi con variabili intere/binarie.</t>
  </si>
  <si>
    <t xml:space="preserve">VARIABILI DECISIONALI - PRODUZIONE (unità da produrre)</t>
  </si>
  <si>
    <t xml:space="preserve">VARIABILI BINARIE - SETUP (1=produciamo, 0=non produciamo)</t>
  </si>
  <si>
    <t xml:space="preserve">INVENTARIO FINALE (unità a fine settimana)</t>
  </si>
  <si>
    <t xml:space="preserve">Costo Produzione</t>
  </si>
  <si>
    <t xml:space="preserve">Costo Setup</t>
  </si>
  <si>
    <t xml:space="preserve">Costo Magazzino</t>
  </si>
  <si>
    <t xml:space="preserve">COSTO TOTALE</t>
  </si>
  <si>
    <t xml:space="preserve">1. Obiettivo: B41 (Minimizza)</t>
  </si>
  <si>
    <t xml:space="preserve">2. Variabili: B24:E26 (produzione) + B29:E31 (setup binarie)</t>
  </si>
  <si>
    <t xml:space="preserve">3. Vincoli:</t>
  </si>
  <si>
    <t xml:space="preserve">   - Big-M: x_pt &lt;= cap_p * y_pt per ogni prodotto e settimana</t>
  </si>
  <si>
    <t xml:space="preserve">     Es: B24 &lt;= $D$6*B29, C24 &lt;= $D$6*C29, etc.</t>
  </si>
  <si>
    <t xml:space="preserve">   - Inventario finale = 0: E34=0, E35=0, E36=0</t>
  </si>
  <si>
    <t xml:space="preserve">   - Non negatività: B24:E26 &gt;= 0, B34:E36 &gt;= 0</t>
  </si>
  <si>
    <t xml:space="preserve">   - Binarie: B29:E31 = binario</t>
  </si>
  <si>
    <t xml:space="preserve">4. Metodo: Simplex LP (supporta variabili intere)</t>
  </si>
  <si>
    <t xml:space="preserve">ESEMPIO 4: SELEZIONE PROGETTI (KNAPSACK PROBLEM)</t>
  </si>
  <si>
    <t xml:space="preserve">Obiettivo: Massimizzare il VAN totale dei progetti selezionati</t>
  </si>
  <si>
    <t xml:space="preserve">DATI PROGETTI</t>
  </si>
  <si>
    <t xml:space="preserve">Progetto</t>
  </si>
  <si>
    <t xml:space="preserve">VAN (k€)</t>
  </si>
  <si>
    <t xml:space="preserve">Costo (k€)</t>
  </si>
  <si>
    <t xml:space="preserve">Risorse (FTE)</t>
  </si>
  <si>
    <t xml:space="preserve">Durata (mesi)</t>
  </si>
  <si>
    <t xml:space="preserve">P4</t>
  </si>
  <si>
    <t xml:space="preserve">P5</t>
  </si>
  <si>
    <t xml:space="preserve">P6</t>
  </si>
  <si>
    <t xml:space="preserve">VINCOLI RISORSE</t>
  </si>
  <si>
    <t xml:space="preserve">Budget disponibile (k€)</t>
  </si>
  <si>
    <t xml:space="preserve">Risorse disponibili (FTE)</t>
  </si>
  <si>
    <t xml:space="preserve">VARIABILI DECISIONALI (1=selezionato, 0=non selezionato)</t>
  </si>
  <si>
    <t xml:space="preserve">Selezionato?</t>
  </si>
  <si>
    <t xml:space="preserve">VAN Totale (k€)</t>
  </si>
  <si>
    <t xml:space="preserve">Budget (k€)</t>
  </si>
  <si>
    <t xml:space="preserve">Numero progetti selezionati</t>
  </si>
  <si>
    <t xml:space="preserve">1. Obiettivo: B27 (Massimizza)</t>
  </si>
  <si>
    <t xml:space="preserve">2. Variabili: B19:B24</t>
  </si>
  <si>
    <t xml:space="preserve">   - Budget: B31 &lt;= D31</t>
  </si>
  <si>
    <t xml:space="preserve">   - Risorse: B32 &lt;= D32</t>
  </si>
  <si>
    <t xml:space="preserve">   - Binarie: B19:B24 = binario (0 o 1)</t>
  </si>
  <si>
    <t xml:space="preserve">4. Metodo: Simplex LP (supporta variabili intere/binarie)</t>
  </si>
  <si>
    <t xml:space="preserve">5. Nota: Questo è un Binary Integer Programming (BIP) problem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</si>
</sst>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0000"/>
      <name val="Cambria"/>
      <family val="0"/>
      <charset val="1"/>
    </font>
    <font>
      <b val="true"/>
      <sz val="14"/>
      <name val="Cambria"/>
      <family val="0"/>
      <charset val="1"/>
    </font>
    <font>
      <b val="true"/>
      <sz val="11"/>
      <color rgb="FF0000FF"/>
      <name val="Cambria"/>
      <family val="0"/>
      <charset val="1"/>
    </font>
    <font>
      <b val="true"/>
      <sz val="16"/>
      <color rgb="FF008000"/>
      <name val="Cambria"/>
      <family val="0"/>
      <charset val="1"/>
    </font>
    <font>
      <i val="true"/>
      <sz val="11"/>
      <name val="Cambria"/>
      <family val="0"/>
      <charset val="1"/>
    </font>
    <font>
      <b val="true"/>
      <sz val="12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2"/>
      <color rgb="FFFF0000"/>
      <name val="Cambria"/>
      <family val="0"/>
      <charset val="1"/>
    </font>
    <font>
      <b val="true"/>
      <sz val="11"/>
      <color rgb="FFFF0000"/>
      <name val="Cambria"/>
      <family val="0"/>
      <charset val="1"/>
    </font>
    <font>
      <i val="true"/>
      <sz val="11"/>
      <color rgb="FFFF0000"/>
      <name val="Cambria"/>
      <family val="0"/>
      <charset val="1"/>
    </font>
    <font>
      <b val="true"/>
      <sz val="12"/>
      <color rgb="FF0000FF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2EFDA"/>
        <bgColor rgb="FFFFFFCC"/>
      </patternFill>
    </fill>
    <fill>
      <patternFill patternType="solid">
        <fgColor rgb="FFD3D3D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5" min="1" style="0" width="80"/>
  </cols>
  <sheetData>
    <row r="1" customFormat="false" ht="19.7" hidden="false" customHeight="false" outlineLevel="0" collapsed="false">
      <c r="A1" s="1" t="s">
        <v>0</v>
      </c>
    </row>
    <row r="3" customFormat="false" ht="17.35" hidden="false" customHeight="false" outlineLevel="0" collapsed="false">
      <c r="A3" s="2" t="s">
        <v>1</v>
      </c>
    </row>
    <row r="4" customFormat="false" ht="15" hidden="false" customHeight="false" outlineLevel="0" collapsed="false">
      <c r="A4" s="0" t="s">
        <v>2</v>
      </c>
    </row>
    <row r="5" customFormat="false" ht="15" hidden="false" customHeight="false" outlineLevel="0" collapsed="false">
      <c r="A5" s="0" t="s">
        <v>3</v>
      </c>
    </row>
    <row r="6" customFormat="false" ht="15" hidden="false" customHeight="false" outlineLevel="0" collapsed="false">
      <c r="A6" s="0" t="s">
        <v>4</v>
      </c>
    </row>
    <row r="7" customFormat="false" ht="15" hidden="false" customHeight="false" outlineLevel="0" collapsed="false">
      <c r="A7" s="0" t="s">
        <v>5</v>
      </c>
    </row>
    <row r="8" customFormat="false" ht="15" hidden="false" customHeight="false" outlineLevel="0" collapsed="false">
      <c r="A8" s="0" t="s">
        <v>6</v>
      </c>
    </row>
    <row r="10" customFormat="false" ht="17.35" hidden="false" customHeight="false" outlineLevel="0" collapsed="false">
      <c r="A10" s="2" t="s">
        <v>7</v>
      </c>
    </row>
    <row r="11" customFormat="false" ht="15" hidden="false" customHeight="false" outlineLevel="0" collapsed="false">
      <c r="A11" s="0" t="s">
        <v>8</v>
      </c>
    </row>
    <row r="12" customFormat="false" ht="15" hidden="false" customHeight="false" outlineLevel="0" collapsed="false">
      <c r="A12" s="0" t="s">
        <v>9</v>
      </c>
    </row>
    <row r="13" customFormat="false" ht="15" hidden="false" customHeight="false" outlineLevel="0" collapsed="false">
      <c r="A13" s="0" t="s">
        <v>10</v>
      </c>
    </row>
    <row r="14" customFormat="false" ht="15" hidden="false" customHeight="false" outlineLevel="0" collapsed="false">
      <c r="A14" s="0" t="s">
        <v>11</v>
      </c>
    </row>
    <row r="16" customFormat="false" ht="15" hidden="false" customHeight="false" outlineLevel="0" collapsed="false">
      <c r="A16" s="0" t="s">
        <v>12</v>
      </c>
    </row>
    <row r="17" customFormat="false" ht="15" hidden="false" customHeight="false" outlineLevel="0" collapsed="false">
      <c r="A17" s="0" t="s">
        <v>13</v>
      </c>
    </row>
    <row r="18" customFormat="false" ht="15" hidden="false" customHeight="false" outlineLevel="0" collapsed="false">
      <c r="A18" s="0" t="s">
        <v>14</v>
      </c>
    </row>
    <row r="20" customFormat="false" ht="15" hidden="false" customHeight="false" outlineLevel="0" collapsed="false">
      <c r="A20" s="0" t="s">
        <v>15</v>
      </c>
    </row>
    <row r="21" customFormat="false" ht="15" hidden="false" customHeight="false" outlineLevel="0" collapsed="false">
      <c r="A21" s="0" t="s">
        <v>16</v>
      </c>
    </row>
    <row r="22" customFormat="false" ht="15" hidden="false" customHeight="false" outlineLevel="0" collapsed="false">
      <c r="A22" s="0" t="s">
        <v>17</v>
      </c>
    </row>
    <row r="23" customFormat="false" ht="15" hidden="false" customHeight="false" outlineLevel="0" collapsed="false">
      <c r="A23" s="0" t="s">
        <v>18</v>
      </c>
    </row>
    <row r="24" customFormat="false" ht="15" hidden="false" customHeight="false" outlineLevel="0" collapsed="false">
      <c r="A24" s="0" t="s">
        <v>19</v>
      </c>
    </row>
    <row r="25" customFormat="false" ht="15" hidden="false" customHeight="false" outlineLevel="0" collapsed="false">
      <c r="A25" s="0" t="s">
        <v>20</v>
      </c>
    </row>
    <row r="27" customFormat="false" ht="15" hidden="false" customHeight="false" outlineLevel="0" collapsed="false">
      <c r="A27" s="0" t="s">
        <v>21</v>
      </c>
    </row>
    <row r="28" customFormat="false" ht="15" hidden="false" customHeight="false" outlineLevel="0" collapsed="false">
      <c r="A28" s="0" t="s">
        <v>22</v>
      </c>
    </row>
    <row r="30" customFormat="false" ht="17.35" hidden="false" customHeight="false" outlineLevel="0" collapsed="false">
      <c r="A30" s="2" t="s">
        <v>23</v>
      </c>
    </row>
    <row r="31" customFormat="false" ht="15" hidden="false" customHeight="false" outlineLevel="0" collapsed="false">
      <c r="A31" s="3" t="s">
        <v>24</v>
      </c>
    </row>
    <row r="32" customFormat="false" ht="15" hidden="false" customHeight="false" outlineLevel="0" collapsed="false">
      <c r="A32" s="4" t="s">
        <v>25</v>
      </c>
    </row>
    <row r="33" customFormat="false" ht="15" hidden="false" customHeight="false" outlineLevel="0" collapsed="false">
      <c r="A33" s="5" t="s">
        <v>26</v>
      </c>
    </row>
    <row r="34" customFormat="false" ht="15" hidden="false" customHeight="false" outlineLevel="0" collapsed="false">
      <c r="A34" s="0" t="s">
        <v>27</v>
      </c>
    </row>
    <row r="36" customFormat="false" ht="17.35" hidden="false" customHeight="false" outlineLevel="0" collapsed="false">
      <c r="A36" s="2" t="s">
        <v>28</v>
      </c>
    </row>
    <row r="37" customFormat="false" ht="15" hidden="false" customHeight="false" outlineLevel="0" collapsed="false">
      <c r="A37" s="0" t="s">
        <v>29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31</v>
      </c>
    </row>
    <row r="40" customFormat="false" ht="15" hidden="false" customHeight="false" outlineLevel="0" collapsed="false">
      <c r="A40" s="0" t="s">
        <v>32</v>
      </c>
    </row>
    <row r="41" customFormat="false" ht="15" hidden="false" customHeight="false" outlineLevel="0" collapsed="false">
      <c r="A41" s="0" t="s">
        <v>33</v>
      </c>
    </row>
    <row r="43" customFormat="false" ht="17.35" hidden="false" customHeight="false" outlineLevel="0" collapsed="false">
      <c r="A43" s="2" t="s">
        <v>34</v>
      </c>
    </row>
    <row r="44" customFormat="false" ht="15" hidden="false" customHeight="false" outlineLevel="0" collapsed="false">
      <c r="A44" s="0" t="s">
        <v>35</v>
      </c>
    </row>
    <row r="45" customFormat="false" ht="15" hidden="false" customHeight="false" outlineLevel="0" collapsed="false">
      <c r="A45" s="0" t="s">
        <v>36</v>
      </c>
    </row>
    <row r="46" customFormat="false" ht="15" hidden="false" customHeight="false" outlineLevel="0" collapsed="false">
      <c r="A46" s="0" t="s">
        <v>37</v>
      </c>
    </row>
    <row r="47" customFormat="false" ht="15" hidden="false" customHeight="false" outlineLevel="0" collapsed="false">
      <c r="A47" s="0" t="s">
        <v>38</v>
      </c>
    </row>
    <row r="49" customFormat="false" ht="17.35" hidden="false" customHeight="false" outlineLevel="0" collapsed="false">
      <c r="A49" s="2" t="s">
        <v>39</v>
      </c>
    </row>
    <row r="50" customFormat="false" ht="15" hidden="false" customHeight="false" outlineLevel="0" collapsed="false">
      <c r="A50" s="0" t="s">
        <v>40</v>
      </c>
    </row>
    <row r="51" customFormat="false" ht="15" hidden="false" customHeight="false" outlineLevel="0" collapsed="false">
      <c r="A51" s="0" t="s">
        <v>41</v>
      </c>
    </row>
    <row r="52" customFormat="false" ht="15" hidden="false" customHeight="false" outlineLevel="0" collapsed="false">
      <c r="A52" s="0" t="s">
        <v>42</v>
      </c>
    </row>
    <row r="53" customFormat="false" ht="15" hidden="false" customHeight="false" outlineLevel="0" collapsed="false">
      <c r="A53" s="0" t="s">
        <v>43</v>
      </c>
    </row>
    <row r="55" customFormat="false" ht="19.7" hidden="false" customHeight="false" outlineLevel="0" collapsed="false">
      <c r="A55" s="6" t="s">
        <v>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20"/>
    <col collapsed="false" customWidth="true" hidden="false" outlineLevel="0" max="3" min="3" style="0" width="12"/>
    <col collapsed="false" customWidth="true" hidden="false" outlineLevel="0" max="4" min="4" style="0" width="20"/>
    <col collapsed="false" customWidth="true" hidden="false" outlineLevel="0" max="5" min="5" style="0" width="15"/>
  </cols>
  <sheetData>
    <row r="1" customFormat="false" ht="17.35" hidden="false" customHeight="false" outlineLevel="0" collapsed="false">
      <c r="A1" s="2" t="s">
        <v>45</v>
      </c>
    </row>
    <row r="2" customFormat="false" ht="15" hidden="false" customHeight="false" outlineLevel="0" collapsed="false">
      <c r="A2" s="7" t="s">
        <v>46</v>
      </c>
    </row>
    <row r="4" customFormat="false" ht="15" hidden="false" customHeight="false" outlineLevel="0" collapsed="false">
      <c r="A4" s="8" t="s">
        <v>47</v>
      </c>
    </row>
    <row r="5" customFormat="false" ht="15" hidden="false" customHeight="false" outlineLevel="0" collapsed="false">
      <c r="A5" s="9" t="s">
        <v>48</v>
      </c>
      <c r="B5" s="9" t="s">
        <v>49</v>
      </c>
      <c r="C5" s="9" t="s">
        <v>50</v>
      </c>
      <c r="D5" s="9" t="s">
        <v>51</v>
      </c>
      <c r="E5" s="9" t="s">
        <v>52</v>
      </c>
    </row>
    <row r="6" customFormat="false" ht="15" hidden="false" customHeight="false" outlineLevel="0" collapsed="false">
      <c r="A6" s="0" t="s">
        <v>53</v>
      </c>
      <c r="B6" s="3" t="n">
        <v>50</v>
      </c>
      <c r="C6" s="3" t="n">
        <v>2</v>
      </c>
      <c r="D6" s="3" t="n">
        <v>1</v>
      </c>
      <c r="E6" s="3" t="n">
        <v>3</v>
      </c>
    </row>
    <row r="7" customFormat="false" ht="15" hidden="false" customHeight="false" outlineLevel="0" collapsed="false">
      <c r="A7" s="0" t="s">
        <v>54</v>
      </c>
      <c r="B7" s="3" t="n">
        <v>40</v>
      </c>
      <c r="C7" s="3" t="n">
        <v>1</v>
      </c>
      <c r="D7" s="3" t="n">
        <v>2</v>
      </c>
      <c r="E7" s="3" t="n">
        <v>2</v>
      </c>
    </row>
    <row r="8" customFormat="false" ht="15" hidden="false" customHeight="false" outlineLevel="0" collapsed="false">
      <c r="A8" s="0" t="s">
        <v>55</v>
      </c>
      <c r="B8" s="3" t="n">
        <v>45</v>
      </c>
      <c r="C8" s="3" t="n">
        <v>1.5</v>
      </c>
      <c r="D8" s="3" t="n">
        <v>1</v>
      </c>
      <c r="E8" s="3" t="n">
        <v>2.5</v>
      </c>
    </row>
    <row r="10" customFormat="false" ht="15" hidden="false" customHeight="false" outlineLevel="0" collapsed="false">
      <c r="A10" s="8" t="s">
        <v>56</v>
      </c>
    </row>
    <row r="11" customFormat="false" ht="15" hidden="false" customHeight="false" outlineLevel="0" collapsed="false">
      <c r="A11" s="0" t="s">
        <v>57</v>
      </c>
      <c r="B11" s="3" t="n">
        <v>100</v>
      </c>
    </row>
    <row r="12" customFormat="false" ht="15" hidden="false" customHeight="false" outlineLevel="0" collapsed="false">
      <c r="A12" s="0" t="s">
        <v>58</v>
      </c>
      <c r="B12" s="3" t="n">
        <v>80</v>
      </c>
    </row>
    <row r="13" customFormat="false" ht="15" hidden="false" customHeight="false" outlineLevel="0" collapsed="false">
      <c r="A13" s="0" t="s">
        <v>59</v>
      </c>
      <c r="B13" s="3" t="n">
        <v>150</v>
      </c>
    </row>
    <row r="15" customFormat="false" ht="15" hidden="false" customHeight="false" outlineLevel="0" collapsed="false">
      <c r="A15" s="10" t="s">
        <v>60</v>
      </c>
    </row>
    <row r="16" customFormat="false" ht="15" hidden="false" customHeight="false" outlineLevel="0" collapsed="false">
      <c r="A16" s="9" t="s">
        <v>48</v>
      </c>
      <c r="B16" s="9" t="s">
        <v>61</v>
      </c>
    </row>
    <row r="17" customFormat="false" ht="15" hidden="false" customHeight="false" outlineLevel="0" collapsed="false">
      <c r="A17" s="0" t="s">
        <v>53</v>
      </c>
      <c r="B17" s="11" t="n">
        <v>0</v>
      </c>
    </row>
    <row r="18" customFormat="false" ht="15" hidden="false" customHeight="false" outlineLevel="0" collapsed="false">
      <c r="A18" s="0" t="s">
        <v>54</v>
      </c>
      <c r="B18" s="11" t="n">
        <v>0</v>
      </c>
    </row>
    <row r="19" customFormat="false" ht="15" hidden="false" customHeight="false" outlineLevel="0" collapsed="false">
      <c r="A19" s="0" t="s">
        <v>55</v>
      </c>
      <c r="B19" s="11" t="n">
        <v>0</v>
      </c>
    </row>
    <row r="20" customFormat="false" ht="15" hidden="false" customHeight="false" outlineLevel="0" collapsed="false">
      <c r="A20" s="8" t="s">
        <v>62</v>
      </c>
    </row>
    <row r="21" customFormat="false" ht="15" hidden="false" customHeight="false" outlineLevel="0" collapsed="false">
      <c r="A21" s="12" t="s">
        <v>63</v>
      </c>
      <c r="B21" s="13" t="n">
        <f aca="false">SUMPRODUCT(B6:B8,B17:B19)</f>
        <v>0</v>
      </c>
    </row>
    <row r="23" customFormat="false" ht="15" hidden="false" customHeight="false" outlineLevel="0" collapsed="false">
      <c r="A23" s="8" t="s">
        <v>64</v>
      </c>
    </row>
    <row r="24" customFormat="false" ht="15" hidden="false" customHeight="false" outlineLevel="0" collapsed="false">
      <c r="A24" s="9" t="s">
        <v>65</v>
      </c>
      <c r="B24" s="9" t="s">
        <v>66</v>
      </c>
      <c r="C24" s="9" t="s">
        <v>67</v>
      </c>
      <c r="D24" s="9" t="s">
        <v>68</v>
      </c>
      <c r="E24" s="9" t="s">
        <v>69</v>
      </c>
    </row>
    <row r="25" customFormat="false" ht="15" hidden="false" customHeight="false" outlineLevel="0" collapsed="false">
      <c r="A25" s="0" t="s">
        <v>50</v>
      </c>
      <c r="B25" s="0" t="n">
        <f aca="false">SUMPRODUCT(C6:C8,B17:B19)</f>
        <v>0</v>
      </c>
      <c r="C25" s="0" t="s">
        <v>67</v>
      </c>
      <c r="D25" s="0" t="n">
        <f aca="false">B11</f>
        <v>100</v>
      </c>
      <c r="E25" s="0" t="n">
        <f aca="false">D25-B25</f>
        <v>100</v>
      </c>
    </row>
    <row r="26" customFormat="false" ht="15" hidden="false" customHeight="false" outlineLevel="0" collapsed="false">
      <c r="A26" s="0" t="s">
        <v>51</v>
      </c>
      <c r="B26" s="0" t="n">
        <f aca="false">SUMPRODUCT(D6:D8,B17:B19)</f>
        <v>0</v>
      </c>
      <c r="C26" s="0" t="s">
        <v>67</v>
      </c>
      <c r="D26" s="0" t="n">
        <f aca="false">B12</f>
        <v>80</v>
      </c>
      <c r="E26" s="0" t="n">
        <f aca="false">D26-B26</f>
        <v>80</v>
      </c>
    </row>
    <row r="27" customFormat="false" ht="15" hidden="false" customHeight="false" outlineLevel="0" collapsed="false">
      <c r="A27" s="0" t="s">
        <v>52</v>
      </c>
      <c r="B27" s="0" t="n">
        <f aca="false">SUMPRODUCT(E6:E8,B17:B19)</f>
        <v>0</v>
      </c>
      <c r="C27" s="0" t="s">
        <v>67</v>
      </c>
      <c r="D27" s="0" t="n">
        <f aca="false">B13</f>
        <v>150</v>
      </c>
      <c r="E27" s="0" t="n">
        <f aca="false">D27-B27</f>
        <v>150</v>
      </c>
    </row>
    <row r="29" customFormat="false" ht="15" hidden="false" customHeight="false" outlineLevel="0" collapsed="false">
      <c r="A29" s="14" t="s">
        <v>70</v>
      </c>
    </row>
    <row r="30" customFormat="false" ht="15" hidden="false" customHeight="false" outlineLevel="0" collapsed="false">
      <c r="A30" s="0" t="s">
        <v>71</v>
      </c>
    </row>
    <row r="31" customFormat="false" ht="15" hidden="false" customHeight="false" outlineLevel="0" collapsed="false">
      <c r="A31" s="0" t="s">
        <v>72</v>
      </c>
    </row>
    <row r="32" customFormat="false" ht="15" hidden="false" customHeight="false" outlineLevel="0" collapsed="false">
      <c r="A32" s="0" t="s">
        <v>73</v>
      </c>
    </row>
    <row r="33" customFormat="false" ht="15" hidden="false" customHeight="false" outlineLevel="0" collapsed="false">
      <c r="A33" s="0" t="s">
        <v>74</v>
      </c>
    </row>
    <row r="34" customFormat="false" ht="15" hidden="false" customHeight="false" outlineLevel="0" collapsed="false">
      <c r="A34" s="0" t="s">
        <v>75</v>
      </c>
    </row>
    <row r="35" customFormat="false" ht="15" hidden="false" customHeight="false" outlineLevel="0" collapsed="false">
      <c r="A35" s="0" t="s">
        <v>76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50"/>
    <col collapsed="false" customWidth="true" hidden="false" outlineLevel="0" max="6" min="2" style="0" width="15"/>
  </cols>
  <sheetData>
    <row r="1" customFormat="false" ht="17.35" hidden="false" customHeight="false" outlineLevel="0" collapsed="false">
      <c r="A1" s="2" t="s">
        <v>77</v>
      </c>
    </row>
    <row r="2" customFormat="false" ht="15" hidden="false" customHeight="false" outlineLevel="0" collapsed="false">
      <c r="A2" s="7" t="s">
        <v>78</v>
      </c>
    </row>
    <row r="4" customFormat="false" ht="15" hidden="false" customHeight="false" outlineLevel="0" collapsed="false">
      <c r="A4" s="8" t="s">
        <v>79</v>
      </c>
    </row>
    <row r="5" customFormat="false" ht="15" hidden="false" customHeight="false" outlineLevel="0" collapsed="false">
      <c r="A5" s="9" t="s">
        <v>80</v>
      </c>
      <c r="B5" s="9" t="s">
        <v>81</v>
      </c>
      <c r="C5" s="9" t="s">
        <v>82</v>
      </c>
      <c r="D5" s="9" t="s">
        <v>83</v>
      </c>
      <c r="E5" s="9" t="s">
        <v>84</v>
      </c>
    </row>
    <row r="6" customFormat="false" ht="15" hidden="false" customHeight="false" outlineLevel="0" collapsed="false">
      <c r="A6" s="12" t="s">
        <v>85</v>
      </c>
      <c r="B6" s="3" t="n">
        <v>8</v>
      </c>
      <c r="C6" s="3" t="n">
        <v>6</v>
      </c>
      <c r="D6" s="3" t="n">
        <v>10</v>
      </c>
      <c r="E6" s="3" t="n">
        <v>9</v>
      </c>
    </row>
    <row r="7" customFormat="false" ht="15" hidden="false" customHeight="false" outlineLevel="0" collapsed="false">
      <c r="A7" s="12" t="s">
        <v>86</v>
      </c>
      <c r="B7" s="3" t="n">
        <v>9</v>
      </c>
      <c r="C7" s="3" t="n">
        <v>12</v>
      </c>
      <c r="D7" s="3" t="n">
        <v>13</v>
      </c>
      <c r="E7" s="3" t="n">
        <v>7</v>
      </c>
    </row>
    <row r="8" customFormat="false" ht="15" hidden="false" customHeight="false" outlineLevel="0" collapsed="false">
      <c r="A8" s="12" t="s">
        <v>87</v>
      </c>
      <c r="B8" s="3" t="n">
        <v>14</v>
      </c>
      <c r="C8" s="3" t="n">
        <v>9</v>
      </c>
      <c r="D8" s="3" t="n">
        <v>16</v>
      </c>
      <c r="E8" s="3" t="n">
        <v>5</v>
      </c>
    </row>
    <row r="10" customFormat="false" ht="15" hidden="false" customHeight="false" outlineLevel="0" collapsed="false">
      <c r="A10" s="8" t="s">
        <v>88</v>
      </c>
      <c r="D10" s="8" t="s">
        <v>89</v>
      </c>
    </row>
    <row r="11" customFormat="false" ht="15" hidden="false" customHeight="false" outlineLevel="0" collapsed="false">
      <c r="A11" s="0" t="s">
        <v>85</v>
      </c>
      <c r="B11" s="3" t="n">
        <v>150</v>
      </c>
      <c r="D11" s="15" t="s">
        <v>81</v>
      </c>
      <c r="E11" s="3" t="n">
        <v>80</v>
      </c>
    </row>
    <row r="12" customFormat="false" ht="15" hidden="false" customHeight="false" outlineLevel="0" collapsed="false">
      <c r="A12" s="0" t="s">
        <v>86</v>
      </c>
      <c r="B12" s="3" t="n">
        <v>200</v>
      </c>
      <c r="D12" s="15" t="s">
        <v>82</v>
      </c>
      <c r="E12" s="3" t="n">
        <v>120</v>
      </c>
    </row>
    <row r="13" customFormat="false" ht="15" hidden="false" customHeight="false" outlineLevel="0" collapsed="false">
      <c r="A13" s="0" t="s">
        <v>87</v>
      </c>
      <c r="B13" s="3" t="n">
        <v>150</v>
      </c>
      <c r="D13" s="15" t="s">
        <v>83</v>
      </c>
      <c r="E13" s="3" t="n">
        <v>150</v>
      </c>
    </row>
    <row r="14" customFormat="false" ht="15" hidden="false" customHeight="false" outlineLevel="0" collapsed="false">
      <c r="D14" s="0" t="s">
        <v>84</v>
      </c>
      <c r="E14" s="3" t="n">
        <v>100</v>
      </c>
    </row>
    <row r="15" customFormat="false" ht="15" hidden="false" customHeight="false" outlineLevel="0" collapsed="false">
      <c r="A15" s="10" t="s">
        <v>90</v>
      </c>
    </row>
    <row r="16" customFormat="false" ht="15" hidden="false" customHeight="false" outlineLevel="0" collapsed="false">
      <c r="A16" s="9" t="s">
        <v>80</v>
      </c>
      <c r="B16" s="9" t="s">
        <v>81</v>
      </c>
      <c r="C16" s="9" t="s">
        <v>82</v>
      </c>
      <c r="D16" s="9" t="s">
        <v>83</v>
      </c>
      <c r="E16" s="9" t="s">
        <v>84</v>
      </c>
      <c r="F16" s="9" t="s">
        <v>91</v>
      </c>
    </row>
    <row r="17" customFormat="false" ht="15" hidden="false" customHeight="false" outlineLevel="0" collapsed="false">
      <c r="A17" s="12" t="s">
        <v>85</v>
      </c>
      <c r="B17" s="4" t="n">
        <v>0</v>
      </c>
      <c r="C17" s="4" t="n">
        <v>0</v>
      </c>
      <c r="D17" s="4" t="n">
        <v>0</v>
      </c>
      <c r="E17" s="4" t="n">
        <v>0</v>
      </c>
      <c r="F17" s="15" t="n">
        <f aca="false">SUM(B17:E17)</f>
        <v>0</v>
      </c>
    </row>
    <row r="18" customFormat="false" ht="15" hidden="false" customHeight="false" outlineLevel="0" collapsed="false">
      <c r="A18" s="12" t="s">
        <v>86</v>
      </c>
      <c r="B18" s="4" t="n">
        <v>0</v>
      </c>
      <c r="C18" s="4" t="n">
        <v>0</v>
      </c>
      <c r="D18" s="4" t="n">
        <v>0</v>
      </c>
      <c r="E18" s="4" t="n">
        <v>0</v>
      </c>
      <c r="F18" s="15" t="n">
        <f aca="false">SUM(B18:E18)</f>
        <v>0</v>
      </c>
    </row>
    <row r="19" customFormat="false" ht="15" hidden="false" customHeight="false" outlineLevel="0" collapsed="false">
      <c r="A19" s="12" t="s">
        <v>87</v>
      </c>
      <c r="B19" s="4" t="n">
        <v>0</v>
      </c>
      <c r="C19" s="4" t="n">
        <v>0</v>
      </c>
      <c r="D19" s="4" t="n">
        <v>0</v>
      </c>
      <c r="E19" s="4" t="n">
        <v>0</v>
      </c>
      <c r="F19" s="15" t="n">
        <f aca="false">SUM(B19:E19)</f>
        <v>0</v>
      </c>
    </row>
    <row r="20" customFormat="false" ht="15" hidden="false" customHeight="false" outlineLevel="0" collapsed="false">
      <c r="A20" s="12" t="s">
        <v>92</v>
      </c>
      <c r="B20" s="15" t="n">
        <f aca="false">SUM(B17:B19)</f>
        <v>0</v>
      </c>
      <c r="C20" s="15" t="n">
        <f aca="false">SUM(C17:C19)</f>
        <v>0</v>
      </c>
      <c r="D20" s="15" t="n">
        <f aca="false">SUM(D17:D19)</f>
        <v>0</v>
      </c>
      <c r="E20" s="15" t="n">
        <f aca="false">SUM(E17:E19)</f>
        <v>0</v>
      </c>
    </row>
    <row r="22" customFormat="false" ht="15" hidden="false" customHeight="false" outlineLevel="0" collapsed="false">
      <c r="A22" s="8" t="s">
        <v>62</v>
      </c>
    </row>
    <row r="23" customFormat="false" ht="15" hidden="false" customHeight="false" outlineLevel="0" collapsed="false">
      <c r="A23" s="12" t="s">
        <v>93</v>
      </c>
      <c r="B23" s="13" t="n">
        <f aca="false">SUMPRODUCT(B6:E8,B17:E19)</f>
        <v>0</v>
      </c>
    </row>
    <row r="25" customFormat="false" ht="15" hidden="false" customHeight="false" outlineLevel="0" collapsed="false">
      <c r="A25" s="8" t="s">
        <v>94</v>
      </c>
    </row>
    <row r="26" customFormat="false" ht="15" hidden="false" customHeight="false" outlineLevel="0" collapsed="false">
      <c r="A26" s="0" t="s">
        <v>95</v>
      </c>
    </row>
    <row r="27" customFormat="false" ht="15" hidden="false" customHeight="false" outlineLevel="0" collapsed="false">
      <c r="A27" s="0" t="s">
        <v>96</v>
      </c>
    </row>
    <row r="28" customFormat="false" ht="15" hidden="false" customHeight="false" outlineLevel="0" collapsed="false">
      <c r="A28" s="0" t="s">
        <v>97</v>
      </c>
    </row>
    <row r="30" customFormat="false" ht="15" hidden="false" customHeight="false" outlineLevel="0" collapsed="false">
      <c r="A30" s="14" t="s">
        <v>70</v>
      </c>
    </row>
    <row r="31" customFormat="false" ht="15" hidden="false" customHeight="false" outlineLevel="0" collapsed="false">
      <c r="A31" s="0" t="s">
        <v>98</v>
      </c>
    </row>
    <row r="32" customFormat="false" ht="15" hidden="false" customHeight="false" outlineLevel="0" collapsed="false">
      <c r="A32" s="0" t="s">
        <v>99</v>
      </c>
    </row>
    <row r="33" customFormat="false" ht="15" hidden="false" customHeight="false" outlineLevel="0" collapsed="false">
      <c r="A33" s="0" t="s">
        <v>100</v>
      </c>
    </row>
    <row r="34" customFormat="false" ht="15" hidden="false" customHeight="false" outlineLevel="0" collapsed="false">
      <c r="A34" s="0" t="s">
        <v>101</v>
      </c>
    </row>
    <row r="35" customFormat="false" ht="15" hidden="false" customHeight="false" outlineLevel="0" collapsed="false">
      <c r="A35" s="0" t="s">
        <v>102</v>
      </c>
    </row>
    <row r="36" customFormat="false" ht="15" hidden="false" customHeight="false" outlineLevel="0" collapsed="false">
      <c r="A36" s="0" t="s">
        <v>103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5" min="1" style="0" width="25"/>
  </cols>
  <sheetData>
    <row r="1" customFormat="false" ht="17.35" hidden="false" customHeight="false" outlineLevel="0" collapsed="false">
      <c r="A1" s="2" t="s">
        <v>104</v>
      </c>
    </row>
    <row r="2" customFormat="false" ht="15" hidden="false" customHeight="false" outlineLevel="0" collapsed="false">
      <c r="A2" s="7" t="s">
        <v>105</v>
      </c>
    </row>
    <row r="4" customFormat="false" ht="15" hidden="false" customHeight="false" outlineLevel="0" collapsed="false">
      <c r="A4" s="8" t="s">
        <v>47</v>
      </c>
    </row>
    <row r="5" customFormat="false" ht="15" hidden="false" customHeight="false" outlineLevel="0" collapsed="false">
      <c r="A5" s="9" t="s">
        <v>48</v>
      </c>
      <c r="B5" s="9" t="s">
        <v>106</v>
      </c>
      <c r="C5" s="9" t="s">
        <v>107</v>
      </c>
      <c r="D5" s="9" t="s">
        <v>108</v>
      </c>
    </row>
    <row r="6" customFormat="false" ht="15" hidden="false" customHeight="false" outlineLevel="0" collapsed="false">
      <c r="A6" s="0" t="s">
        <v>109</v>
      </c>
      <c r="B6" s="3" t="n">
        <v>20</v>
      </c>
      <c r="C6" s="3" t="n">
        <v>500</v>
      </c>
      <c r="D6" s="3" t="n">
        <v>100</v>
      </c>
    </row>
    <row r="7" customFormat="false" ht="15" hidden="false" customHeight="false" outlineLevel="0" collapsed="false">
      <c r="A7" s="0" t="s">
        <v>110</v>
      </c>
      <c r="B7" s="3" t="n">
        <v>25</v>
      </c>
      <c r="C7" s="3" t="n">
        <v>700</v>
      </c>
      <c r="D7" s="3" t="n">
        <v>80</v>
      </c>
    </row>
    <row r="8" customFormat="false" ht="15" hidden="false" customHeight="false" outlineLevel="0" collapsed="false">
      <c r="A8" s="0" t="s">
        <v>111</v>
      </c>
      <c r="B8" s="3" t="n">
        <v>30</v>
      </c>
      <c r="C8" s="3" t="n">
        <v>600</v>
      </c>
      <c r="D8" s="3" t="n">
        <v>90</v>
      </c>
    </row>
    <row r="10" customFormat="false" ht="15" hidden="false" customHeight="false" outlineLevel="0" collapsed="false">
      <c r="A10" s="8" t="s">
        <v>112</v>
      </c>
    </row>
    <row r="11" customFormat="false" ht="15" hidden="false" customHeight="false" outlineLevel="0" collapsed="false">
      <c r="A11" s="0" t="s">
        <v>113</v>
      </c>
      <c r="B11" s="3" t="n">
        <v>2</v>
      </c>
    </row>
    <row r="13" customFormat="false" ht="15" hidden="false" customHeight="false" outlineLevel="0" collapsed="false">
      <c r="A13" s="8" t="s">
        <v>114</v>
      </c>
    </row>
    <row r="14" customFormat="false" ht="15" hidden="false" customHeight="false" outlineLevel="0" collapsed="false">
      <c r="A14" s="9" t="s">
        <v>48</v>
      </c>
      <c r="B14" s="9" t="s">
        <v>115</v>
      </c>
      <c r="C14" s="9" t="s">
        <v>116</v>
      </c>
      <c r="D14" s="9" t="s">
        <v>117</v>
      </c>
      <c r="E14" s="9" t="s">
        <v>118</v>
      </c>
    </row>
    <row r="15" customFormat="false" ht="15" hidden="false" customHeight="false" outlineLevel="0" collapsed="false">
      <c r="A15" s="0" t="s">
        <v>109</v>
      </c>
      <c r="B15" s="3" t="n">
        <v>50</v>
      </c>
      <c r="C15" s="3" t="n">
        <v>60</v>
      </c>
      <c r="D15" s="3" t="n">
        <v>40</v>
      </c>
      <c r="E15" s="3" t="n">
        <v>70</v>
      </c>
    </row>
    <row r="16" customFormat="false" ht="15" hidden="false" customHeight="false" outlineLevel="0" collapsed="false">
      <c r="A16" s="0" t="s">
        <v>110</v>
      </c>
      <c r="B16" s="3" t="n">
        <v>40</v>
      </c>
      <c r="C16" s="3" t="n">
        <v>50</v>
      </c>
      <c r="D16" s="3" t="n">
        <v>30</v>
      </c>
      <c r="E16" s="3" t="n">
        <v>50</v>
      </c>
    </row>
    <row r="17" customFormat="false" ht="15" hidden="false" customHeight="false" outlineLevel="0" collapsed="false">
      <c r="A17" s="0" t="s">
        <v>111</v>
      </c>
      <c r="B17" s="3" t="n">
        <v>30</v>
      </c>
      <c r="C17" s="3" t="n">
        <v>40</v>
      </c>
      <c r="D17" s="3" t="n">
        <v>50</v>
      </c>
      <c r="E17" s="3" t="n">
        <v>45</v>
      </c>
    </row>
    <row r="18" customFormat="false" ht="15" hidden="false" customHeight="false" outlineLevel="0" collapsed="false">
      <c r="A18" s="16" t="s">
        <v>119</v>
      </c>
    </row>
    <row r="19" customFormat="false" ht="15" hidden="false" customHeight="false" outlineLevel="0" collapsed="false">
      <c r="A19" s="16" t="s">
        <v>120</v>
      </c>
    </row>
    <row r="20" customFormat="false" ht="15" hidden="false" customHeight="false" outlineLevel="0" collapsed="false">
      <c r="A20" s="7" t="s">
        <v>121</v>
      </c>
    </row>
    <row r="22" customFormat="false" ht="15" hidden="false" customHeight="false" outlineLevel="0" collapsed="false">
      <c r="A22" s="10" t="s">
        <v>122</v>
      </c>
    </row>
    <row r="23" customFormat="false" ht="15" hidden="false" customHeight="false" outlineLevel="0" collapsed="false">
      <c r="A23" s="9" t="s">
        <v>48</v>
      </c>
      <c r="B23" s="9" t="s">
        <v>115</v>
      </c>
      <c r="C23" s="9" t="s">
        <v>116</v>
      </c>
      <c r="D23" s="9" t="s">
        <v>117</v>
      </c>
      <c r="E23" s="9" t="s">
        <v>118</v>
      </c>
    </row>
    <row r="24" customFormat="false" ht="15" hidden="false" customHeight="false" outlineLevel="0" collapsed="false">
      <c r="A24" s="0" t="s">
        <v>109</v>
      </c>
      <c r="B24" s="4" t="n">
        <v>0</v>
      </c>
      <c r="C24" s="4" t="n">
        <v>0</v>
      </c>
      <c r="D24" s="4" t="n">
        <v>0</v>
      </c>
      <c r="E24" s="4" t="n">
        <v>0</v>
      </c>
    </row>
    <row r="25" customFormat="false" ht="15" hidden="false" customHeight="false" outlineLevel="0" collapsed="false">
      <c r="A25" s="0" t="s">
        <v>110</v>
      </c>
      <c r="B25" s="4" t="n">
        <v>0</v>
      </c>
      <c r="C25" s="4" t="n">
        <v>0</v>
      </c>
      <c r="D25" s="4" t="n">
        <v>0</v>
      </c>
      <c r="E25" s="4" t="n">
        <v>0</v>
      </c>
    </row>
    <row r="26" customFormat="false" ht="15" hidden="false" customHeight="false" outlineLevel="0" collapsed="false">
      <c r="A26" s="0" t="s">
        <v>111</v>
      </c>
      <c r="B26" s="4" t="n">
        <v>0</v>
      </c>
      <c r="C26" s="4" t="n">
        <v>0</v>
      </c>
      <c r="D26" s="4" t="n">
        <v>0</v>
      </c>
      <c r="E26" s="4" t="n">
        <v>0</v>
      </c>
    </row>
    <row r="27" customFormat="false" ht="15" hidden="false" customHeight="false" outlineLevel="0" collapsed="false">
      <c r="A27" s="10" t="s">
        <v>123</v>
      </c>
    </row>
    <row r="28" customFormat="false" ht="15" hidden="false" customHeight="false" outlineLevel="0" collapsed="false">
      <c r="A28" s="9" t="s">
        <v>48</v>
      </c>
      <c r="B28" s="9" t="s">
        <v>115</v>
      </c>
      <c r="C28" s="9" t="s">
        <v>116</v>
      </c>
      <c r="D28" s="9" t="s">
        <v>117</v>
      </c>
      <c r="E28" s="9" t="s">
        <v>118</v>
      </c>
    </row>
    <row r="29" customFormat="false" ht="15" hidden="false" customHeight="false" outlineLevel="0" collapsed="false">
      <c r="A29" s="0" t="s">
        <v>109</v>
      </c>
      <c r="B29" s="4" t="n">
        <v>0</v>
      </c>
      <c r="C29" s="4" t="n">
        <v>0</v>
      </c>
      <c r="D29" s="4" t="n">
        <v>0</v>
      </c>
      <c r="E29" s="4" t="n">
        <v>0</v>
      </c>
    </row>
    <row r="30" customFormat="false" ht="15" hidden="false" customHeight="false" outlineLevel="0" collapsed="false">
      <c r="A30" s="0" t="s">
        <v>110</v>
      </c>
      <c r="B30" s="4" t="n">
        <v>0</v>
      </c>
      <c r="C30" s="4" t="n">
        <v>0</v>
      </c>
      <c r="D30" s="4" t="n">
        <v>0</v>
      </c>
      <c r="E30" s="4" t="n">
        <v>0</v>
      </c>
    </row>
    <row r="31" customFormat="false" ht="15" hidden="false" customHeight="false" outlineLevel="0" collapsed="false">
      <c r="A31" s="0" t="s">
        <v>111</v>
      </c>
      <c r="B31" s="4" t="n">
        <v>0</v>
      </c>
      <c r="C31" s="4" t="n">
        <v>0</v>
      </c>
      <c r="D31" s="4" t="n">
        <v>0</v>
      </c>
      <c r="E31" s="4" t="n">
        <v>0</v>
      </c>
    </row>
    <row r="32" customFormat="false" ht="15" hidden="false" customHeight="false" outlineLevel="0" collapsed="false">
      <c r="A32" s="17" t="s">
        <v>124</v>
      </c>
    </row>
    <row r="33" customFormat="false" ht="15" hidden="false" customHeight="false" outlineLevel="0" collapsed="false">
      <c r="A33" s="9" t="s">
        <v>48</v>
      </c>
      <c r="B33" s="9" t="s">
        <v>115</v>
      </c>
      <c r="C33" s="9" t="s">
        <v>116</v>
      </c>
      <c r="D33" s="9" t="s">
        <v>117</v>
      </c>
      <c r="E33" s="9" t="s">
        <v>118</v>
      </c>
    </row>
    <row r="34" customFormat="false" ht="15" hidden="false" customHeight="false" outlineLevel="0" collapsed="false">
      <c r="A34" s="0" t="s">
        <v>109</v>
      </c>
      <c r="B34" s="0" t="n">
        <f aca="false">B24-B15</f>
        <v>-50</v>
      </c>
      <c r="C34" s="0" t="n">
        <f aca="false">B34+C24-C15</f>
        <v>-110</v>
      </c>
      <c r="D34" s="0" t="n">
        <f aca="false">C34+D24-D15</f>
        <v>-150</v>
      </c>
      <c r="E34" s="0" t="n">
        <f aca="false">D34+E24-E15</f>
        <v>-220</v>
      </c>
    </row>
    <row r="35" customFormat="false" ht="15" hidden="false" customHeight="false" outlineLevel="0" collapsed="false">
      <c r="A35" s="0" t="s">
        <v>110</v>
      </c>
      <c r="B35" s="0" t="n">
        <f aca="false">B25-B16</f>
        <v>-40</v>
      </c>
      <c r="C35" s="0" t="n">
        <f aca="false">B35+C25-C16</f>
        <v>-90</v>
      </c>
      <c r="D35" s="0" t="n">
        <f aca="false">C35+D25-D16</f>
        <v>-120</v>
      </c>
      <c r="E35" s="0" t="n">
        <f aca="false">D35+E25-E16</f>
        <v>-170</v>
      </c>
    </row>
    <row r="36" customFormat="false" ht="15" hidden="false" customHeight="false" outlineLevel="0" collapsed="false">
      <c r="A36" s="0" t="s">
        <v>111</v>
      </c>
      <c r="B36" s="0" t="n">
        <f aca="false">B26-B17</f>
        <v>-30</v>
      </c>
      <c r="C36" s="0" t="n">
        <f aca="false">B36+C26-C17</f>
        <v>-70</v>
      </c>
      <c r="D36" s="0" t="n">
        <f aca="false">C36+D26-D17</f>
        <v>-120</v>
      </c>
      <c r="E36" s="0" t="n">
        <f aca="false">D36+E26-E17</f>
        <v>-165</v>
      </c>
    </row>
    <row r="37" customFormat="false" ht="15" hidden="false" customHeight="false" outlineLevel="0" collapsed="false">
      <c r="A37" s="8" t="s">
        <v>62</v>
      </c>
    </row>
    <row r="38" customFormat="false" ht="15" hidden="false" customHeight="false" outlineLevel="0" collapsed="false">
      <c r="A38" s="0" t="s">
        <v>125</v>
      </c>
      <c r="B38" s="0" t="n">
        <f aca="false">SUMPRODUCT($B$6:$B$8,B24:B26)+SUMPRODUCT($B$6:$B$8,C24:C26)+SUMPRODUCT($B$6:$B$8,D24:D26)+SUMPRODUCT($B$6:$B$8,E24:E26)</f>
        <v>0</v>
      </c>
    </row>
    <row r="39" customFormat="false" ht="15" hidden="false" customHeight="false" outlineLevel="0" collapsed="false">
      <c r="A39" s="0" t="s">
        <v>126</v>
      </c>
      <c r="B39" s="0" t="n">
        <f aca="false">SUMPRODUCT($C$6:$C$8,B29:B31)+SUMPRODUCT($C$6:$C$8,C29:C31)+SUMPRODUCT($C$6:$C$8,D29:D31)+SUMPRODUCT($C$6:$C$8,E29:E31)</f>
        <v>0</v>
      </c>
    </row>
    <row r="40" customFormat="false" ht="15" hidden="false" customHeight="false" outlineLevel="0" collapsed="false">
      <c r="A40" s="0" t="s">
        <v>127</v>
      </c>
      <c r="B40" s="0" t="n">
        <f aca="false">$B$11*(SUM(B34:B36)+SUM(C34:C36)+SUM(D34:D36)+SUM(E34:E36))</f>
        <v>-2670</v>
      </c>
    </row>
    <row r="41" customFormat="false" ht="15" hidden="false" customHeight="false" outlineLevel="0" collapsed="false">
      <c r="A41" s="12" t="s">
        <v>128</v>
      </c>
      <c r="B41" s="13" t="n">
        <f aca="false">B38+B39+B40</f>
        <v>-2670</v>
      </c>
    </row>
    <row r="43" customFormat="false" ht="15" hidden="false" customHeight="false" outlineLevel="0" collapsed="false">
      <c r="A43" s="14" t="s">
        <v>70</v>
      </c>
    </row>
    <row r="44" customFormat="false" ht="15" hidden="false" customHeight="false" outlineLevel="0" collapsed="false">
      <c r="A44" s="0" t="s">
        <v>129</v>
      </c>
    </row>
    <row r="45" customFormat="false" ht="15" hidden="false" customHeight="false" outlineLevel="0" collapsed="false">
      <c r="A45" s="0" t="s">
        <v>130</v>
      </c>
    </row>
    <row r="46" customFormat="false" ht="15" hidden="false" customHeight="false" outlineLevel="0" collapsed="false">
      <c r="A46" s="0" t="s">
        <v>131</v>
      </c>
    </row>
    <row r="47" customFormat="false" ht="15" hidden="false" customHeight="false" outlineLevel="0" collapsed="false">
      <c r="A47" s="0" t="s">
        <v>132</v>
      </c>
    </row>
    <row r="48" customFormat="false" ht="15" hidden="false" customHeight="false" outlineLevel="0" collapsed="false">
      <c r="A48" s="0" t="s">
        <v>133</v>
      </c>
    </row>
    <row r="49" customFormat="false" ht="15" hidden="false" customHeight="false" outlineLevel="0" collapsed="false">
      <c r="A49" s="0" t="s">
        <v>134</v>
      </c>
    </row>
    <row r="50" customFormat="false" ht="15" hidden="false" customHeight="false" outlineLevel="0" collapsed="false">
      <c r="A50" s="0" t="s">
        <v>135</v>
      </c>
    </row>
    <row r="51" customFormat="false" ht="15" hidden="false" customHeight="false" outlineLevel="0" collapsed="false">
      <c r="A51" s="0" t="s">
        <v>136</v>
      </c>
    </row>
    <row r="52" customFormat="false" ht="15" hidden="false" customHeight="false" outlineLevel="0" collapsed="false">
      <c r="A52" s="0" t="s">
        <v>137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"/>
  </cols>
  <sheetData>
    <row r="1" customFormat="false" ht="17.35" hidden="false" customHeight="false" outlineLevel="0" collapsed="false">
      <c r="A1" s="2" t="s">
        <v>138</v>
      </c>
    </row>
    <row r="2" customFormat="false" ht="15" hidden="false" customHeight="false" outlineLevel="0" collapsed="false">
      <c r="A2" s="7" t="s">
        <v>139</v>
      </c>
    </row>
    <row r="4" customFormat="false" ht="15" hidden="false" customHeight="false" outlineLevel="0" collapsed="false">
      <c r="A4" s="8" t="s">
        <v>140</v>
      </c>
    </row>
    <row r="5" customFormat="false" ht="15" hidden="false" customHeight="false" outlineLevel="0" collapsed="false">
      <c r="A5" s="9" t="s">
        <v>141</v>
      </c>
      <c r="B5" s="9" t="s">
        <v>142</v>
      </c>
      <c r="C5" s="9" t="s">
        <v>143</v>
      </c>
      <c r="D5" s="9" t="s">
        <v>144</v>
      </c>
      <c r="E5" s="9" t="s">
        <v>145</v>
      </c>
    </row>
    <row r="6" customFormat="false" ht="15" hidden="false" customHeight="false" outlineLevel="0" collapsed="false">
      <c r="A6" s="0" t="s">
        <v>109</v>
      </c>
      <c r="B6" s="3" t="n">
        <v>250</v>
      </c>
      <c r="C6" s="3" t="n">
        <v>120</v>
      </c>
      <c r="D6" s="3" t="n">
        <v>3</v>
      </c>
      <c r="E6" s="3" t="n">
        <v>12</v>
      </c>
    </row>
    <row r="7" customFormat="false" ht="15" hidden="false" customHeight="false" outlineLevel="0" collapsed="false">
      <c r="A7" s="0" t="s">
        <v>110</v>
      </c>
      <c r="B7" s="3" t="n">
        <v>180</v>
      </c>
      <c r="C7" s="3" t="n">
        <v>80</v>
      </c>
      <c r="D7" s="3" t="n">
        <v>2</v>
      </c>
      <c r="E7" s="3" t="n">
        <v>8</v>
      </c>
    </row>
    <row r="8" customFormat="false" ht="15" hidden="false" customHeight="false" outlineLevel="0" collapsed="false">
      <c r="A8" s="0" t="s">
        <v>111</v>
      </c>
      <c r="B8" s="3" t="n">
        <v>320</v>
      </c>
      <c r="C8" s="3" t="n">
        <v>150</v>
      </c>
      <c r="D8" s="3" t="n">
        <v>4</v>
      </c>
      <c r="E8" s="3" t="n">
        <v>15</v>
      </c>
    </row>
    <row r="9" customFormat="false" ht="15" hidden="false" customHeight="false" outlineLevel="0" collapsed="false">
      <c r="A9" s="0" t="s">
        <v>146</v>
      </c>
      <c r="B9" s="3" t="n">
        <v>200</v>
      </c>
      <c r="C9" s="3" t="n">
        <v>100</v>
      </c>
      <c r="D9" s="3" t="n">
        <v>2</v>
      </c>
      <c r="E9" s="3" t="n">
        <v>10</v>
      </c>
    </row>
    <row r="10" customFormat="false" ht="15" hidden="false" customHeight="false" outlineLevel="0" collapsed="false">
      <c r="A10" s="0" t="s">
        <v>147</v>
      </c>
      <c r="B10" s="3" t="n">
        <v>150</v>
      </c>
      <c r="C10" s="3" t="n">
        <v>70</v>
      </c>
      <c r="D10" s="3" t="n">
        <v>2</v>
      </c>
      <c r="E10" s="3" t="n">
        <v>6</v>
      </c>
    </row>
    <row r="11" customFormat="false" ht="15" hidden="false" customHeight="false" outlineLevel="0" collapsed="false">
      <c r="A11" s="0" t="s">
        <v>148</v>
      </c>
      <c r="B11" s="3" t="n">
        <v>280</v>
      </c>
      <c r="C11" s="3" t="n">
        <v>130</v>
      </c>
      <c r="D11" s="3" t="n">
        <v>3</v>
      </c>
      <c r="E11" s="3" t="n">
        <v>14</v>
      </c>
    </row>
    <row r="13" customFormat="false" ht="15" hidden="false" customHeight="false" outlineLevel="0" collapsed="false">
      <c r="A13" s="8" t="s">
        <v>149</v>
      </c>
    </row>
    <row r="14" customFormat="false" ht="15" hidden="false" customHeight="false" outlineLevel="0" collapsed="false">
      <c r="A14" s="0" t="s">
        <v>150</v>
      </c>
      <c r="B14" s="3" t="n">
        <v>300</v>
      </c>
    </row>
    <row r="15" customFormat="false" ht="15" hidden="false" customHeight="false" outlineLevel="0" collapsed="false">
      <c r="A15" s="0" t="s">
        <v>151</v>
      </c>
      <c r="B15" s="3" t="n">
        <v>7</v>
      </c>
    </row>
    <row r="17" customFormat="false" ht="15" hidden="false" customHeight="false" outlineLevel="0" collapsed="false">
      <c r="A17" s="10" t="s">
        <v>152</v>
      </c>
    </row>
    <row r="18" customFormat="false" ht="15" hidden="false" customHeight="false" outlineLevel="0" collapsed="false">
      <c r="A18" s="9" t="s">
        <v>141</v>
      </c>
      <c r="B18" s="9" t="s">
        <v>153</v>
      </c>
    </row>
    <row r="19" customFormat="false" ht="15" hidden="false" customHeight="false" outlineLevel="0" collapsed="false">
      <c r="A19" s="0" t="s">
        <v>109</v>
      </c>
      <c r="B19" s="11" t="n">
        <v>0</v>
      </c>
    </row>
    <row r="20" customFormat="false" ht="15" hidden="false" customHeight="false" outlineLevel="0" collapsed="false">
      <c r="A20" s="0" t="s">
        <v>110</v>
      </c>
      <c r="B20" s="11" t="n">
        <v>0</v>
      </c>
    </row>
    <row r="21" customFormat="false" ht="15" hidden="false" customHeight="false" outlineLevel="0" collapsed="false">
      <c r="A21" s="0" t="s">
        <v>111</v>
      </c>
      <c r="B21" s="11" t="n">
        <v>0</v>
      </c>
    </row>
    <row r="22" customFormat="false" ht="15" hidden="false" customHeight="false" outlineLevel="0" collapsed="false">
      <c r="A22" s="0" t="s">
        <v>146</v>
      </c>
      <c r="B22" s="11" t="n">
        <v>0</v>
      </c>
    </row>
    <row r="23" customFormat="false" ht="15" hidden="false" customHeight="false" outlineLevel="0" collapsed="false">
      <c r="A23" s="0" t="s">
        <v>147</v>
      </c>
      <c r="B23" s="11" t="n">
        <v>0</v>
      </c>
    </row>
    <row r="24" customFormat="false" ht="15" hidden="false" customHeight="false" outlineLevel="0" collapsed="false">
      <c r="A24" s="0" t="s">
        <v>148</v>
      </c>
      <c r="B24" s="11" t="n">
        <v>0</v>
      </c>
    </row>
    <row r="26" customFormat="false" ht="15" hidden="false" customHeight="false" outlineLevel="0" collapsed="false">
      <c r="A26" s="8" t="s">
        <v>62</v>
      </c>
    </row>
    <row r="27" customFormat="false" ht="15" hidden="false" customHeight="false" outlineLevel="0" collapsed="false">
      <c r="A27" s="12" t="s">
        <v>154</v>
      </c>
      <c r="B27" s="13" t="n">
        <f aca="false">SUMPRODUCT(B6:B11,B19:B24)</f>
        <v>0</v>
      </c>
    </row>
    <row r="29" customFormat="false" ht="15" hidden="false" customHeight="false" outlineLevel="0" collapsed="false">
      <c r="A29" s="8" t="s">
        <v>64</v>
      </c>
    </row>
    <row r="30" customFormat="false" ht="15" hidden="false" customHeight="false" outlineLevel="0" collapsed="false">
      <c r="A30" s="9" t="s">
        <v>65</v>
      </c>
      <c r="B30" s="9" t="s">
        <v>66</v>
      </c>
      <c r="C30" s="9" t="s">
        <v>67</v>
      </c>
      <c r="D30" s="9" t="s">
        <v>68</v>
      </c>
      <c r="E30" s="9" t="s">
        <v>69</v>
      </c>
    </row>
    <row r="31" customFormat="false" ht="15" hidden="false" customHeight="false" outlineLevel="0" collapsed="false">
      <c r="A31" s="0" t="s">
        <v>155</v>
      </c>
      <c r="B31" s="0" t="n">
        <f aca="false">SUMPRODUCT(C6:C11,B19:B24)</f>
        <v>0</v>
      </c>
      <c r="C31" s="0" t="s">
        <v>67</v>
      </c>
      <c r="D31" s="0" t="n">
        <f aca="false">B14</f>
        <v>300</v>
      </c>
      <c r="E31" s="0" t="n">
        <f aca="false">D31-B31</f>
        <v>300</v>
      </c>
    </row>
    <row r="32" customFormat="false" ht="15" hidden="false" customHeight="false" outlineLevel="0" collapsed="false">
      <c r="A32" s="0" t="s">
        <v>144</v>
      </c>
      <c r="B32" s="0" t="n">
        <f aca="false">SUMPRODUCT(D6:D11,B19:B24)</f>
        <v>0</v>
      </c>
      <c r="C32" s="0" t="s">
        <v>67</v>
      </c>
      <c r="D32" s="0" t="n">
        <f aca="false">B15</f>
        <v>7</v>
      </c>
      <c r="E32" s="0" t="n">
        <f aca="false">D32-B32</f>
        <v>7</v>
      </c>
    </row>
    <row r="34" customFormat="false" ht="15" hidden="false" customHeight="false" outlineLevel="0" collapsed="false">
      <c r="A34" s="0" t="s">
        <v>156</v>
      </c>
      <c r="B34" s="12" t="n">
        <f aca="false">SUM(B19:B24)</f>
        <v>0</v>
      </c>
    </row>
    <row r="36" customFormat="false" ht="15" hidden="false" customHeight="false" outlineLevel="0" collapsed="false">
      <c r="A36" s="14" t="s">
        <v>70</v>
      </c>
    </row>
    <row r="37" customFormat="false" ht="15" hidden="false" customHeight="false" outlineLevel="0" collapsed="false">
      <c r="A37" s="0" t="s">
        <v>157</v>
      </c>
    </row>
    <row r="38" customFormat="false" ht="15" hidden="false" customHeight="false" outlineLevel="0" collapsed="false">
      <c r="A38" s="0" t="s">
        <v>158</v>
      </c>
    </row>
    <row r="39" customFormat="false" ht="15" hidden="false" customHeight="false" outlineLevel="0" collapsed="false">
      <c r="A39" s="0" t="s">
        <v>131</v>
      </c>
    </row>
    <row r="40" customFormat="false" ht="15" hidden="false" customHeight="false" outlineLevel="0" collapsed="false">
      <c r="A40" s="0" t="s">
        <v>159</v>
      </c>
    </row>
    <row r="41" customFormat="false" ht="15" hidden="false" customHeight="false" outlineLevel="0" collapsed="false">
      <c r="A41" s="0" t="s">
        <v>160</v>
      </c>
    </row>
    <row r="42" customFormat="false" ht="15" hidden="false" customHeight="false" outlineLevel="0" collapsed="false">
      <c r="A42" s="0" t="s">
        <v>161</v>
      </c>
    </row>
    <row r="43" customFormat="false" ht="15" hidden="false" customHeight="false" outlineLevel="0" collapsed="false">
      <c r="A43" s="0" t="s">
        <v>162</v>
      </c>
    </row>
    <row r="44" customFormat="false" ht="15" hidden="false" customHeight="false" outlineLevel="0" collapsed="false">
      <c r="A44" s="0" t="s">
        <v>163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2025-10-31T17:02:34Z</dcterms:created>
  <dc:creator>openpyxl</dc:creator>
  <dc:description/>
  <dc:language>en-US</dc:language>
  <cp:lastModifiedBy/>
  <dcterms:modified xsi:type="dcterms:W3CDTF">2025-10-31T17:02:34Z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