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sson Sousa\Desktop\"/>
    </mc:Choice>
  </mc:AlternateContent>
  <xr:revisionPtr revIDLastSave="0" documentId="13_ncr:1_{F1F15DE6-5157-46D9-94BC-27BE7D508F2A}" xr6:coauthVersionLast="47" xr6:coauthVersionMax="47" xr10:uidLastSave="{00000000-0000-0000-0000-000000000000}"/>
  <bookViews>
    <workbookView xWindow="28680" yWindow="915" windowWidth="20730" windowHeight="11040" activeTab="1" xr2:uid="{00000000-000D-0000-FFFF-FFFF00000000}"/>
  </bookViews>
  <sheets>
    <sheet name="sheet1" sheetId="1" r:id="rId1"/>
    <sheet name="Planilha1" sheetId="2" r:id="rId2"/>
    <sheet name="Planilha3" sheetId="4" r:id="rId3"/>
    <sheet name="Planilha2" sheetId="3" r:id="rId4"/>
  </sheets>
  <definedNames>
    <definedName name="_xlnm._FilterDatabase" localSheetId="1" hidden="1">Planilha1!$A$1:$H$395</definedName>
    <definedName name="_xlnm._FilterDatabase" localSheetId="0" hidden="1">sheet1!$A$1:$K$382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95" i="2" l="1"/>
  <c r="A366" i="4"/>
  <c r="H5" i="2"/>
  <c r="H6" i="2"/>
  <c r="H7" i="2"/>
  <c r="H8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7" i="2"/>
  <c r="H28" i="2"/>
  <c r="H29" i="2"/>
  <c r="H30" i="2"/>
  <c r="H31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4" i="2"/>
  <c r="H195" i="2"/>
  <c r="H196" i="2"/>
  <c r="H197" i="2"/>
  <c r="H199" i="2"/>
  <c r="H200" i="2"/>
  <c r="H201" i="2"/>
  <c r="H202" i="2"/>
  <c r="H203" i="2"/>
  <c r="H204" i="2"/>
  <c r="H205" i="2"/>
  <c r="H206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5" i="2"/>
  <c r="H346" i="2"/>
  <c r="H347" i="2"/>
  <c r="H348" i="2"/>
  <c r="H349" i="2"/>
  <c r="H350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" i="2"/>
  <c r="H4" i="2"/>
  <c r="G2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8" i="2"/>
  <c r="F119" i="2"/>
  <c r="F120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9" i="2"/>
  <c r="F230" i="2"/>
  <c r="F231" i="2"/>
  <c r="F232" i="2"/>
  <c r="F239" i="2"/>
  <c r="F240" i="2"/>
  <c r="F241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9" i="2"/>
  <c r="F260" i="2"/>
  <c r="F261" i="2"/>
  <c r="F262" i="2"/>
  <c r="F264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2" i="2"/>
  <c r="F395" i="2" l="1"/>
  <c r="F396" i="2"/>
</calcChain>
</file>

<file path=xl/sharedStrings.xml><?xml version="1.0" encoding="utf-8"?>
<sst xmlns="http://schemas.openxmlformats.org/spreadsheetml/2006/main" count="3077" uniqueCount="991">
  <si>
    <t>IDLAN</t>
  </si>
  <si>
    <t>NUMERODOCUMENTO</t>
  </si>
  <si>
    <t>TIPODOC</t>
  </si>
  <si>
    <t>NOMEFANTASIA</t>
  </si>
  <si>
    <t>VENCIMENTO1</t>
  </si>
  <si>
    <t>DATABAIXA</t>
  </si>
  <si>
    <t>DATAVENCIMENTO</t>
  </si>
  <si>
    <t>(Nenhum nome de coluna)</t>
  </si>
  <si>
    <t>VALORAPAGAR</t>
  </si>
  <si>
    <t>DATACRIACAO</t>
  </si>
  <si>
    <t>CODCXA</t>
  </si>
  <si>
    <t>00002231304</t>
  </si>
  <si>
    <t>NF - Nota Fiscal</t>
  </si>
  <si>
    <t>FRIOVIX COMERCIO DE REFRIGERACAO 0013</t>
  </si>
  <si>
    <t>11/01/2021</t>
  </si>
  <si>
    <t>R$399,75</t>
  </si>
  <si>
    <t>22/09/2020</t>
  </si>
  <si>
    <t>109</t>
  </si>
  <si>
    <t>00000288904</t>
  </si>
  <si>
    <t>CARAJAS CONSTRUCOES</t>
  </si>
  <si>
    <t>20/01/2021</t>
  </si>
  <si>
    <t>R$732,56</t>
  </si>
  <si>
    <t>15/10/2020</t>
  </si>
  <si>
    <t>00001032504</t>
  </si>
  <si>
    <t>COMERCIAL DE MIUDEZAS FREITAS LTDA</t>
  </si>
  <si>
    <t>R$1.994,60</t>
  </si>
  <si>
    <t>00003199703</t>
  </si>
  <si>
    <t>ALA ARTEFATOS DE LABORATORIO COMERCIO LTDA</t>
  </si>
  <si>
    <t>15/01/2021</t>
  </si>
  <si>
    <t>R$2.551,67</t>
  </si>
  <si>
    <t>27/10/2020</t>
  </si>
  <si>
    <t>000003241002</t>
  </si>
  <si>
    <t>12/01/2021</t>
  </si>
  <si>
    <t>R$977,13</t>
  </si>
  <si>
    <t>16/11/2020</t>
  </si>
  <si>
    <t>000000321/03</t>
  </si>
  <si>
    <t>Fatura</t>
  </si>
  <si>
    <t>AZUL LINHAS AEREAS BRASILEIRAS S/A</t>
  </si>
  <si>
    <t>R$91,54</t>
  </si>
  <si>
    <t>26/11/2020</t>
  </si>
  <si>
    <t>000000322/03</t>
  </si>
  <si>
    <t>R$150,60</t>
  </si>
  <si>
    <t>000000323/03</t>
  </si>
  <si>
    <t>R$124,55</t>
  </si>
  <si>
    <t>000000324/03</t>
  </si>
  <si>
    <t>R$107,70</t>
  </si>
  <si>
    <t>000000325/03</t>
  </si>
  <si>
    <t>R$243,48</t>
  </si>
  <si>
    <t>000000326/03</t>
  </si>
  <si>
    <t>R$91,59</t>
  </si>
  <si>
    <t>000000327/03</t>
  </si>
  <si>
    <t>GOL LINHAS AÉREAS INTELIGENTES S.A.</t>
  </si>
  <si>
    <t>R$211,38</t>
  </si>
  <si>
    <t>000001002803</t>
  </si>
  <si>
    <t>MULTICOISAS</t>
  </si>
  <si>
    <t>R$75,28</t>
  </si>
  <si>
    <t>00034405203</t>
  </si>
  <si>
    <t>DTS-DISTRIBUIDORA DE TECNOLOGIA EM SEGURANCA</t>
  </si>
  <si>
    <t>R$5.808,30</t>
  </si>
  <si>
    <t>00012542503</t>
  </si>
  <si>
    <t>TOK &amp; STOK</t>
  </si>
  <si>
    <t>R$4.717,60</t>
  </si>
  <si>
    <t>00012542303</t>
  </si>
  <si>
    <t>R$1.239,73</t>
  </si>
  <si>
    <t>00012542403</t>
  </si>
  <si>
    <t>R$1.309,91</t>
  </si>
  <si>
    <t>00010103003</t>
  </si>
  <si>
    <t>NORMATEL</t>
  </si>
  <si>
    <t>R$209,68</t>
  </si>
  <si>
    <t>00001083303</t>
  </si>
  <si>
    <t>R$1.008,00</t>
  </si>
  <si>
    <t>000000817302</t>
  </si>
  <si>
    <t>IBYTE 0052</t>
  </si>
  <si>
    <t>25/01/2021</t>
  </si>
  <si>
    <t>R$329,00</t>
  </si>
  <si>
    <t>30/11/2020</t>
  </si>
  <si>
    <t>00006210210</t>
  </si>
  <si>
    <t>IBYTE 0010</t>
  </si>
  <si>
    <t>R$1.472,70</t>
  </si>
  <si>
    <t>01/12/2020</t>
  </si>
  <si>
    <t>00000439008</t>
  </si>
  <si>
    <t>FORT MOTORS LTDA</t>
  </si>
  <si>
    <t>R$200,00</t>
  </si>
  <si>
    <t>00000243408</t>
  </si>
  <si>
    <t>Serviços Tomados PJ</t>
  </si>
  <si>
    <t>R$20,00</t>
  </si>
  <si>
    <t>646277</t>
  </si>
  <si>
    <t>Guia DARF</t>
  </si>
  <si>
    <t>SECRETARIA DA RECEITA FEDERAL</t>
  </si>
  <si>
    <t>R$600,00</t>
  </si>
  <si>
    <t>02/12/2020</t>
  </si>
  <si>
    <t>200</t>
  </si>
  <si>
    <t>646298</t>
  </si>
  <si>
    <t>R$217,50</t>
  </si>
  <si>
    <t>000003621002</t>
  </si>
  <si>
    <t>CIL - COMERCIO DE INFORMATICA LTDA</t>
  </si>
  <si>
    <t>R$286,50</t>
  </si>
  <si>
    <t>03/12/2020</t>
  </si>
  <si>
    <t>646471</t>
  </si>
  <si>
    <t>R$810,00</t>
  </si>
  <si>
    <t>04/12/2020</t>
  </si>
  <si>
    <t>646474</t>
  </si>
  <si>
    <t>R$120,00</t>
  </si>
  <si>
    <t>646795</t>
  </si>
  <si>
    <t>R$201,00</t>
  </si>
  <si>
    <t>07/12/2020</t>
  </si>
  <si>
    <t>00008050501</t>
  </si>
  <si>
    <t>TOTVS SA</t>
  </si>
  <si>
    <t>R$407,19</t>
  </si>
  <si>
    <t>08/12/2020</t>
  </si>
  <si>
    <t>646894</t>
  </si>
  <si>
    <t>R$674,25</t>
  </si>
  <si>
    <t>000002357401</t>
  </si>
  <si>
    <t>DINIZ SUPERMERCADOS</t>
  </si>
  <si>
    <t>01/01/2021</t>
  </si>
  <si>
    <t>R$209,64</t>
  </si>
  <si>
    <t>000001115803</t>
  </si>
  <si>
    <t>R$486,32</t>
  </si>
  <si>
    <t>000000769101</t>
  </si>
  <si>
    <t>MEDSHOP HOSPITALAR LTDA</t>
  </si>
  <si>
    <t>R$155,20</t>
  </si>
  <si>
    <t>11/12/2020</t>
  </si>
  <si>
    <t>650500</t>
  </si>
  <si>
    <t>R$77,96</t>
  </si>
  <si>
    <t>650501</t>
  </si>
  <si>
    <t>R$97,56</t>
  </si>
  <si>
    <t>650502</t>
  </si>
  <si>
    <t>R$372,00</t>
  </si>
  <si>
    <t>650516</t>
  </si>
  <si>
    <t>R$1.860,00</t>
  </si>
  <si>
    <t>14/12/2020</t>
  </si>
  <si>
    <t>000000376/01</t>
  </si>
  <si>
    <t>OI MOVEL S.A. - EM RECUPERACAO JUDICIAL</t>
  </si>
  <si>
    <t>R$78,00</t>
  </si>
  <si>
    <t>650519</t>
  </si>
  <si>
    <t>R$246,80</t>
  </si>
  <si>
    <t>000000379/02</t>
  </si>
  <si>
    <t>10/01/2021</t>
  </si>
  <si>
    <t>R$107,48</t>
  </si>
  <si>
    <t>000000393/02</t>
  </si>
  <si>
    <t>R$140,28</t>
  </si>
  <si>
    <t>00008490101</t>
  </si>
  <si>
    <t>04/01/2021</t>
  </si>
  <si>
    <t>R$5.307,47</t>
  </si>
  <si>
    <t>15/12/2020</t>
  </si>
  <si>
    <t>01230215601</t>
  </si>
  <si>
    <t>GOOGLE BRASIL INTERNET LTDA</t>
  </si>
  <si>
    <t>R$403,87</t>
  </si>
  <si>
    <t>00034277803</t>
  </si>
  <si>
    <t>R$3.728,10</t>
  </si>
  <si>
    <t>00000956801</t>
  </si>
  <si>
    <t>BLACKBOARD DO BRASIL SERV DE TEC EM EDUCAC LTDA</t>
  </si>
  <si>
    <t>R$5.127,00</t>
  </si>
  <si>
    <t>16/12/2020</t>
  </si>
  <si>
    <t>000000857801</t>
  </si>
  <si>
    <t>PEDRO VICTOR F. SILVA</t>
  </si>
  <si>
    <t>R$954,45</t>
  </si>
  <si>
    <t>00001940101</t>
  </si>
  <si>
    <t>FRAPORT BRASIL S.A AEROPORTO DE FORTALEZA</t>
  </si>
  <si>
    <t>05/01/2021</t>
  </si>
  <si>
    <t>R$1.588,90</t>
  </si>
  <si>
    <t>00000913501</t>
  </si>
  <si>
    <t>WR EMPREENDIMENTOS HOTELEIROS LTDA</t>
  </si>
  <si>
    <t>R$378,00</t>
  </si>
  <si>
    <t>17/12/2020</t>
  </si>
  <si>
    <t>000000029401</t>
  </si>
  <si>
    <t>000000550702</t>
  </si>
  <si>
    <t>R$50,00</t>
  </si>
  <si>
    <t>18/12/2020</t>
  </si>
  <si>
    <t>00000309502</t>
  </si>
  <si>
    <t>R$140,00</t>
  </si>
  <si>
    <t>00020956202</t>
  </si>
  <si>
    <t>LOJA CIVIAM</t>
  </si>
  <si>
    <t>R$101,53</t>
  </si>
  <si>
    <t>000000296901</t>
  </si>
  <si>
    <t>ECONOMICO SUPERMERCADOS</t>
  </si>
  <si>
    <t>16/01/2021</t>
  </si>
  <si>
    <t>R$1.438,80</t>
  </si>
  <si>
    <t>651006</t>
  </si>
  <si>
    <t>651007</t>
  </si>
  <si>
    <t>R$2.511,00</t>
  </si>
  <si>
    <t>651029</t>
  </si>
  <si>
    <t>R$90,00</t>
  </si>
  <si>
    <t>00011223401</t>
  </si>
  <si>
    <t>THYSSENKRUPP 0008</t>
  </si>
  <si>
    <t>R$1.676,52</t>
  </si>
  <si>
    <t>00010465801</t>
  </si>
  <si>
    <t>THYSSENKRUPP 0011</t>
  </si>
  <si>
    <t>R$2.098,12</t>
  </si>
  <si>
    <t>651390</t>
  </si>
  <si>
    <t>GPS Empregado</t>
  </si>
  <si>
    <t>SECRETARIA DE PREVIDENCIA SOCIAL</t>
  </si>
  <si>
    <t>R$86,52</t>
  </si>
  <si>
    <t>21/12/2020</t>
  </si>
  <si>
    <t>651391</t>
  </si>
  <si>
    <t>GPS Empregador</t>
  </si>
  <si>
    <t>R$157,30</t>
  </si>
  <si>
    <t>651393</t>
  </si>
  <si>
    <t>R$74,16</t>
  </si>
  <si>
    <t>651394</t>
  </si>
  <si>
    <t>R$134,83</t>
  </si>
  <si>
    <t>651479</t>
  </si>
  <si>
    <t>R$279,00</t>
  </si>
  <si>
    <t>22/12/2020</t>
  </si>
  <si>
    <t>651482</t>
  </si>
  <si>
    <t>R$57,55</t>
  </si>
  <si>
    <t>0000000035/01</t>
  </si>
  <si>
    <t>Recibo</t>
  </si>
  <si>
    <t>CONTERA</t>
  </si>
  <si>
    <t>R$3.818,00</t>
  </si>
  <si>
    <t>0000000036/01</t>
  </si>
  <si>
    <t>R$3.818,50</t>
  </si>
  <si>
    <t>000000405/01</t>
  </si>
  <si>
    <t>Maria Cícera Alexandre Fiusa</t>
  </si>
  <si>
    <t>R$2.838,82</t>
  </si>
  <si>
    <t>0000000038/02</t>
  </si>
  <si>
    <t>R$404,22</t>
  </si>
  <si>
    <t>0000000039/02</t>
  </si>
  <si>
    <t>R$362,89</t>
  </si>
  <si>
    <t>000000406/01</t>
  </si>
  <si>
    <t>SINDICATO DOS ESTABELECIMENTOS DE EDUCACAO BASICA, ESCOLAS DE IDIOMAS, ENSINO LIVRE, ENSINO PROFISSI</t>
  </si>
  <si>
    <t>R$542,00</t>
  </si>
  <si>
    <t>0000000040/02</t>
  </si>
  <si>
    <t>CACAU SHOW</t>
  </si>
  <si>
    <t>000000407/01</t>
  </si>
  <si>
    <t>CONDOMINÍO CENTRAL PARK COMERCIAL</t>
  </si>
  <si>
    <t>R$310,00</t>
  </si>
  <si>
    <t>000000028/01</t>
  </si>
  <si>
    <t>Adiantamento a Fornecedor</t>
  </si>
  <si>
    <t>LEGISWEB LTDA</t>
  </si>
  <si>
    <t>R$150,00</t>
  </si>
  <si>
    <t>000001119002</t>
  </si>
  <si>
    <t>GIGI TECIDOS</t>
  </si>
  <si>
    <t>26/01/2021</t>
  </si>
  <si>
    <t>R$161,86</t>
  </si>
  <si>
    <t>39697437101</t>
  </si>
  <si>
    <t>ENEL - COELCE</t>
  </si>
  <si>
    <t>R$83,78</t>
  </si>
  <si>
    <t>00000610501</t>
  </si>
  <si>
    <t>SATCOM DIRECT COMUNICAÇÕES LTDA</t>
  </si>
  <si>
    <t>R$736,26</t>
  </si>
  <si>
    <t>00000455601</t>
  </si>
  <si>
    <t>GRUPO A EDUCAÇÃO S/A 0001</t>
  </si>
  <si>
    <t>R$7.916,66</t>
  </si>
  <si>
    <t>0000000043/01</t>
  </si>
  <si>
    <t>IRIA MARIA B. F. DE CALDAS</t>
  </si>
  <si>
    <t>R$1.045,00</t>
  </si>
  <si>
    <t>000000409/01</t>
  </si>
  <si>
    <t>BRADESCO AUTO/RE COMPANHIA DE SEGUROS</t>
  </si>
  <si>
    <t>18/01/2021</t>
  </si>
  <si>
    <t>R$391,09</t>
  </si>
  <si>
    <t>000000410/01</t>
  </si>
  <si>
    <t>R$1.281,00</t>
  </si>
  <si>
    <t>000000298201</t>
  </si>
  <si>
    <t>R$611,49</t>
  </si>
  <si>
    <t>23/12/2020</t>
  </si>
  <si>
    <t>000002376001</t>
  </si>
  <si>
    <t>06/01/2021</t>
  </si>
  <si>
    <t>R$256,02</t>
  </si>
  <si>
    <t>000000411/01</t>
  </si>
  <si>
    <t>CAGECE</t>
  </si>
  <si>
    <t>07/01/2021</t>
  </si>
  <si>
    <t>R$111,60</t>
  </si>
  <si>
    <t>000000412/01</t>
  </si>
  <si>
    <t>R$190,28</t>
  </si>
  <si>
    <t>000000413/01</t>
  </si>
  <si>
    <t>R$101,00</t>
  </si>
  <si>
    <t>000000416/01</t>
  </si>
  <si>
    <t>R$50,94</t>
  </si>
  <si>
    <t>000008875901</t>
  </si>
  <si>
    <t>CASA DO ELETRICISTA 0001</t>
  </si>
  <si>
    <t>22/01/2021</t>
  </si>
  <si>
    <t>R$43,11</t>
  </si>
  <si>
    <t>00001094801</t>
  </si>
  <si>
    <t>T LEITE VIANA ME - EXTIMAC</t>
  </si>
  <si>
    <t>R$2.264,00</t>
  </si>
  <si>
    <t>000000364701</t>
  </si>
  <si>
    <t>R$1.540,00</t>
  </si>
  <si>
    <t>09382408501</t>
  </si>
  <si>
    <t>R$52,81</t>
  </si>
  <si>
    <t>09410951501</t>
  </si>
  <si>
    <t>R$22.225,24</t>
  </si>
  <si>
    <t>000000417/01</t>
  </si>
  <si>
    <t>R$75,98</t>
  </si>
  <si>
    <t>000000418/01</t>
  </si>
  <si>
    <t>R$187,05</t>
  </si>
  <si>
    <t>000000419/01</t>
  </si>
  <si>
    <t>R$37,17</t>
  </si>
  <si>
    <t>000000420/01</t>
  </si>
  <si>
    <t>R$67,48</t>
  </si>
  <si>
    <t>000000421/01</t>
  </si>
  <si>
    <t>CONDOMINIO EDIFICIO UNIQUE CONDOMINIUM RESIDENCIAL E CORPORATE</t>
  </si>
  <si>
    <t>R$268,65</t>
  </si>
  <si>
    <t>000000422/01</t>
  </si>
  <si>
    <t>000002388901</t>
  </si>
  <si>
    <t>13/01/2021</t>
  </si>
  <si>
    <t>R$92,70</t>
  </si>
  <si>
    <t>00000953201</t>
  </si>
  <si>
    <t>HOTEL SANTA ROSA</t>
  </si>
  <si>
    <t>R$80,00</t>
  </si>
  <si>
    <t>652366</t>
  </si>
  <si>
    <t>GRF</t>
  </si>
  <si>
    <t>FACULDADE PARAÍSO DO CEARÁ</t>
  </si>
  <si>
    <t>R$94.387,13</t>
  </si>
  <si>
    <t>652367</t>
  </si>
  <si>
    <t>R$1,58</t>
  </si>
  <si>
    <t>02581660701</t>
  </si>
  <si>
    <t>HAPVIDA</t>
  </si>
  <si>
    <t>R$729,67</t>
  </si>
  <si>
    <t>000000250001</t>
  </si>
  <si>
    <t>POSTO AEROTIGRE LTDA - EPP</t>
  </si>
  <si>
    <t>R$1.198,68</t>
  </si>
  <si>
    <t>00000048901</t>
  </si>
  <si>
    <t>PATRICIA DE SOUZA 88712869953</t>
  </si>
  <si>
    <t>08/01/2021</t>
  </si>
  <si>
    <t>00000003901</t>
  </si>
  <si>
    <t>MERCADOEDU</t>
  </si>
  <si>
    <t>R$500,00</t>
  </si>
  <si>
    <t>00002437601</t>
  </si>
  <si>
    <t>FORTEL FORTALEZA TELECOMUNICAÇÕES LTDA - EPP</t>
  </si>
  <si>
    <t>R$375,00</t>
  </si>
  <si>
    <t>00004643301</t>
  </si>
  <si>
    <t>R$875,00</t>
  </si>
  <si>
    <t>00004614901</t>
  </si>
  <si>
    <t>R$1.600,00</t>
  </si>
  <si>
    <t>09411965401</t>
  </si>
  <si>
    <t>R$5.678,08</t>
  </si>
  <si>
    <t>00000263601</t>
  </si>
  <si>
    <t>RUBEUS TECNOLOGIA E INOVACAO LTDA</t>
  </si>
  <si>
    <t>R$1.292,42</t>
  </si>
  <si>
    <t>00000240201</t>
  </si>
  <si>
    <t>ASA BRANCA HOTEL</t>
  </si>
  <si>
    <t>R$1.800,00</t>
  </si>
  <si>
    <t>652465</t>
  </si>
  <si>
    <t>R$623,10</t>
  </si>
  <si>
    <t>652466</t>
  </si>
  <si>
    <t>R$178,41</t>
  </si>
  <si>
    <t>652467</t>
  </si>
  <si>
    <t>R$224,02</t>
  </si>
  <si>
    <t>000001422001</t>
  </si>
  <si>
    <t>Paulo Edson Feitosa Vieira</t>
  </si>
  <si>
    <t>R$276,50</t>
  </si>
  <si>
    <t>00000188501</t>
  </si>
  <si>
    <t>STARFRIO</t>
  </si>
  <si>
    <t>R$780,00</t>
  </si>
  <si>
    <t>000000423/01</t>
  </si>
  <si>
    <t>TIM S/A</t>
  </si>
  <si>
    <t>R$16.536,77</t>
  </si>
  <si>
    <t>000000424/01</t>
  </si>
  <si>
    <t>CLARO S.A</t>
  </si>
  <si>
    <t>R$1,20</t>
  </si>
  <si>
    <t>02551563801</t>
  </si>
  <si>
    <t>FACEBOOK SERVICOS ONLINE DO BRASIL LTDA</t>
  </si>
  <si>
    <t>R$17.133,62</t>
  </si>
  <si>
    <t>13804601901</t>
  </si>
  <si>
    <t>CELPE</t>
  </si>
  <si>
    <t>R$7.890,23</t>
  </si>
  <si>
    <t>000000425/01</t>
  </si>
  <si>
    <t>SUL AMERICA SEGUROS DE PESSOAS E PREVIDENCIA S.A.</t>
  </si>
  <si>
    <t>R$679,44</t>
  </si>
  <si>
    <t>000000426/01</t>
  </si>
  <si>
    <t>CÂMARA DE DIRIGENTES LOJISTAS DE JUAZEIRO DO NORTE - CDL</t>
  </si>
  <si>
    <t>R$90,50</t>
  </si>
  <si>
    <t>000000030/01</t>
  </si>
  <si>
    <t>COMTELE</t>
  </si>
  <si>
    <t>R$300,00</t>
  </si>
  <si>
    <t>00000767101</t>
  </si>
  <si>
    <t>PEARSON EDUCATION DO BRASIL LTDA</t>
  </si>
  <si>
    <t>R$1.510,68</t>
  </si>
  <si>
    <t>01270501601</t>
  </si>
  <si>
    <t>R$1.048,36</t>
  </si>
  <si>
    <t>00000051101</t>
  </si>
  <si>
    <t>EDUCA INSIGHTS</t>
  </si>
  <si>
    <t>R$8.000,00</t>
  </si>
  <si>
    <t>00000013901</t>
  </si>
  <si>
    <t>CONTEUDO EDU</t>
  </si>
  <si>
    <t>28/01/2021</t>
  </si>
  <si>
    <t>R$4.800,00</t>
  </si>
  <si>
    <t>00000003101</t>
  </si>
  <si>
    <t>PAULO MATIAS KOCH</t>
  </si>
  <si>
    <t>R$170,00</t>
  </si>
  <si>
    <t>00002265401</t>
  </si>
  <si>
    <t>MINHA BIBLIOTECA LTDA</t>
  </si>
  <si>
    <t>R$6.540,00</t>
  </si>
  <si>
    <t>000001452602</t>
  </si>
  <si>
    <t>CAMICADO</t>
  </si>
  <si>
    <t>R$194,29</t>
  </si>
  <si>
    <t>023007901201</t>
  </si>
  <si>
    <t>CENTRAL GOURMET</t>
  </si>
  <si>
    <t>R$116,79</t>
  </si>
  <si>
    <t>00000179901</t>
  </si>
  <si>
    <t>R$3.408,02</t>
  </si>
  <si>
    <t>0000000053/01</t>
  </si>
  <si>
    <t>FRANCISCO IVAN LEITE BARBOSA</t>
  </si>
  <si>
    <t>R$1.750,00</t>
  </si>
  <si>
    <t>201</t>
  </si>
  <si>
    <t>0000000054/01</t>
  </si>
  <si>
    <t>EMPRESA BRASILEIRA DE CORREIOS E TELEGRAFOS</t>
  </si>
  <si>
    <t>R$61,95</t>
  </si>
  <si>
    <t>000000324801</t>
  </si>
  <si>
    <t>M. SWYAN DE MACEDO</t>
  </si>
  <si>
    <t>R$150,95</t>
  </si>
  <si>
    <t>00000202101</t>
  </si>
  <si>
    <t>MANAL MANUTENÇÃO ALAGOANA DE AERONAVE LTDA</t>
  </si>
  <si>
    <t>R$8.651,80</t>
  </si>
  <si>
    <t>000000397901</t>
  </si>
  <si>
    <t>R$5.448,20</t>
  </si>
  <si>
    <t>00000320701</t>
  </si>
  <si>
    <t>ZENVIA MOBILE SERVIÇOS DIGITAIS S/A</t>
  </si>
  <si>
    <t>R$123,12</t>
  </si>
  <si>
    <t>0000000055/01</t>
  </si>
  <si>
    <t>CARIRI GARDEN ESTACIONAMENTO E EVENTOS LTDA</t>
  </si>
  <si>
    <t>R$8,00</t>
  </si>
  <si>
    <t>0000000057/01</t>
  </si>
  <si>
    <t>José Lukas Ribeiro Marinho</t>
  </si>
  <si>
    <t>R$3.289,50</t>
  </si>
  <si>
    <t>653107</t>
  </si>
  <si>
    <t>COLÉGIO PARAISO S/SIMPLES</t>
  </si>
  <si>
    <t>R$1.500.000,00</t>
  </si>
  <si>
    <t>00000606901</t>
  </si>
  <si>
    <t>FRANCISCO JAILSON ANDRADE RODRIGUES</t>
  </si>
  <si>
    <t>000000002/01</t>
  </si>
  <si>
    <t>PETROCAR ADMINISTRACAO DE IMOVEIS LTDA</t>
  </si>
  <si>
    <t>29/01/2021</t>
  </si>
  <si>
    <t>R$3.731,73</t>
  </si>
  <si>
    <t>000000003/01</t>
  </si>
  <si>
    <t>R$17.058,76</t>
  </si>
  <si>
    <t>0000000068/01</t>
  </si>
  <si>
    <t>CARTORIO PADRE CICERO</t>
  </si>
  <si>
    <t>R$3.157,00</t>
  </si>
  <si>
    <t>00016147001</t>
  </si>
  <si>
    <t>ELEVADORES ATLAS SCHINDLER LTDA</t>
  </si>
  <si>
    <t>R$4.817,68</t>
  </si>
  <si>
    <t>00000006801</t>
  </si>
  <si>
    <t>COMPASSO COMUNICACAO E MARKETING 0004</t>
  </si>
  <si>
    <t>21/01/2021</t>
  </si>
  <si>
    <t>R$3.700,00</t>
  </si>
  <si>
    <t>0000000069/01</t>
  </si>
  <si>
    <t>Ariel Sales de Oliveira Sobreira</t>
  </si>
  <si>
    <t>R$130,00</t>
  </si>
  <si>
    <t>0000000070/01</t>
  </si>
  <si>
    <t>Cícero Joilton Alvino de Alencar</t>
  </si>
  <si>
    <t>0000000071/01</t>
  </si>
  <si>
    <t>Gilberto Willian de Sousa Silva</t>
  </si>
  <si>
    <t>0000000072/01</t>
  </si>
  <si>
    <t>Pedro Nicholas Silva Teotonio</t>
  </si>
  <si>
    <t>0000000073/01</t>
  </si>
  <si>
    <t>Suyanne Santos Sousa</t>
  </si>
  <si>
    <t>0000000074/01</t>
  </si>
  <si>
    <t>João Marlei Ferreira Vilar</t>
  </si>
  <si>
    <t>0000000076/01</t>
  </si>
  <si>
    <t>Márcio Adriano Silva Almeida</t>
  </si>
  <si>
    <t>0000000077/01</t>
  </si>
  <si>
    <t>Stephanny Barbosa Romualdo Cardoso</t>
  </si>
  <si>
    <t>0000000075/01</t>
  </si>
  <si>
    <t>Caio Casanova Corcini Simão</t>
  </si>
  <si>
    <t>00000079001</t>
  </si>
  <si>
    <t>653408</t>
  </si>
  <si>
    <t>R$265.275,41</t>
  </si>
  <si>
    <t>653409</t>
  </si>
  <si>
    <t>R$87,30</t>
  </si>
  <si>
    <t>653410</t>
  </si>
  <si>
    <t>R$1.854,95</t>
  </si>
  <si>
    <t>653411</t>
  </si>
  <si>
    <t>R$332,11</t>
  </si>
  <si>
    <t>653412</t>
  </si>
  <si>
    <t>R$20.392,41</t>
  </si>
  <si>
    <t>653413</t>
  </si>
  <si>
    <t>R$5.762,52</t>
  </si>
  <si>
    <t>653414</t>
  </si>
  <si>
    <t>R$19,86</t>
  </si>
  <si>
    <t>653415</t>
  </si>
  <si>
    <t>R$112,99</t>
  </si>
  <si>
    <t>653416</t>
  </si>
  <si>
    <t>R$67,23</t>
  </si>
  <si>
    <t>653417</t>
  </si>
  <si>
    <t>R$5.345,71</t>
  </si>
  <si>
    <t>653418</t>
  </si>
  <si>
    <t>R$41,37</t>
  </si>
  <si>
    <t>653419</t>
  </si>
  <si>
    <t>R$3.135,45</t>
  </si>
  <si>
    <t>653420</t>
  </si>
  <si>
    <t>R$9.596,34</t>
  </si>
  <si>
    <t>653421</t>
  </si>
  <si>
    <t>R$19,27</t>
  </si>
  <si>
    <t>653422</t>
  </si>
  <si>
    <t>R$5.665,05</t>
  </si>
  <si>
    <t>653423</t>
  </si>
  <si>
    <t>R$61,85</t>
  </si>
  <si>
    <t>653424</t>
  </si>
  <si>
    <t>R$386,25</t>
  </si>
  <si>
    <t>653425</t>
  </si>
  <si>
    <t>R$9.493,97</t>
  </si>
  <si>
    <t>653426</t>
  </si>
  <si>
    <t>R$81,56</t>
  </si>
  <si>
    <t>653427</t>
  </si>
  <si>
    <t>R$1.600,58</t>
  </si>
  <si>
    <t>653428</t>
  </si>
  <si>
    <t>R$1.069,50</t>
  </si>
  <si>
    <t>653429</t>
  </si>
  <si>
    <t>R$109,65</t>
  </si>
  <si>
    <t>653430</t>
  </si>
  <si>
    <t>R$1.893,36</t>
  </si>
  <si>
    <t>653431</t>
  </si>
  <si>
    <t>R$1.841,23</t>
  </si>
  <si>
    <t>653432</t>
  </si>
  <si>
    <t>653433</t>
  </si>
  <si>
    <t>R$1.598,83</t>
  </si>
  <si>
    <t>653434</t>
  </si>
  <si>
    <t>R$87,90</t>
  </si>
  <si>
    <t>653436</t>
  </si>
  <si>
    <t>R$359,26</t>
  </si>
  <si>
    <t>653437</t>
  </si>
  <si>
    <t>R$63,58</t>
  </si>
  <si>
    <t>653438</t>
  </si>
  <si>
    <t>R$154,05</t>
  </si>
  <si>
    <t>653439</t>
  </si>
  <si>
    <t>R$41,61</t>
  </si>
  <si>
    <t>0000000078/01</t>
  </si>
  <si>
    <t>CRISTINA MARIA DE SOUZA TURIAL</t>
  </si>
  <si>
    <t>R$1.000,00</t>
  </si>
  <si>
    <t>653465</t>
  </si>
  <si>
    <t>Cáris de Sá Barreto Callou Fiúsa</t>
  </si>
  <si>
    <t>R$20.000,00</t>
  </si>
  <si>
    <t>653466</t>
  </si>
  <si>
    <t>JOAO LUIS ALEXANDRE FIUSA</t>
  </si>
  <si>
    <t>R$27.000,00</t>
  </si>
  <si>
    <t>3589</t>
  </si>
  <si>
    <t>Líquido de Folha</t>
  </si>
  <si>
    <t>R$3.005,62</t>
  </si>
  <si>
    <t>000000415/01</t>
  </si>
  <si>
    <t>R$835,00</t>
  </si>
  <si>
    <t>53</t>
  </si>
  <si>
    <t>R$694,20</t>
  </si>
  <si>
    <t>0000000079/01</t>
  </si>
  <si>
    <t>Sérgio Quezado Gurgel e Silva</t>
  </si>
  <si>
    <t>00000000301</t>
  </si>
  <si>
    <t>MARMITEX</t>
  </si>
  <si>
    <t>R$861,00</t>
  </si>
  <si>
    <t>00020213201</t>
  </si>
  <si>
    <t>HCA EDUCAÇÃO E PESQUISA LTDA / HOPER</t>
  </si>
  <si>
    <t>R$13.400,00</t>
  </si>
  <si>
    <t>0000000006/01</t>
  </si>
  <si>
    <t>FUNERARIA LARANJEIRAS</t>
  </si>
  <si>
    <t>R$1.900,00</t>
  </si>
  <si>
    <t>0000000007/01</t>
  </si>
  <si>
    <t>LUCIA CRISTINA DE JESUS CARDOSO</t>
  </si>
  <si>
    <t>0000000080/01</t>
  </si>
  <si>
    <t>CARLOS EUGÊNIO SILVEIRA</t>
  </si>
  <si>
    <t>000000539501</t>
  </si>
  <si>
    <t>WR PETROLEO E DERIVADOS 0002</t>
  </si>
  <si>
    <t>R$1.178,31</t>
  </si>
  <si>
    <t>000000569701</t>
  </si>
  <si>
    <t>WR PETROLEO E DERIVADOS 0001</t>
  </si>
  <si>
    <t>R$972,83</t>
  </si>
  <si>
    <t>00011756601</t>
  </si>
  <si>
    <t>BRISANET SERVIÇOS DE TELECOMUNICAÇÕES LTDA</t>
  </si>
  <si>
    <t>30/01/2021</t>
  </si>
  <si>
    <t>0000000008/01</t>
  </si>
  <si>
    <t>João Ananias Machado Filho</t>
  </si>
  <si>
    <t>653701</t>
  </si>
  <si>
    <t>GRFC</t>
  </si>
  <si>
    <t>R$866,70</t>
  </si>
  <si>
    <t>0000000081/01</t>
  </si>
  <si>
    <t>FRANCISCO EVILASIO BRITO VIEIRA</t>
  </si>
  <si>
    <t>R$350,00</t>
  </si>
  <si>
    <t>0000000082/01</t>
  </si>
  <si>
    <t>COOPERATIVA DOS TAXISTAS DO CARIRI LTDA</t>
  </si>
  <si>
    <t>R$35,00</t>
  </si>
  <si>
    <t>00000026901</t>
  </si>
  <si>
    <t>VALORMAX CONSULTORIA ADMINISTRATIVA E FINANCEIRA LTDA</t>
  </si>
  <si>
    <t>R$54.000,00</t>
  </si>
  <si>
    <t>00022654001</t>
  </si>
  <si>
    <t>WESTCON BRASIL</t>
  </si>
  <si>
    <t>R$2.031,22</t>
  </si>
  <si>
    <t>14/01/2021</t>
  </si>
  <si>
    <t>00000048801</t>
  </si>
  <si>
    <t>54</t>
  </si>
  <si>
    <t>R$234,00</t>
  </si>
  <si>
    <t>000000109801</t>
  </si>
  <si>
    <t>PAPELARIA JJ COMERCIO LTDA</t>
  </si>
  <si>
    <t>R$124,50</t>
  </si>
  <si>
    <t>000000233801</t>
  </si>
  <si>
    <t>FONTE COMERCIO DE INSTR. MUSICAIS LTDA</t>
  </si>
  <si>
    <t>R$25,00</t>
  </si>
  <si>
    <t>000000448/01</t>
  </si>
  <si>
    <t>R$252,03</t>
  </si>
  <si>
    <t>000000036/01</t>
  </si>
  <si>
    <t>TOP USE</t>
  </si>
  <si>
    <t>R$385,00</t>
  </si>
  <si>
    <t>000000012301</t>
  </si>
  <si>
    <t>A ESSENCIA</t>
  </si>
  <si>
    <t>R$276,00</t>
  </si>
  <si>
    <t>EDUINFO COMERCIO E REPRESENTAÇÃO COMERCIAL LTDA</t>
  </si>
  <si>
    <t>R$4.425,75</t>
  </si>
  <si>
    <t>00000052601</t>
  </si>
  <si>
    <t>RD ENGENHARIA ORGANIZACIONAL LTDA.</t>
  </si>
  <si>
    <t>R$6.000,00</t>
  </si>
  <si>
    <t>654099</t>
  </si>
  <si>
    <t>56</t>
  </si>
  <si>
    <t>DIOGO ALEXANDRE FERREIRA DE ALENCAR</t>
  </si>
  <si>
    <t>R$527,00</t>
  </si>
  <si>
    <t>0000000009/01</t>
  </si>
  <si>
    <t>R$2.000,00</t>
  </si>
  <si>
    <t>57</t>
  </si>
  <si>
    <t>TALIMPO COMERCIO PRODUTOS DE LIMPEZA LTDA</t>
  </si>
  <si>
    <t>R$334,89</t>
  </si>
  <si>
    <t>58</t>
  </si>
  <si>
    <t>R$1.430,01</t>
  </si>
  <si>
    <t>59</t>
  </si>
  <si>
    <t>R$1.211,50</t>
  </si>
  <si>
    <t>000000422210</t>
  </si>
  <si>
    <t>R$113,89</t>
  </si>
  <si>
    <t>15/06/2020</t>
  </si>
  <si>
    <t>100</t>
  </si>
  <si>
    <t>000000294/03</t>
  </si>
  <si>
    <t>R$397,16</t>
  </si>
  <si>
    <t>17/11/2020</t>
  </si>
  <si>
    <t>110</t>
  </si>
  <si>
    <t>000000295/03</t>
  </si>
  <si>
    <t>R$85,88</t>
  </si>
  <si>
    <t>000000296/03</t>
  </si>
  <si>
    <t>R$179,86</t>
  </si>
  <si>
    <t>000000297/03</t>
  </si>
  <si>
    <t>R$635,56</t>
  </si>
  <si>
    <t>000000298/03</t>
  </si>
  <si>
    <t>R$431,76</t>
  </si>
  <si>
    <t>000000299/03</t>
  </si>
  <si>
    <t>R$506,32</t>
  </si>
  <si>
    <t>000000300/03</t>
  </si>
  <si>
    <t>R$272,18</t>
  </si>
  <si>
    <t>000000301/03</t>
  </si>
  <si>
    <t>TAM LINHAS AÉREAS S/A</t>
  </si>
  <si>
    <t>R$75,35</t>
  </si>
  <si>
    <t>000000383/02</t>
  </si>
  <si>
    <t>R$138,48</t>
  </si>
  <si>
    <t>000000384/02</t>
  </si>
  <si>
    <t>R$205,98</t>
  </si>
  <si>
    <t>000000386/02</t>
  </si>
  <si>
    <t>R$270,18</t>
  </si>
  <si>
    <t>000000387/02</t>
  </si>
  <si>
    <t>000000390/02</t>
  </si>
  <si>
    <t>R$387,58</t>
  </si>
  <si>
    <t>000000391/02</t>
  </si>
  <si>
    <t>000000395/02</t>
  </si>
  <si>
    <t>R$488,36</t>
  </si>
  <si>
    <t>000000397/02</t>
  </si>
  <si>
    <t>R$293,16</t>
  </si>
  <si>
    <t>000000531401</t>
  </si>
  <si>
    <t>SARAIVA COMERCIO DE COMBUSTIVEIS LTDA</t>
  </si>
  <si>
    <t>R$1.299,50</t>
  </si>
  <si>
    <t>000000530001</t>
  </si>
  <si>
    <t>R$2.265,50</t>
  </si>
  <si>
    <t>000000529901</t>
  </si>
  <si>
    <t>R$1.966,50</t>
  </si>
  <si>
    <t>00000229510</t>
  </si>
  <si>
    <t>R$53,71</t>
  </si>
  <si>
    <t>4671</t>
  </si>
  <si>
    <t>Boleto Bancário</t>
  </si>
  <si>
    <t>BANCO SANTANDER S.A</t>
  </si>
  <si>
    <t>R$17.972,70</t>
  </si>
  <si>
    <t>6</t>
  </si>
  <si>
    <t>Líquido Recisão</t>
  </si>
  <si>
    <t>R$12.737,39</t>
  </si>
  <si>
    <t>7</t>
  </si>
  <si>
    <t>R$14.394,07</t>
  </si>
  <si>
    <t>8</t>
  </si>
  <si>
    <t>R$15.866,57</t>
  </si>
  <si>
    <t>9</t>
  </si>
  <si>
    <t>R$12.777,82</t>
  </si>
  <si>
    <t>10</t>
  </si>
  <si>
    <t>R$6.333,35</t>
  </si>
  <si>
    <t>11</t>
  </si>
  <si>
    <t>R$7.309,33</t>
  </si>
  <si>
    <t>12</t>
  </si>
  <si>
    <t>R$30.905,86</t>
  </si>
  <si>
    <t>253</t>
  </si>
  <si>
    <t>Líquido de Férias</t>
  </si>
  <si>
    <t>R$5.748,41</t>
  </si>
  <si>
    <t>254</t>
  </si>
  <si>
    <t>R$4.014,34</t>
  </si>
  <si>
    <t>255</t>
  </si>
  <si>
    <t>R$7.444,06</t>
  </si>
  <si>
    <t>256</t>
  </si>
  <si>
    <t>R$1.705,28</t>
  </si>
  <si>
    <t>257</t>
  </si>
  <si>
    <t>R$1.556,49</t>
  </si>
  <si>
    <t>258</t>
  </si>
  <si>
    <t>R$1.356,67</t>
  </si>
  <si>
    <t>259</t>
  </si>
  <si>
    <t>260</t>
  </si>
  <si>
    <t>R$1.447,15</t>
  </si>
  <si>
    <t>261</t>
  </si>
  <si>
    <t>R$2.626,37</t>
  </si>
  <si>
    <t>262</t>
  </si>
  <si>
    <t>R$3.273,46</t>
  </si>
  <si>
    <t>263</t>
  </si>
  <si>
    <t>R$2.045,33</t>
  </si>
  <si>
    <t>3590</t>
  </si>
  <si>
    <t>R$534.291,37</t>
  </si>
  <si>
    <t>13</t>
  </si>
  <si>
    <t>R$9.193,96</t>
  </si>
  <si>
    <t>000002402801</t>
  </si>
  <si>
    <t>R$178,40</t>
  </si>
  <si>
    <t>19/01/2021</t>
  </si>
  <si>
    <t>000031337301</t>
  </si>
  <si>
    <t>000002402701</t>
  </si>
  <si>
    <t>R$263,52</t>
  </si>
  <si>
    <t>001901202101</t>
  </si>
  <si>
    <t>R$683,74</t>
  </si>
  <si>
    <t>019012021201</t>
  </si>
  <si>
    <t>R$546,98</t>
  </si>
  <si>
    <t>000000250401</t>
  </si>
  <si>
    <t>R$2.811,90</t>
  </si>
  <si>
    <t>000000529501</t>
  </si>
  <si>
    <t>R$1.805,50</t>
  </si>
  <si>
    <t>000001408501</t>
  </si>
  <si>
    <t>R$46,20</t>
  </si>
  <si>
    <t>000000529601</t>
  </si>
  <si>
    <t>R$1.426,00</t>
  </si>
  <si>
    <t>000000449/01</t>
  </si>
  <si>
    <t>R$26,74</t>
  </si>
  <si>
    <t>00000004301</t>
  </si>
  <si>
    <t>AEROPORTOS DO NORDESTE DO BRASIL S.A</t>
  </si>
  <si>
    <t>R$500,80</t>
  </si>
  <si>
    <t>000000451/01</t>
  </si>
  <si>
    <t>R$189,59</t>
  </si>
  <si>
    <t>00002894401</t>
  </si>
  <si>
    <t>HOTEL PORTO JATIUCA</t>
  </si>
  <si>
    <t>R$235,00</t>
  </si>
  <si>
    <t>00000870701</t>
  </si>
  <si>
    <t>HES HOTEL ENCONTRO DO SOL</t>
  </si>
  <si>
    <t>R$152,50</t>
  </si>
  <si>
    <t>00000873701</t>
  </si>
  <si>
    <t>000000452/01</t>
  </si>
  <si>
    <t>EMPRESA BRASILEIRA DE INFRAESTRUTURA AEROPORTUARIA - INFRAERO</t>
  </si>
  <si>
    <t>R$101,75</t>
  </si>
  <si>
    <t>000000453/01</t>
  </si>
  <si>
    <t>LOCALIZA RENT A CAR</t>
  </si>
  <si>
    <t>R$917,01</t>
  </si>
  <si>
    <t>00000871801</t>
  </si>
  <si>
    <t>R$287,50</t>
  </si>
  <si>
    <t>655099</t>
  </si>
  <si>
    <t>R$140.000,00</t>
  </si>
  <si>
    <t>655104</t>
  </si>
  <si>
    <t>DAVI ALEXANDRE FIUSA</t>
  </si>
  <si>
    <t>R$80.000,00</t>
  </si>
  <si>
    <t>0000000010/01</t>
  </si>
  <si>
    <t>ERASMO DE ALMEIDA JUNIOR</t>
  </si>
  <si>
    <t>R$6.900,00</t>
  </si>
  <si>
    <t>61</t>
  </si>
  <si>
    <t>R$4.600,00</t>
  </si>
  <si>
    <t>00001276201</t>
  </si>
  <si>
    <t>SAINT PATRICK PRAIA HOTEL</t>
  </si>
  <si>
    <t>R$238,00</t>
  </si>
  <si>
    <t>000000455/01</t>
  </si>
  <si>
    <t>R$695,36</t>
  </si>
  <si>
    <t>000000456/01</t>
  </si>
  <si>
    <t>R$61,31</t>
  </si>
  <si>
    <t>000000450/01</t>
  </si>
  <si>
    <t>R$80,95</t>
  </si>
  <si>
    <t>0000000083/01</t>
  </si>
  <si>
    <t>R$374,76</t>
  </si>
  <si>
    <t>0000000084/01</t>
  </si>
  <si>
    <t>R$138,19</t>
  </si>
  <si>
    <t>0000000085/01</t>
  </si>
  <si>
    <t>NETFLIX ENTRETENIMENTO BRASIL LTDA</t>
  </si>
  <si>
    <t>R$45,90</t>
  </si>
  <si>
    <t>00120210301</t>
  </si>
  <si>
    <t>Serviços Tomados PF</t>
  </si>
  <si>
    <t>DARLENE MARIA DA SILVA</t>
  </si>
  <si>
    <t>R$561,80</t>
  </si>
  <si>
    <t>00120210401</t>
  </si>
  <si>
    <t>JOEMESSON GABRIEL DA SILVA OLIVEIRA</t>
  </si>
  <si>
    <t>00263725601</t>
  </si>
  <si>
    <t>DELL COMPUTADORES DO BRASIL 0001</t>
  </si>
  <si>
    <t>R$439,42</t>
  </si>
  <si>
    <t>00001780701</t>
  </si>
  <si>
    <t>R$322,50</t>
  </si>
  <si>
    <t>63</t>
  </si>
  <si>
    <t>R$12.000,00</t>
  </si>
  <si>
    <t>655585</t>
  </si>
  <si>
    <t>R$351,08</t>
  </si>
  <si>
    <t>655586</t>
  </si>
  <si>
    <t>R$20.424,58</t>
  </si>
  <si>
    <t>655587</t>
  </si>
  <si>
    <t>R$6.300,42</t>
  </si>
  <si>
    <t>655588</t>
  </si>
  <si>
    <t>R$47,28</t>
  </si>
  <si>
    <t>655589</t>
  </si>
  <si>
    <t>R$96,06</t>
  </si>
  <si>
    <t>655590</t>
  </si>
  <si>
    <t>655591</t>
  </si>
  <si>
    <t>R$141,08</t>
  </si>
  <si>
    <t>655592</t>
  </si>
  <si>
    <t>R$12,44</t>
  </si>
  <si>
    <t>655593</t>
  </si>
  <si>
    <t>R$92,82</t>
  </si>
  <si>
    <t>655594</t>
  </si>
  <si>
    <t>R$5.446,71</t>
  </si>
  <si>
    <t>655595</t>
  </si>
  <si>
    <t>R$131,01</t>
  </si>
  <si>
    <t>655596</t>
  </si>
  <si>
    <t>R$5.521,57</t>
  </si>
  <si>
    <t>655597</t>
  </si>
  <si>
    <t>R$12.171,90</t>
  </si>
  <si>
    <t>655598</t>
  </si>
  <si>
    <t>655599</t>
  </si>
  <si>
    <t>R$5.778,87</t>
  </si>
  <si>
    <t>655600</t>
  </si>
  <si>
    <t>R$67,67</t>
  </si>
  <si>
    <t>655601</t>
  </si>
  <si>
    <t>R$269,07</t>
  </si>
  <si>
    <t>655602</t>
  </si>
  <si>
    <t>R$9.642,08</t>
  </si>
  <si>
    <t>655603</t>
  </si>
  <si>
    <t>R$267,54</t>
  </si>
  <si>
    <t>655604</t>
  </si>
  <si>
    <t>R$1.640,59</t>
  </si>
  <si>
    <t>655605</t>
  </si>
  <si>
    <t>R$1.095,41</t>
  </si>
  <si>
    <t>655606</t>
  </si>
  <si>
    <t>R$136,72</t>
  </si>
  <si>
    <t>655607</t>
  </si>
  <si>
    <t>R$2.109,65</t>
  </si>
  <si>
    <t>655608</t>
  </si>
  <si>
    <t>655609</t>
  </si>
  <si>
    <t>R$1.893,37</t>
  </si>
  <si>
    <t>655610</t>
  </si>
  <si>
    <t>R$2.599,46</t>
  </si>
  <si>
    <t>0000000086/01</t>
  </si>
  <si>
    <t>65</t>
  </si>
  <si>
    <t>R$179,64</t>
  </si>
  <si>
    <t>66</t>
  </si>
  <si>
    <t>LOJAS AMERICANAS S.A</t>
  </si>
  <si>
    <t>R$55,00</t>
  </si>
  <si>
    <t>0000000087/01</t>
  </si>
  <si>
    <t>R$328,05</t>
  </si>
  <si>
    <t>67</t>
  </si>
  <si>
    <t>R$180,40</t>
  </si>
  <si>
    <t>0000000088/01</t>
  </si>
  <si>
    <t>Andressa Nayane Souza Garcia</t>
  </si>
  <si>
    <t>0000000089/01</t>
  </si>
  <si>
    <t>Wilson Zacarias de Aquino</t>
  </si>
  <si>
    <t>00000079901</t>
  </si>
  <si>
    <t>00000010201</t>
  </si>
  <si>
    <t>PENTAGONO MONITORAMENTO</t>
  </si>
  <si>
    <t>R$13.000,00</t>
  </si>
  <si>
    <t>000000001601</t>
  </si>
  <si>
    <t>R$5.811,50</t>
  </si>
  <si>
    <t>00000004401</t>
  </si>
  <si>
    <t>PREFEITURA DE JUAZEIRO DO NORTE</t>
  </si>
  <si>
    <t>R$981,73</t>
  </si>
  <si>
    <t>14</t>
  </si>
  <si>
    <t>27/01/2021</t>
  </si>
  <si>
    <t>R$2.344,14</t>
  </si>
  <si>
    <t>0000000090/01</t>
  </si>
  <si>
    <t>SENA E RAMOS SERVIÇOS E CONSULTORIA</t>
  </si>
  <si>
    <t>0000000091/01</t>
  </si>
  <si>
    <t>Flávia da Silva Lima</t>
  </si>
  <si>
    <t>R$1.273,00</t>
  </si>
  <si>
    <t>0000000011/01</t>
  </si>
  <si>
    <t>R$3.500,00</t>
  </si>
  <si>
    <t>00030214501</t>
  </si>
  <si>
    <t>BRISANET SERVIÇO DE TELECOMUNICAÇÕES LTDA</t>
  </si>
  <si>
    <t>000000028701</t>
  </si>
  <si>
    <t>MARCIO GONDIM PEREIRA CALOU</t>
  </si>
  <si>
    <t>R$1.256,40</t>
  </si>
  <si>
    <t>15</t>
  </si>
  <si>
    <t>R$4.136,58</t>
  </si>
  <si>
    <t>0000000012/01</t>
  </si>
  <si>
    <t>R$1.400,00</t>
  </si>
  <si>
    <t>00000080701</t>
  </si>
  <si>
    <t>0000000092/01</t>
  </si>
  <si>
    <t>R$171,50</t>
  </si>
  <si>
    <t>00117336001</t>
  </si>
  <si>
    <t>R$2.060,00</t>
  </si>
  <si>
    <t>09712492201</t>
  </si>
  <si>
    <t>R$1.375,33</t>
  </si>
  <si>
    <t>09672693501</t>
  </si>
  <si>
    <t>R$82,09</t>
  </si>
  <si>
    <t>09673606301</t>
  </si>
  <si>
    <t>R$86,42</t>
  </si>
  <si>
    <t>09624901301</t>
  </si>
  <si>
    <t>R$53,23</t>
  </si>
  <si>
    <t>09624851401</t>
  </si>
  <si>
    <t>09649334301</t>
  </si>
  <si>
    <t>R$78,50</t>
  </si>
  <si>
    <t>000012728101</t>
  </si>
  <si>
    <t>M M DE MACEDO FERNANDES</t>
  </si>
  <si>
    <t>R$10,00</t>
  </si>
  <si>
    <t>0000000093/01</t>
  </si>
  <si>
    <t>CASA DAS PLOTAGENS</t>
  </si>
  <si>
    <t>R$40,00</t>
  </si>
  <si>
    <t>202</t>
  </si>
  <si>
    <t>Reembolso</t>
  </si>
  <si>
    <t>Cícero Edinaldo Lopes de Lima</t>
  </si>
  <si>
    <t>R$173,50</t>
  </si>
  <si>
    <t>0000000094/01</t>
  </si>
  <si>
    <t>LENÍCIO DA SILVA ARAÚJO</t>
  </si>
  <si>
    <t>R$100,00</t>
  </si>
  <si>
    <t>0000000095/01</t>
  </si>
  <si>
    <t>VITÓRIO AMORIM DOS SANTOS - MEI</t>
  </si>
  <si>
    <t>00000245301</t>
  </si>
  <si>
    <t>R$821,00</t>
  </si>
  <si>
    <t>000000458/01</t>
  </si>
  <si>
    <t>UNIMED DO CARIRI - SOCIEDADE COOPERATIVA MEDICA LTDA</t>
  </si>
  <si>
    <t>R$32.556,19</t>
  </si>
  <si>
    <t>000004933001</t>
  </si>
  <si>
    <t>PAPELARIA SÃO BERNARDO</t>
  </si>
  <si>
    <t>R$56,70</t>
  </si>
  <si>
    <t>000000014/01</t>
  </si>
  <si>
    <t>R$85,75</t>
  </si>
  <si>
    <t>01/02/2021</t>
  </si>
  <si>
    <t>000000015/01</t>
  </si>
  <si>
    <t>R$70,50</t>
  </si>
  <si>
    <t>09681798701</t>
  </si>
  <si>
    <t>R$3.344,08</t>
  </si>
  <si>
    <t>0000000096/01</t>
  </si>
  <si>
    <t>Giácomo Tenório Farias</t>
  </si>
  <si>
    <t>R$5.370,00</t>
  </si>
  <si>
    <t>02/02/2021</t>
  </si>
  <si>
    <t>0000000013/01</t>
  </si>
  <si>
    <t>EUFRASIO DOS SANTOS CARDOSO</t>
  </si>
  <si>
    <t>R$400,00</t>
  </si>
  <si>
    <t>00000004701</t>
  </si>
  <si>
    <t>R$310,85</t>
  </si>
  <si>
    <t>00000004801</t>
  </si>
  <si>
    <t>DARF</t>
  </si>
  <si>
    <t>R$67,35</t>
  </si>
  <si>
    <t>0000000097/01</t>
  </si>
  <si>
    <t>R R COUTINHO</t>
  </si>
  <si>
    <t>R$32,00</t>
  </si>
  <si>
    <t>03/02/2021</t>
  </si>
  <si>
    <t>00001384801</t>
  </si>
  <si>
    <t>11/02/2021</t>
  </si>
  <si>
    <t>000003331303</t>
  </si>
  <si>
    <t>NORMATEL 11</t>
  </si>
  <si>
    <t>R$104,79</t>
  </si>
  <si>
    <t>24/02/2021</t>
  </si>
  <si>
    <t>000000316003</t>
  </si>
  <si>
    <t>NORMATEL HOME CENTER 0012</t>
  </si>
  <si>
    <t>R$74,85</t>
  </si>
  <si>
    <t>000001696001</t>
  </si>
  <si>
    <t>R$754,53</t>
  </si>
  <si>
    <t>21/10/2021</t>
  </si>
  <si>
    <t>00003732501</t>
  </si>
  <si>
    <t>R$1.839,34</t>
  </si>
  <si>
    <t>26/10/2021</t>
  </si>
  <si>
    <t>00000007701</t>
  </si>
  <si>
    <t>R$31.871,66</t>
  </si>
  <si>
    <t>29/11/2021</t>
  </si>
  <si>
    <t>18371709901</t>
  </si>
  <si>
    <t>R$16.492,07</t>
  </si>
  <si>
    <t>08/12/2021</t>
  </si>
  <si>
    <t>000000106/01</t>
  </si>
  <si>
    <t>Francisco Antonio Dias Pereira</t>
  </si>
  <si>
    <t>R$722,12</t>
  </si>
  <si>
    <t>04/01/2022</t>
  </si>
  <si>
    <t>000000107/01</t>
  </si>
  <si>
    <t>Jose Aparecido Salviano de Santana</t>
  </si>
  <si>
    <t>R$44,99</t>
  </si>
  <si>
    <t>06/01/2022</t>
  </si>
  <si>
    <t>000000108/01</t>
  </si>
  <si>
    <t>Heverson Luan Brito Arnaldo</t>
  </si>
  <si>
    <t>Ref. Lançamento</t>
  </si>
  <si>
    <t>Nome Fantasia</t>
  </si>
  <si>
    <t xml:space="preserve">A ESSENCIA </t>
  </si>
  <si>
    <t xml:space="preserve">ASA BRANCA HOTEL </t>
  </si>
  <si>
    <t xml:space="preserve">CAMICADO </t>
  </si>
  <si>
    <t xml:space="preserve">CARAJAS CONSTRUCOES </t>
  </si>
  <si>
    <t>CENTRAL DA CONSTRUCAO</t>
  </si>
  <si>
    <t xml:space="preserve">COMERCIAL DE MIUDEZAS FREITAS LTDA </t>
  </si>
  <si>
    <t xml:space="preserve">CONTEUDO EDU </t>
  </si>
  <si>
    <t xml:space="preserve">DTS-DISTRIBUIDORA DE TECNOLOGIA EM SEGURANCA </t>
  </si>
  <si>
    <t xml:space="preserve">GIGI TECIDOS </t>
  </si>
  <si>
    <t xml:space="preserve">MULTICOISAS </t>
  </si>
  <si>
    <t xml:space="preserve">MUNICIPIO DE ARARIPINA </t>
  </si>
  <si>
    <t>OI - TELEMAR NORTE LESTE S/A</t>
  </si>
  <si>
    <t xml:space="preserve">PEARSON EDUCATION DO BRASIL LTDA </t>
  </si>
  <si>
    <t>PENSE SERVICOS EDUCACIONAIS</t>
  </si>
  <si>
    <t xml:space="preserve">PRECIOSO &amp; ESCUDEIRO SERVICOS EMPRESARIAIS LTDA </t>
  </si>
  <si>
    <t xml:space="preserve">PRO-BAG INDUSTRIA E COMERCIO DE PLASTICOS LTDA </t>
  </si>
  <si>
    <t xml:space="preserve">QUATRO EMI </t>
  </si>
  <si>
    <t xml:space="preserve">RUBEUS TECNOLOGIA E INOVACAO LTDA </t>
  </si>
  <si>
    <t xml:space="preserve">SIMAGEO </t>
  </si>
  <si>
    <t xml:space="preserve">TOK &amp; STOK </t>
  </si>
  <si>
    <t xml:space="preserve">UNIMED DO CARIRI - SOCIEDADE COOPERATIVA MEDICA LTDA </t>
  </si>
  <si>
    <t>Valor Original</t>
  </si>
  <si>
    <t>TOTVS</t>
  </si>
  <si>
    <t>CONSULTA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</si>
</sst>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yyyy\-mm\-dd"/>
    <numFmt numFmtId="166" formatCode="&quot;R$&quot;\ #,##0.00"/>
  </numFmts>
  <fonts count="2" x14ac:knownFonts="1">
    <font>
      <sz val="11"/>
      <color theme="1"/>
      <name val="Calibri"/>
      <family val="2"/>
      <scheme val="minor"/>
    </font>
    <font>
      <sz val="8"/>
      <color rgb="FF000000"/>
      <name val="Tahoma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D3D3D3"/>
      </patternFill>
    </fill>
    <fill>
      <patternFill patternType="solid">
        <fgColor rgb="FFFFFFFF"/>
      </patternFill>
    </fill>
  </fills>
  <borders count="2">
    <border>
      <left/>
      <right/>
      <top/>
      <bottom/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</borders>
  <cellStyleXfs count="1">
    <xf numFmtId="0" fontId="0" fillId="0" borderId="0"/>
  </cellStyleXfs>
  <cellXfs count="13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 vertical="center"/>
    </xf>
    <xf numFmtId="0" fontId="0" fillId="2" borderId="0" xfId="0" applyFill="1"/>
    <xf numFmtId="49" fontId="1" fillId="3" borderId="1" xfId="0" applyNumberFormat="1" applyFont="1" applyFill="1" applyBorder="1" applyAlignment="1">
      <alignment horizontal="center" vertical="center" readingOrder="1"/>
    </xf>
    <xf numFmtId="0" fontId="1" fillId="4" borderId="1" xfId="0" applyFont="1" applyFill="1" applyBorder="1" applyAlignment="1">
      <alignment horizontal="right" vertical="center" readingOrder="1"/>
    </xf>
    <xf numFmtId="49" fontId="1" fillId="4" borderId="1" xfId="0" applyNumberFormat="1" applyFont="1" applyFill="1" applyBorder="1" applyAlignment="1">
      <alignment horizontal="left" vertical="center" readingOrder="1"/>
    </xf>
    <xf numFmtId="4" fontId="1" fillId="4" borderId="1" xfId="0" applyNumberFormat="1" applyFont="1" applyFill="1" applyBorder="1" applyAlignment="1">
      <alignment horizontal="right" vertical="center" readingOrder="1"/>
    </xf>
    <xf numFmtId="44" fontId="0" fillId="0" borderId="0" xfId="0" applyNumberFormat="1"/>
    <xf numFmtId="166" fontId="0" fillId="0" borderId="0" xfId="0" applyNumberFormat="1"/>
    <xf numFmtId="2" fontId="0" fillId="0" borderId="0" xfId="0" applyNumberFormat="1" applyAlignment="1">
      <alignment horizontal="center" vertical="center"/>
    </xf>
    <xf numFmtId="2" fontId="0" fillId="0" borderId="0" xfId="0" applyNumberFormat="1"/>
    <xf numFmtId="8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82"/>
  <sheetViews>
    <sheetView workbookViewId="0">
      <selection sqref="A1:A1048576"/>
    </sheetView>
  </sheetViews>
  <sheetFormatPr defaultRowHeight="14.4" x14ac:dyDescent="0.3"/>
  <cols>
    <col min="1" max="1" width="7" bestFit="1" customWidth="1"/>
    <col min="2" max="2" width="20.44140625" bestFit="1" customWidth="1"/>
    <col min="3" max="3" width="25.5546875" bestFit="1" customWidth="1"/>
    <col min="4" max="4" width="102.109375" bestFit="1" customWidth="1"/>
    <col min="5" max="5" width="13.77734375" bestFit="1" customWidth="1"/>
    <col min="6" max="6" width="11" bestFit="1" customWidth="1"/>
    <col min="7" max="7" width="17.6640625" bestFit="1" customWidth="1"/>
    <col min="8" max="8" width="24.44140625" bestFit="1" customWidth="1"/>
    <col min="9" max="9" width="14.109375" bestFit="1" customWidth="1"/>
    <col min="10" max="10" width="13.5546875" bestFit="1" customWidth="1"/>
    <col min="11" max="11" width="8.21875" bestFit="1" customWidth="1"/>
  </cols>
  <sheetData>
    <row r="1" spans="1:11" s="2" customForma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x14ac:dyDescent="0.3">
      <c r="A2">
        <v>653952</v>
      </c>
      <c r="B2" t="s">
        <v>590</v>
      </c>
      <c r="C2" t="s">
        <v>12</v>
      </c>
      <c r="D2" t="s">
        <v>591</v>
      </c>
      <c r="E2" s="1">
        <v>44211</v>
      </c>
      <c r="G2" t="s">
        <v>28</v>
      </c>
      <c r="H2" t="s">
        <v>592</v>
      </c>
      <c r="I2">
        <v>276</v>
      </c>
      <c r="J2" t="s">
        <v>28</v>
      </c>
      <c r="K2" t="s">
        <v>17</v>
      </c>
    </row>
    <row r="3" spans="1:11" x14ac:dyDescent="0.3">
      <c r="A3">
        <v>654157</v>
      </c>
      <c r="B3" t="s">
        <v>609</v>
      </c>
      <c r="C3" t="s">
        <v>228</v>
      </c>
      <c r="D3" t="s">
        <v>591</v>
      </c>
      <c r="E3" s="1">
        <v>44211</v>
      </c>
      <c r="F3" s="1">
        <v>44211</v>
      </c>
      <c r="G3" t="s">
        <v>28</v>
      </c>
      <c r="H3" t="s">
        <v>610</v>
      </c>
      <c r="I3">
        <v>1211.5</v>
      </c>
      <c r="J3" t="s">
        <v>249</v>
      </c>
      <c r="K3" t="s">
        <v>17</v>
      </c>
    </row>
    <row r="4" spans="1:11" x14ac:dyDescent="0.3">
      <c r="A4">
        <v>655108</v>
      </c>
      <c r="B4" t="s">
        <v>750</v>
      </c>
      <c r="C4" t="s">
        <v>228</v>
      </c>
      <c r="D4" t="s">
        <v>591</v>
      </c>
      <c r="E4" s="1">
        <v>44215</v>
      </c>
      <c r="F4" s="1">
        <v>44215</v>
      </c>
      <c r="G4" t="s">
        <v>704</v>
      </c>
      <c r="H4" t="s">
        <v>751</v>
      </c>
      <c r="I4">
        <v>4600</v>
      </c>
      <c r="J4" t="s">
        <v>20</v>
      </c>
      <c r="K4" t="s">
        <v>17</v>
      </c>
    </row>
    <row r="5" spans="1:11" x14ac:dyDescent="0.3">
      <c r="A5">
        <v>656232</v>
      </c>
      <c r="B5" t="s">
        <v>848</v>
      </c>
      <c r="C5" t="s">
        <v>12</v>
      </c>
      <c r="D5" t="s">
        <v>591</v>
      </c>
      <c r="E5" s="1">
        <v>44218</v>
      </c>
      <c r="F5" s="1">
        <v>44218</v>
      </c>
      <c r="G5" t="s">
        <v>271</v>
      </c>
      <c r="H5" t="s">
        <v>849</v>
      </c>
      <c r="I5">
        <v>5811.5</v>
      </c>
      <c r="J5" t="s">
        <v>73</v>
      </c>
      <c r="K5" t="s">
        <v>17</v>
      </c>
    </row>
    <row r="6" spans="1:11" x14ac:dyDescent="0.3">
      <c r="A6">
        <v>654884</v>
      </c>
      <c r="B6" t="s">
        <v>722</v>
      </c>
      <c r="C6" t="s">
        <v>658</v>
      </c>
      <c r="D6" t="s">
        <v>723</v>
      </c>
      <c r="E6" s="1">
        <v>44207</v>
      </c>
      <c r="F6" s="1">
        <v>44207</v>
      </c>
      <c r="G6" t="s">
        <v>14</v>
      </c>
      <c r="H6" t="s">
        <v>724</v>
      </c>
      <c r="I6">
        <v>500.8</v>
      </c>
      <c r="J6" t="s">
        <v>704</v>
      </c>
      <c r="K6" t="s">
        <v>17</v>
      </c>
    </row>
    <row r="7" spans="1:11" x14ac:dyDescent="0.3">
      <c r="A7">
        <v>640321</v>
      </c>
      <c r="B7" t="s">
        <v>26</v>
      </c>
      <c r="C7" t="s">
        <v>12</v>
      </c>
      <c r="D7" t="s">
        <v>27</v>
      </c>
      <c r="E7" s="1">
        <v>44211</v>
      </c>
      <c r="F7" s="1">
        <v>44211</v>
      </c>
      <c r="G7" t="s">
        <v>28</v>
      </c>
      <c r="H7" t="s">
        <v>29</v>
      </c>
      <c r="I7">
        <v>2551.67</v>
      </c>
      <c r="J7" t="s">
        <v>30</v>
      </c>
      <c r="K7" t="s">
        <v>17</v>
      </c>
    </row>
    <row r="8" spans="1:11" x14ac:dyDescent="0.3">
      <c r="A8">
        <v>645093</v>
      </c>
      <c r="B8" t="s">
        <v>31</v>
      </c>
      <c r="C8" t="s">
        <v>12</v>
      </c>
      <c r="D8" t="s">
        <v>27</v>
      </c>
      <c r="E8" s="1">
        <v>44208</v>
      </c>
      <c r="F8" s="1">
        <v>44208</v>
      </c>
      <c r="G8" t="s">
        <v>32</v>
      </c>
      <c r="H8" t="s">
        <v>33</v>
      </c>
      <c r="I8">
        <v>977.13</v>
      </c>
      <c r="J8" t="s">
        <v>34</v>
      </c>
      <c r="K8" t="s">
        <v>17</v>
      </c>
    </row>
    <row r="9" spans="1:11" x14ac:dyDescent="0.3">
      <c r="A9">
        <v>707916</v>
      </c>
      <c r="B9" t="s">
        <v>946</v>
      </c>
      <c r="C9" t="s">
        <v>12</v>
      </c>
      <c r="D9" t="s">
        <v>27</v>
      </c>
      <c r="E9" s="1">
        <v>44211</v>
      </c>
      <c r="G9" t="s">
        <v>28</v>
      </c>
      <c r="H9" t="s">
        <v>947</v>
      </c>
      <c r="I9">
        <v>1839.34</v>
      </c>
      <c r="J9" t="s">
        <v>948</v>
      </c>
      <c r="K9" t="s">
        <v>17</v>
      </c>
    </row>
    <row r="10" spans="1:11" x14ac:dyDescent="0.3">
      <c r="A10">
        <v>656134</v>
      </c>
      <c r="B10" t="s">
        <v>840</v>
      </c>
      <c r="C10" t="s">
        <v>207</v>
      </c>
      <c r="D10" t="s">
        <v>841</v>
      </c>
      <c r="E10" s="1">
        <v>44218</v>
      </c>
      <c r="F10" s="1">
        <v>44218</v>
      </c>
      <c r="G10" t="s">
        <v>271</v>
      </c>
      <c r="H10" t="s">
        <v>299</v>
      </c>
      <c r="I10">
        <v>80</v>
      </c>
      <c r="J10" t="s">
        <v>73</v>
      </c>
      <c r="K10" t="s">
        <v>395</v>
      </c>
    </row>
    <row r="11" spans="1:11" x14ac:dyDescent="0.3">
      <c r="A11">
        <v>653183</v>
      </c>
      <c r="B11" t="s">
        <v>437</v>
      </c>
      <c r="C11" t="s">
        <v>207</v>
      </c>
      <c r="D11" t="s">
        <v>438</v>
      </c>
      <c r="E11" s="1">
        <v>44207</v>
      </c>
      <c r="F11" s="1">
        <v>44207</v>
      </c>
      <c r="G11" t="s">
        <v>14</v>
      </c>
      <c r="H11" t="s">
        <v>439</v>
      </c>
      <c r="I11">
        <v>130</v>
      </c>
      <c r="J11" t="s">
        <v>314</v>
      </c>
      <c r="K11" t="s">
        <v>17</v>
      </c>
    </row>
    <row r="12" spans="1:11" x14ac:dyDescent="0.3">
      <c r="A12">
        <v>652463</v>
      </c>
      <c r="B12" t="s">
        <v>330</v>
      </c>
      <c r="C12" t="s">
        <v>84</v>
      </c>
      <c r="D12" t="s">
        <v>331</v>
      </c>
      <c r="E12" s="1">
        <v>44207</v>
      </c>
      <c r="F12" s="1">
        <v>44207</v>
      </c>
      <c r="G12" t="s">
        <v>14</v>
      </c>
      <c r="H12" t="s">
        <v>332</v>
      </c>
      <c r="I12">
        <v>1800</v>
      </c>
      <c r="J12" t="s">
        <v>159</v>
      </c>
      <c r="K12" t="s">
        <v>17</v>
      </c>
    </row>
    <row r="13" spans="1:11" x14ac:dyDescent="0.3">
      <c r="A13">
        <v>656855</v>
      </c>
      <c r="B13" t="s">
        <v>903</v>
      </c>
      <c r="C13" t="s">
        <v>84</v>
      </c>
      <c r="D13" t="s">
        <v>331</v>
      </c>
      <c r="E13" s="1">
        <v>44223</v>
      </c>
      <c r="F13" s="1">
        <v>44223</v>
      </c>
      <c r="G13" t="s">
        <v>854</v>
      </c>
      <c r="H13" t="s">
        <v>904</v>
      </c>
      <c r="I13">
        <v>821</v>
      </c>
      <c r="J13" t="s">
        <v>376</v>
      </c>
      <c r="K13" t="s">
        <v>17</v>
      </c>
    </row>
    <row r="14" spans="1:11" x14ac:dyDescent="0.3">
      <c r="A14">
        <v>645185</v>
      </c>
      <c r="B14" t="s">
        <v>619</v>
      </c>
      <c r="C14" t="s">
        <v>36</v>
      </c>
      <c r="D14" t="s">
        <v>37</v>
      </c>
      <c r="E14" s="1">
        <v>44206</v>
      </c>
      <c r="F14" s="1">
        <v>44207</v>
      </c>
      <c r="G14" t="s">
        <v>137</v>
      </c>
      <c r="H14" t="s">
        <v>620</v>
      </c>
      <c r="I14">
        <v>85.88</v>
      </c>
      <c r="J14" t="s">
        <v>617</v>
      </c>
      <c r="K14" t="s">
        <v>618</v>
      </c>
    </row>
    <row r="15" spans="1:11" x14ac:dyDescent="0.3">
      <c r="A15">
        <v>645200</v>
      </c>
      <c r="B15" t="s">
        <v>621</v>
      </c>
      <c r="C15" t="s">
        <v>36</v>
      </c>
      <c r="D15" t="s">
        <v>37</v>
      </c>
      <c r="E15" s="1">
        <v>44206</v>
      </c>
      <c r="F15" s="1">
        <v>44207</v>
      </c>
      <c r="G15" t="s">
        <v>137</v>
      </c>
      <c r="H15" t="s">
        <v>622</v>
      </c>
      <c r="I15">
        <v>179.86</v>
      </c>
      <c r="J15" t="s">
        <v>617</v>
      </c>
      <c r="K15" t="s">
        <v>618</v>
      </c>
    </row>
    <row r="16" spans="1:11" x14ac:dyDescent="0.3">
      <c r="A16">
        <v>645666</v>
      </c>
      <c r="B16" t="s">
        <v>35</v>
      </c>
      <c r="C16" t="s">
        <v>36</v>
      </c>
      <c r="D16" t="s">
        <v>37</v>
      </c>
      <c r="E16" s="1">
        <v>44216</v>
      </c>
      <c r="F16" s="1">
        <v>44216</v>
      </c>
      <c r="G16" t="s">
        <v>20</v>
      </c>
      <c r="H16" t="s">
        <v>38</v>
      </c>
      <c r="I16">
        <v>91.54</v>
      </c>
      <c r="J16" t="s">
        <v>39</v>
      </c>
      <c r="K16" t="s">
        <v>17</v>
      </c>
    </row>
    <row r="17" spans="1:11" x14ac:dyDescent="0.3">
      <c r="A17">
        <v>645673</v>
      </c>
      <c r="B17" t="s">
        <v>40</v>
      </c>
      <c r="C17" t="s">
        <v>36</v>
      </c>
      <c r="D17" t="s">
        <v>37</v>
      </c>
      <c r="E17" s="1">
        <v>44216</v>
      </c>
      <c r="F17" s="1">
        <v>44216</v>
      </c>
      <c r="G17" t="s">
        <v>20</v>
      </c>
      <c r="H17" t="s">
        <v>41</v>
      </c>
      <c r="I17">
        <v>150.6</v>
      </c>
      <c r="J17" t="s">
        <v>39</v>
      </c>
      <c r="K17" t="s">
        <v>17</v>
      </c>
    </row>
    <row r="18" spans="1:11" x14ac:dyDescent="0.3">
      <c r="A18">
        <v>645680</v>
      </c>
      <c r="B18" t="s">
        <v>42</v>
      </c>
      <c r="C18" t="s">
        <v>36</v>
      </c>
      <c r="D18" t="s">
        <v>37</v>
      </c>
      <c r="E18" s="1">
        <v>44216</v>
      </c>
      <c r="F18" s="1">
        <v>44216</v>
      </c>
      <c r="G18" t="s">
        <v>20</v>
      </c>
      <c r="H18" t="s">
        <v>43</v>
      </c>
      <c r="I18">
        <v>124.55</v>
      </c>
      <c r="J18" t="s">
        <v>39</v>
      </c>
      <c r="K18" t="s">
        <v>17</v>
      </c>
    </row>
    <row r="19" spans="1:11" x14ac:dyDescent="0.3">
      <c r="A19">
        <v>645687</v>
      </c>
      <c r="B19" t="s">
        <v>44</v>
      </c>
      <c r="C19" t="s">
        <v>36</v>
      </c>
      <c r="D19" t="s">
        <v>37</v>
      </c>
      <c r="E19" s="1">
        <v>44216</v>
      </c>
      <c r="F19" s="1">
        <v>44216</v>
      </c>
      <c r="G19" t="s">
        <v>20</v>
      </c>
      <c r="H19" t="s">
        <v>45</v>
      </c>
      <c r="I19">
        <v>107.7</v>
      </c>
      <c r="J19" t="s">
        <v>39</v>
      </c>
      <c r="K19" t="s">
        <v>17</v>
      </c>
    </row>
    <row r="20" spans="1:11" x14ac:dyDescent="0.3">
      <c r="A20">
        <v>645695</v>
      </c>
      <c r="B20" t="s">
        <v>46</v>
      </c>
      <c r="C20" t="s">
        <v>36</v>
      </c>
      <c r="D20" t="s">
        <v>37</v>
      </c>
      <c r="E20" s="1">
        <v>44216</v>
      </c>
      <c r="F20" s="1">
        <v>44216</v>
      </c>
      <c r="G20" t="s">
        <v>20</v>
      </c>
      <c r="H20" t="s">
        <v>47</v>
      </c>
      <c r="I20">
        <v>243.48</v>
      </c>
      <c r="J20" t="s">
        <v>39</v>
      </c>
      <c r="K20" t="s">
        <v>17</v>
      </c>
    </row>
    <row r="21" spans="1:11" x14ac:dyDescent="0.3">
      <c r="A21">
        <v>645705</v>
      </c>
      <c r="B21" t="s">
        <v>48</v>
      </c>
      <c r="C21" t="s">
        <v>36</v>
      </c>
      <c r="D21" t="s">
        <v>37</v>
      </c>
      <c r="E21" s="1">
        <v>44216</v>
      </c>
      <c r="F21" s="1">
        <v>44216</v>
      </c>
      <c r="G21" t="s">
        <v>20</v>
      </c>
      <c r="H21" t="s">
        <v>49</v>
      </c>
      <c r="I21">
        <v>91.59</v>
      </c>
      <c r="J21" t="s">
        <v>39</v>
      </c>
      <c r="K21" t="s">
        <v>17</v>
      </c>
    </row>
    <row r="22" spans="1:11" x14ac:dyDescent="0.3">
      <c r="A22">
        <v>650574</v>
      </c>
      <c r="B22" t="s">
        <v>136</v>
      </c>
      <c r="C22" t="s">
        <v>36</v>
      </c>
      <c r="D22" t="s">
        <v>37</v>
      </c>
      <c r="E22" s="1">
        <v>44206</v>
      </c>
      <c r="F22" s="1">
        <v>44207</v>
      </c>
      <c r="G22" t="s">
        <v>137</v>
      </c>
      <c r="H22" t="s">
        <v>138</v>
      </c>
      <c r="I22">
        <v>107.48</v>
      </c>
      <c r="J22" t="s">
        <v>130</v>
      </c>
      <c r="K22" t="s">
        <v>17</v>
      </c>
    </row>
    <row r="23" spans="1:11" x14ac:dyDescent="0.3">
      <c r="A23">
        <v>650587</v>
      </c>
      <c r="B23" t="s">
        <v>634</v>
      </c>
      <c r="C23" t="s">
        <v>36</v>
      </c>
      <c r="D23" t="s">
        <v>37</v>
      </c>
      <c r="E23" s="1">
        <v>44206</v>
      </c>
      <c r="F23" s="1">
        <v>44207</v>
      </c>
      <c r="G23" t="s">
        <v>137</v>
      </c>
      <c r="H23" t="s">
        <v>635</v>
      </c>
      <c r="I23">
        <v>138.47999999999999</v>
      </c>
      <c r="J23" t="s">
        <v>130</v>
      </c>
      <c r="K23" t="s">
        <v>618</v>
      </c>
    </row>
    <row r="24" spans="1:11" x14ac:dyDescent="0.3">
      <c r="A24">
        <v>650628</v>
      </c>
      <c r="B24" t="s">
        <v>139</v>
      </c>
      <c r="C24" t="s">
        <v>36</v>
      </c>
      <c r="D24" t="s">
        <v>37</v>
      </c>
      <c r="E24" s="1">
        <v>44206</v>
      </c>
      <c r="F24" s="1">
        <v>44207</v>
      </c>
      <c r="G24" t="s">
        <v>137</v>
      </c>
      <c r="H24" t="s">
        <v>140</v>
      </c>
      <c r="I24">
        <v>140.28</v>
      </c>
      <c r="J24" t="s">
        <v>130</v>
      </c>
      <c r="K24" t="s">
        <v>17</v>
      </c>
    </row>
    <row r="25" spans="1:11" x14ac:dyDescent="0.3">
      <c r="A25">
        <v>650645</v>
      </c>
      <c r="B25" t="s">
        <v>646</v>
      </c>
      <c r="C25" t="s">
        <v>36</v>
      </c>
      <c r="D25" t="s">
        <v>37</v>
      </c>
      <c r="E25" s="1">
        <v>44206</v>
      </c>
      <c r="F25" s="1">
        <v>44207</v>
      </c>
      <c r="G25" t="s">
        <v>137</v>
      </c>
      <c r="H25" t="s">
        <v>647</v>
      </c>
      <c r="I25">
        <v>293.16000000000003</v>
      </c>
      <c r="J25" t="s">
        <v>130</v>
      </c>
      <c r="K25" t="s">
        <v>618</v>
      </c>
    </row>
    <row r="26" spans="1:11" x14ac:dyDescent="0.3">
      <c r="A26">
        <v>651501</v>
      </c>
      <c r="B26" t="s">
        <v>217</v>
      </c>
      <c r="C26" t="s">
        <v>207</v>
      </c>
      <c r="D26" t="s">
        <v>37</v>
      </c>
      <c r="E26" s="1">
        <v>44216</v>
      </c>
      <c r="F26" s="1">
        <v>44249</v>
      </c>
      <c r="G26" t="s">
        <v>20</v>
      </c>
      <c r="H26" t="s">
        <v>218</v>
      </c>
      <c r="I26">
        <v>362.89</v>
      </c>
      <c r="J26" t="s">
        <v>203</v>
      </c>
      <c r="K26" t="s">
        <v>17</v>
      </c>
    </row>
    <row r="27" spans="1:11" x14ac:dyDescent="0.3">
      <c r="A27">
        <v>652495</v>
      </c>
      <c r="B27" t="s">
        <v>657</v>
      </c>
      <c r="C27" t="s">
        <v>658</v>
      </c>
      <c r="D27" t="s">
        <v>659</v>
      </c>
      <c r="E27" s="1">
        <v>44207</v>
      </c>
      <c r="F27" s="1">
        <v>44209</v>
      </c>
      <c r="G27" t="s">
        <v>14</v>
      </c>
      <c r="H27" t="s">
        <v>660</v>
      </c>
      <c r="I27">
        <v>17972.7</v>
      </c>
      <c r="J27" t="s">
        <v>159</v>
      </c>
      <c r="K27" t="s">
        <v>618</v>
      </c>
    </row>
    <row r="28" spans="1:11" x14ac:dyDescent="0.3">
      <c r="A28">
        <v>650838</v>
      </c>
      <c r="B28" t="s">
        <v>150</v>
      </c>
      <c r="C28" t="s">
        <v>84</v>
      </c>
      <c r="D28" t="s">
        <v>151</v>
      </c>
      <c r="E28" s="1">
        <v>44207</v>
      </c>
      <c r="F28" s="1">
        <v>44207</v>
      </c>
      <c r="G28" t="s">
        <v>14</v>
      </c>
      <c r="H28" t="s">
        <v>152</v>
      </c>
      <c r="I28">
        <v>5127</v>
      </c>
      <c r="J28" t="s">
        <v>153</v>
      </c>
      <c r="K28" t="s">
        <v>17</v>
      </c>
    </row>
    <row r="29" spans="1:11" x14ac:dyDescent="0.3">
      <c r="A29">
        <v>651701</v>
      </c>
      <c r="B29" t="s">
        <v>247</v>
      </c>
      <c r="C29" t="s">
        <v>36</v>
      </c>
      <c r="D29" t="s">
        <v>248</v>
      </c>
      <c r="E29" s="1">
        <v>44214</v>
      </c>
      <c r="F29" s="1">
        <v>44214</v>
      </c>
      <c r="G29" t="s">
        <v>249</v>
      </c>
      <c r="H29" t="s">
        <v>250</v>
      </c>
      <c r="I29">
        <v>391.09</v>
      </c>
      <c r="J29" t="s">
        <v>203</v>
      </c>
      <c r="K29" t="s">
        <v>17</v>
      </c>
    </row>
    <row r="30" spans="1:11" x14ac:dyDescent="0.3">
      <c r="A30">
        <v>656681</v>
      </c>
      <c r="B30" t="s">
        <v>863</v>
      </c>
      <c r="C30" t="s">
        <v>84</v>
      </c>
      <c r="D30" t="s">
        <v>864</v>
      </c>
      <c r="E30" s="1">
        <v>44221</v>
      </c>
      <c r="F30" s="1">
        <v>44221</v>
      </c>
      <c r="G30" t="s">
        <v>73</v>
      </c>
      <c r="H30" t="s">
        <v>170</v>
      </c>
      <c r="I30">
        <v>140</v>
      </c>
      <c r="J30" t="s">
        <v>854</v>
      </c>
      <c r="K30" t="s">
        <v>17</v>
      </c>
    </row>
    <row r="31" spans="1:11" x14ac:dyDescent="0.3">
      <c r="A31">
        <v>656771</v>
      </c>
      <c r="B31" t="s">
        <v>875</v>
      </c>
      <c r="C31" t="s">
        <v>84</v>
      </c>
      <c r="D31" t="s">
        <v>864</v>
      </c>
      <c r="E31" s="1">
        <v>44221</v>
      </c>
      <c r="F31" s="1">
        <v>44221</v>
      </c>
      <c r="G31" t="s">
        <v>73</v>
      </c>
      <c r="H31" t="s">
        <v>876</v>
      </c>
      <c r="I31">
        <v>2060</v>
      </c>
      <c r="J31" t="s">
        <v>376</v>
      </c>
      <c r="K31" t="s">
        <v>17</v>
      </c>
    </row>
    <row r="32" spans="1:11" x14ac:dyDescent="0.3">
      <c r="A32">
        <v>653639</v>
      </c>
      <c r="B32" t="s">
        <v>555</v>
      </c>
      <c r="C32" t="s">
        <v>84</v>
      </c>
      <c r="D32" s="3" t="s">
        <v>556</v>
      </c>
      <c r="E32" s="1">
        <v>44226</v>
      </c>
      <c r="F32" s="1">
        <v>44228</v>
      </c>
      <c r="G32" t="s">
        <v>557</v>
      </c>
      <c r="H32" t="s">
        <v>377</v>
      </c>
      <c r="I32">
        <v>4800</v>
      </c>
      <c r="J32" t="s">
        <v>32</v>
      </c>
      <c r="K32" t="s">
        <v>17</v>
      </c>
    </row>
    <row r="33" spans="1:11" x14ac:dyDescent="0.3">
      <c r="A33">
        <v>651623</v>
      </c>
      <c r="B33" t="s">
        <v>222</v>
      </c>
      <c r="C33" t="s">
        <v>207</v>
      </c>
      <c r="D33" t="s">
        <v>223</v>
      </c>
      <c r="E33" s="1">
        <v>44216</v>
      </c>
      <c r="F33" s="1">
        <v>44216</v>
      </c>
      <c r="G33" t="s">
        <v>20</v>
      </c>
      <c r="H33" t="s">
        <v>167</v>
      </c>
      <c r="I33">
        <v>50</v>
      </c>
      <c r="J33" t="s">
        <v>203</v>
      </c>
      <c r="K33" t="s">
        <v>17</v>
      </c>
    </row>
    <row r="34" spans="1:11" x14ac:dyDescent="0.3">
      <c r="A34">
        <v>651744</v>
      </c>
      <c r="B34" t="s">
        <v>259</v>
      </c>
      <c r="C34" t="s">
        <v>36</v>
      </c>
      <c r="D34" t="s">
        <v>260</v>
      </c>
      <c r="E34" s="1">
        <v>44203</v>
      </c>
      <c r="F34" s="1">
        <v>44203</v>
      </c>
      <c r="G34" t="s">
        <v>261</v>
      </c>
      <c r="H34" t="s">
        <v>262</v>
      </c>
      <c r="I34">
        <v>111.6</v>
      </c>
      <c r="J34" t="s">
        <v>255</v>
      </c>
      <c r="K34" t="s">
        <v>17</v>
      </c>
    </row>
    <row r="35" spans="1:11" x14ac:dyDescent="0.3">
      <c r="A35">
        <v>651746</v>
      </c>
      <c r="B35" t="s">
        <v>263</v>
      </c>
      <c r="C35" t="s">
        <v>36</v>
      </c>
      <c r="D35" t="s">
        <v>260</v>
      </c>
      <c r="E35" s="1">
        <v>44203</v>
      </c>
      <c r="F35" s="1">
        <v>44203</v>
      </c>
      <c r="G35" t="s">
        <v>261</v>
      </c>
      <c r="H35" t="s">
        <v>264</v>
      </c>
      <c r="I35">
        <v>190.28</v>
      </c>
      <c r="J35" t="s">
        <v>255</v>
      </c>
      <c r="K35" t="s">
        <v>17</v>
      </c>
    </row>
    <row r="36" spans="1:11" x14ac:dyDescent="0.3">
      <c r="A36">
        <v>651748</v>
      </c>
      <c r="B36" t="s">
        <v>265</v>
      </c>
      <c r="C36" t="s">
        <v>36</v>
      </c>
      <c r="D36" t="s">
        <v>260</v>
      </c>
      <c r="E36" s="1">
        <v>44203</v>
      </c>
      <c r="F36" s="1">
        <v>44203</v>
      </c>
      <c r="G36" t="s">
        <v>261</v>
      </c>
      <c r="H36" t="s">
        <v>266</v>
      </c>
      <c r="I36">
        <v>101</v>
      </c>
      <c r="J36" t="s">
        <v>255</v>
      </c>
      <c r="K36" t="s">
        <v>17</v>
      </c>
    </row>
    <row r="37" spans="1:11" x14ac:dyDescent="0.3">
      <c r="A37">
        <v>651759</v>
      </c>
      <c r="B37" t="s">
        <v>267</v>
      </c>
      <c r="C37" t="s">
        <v>36</v>
      </c>
      <c r="D37" t="s">
        <v>260</v>
      </c>
      <c r="E37" s="1">
        <v>44203</v>
      </c>
      <c r="F37" s="1">
        <v>44203</v>
      </c>
      <c r="G37" t="s">
        <v>261</v>
      </c>
      <c r="H37" t="s">
        <v>268</v>
      </c>
      <c r="I37">
        <v>50.94</v>
      </c>
      <c r="J37" t="s">
        <v>255</v>
      </c>
      <c r="K37" t="s">
        <v>17</v>
      </c>
    </row>
    <row r="38" spans="1:11" x14ac:dyDescent="0.3">
      <c r="A38">
        <v>652352</v>
      </c>
      <c r="B38" t="s">
        <v>282</v>
      </c>
      <c r="C38" t="s">
        <v>36</v>
      </c>
      <c r="D38" t="s">
        <v>260</v>
      </c>
      <c r="E38" s="1">
        <v>44203</v>
      </c>
      <c r="F38" s="1">
        <v>44203</v>
      </c>
      <c r="G38" t="s">
        <v>261</v>
      </c>
      <c r="H38" t="s">
        <v>283</v>
      </c>
      <c r="I38">
        <v>75.98</v>
      </c>
      <c r="J38" t="s">
        <v>142</v>
      </c>
      <c r="K38" t="s">
        <v>17</v>
      </c>
    </row>
    <row r="39" spans="1:11" x14ac:dyDescent="0.3">
      <c r="A39">
        <v>652353</v>
      </c>
      <c r="B39" t="s">
        <v>284</v>
      </c>
      <c r="C39" t="s">
        <v>36</v>
      </c>
      <c r="D39" t="s">
        <v>260</v>
      </c>
      <c r="E39" s="1">
        <v>44203</v>
      </c>
      <c r="F39" s="1">
        <v>44203</v>
      </c>
      <c r="G39" t="s">
        <v>261</v>
      </c>
      <c r="H39" t="s">
        <v>285</v>
      </c>
      <c r="I39">
        <v>187.05</v>
      </c>
      <c r="J39" t="s">
        <v>142</v>
      </c>
      <c r="K39" t="s">
        <v>17</v>
      </c>
    </row>
    <row r="40" spans="1:11" x14ac:dyDescent="0.3">
      <c r="A40">
        <v>652354</v>
      </c>
      <c r="B40" t="s">
        <v>286</v>
      </c>
      <c r="C40" t="s">
        <v>36</v>
      </c>
      <c r="D40" t="s">
        <v>260</v>
      </c>
      <c r="E40" s="1">
        <v>44203</v>
      </c>
      <c r="F40" s="1">
        <v>44203</v>
      </c>
      <c r="G40" t="s">
        <v>261</v>
      </c>
      <c r="H40" t="s">
        <v>287</v>
      </c>
      <c r="I40">
        <v>37.17</v>
      </c>
      <c r="J40" t="s">
        <v>142</v>
      </c>
      <c r="K40" t="s">
        <v>17</v>
      </c>
    </row>
    <row r="41" spans="1:11" x14ac:dyDescent="0.3">
      <c r="A41">
        <v>652355</v>
      </c>
      <c r="B41" t="s">
        <v>288</v>
      </c>
      <c r="C41" t="s">
        <v>36</v>
      </c>
      <c r="D41" t="s">
        <v>260</v>
      </c>
      <c r="E41" s="1">
        <v>44203</v>
      </c>
      <c r="F41" s="1">
        <v>44203</v>
      </c>
      <c r="G41" t="s">
        <v>261</v>
      </c>
      <c r="H41" t="s">
        <v>289</v>
      </c>
      <c r="I41">
        <v>67.48</v>
      </c>
      <c r="J41" t="s">
        <v>142</v>
      </c>
      <c r="K41" t="s">
        <v>17</v>
      </c>
    </row>
    <row r="42" spans="1:11" x14ac:dyDescent="0.3">
      <c r="A42">
        <v>653498</v>
      </c>
      <c r="B42" t="s">
        <v>530</v>
      </c>
      <c r="C42" t="s">
        <v>36</v>
      </c>
      <c r="D42" t="s">
        <v>260</v>
      </c>
      <c r="E42" s="1">
        <v>44203</v>
      </c>
      <c r="F42" s="1">
        <v>44203</v>
      </c>
      <c r="G42" t="s">
        <v>261</v>
      </c>
      <c r="H42" t="s">
        <v>531</v>
      </c>
      <c r="I42">
        <v>835</v>
      </c>
      <c r="J42" t="s">
        <v>14</v>
      </c>
      <c r="K42" t="s">
        <v>17</v>
      </c>
    </row>
    <row r="43" spans="1:11" x14ac:dyDescent="0.3">
      <c r="A43">
        <v>653904</v>
      </c>
      <c r="B43" t="s">
        <v>585</v>
      </c>
      <c r="C43" t="s">
        <v>36</v>
      </c>
      <c r="D43" t="s">
        <v>260</v>
      </c>
      <c r="E43" s="1">
        <v>44203</v>
      </c>
      <c r="F43" s="1">
        <v>44203</v>
      </c>
      <c r="G43" t="s">
        <v>261</v>
      </c>
      <c r="H43" t="s">
        <v>586</v>
      </c>
      <c r="I43">
        <v>252.03</v>
      </c>
      <c r="J43" t="s">
        <v>28</v>
      </c>
      <c r="K43" t="s">
        <v>17</v>
      </c>
    </row>
    <row r="44" spans="1:11" x14ac:dyDescent="0.3">
      <c r="A44">
        <v>653198</v>
      </c>
      <c r="B44" t="s">
        <v>454</v>
      </c>
      <c r="C44" t="s">
        <v>207</v>
      </c>
      <c r="D44" t="s">
        <v>455</v>
      </c>
      <c r="E44" s="1">
        <v>44207</v>
      </c>
      <c r="F44" s="1">
        <v>44209</v>
      </c>
      <c r="G44" t="s">
        <v>14</v>
      </c>
      <c r="H44" t="s">
        <v>439</v>
      </c>
      <c r="I44">
        <v>130</v>
      </c>
      <c r="J44" t="s">
        <v>314</v>
      </c>
      <c r="K44" t="s">
        <v>17</v>
      </c>
    </row>
    <row r="45" spans="1:11" x14ac:dyDescent="0.3">
      <c r="A45">
        <v>652496</v>
      </c>
      <c r="B45" t="s">
        <v>360</v>
      </c>
      <c r="C45" t="s">
        <v>36</v>
      </c>
      <c r="D45" t="s">
        <v>361</v>
      </c>
      <c r="E45" s="1">
        <v>44206</v>
      </c>
      <c r="F45" s="1">
        <v>44207</v>
      </c>
      <c r="G45" t="s">
        <v>137</v>
      </c>
      <c r="H45" t="s">
        <v>362</v>
      </c>
      <c r="I45">
        <v>90.5</v>
      </c>
      <c r="J45" t="s">
        <v>159</v>
      </c>
      <c r="K45" t="s">
        <v>17</v>
      </c>
    </row>
    <row r="46" spans="1:11" x14ac:dyDescent="0.3">
      <c r="A46">
        <v>652621</v>
      </c>
      <c r="B46" t="s">
        <v>384</v>
      </c>
      <c r="C46" t="s">
        <v>12</v>
      </c>
      <c r="D46" t="s">
        <v>385</v>
      </c>
      <c r="E46" s="1">
        <v>44216</v>
      </c>
      <c r="F46" s="1">
        <v>44216</v>
      </c>
      <c r="G46" t="s">
        <v>20</v>
      </c>
      <c r="H46" t="s">
        <v>386</v>
      </c>
      <c r="I46">
        <v>194.29</v>
      </c>
      <c r="J46" t="s">
        <v>257</v>
      </c>
      <c r="K46" t="s">
        <v>17</v>
      </c>
    </row>
    <row r="47" spans="1:11" x14ac:dyDescent="0.3">
      <c r="A47">
        <v>639812</v>
      </c>
      <c r="B47" t="s">
        <v>18</v>
      </c>
      <c r="C47" t="s">
        <v>12</v>
      </c>
      <c r="D47" t="s">
        <v>19</v>
      </c>
      <c r="E47" s="1">
        <v>44216</v>
      </c>
      <c r="F47" s="1">
        <v>44216</v>
      </c>
      <c r="G47" t="s">
        <v>20</v>
      </c>
      <c r="H47" t="s">
        <v>21</v>
      </c>
      <c r="I47">
        <v>732.56</v>
      </c>
      <c r="J47" t="s">
        <v>22</v>
      </c>
      <c r="K47" t="s">
        <v>17</v>
      </c>
    </row>
    <row r="48" spans="1:11" x14ac:dyDescent="0.3">
      <c r="A48">
        <v>653026</v>
      </c>
      <c r="B48" t="s">
        <v>410</v>
      </c>
      <c r="C48" t="s">
        <v>207</v>
      </c>
      <c r="D48" t="s">
        <v>411</v>
      </c>
      <c r="E48" s="1">
        <v>44204</v>
      </c>
      <c r="F48" s="1">
        <v>44204</v>
      </c>
      <c r="G48" t="s">
        <v>314</v>
      </c>
      <c r="H48" t="s">
        <v>412</v>
      </c>
      <c r="I48">
        <v>8</v>
      </c>
      <c r="J48" t="s">
        <v>314</v>
      </c>
      <c r="K48" t="s">
        <v>395</v>
      </c>
    </row>
    <row r="49" spans="1:11" x14ac:dyDescent="0.3">
      <c r="A49">
        <v>653465</v>
      </c>
      <c r="B49" t="s">
        <v>521</v>
      </c>
      <c r="C49" t="s">
        <v>207</v>
      </c>
      <c r="D49" t="s">
        <v>522</v>
      </c>
      <c r="E49" s="1">
        <v>44201</v>
      </c>
      <c r="F49" s="1">
        <v>44201</v>
      </c>
      <c r="G49" t="s">
        <v>159</v>
      </c>
      <c r="H49" t="s">
        <v>523</v>
      </c>
      <c r="I49">
        <v>20000</v>
      </c>
      <c r="J49" t="s">
        <v>14</v>
      </c>
      <c r="K49" t="s">
        <v>17</v>
      </c>
    </row>
    <row r="50" spans="1:11" x14ac:dyDescent="0.3">
      <c r="A50">
        <v>653575</v>
      </c>
      <c r="B50" t="s">
        <v>547</v>
      </c>
      <c r="C50" t="s">
        <v>207</v>
      </c>
      <c r="D50" t="s">
        <v>548</v>
      </c>
      <c r="E50" s="1">
        <v>44209</v>
      </c>
      <c r="F50" s="1">
        <v>44209</v>
      </c>
      <c r="G50" t="s">
        <v>295</v>
      </c>
      <c r="H50" t="s">
        <v>520</v>
      </c>
      <c r="I50">
        <v>1000</v>
      </c>
      <c r="J50" t="s">
        <v>32</v>
      </c>
      <c r="K50" t="s">
        <v>17</v>
      </c>
    </row>
    <row r="51" spans="1:11" x14ac:dyDescent="0.3">
      <c r="A51">
        <v>653125</v>
      </c>
      <c r="B51" t="s">
        <v>427</v>
      </c>
      <c r="C51" t="s">
        <v>207</v>
      </c>
      <c r="D51" t="s">
        <v>428</v>
      </c>
      <c r="E51" s="1">
        <v>44200</v>
      </c>
      <c r="F51" s="1">
        <v>44200</v>
      </c>
      <c r="G51" t="s">
        <v>142</v>
      </c>
      <c r="H51" t="s">
        <v>429</v>
      </c>
      <c r="I51">
        <v>3157</v>
      </c>
      <c r="J51" t="s">
        <v>314</v>
      </c>
      <c r="K51" t="s">
        <v>17</v>
      </c>
    </row>
    <row r="52" spans="1:11" x14ac:dyDescent="0.3">
      <c r="A52">
        <v>656806</v>
      </c>
      <c r="B52" t="s">
        <v>891</v>
      </c>
      <c r="C52" t="s">
        <v>207</v>
      </c>
      <c r="D52" t="s">
        <v>892</v>
      </c>
      <c r="E52" s="1">
        <v>44209</v>
      </c>
      <c r="F52" s="1">
        <v>44209</v>
      </c>
      <c r="G52" t="s">
        <v>295</v>
      </c>
      <c r="H52" t="s">
        <v>893</v>
      </c>
      <c r="I52">
        <v>40</v>
      </c>
      <c r="J52" t="s">
        <v>376</v>
      </c>
      <c r="K52" t="s">
        <v>894</v>
      </c>
    </row>
    <row r="53" spans="1:11" x14ac:dyDescent="0.3">
      <c r="A53">
        <v>651763</v>
      </c>
      <c r="B53" t="s">
        <v>269</v>
      </c>
      <c r="C53" t="s">
        <v>12</v>
      </c>
      <c r="D53" t="s">
        <v>270</v>
      </c>
      <c r="E53" s="1">
        <v>44218</v>
      </c>
      <c r="F53" s="1">
        <v>44218</v>
      </c>
      <c r="G53" t="s">
        <v>271</v>
      </c>
      <c r="H53" t="s">
        <v>272</v>
      </c>
      <c r="I53">
        <v>43.11</v>
      </c>
      <c r="J53" t="s">
        <v>255</v>
      </c>
      <c r="K53" t="s">
        <v>17</v>
      </c>
    </row>
    <row r="54" spans="1:11" x14ac:dyDescent="0.3">
      <c r="A54">
        <v>652489</v>
      </c>
      <c r="B54" t="s">
        <v>354</v>
      </c>
      <c r="C54" t="s">
        <v>84</v>
      </c>
      <c r="D54" t="s">
        <v>355</v>
      </c>
      <c r="E54" s="1">
        <v>44211</v>
      </c>
      <c r="F54" s="1">
        <v>44211</v>
      </c>
      <c r="G54" t="s">
        <v>28</v>
      </c>
      <c r="H54" t="s">
        <v>356</v>
      </c>
      <c r="I54">
        <v>7890.23</v>
      </c>
      <c r="J54" t="s">
        <v>159</v>
      </c>
      <c r="K54" t="s">
        <v>17</v>
      </c>
    </row>
    <row r="55" spans="1:11" x14ac:dyDescent="0.3">
      <c r="A55">
        <v>716327</v>
      </c>
      <c r="B55" t="s">
        <v>952</v>
      </c>
      <c r="C55" t="s">
        <v>84</v>
      </c>
      <c r="D55" t="s">
        <v>355</v>
      </c>
      <c r="E55" s="1">
        <v>44207</v>
      </c>
      <c r="G55" t="s">
        <v>14</v>
      </c>
      <c r="H55" t="s">
        <v>953</v>
      </c>
      <c r="I55">
        <v>16492.07</v>
      </c>
      <c r="J55" t="s">
        <v>954</v>
      </c>
      <c r="K55" t="s">
        <v>17</v>
      </c>
    </row>
    <row r="56" spans="1:11" x14ac:dyDescent="0.3">
      <c r="A56">
        <v>652643</v>
      </c>
      <c r="B56" t="s">
        <v>387</v>
      </c>
      <c r="C56" t="s">
        <v>12</v>
      </c>
      <c r="D56" t="s">
        <v>388</v>
      </c>
      <c r="E56" s="1">
        <v>44216</v>
      </c>
      <c r="F56" s="1">
        <v>44216</v>
      </c>
      <c r="G56" t="s">
        <v>20</v>
      </c>
      <c r="H56" t="s">
        <v>389</v>
      </c>
      <c r="I56">
        <v>116.79</v>
      </c>
      <c r="J56" t="s">
        <v>257</v>
      </c>
      <c r="K56" t="s">
        <v>17</v>
      </c>
    </row>
    <row r="57" spans="1:11" x14ac:dyDescent="0.3">
      <c r="A57">
        <v>656807</v>
      </c>
      <c r="B57" t="s">
        <v>227</v>
      </c>
      <c r="C57" t="s">
        <v>895</v>
      </c>
      <c r="D57" t="s">
        <v>896</v>
      </c>
      <c r="E57" s="1">
        <v>44223</v>
      </c>
      <c r="F57" s="1">
        <v>44223</v>
      </c>
      <c r="G57" t="s">
        <v>854</v>
      </c>
      <c r="H57" t="s">
        <v>897</v>
      </c>
      <c r="I57">
        <v>173.5</v>
      </c>
      <c r="J57" t="s">
        <v>376</v>
      </c>
      <c r="K57" t="s">
        <v>17</v>
      </c>
    </row>
    <row r="58" spans="1:11" x14ac:dyDescent="0.3">
      <c r="A58">
        <v>653184</v>
      </c>
      <c r="B58" t="s">
        <v>440</v>
      </c>
      <c r="C58" t="s">
        <v>207</v>
      </c>
      <c r="D58" t="s">
        <v>441</v>
      </c>
      <c r="E58" s="1">
        <v>44207</v>
      </c>
      <c r="F58" s="1">
        <v>44209</v>
      </c>
      <c r="G58" t="s">
        <v>14</v>
      </c>
      <c r="H58" t="s">
        <v>439</v>
      </c>
      <c r="I58">
        <v>130</v>
      </c>
      <c r="J58" t="s">
        <v>314</v>
      </c>
      <c r="K58" t="s">
        <v>17</v>
      </c>
    </row>
    <row r="59" spans="1:11" x14ac:dyDescent="0.3">
      <c r="A59">
        <v>646442</v>
      </c>
      <c r="B59" t="s">
        <v>94</v>
      </c>
      <c r="C59" t="s">
        <v>12</v>
      </c>
      <c r="D59" t="s">
        <v>95</v>
      </c>
      <c r="E59" s="1">
        <v>44216</v>
      </c>
      <c r="F59" s="1">
        <v>44216</v>
      </c>
      <c r="G59" t="s">
        <v>20</v>
      </c>
      <c r="H59" t="s">
        <v>96</v>
      </c>
      <c r="I59">
        <v>286.5</v>
      </c>
      <c r="J59" t="s">
        <v>97</v>
      </c>
      <c r="K59" t="s">
        <v>17</v>
      </c>
    </row>
    <row r="60" spans="1:11" x14ac:dyDescent="0.3">
      <c r="A60">
        <v>652486</v>
      </c>
      <c r="B60" t="s">
        <v>348</v>
      </c>
      <c r="C60" t="s">
        <v>36</v>
      </c>
      <c r="D60" t="s">
        <v>349</v>
      </c>
      <c r="E60" s="1">
        <v>44211</v>
      </c>
      <c r="F60" s="1">
        <v>44211</v>
      </c>
      <c r="G60" t="s">
        <v>28</v>
      </c>
      <c r="H60" t="s">
        <v>350</v>
      </c>
      <c r="I60">
        <v>1.2</v>
      </c>
      <c r="J60" t="s">
        <v>159</v>
      </c>
      <c r="K60" t="s">
        <v>17</v>
      </c>
    </row>
    <row r="61" spans="1:11" x14ac:dyDescent="0.3">
      <c r="A61">
        <v>653107</v>
      </c>
      <c r="B61" t="s">
        <v>416</v>
      </c>
      <c r="C61" t="s">
        <v>207</v>
      </c>
      <c r="D61" t="s">
        <v>417</v>
      </c>
      <c r="E61" s="1">
        <v>44200</v>
      </c>
      <c r="F61" s="1">
        <v>44200</v>
      </c>
      <c r="G61" t="s">
        <v>142</v>
      </c>
      <c r="H61" t="s">
        <v>418</v>
      </c>
      <c r="I61">
        <v>1500000</v>
      </c>
      <c r="J61" t="s">
        <v>314</v>
      </c>
      <c r="K61" t="s">
        <v>17</v>
      </c>
    </row>
    <row r="62" spans="1:11" x14ac:dyDescent="0.3">
      <c r="A62">
        <v>654099</v>
      </c>
      <c r="B62" t="s">
        <v>598</v>
      </c>
      <c r="C62" t="s">
        <v>207</v>
      </c>
      <c r="D62" t="s">
        <v>417</v>
      </c>
      <c r="E62" s="1">
        <v>44211</v>
      </c>
      <c r="F62" s="1">
        <v>44211</v>
      </c>
      <c r="G62" t="s">
        <v>28</v>
      </c>
      <c r="H62" t="s">
        <v>418</v>
      </c>
      <c r="I62">
        <v>1500000</v>
      </c>
      <c r="J62" t="s">
        <v>249</v>
      </c>
      <c r="K62" t="s">
        <v>17</v>
      </c>
    </row>
    <row r="63" spans="1:11" x14ac:dyDescent="0.3">
      <c r="A63">
        <v>639827</v>
      </c>
      <c r="B63" t="s">
        <v>23</v>
      </c>
      <c r="C63" t="s">
        <v>12</v>
      </c>
      <c r="D63" t="s">
        <v>24</v>
      </c>
      <c r="E63" s="1">
        <v>44216</v>
      </c>
      <c r="F63" s="1">
        <v>44216</v>
      </c>
      <c r="G63" t="s">
        <v>20</v>
      </c>
      <c r="H63" t="s">
        <v>25</v>
      </c>
      <c r="I63">
        <v>1994.6</v>
      </c>
      <c r="J63" t="s">
        <v>22</v>
      </c>
      <c r="K63" t="s">
        <v>17</v>
      </c>
    </row>
    <row r="64" spans="1:11" x14ac:dyDescent="0.3">
      <c r="A64">
        <v>645860</v>
      </c>
      <c r="B64" t="s">
        <v>69</v>
      </c>
      <c r="C64" t="s">
        <v>12</v>
      </c>
      <c r="D64" t="s">
        <v>24</v>
      </c>
      <c r="E64" s="1">
        <v>44216</v>
      </c>
      <c r="F64" s="1">
        <v>44216</v>
      </c>
      <c r="G64" t="s">
        <v>20</v>
      </c>
      <c r="H64" t="s">
        <v>70</v>
      </c>
      <c r="I64">
        <v>1008</v>
      </c>
      <c r="J64" t="s">
        <v>39</v>
      </c>
      <c r="K64" t="s">
        <v>17</v>
      </c>
    </row>
    <row r="65" spans="1:11" x14ac:dyDescent="0.3">
      <c r="A65">
        <v>650309</v>
      </c>
      <c r="B65" t="s">
        <v>116</v>
      </c>
      <c r="C65" t="s">
        <v>12</v>
      </c>
      <c r="D65" t="s">
        <v>24</v>
      </c>
      <c r="E65" s="1">
        <v>44216</v>
      </c>
      <c r="F65" s="1">
        <v>44216</v>
      </c>
      <c r="G65" t="s">
        <v>20</v>
      </c>
      <c r="H65" t="s">
        <v>117</v>
      </c>
      <c r="I65">
        <v>486.32</v>
      </c>
      <c r="J65" t="s">
        <v>109</v>
      </c>
      <c r="K65" t="s">
        <v>17</v>
      </c>
    </row>
    <row r="66" spans="1:11" x14ac:dyDescent="0.3">
      <c r="A66">
        <v>653130</v>
      </c>
      <c r="B66" t="s">
        <v>433</v>
      </c>
      <c r="C66" t="s">
        <v>84</v>
      </c>
      <c r="D66" t="s">
        <v>434</v>
      </c>
      <c r="E66" s="1">
        <v>44217</v>
      </c>
      <c r="F66" s="1">
        <v>44217</v>
      </c>
      <c r="G66" t="s">
        <v>435</v>
      </c>
      <c r="H66" t="s">
        <v>436</v>
      </c>
      <c r="I66">
        <v>3700</v>
      </c>
      <c r="J66" t="s">
        <v>314</v>
      </c>
      <c r="K66" t="s">
        <v>17</v>
      </c>
    </row>
    <row r="67" spans="1:11" x14ac:dyDescent="0.3">
      <c r="A67">
        <v>652497</v>
      </c>
      <c r="B67" t="s">
        <v>363</v>
      </c>
      <c r="C67" t="s">
        <v>228</v>
      </c>
      <c r="D67" t="s">
        <v>364</v>
      </c>
      <c r="E67" s="1">
        <v>44204</v>
      </c>
      <c r="F67" s="1">
        <v>44204</v>
      </c>
      <c r="G67" t="s">
        <v>314</v>
      </c>
      <c r="H67" t="s">
        <v>365</v>
      </c>
      <c r="I67">
        <v>300</v>
      </c>
      <c r="J67" t="s">
        <v>159</v>
      </c>
    </row>
    <row r="68" spans="1:11" x14ac:dyDescent="0.3">
      <c r="A68">
        <v>653199</v>
      </c>
      <c r="B68" t="s">
        <v>456</v>
      </c>
      <c r="C68" t="s">
        <v>84</v>
      </c>
      <c r="D68" t="s">
        <v>364</v>
      </c>
      <c r="E68" s="1">
        <v>44204</v>
      </c>
      <c r="F68" s="1">
        <v>44204</v>
      </c>
      <c r="G68" t="s">
        <v>314</v>
      </c>
      <c r="H68" t="s">
        <v>365</v>
      </c>
      <c r="I68">
        <v>300</v>
      </c>
      <c r="J68" t="s">
        <v>314</v>
      </c>
      <c r="K68" t="s">
        <v>17</v>
      </c>
    </row>
    <row r="69" spans="1:11" x14ac:dyDescent="0.3">
      <c r="A69">
        <v>656214</v>
      </c>
      <c r="B69" t="s">
        <v>844</v>
      </c>
      <c r="C69" t="s">
        <v>84</v>
      </c>
      <c r="D69" t="s">
        <v>364</v>
      </c>
      <c r="E69" s="1">
        <v>44216</v>
      </c>
      <c r="F69" s="1">
        <v>44216</v>
      </c>
      <c r="G69" t="s">
        <v>20</v>
      </c>
      <c r="H69" t="s">
        <v>89</v>
      </c>
      <c r="I69">
        <v>600</v>
      </c>
      <c r="J69" t="s">
        <v>73</v>
      </c>
      <c r="K69" t="s">
        <v>17</v>
      </c>
    </row>
    <row r="70" spans="1:11" x14ac:dyDescent="0.3">
      <c r="A70">
        <v>656716</v>
      </c>
      <c r="B70" t="s">
        <v>872</v>
      </c>
      <c r="C70" t="s">
        <v>84</v>
      </c>
      <c r="D70" t="s">
        <v>364</v>
      </c>
      <c r="E70" s="1">
        <v>44222</v>
      </c>
      <c r="F70" s="1">
        <v>44222</v>
      </c>
      <c r="G70" t="s">
        <v>233</v>
      </c>
      <c r="H70" t="s">
        <v>89</v>
      </c>
      <c r="I70">
        <v>600</v>
      </c>
      <c r="J70" t="s">
        <v>376</v>
      </c>
      <c r="K70" t="s">
        <v>17</v>
      </c>
    </row>
    <row r="71" spans="1:11" x14ac:dyDescent="0.3">
      <c r="A71">
        <v>651626</v>
      </c>
      <c r="B71" t="s">
        <v>224</v>
      </c>
      <c r="C71" t="s">
        <v>36</v>
      </c>
      <c r="D71" t="s">
        <v>225</v>
      </c>
      <c r="E71" s="1">
        <v>44207</v>
      </c>
      <c r="F71" s="1">
        <v>44207</v>
      </c>
      <c r="G71" t="s">
        <v>14</v>
      </c>
      <c r="H71" t="s">
        <v>226</v>
      </c>
      <c r="I71">
        <v>310</v>
      </c>
      <c r="J71" t="s">
        <v>203</v>
      </c>
      <c r="K71" t="s">
        <v>17</v>
      </c>
    </row>
    <row r="72" spans="1:11" x14ac:dyDescent="0.3">
      <c r="A72">
        <v>652356</v>
      </c>
      <c r="B72" t="s">
        <v>290</v>
      </c>
      <c r="C72" t="s">
        <v>36</v>
      </c>
      <c r="D72" t="s">
        <v>291</v>
      </c>
      <c r="E72" s="1">
        <v>44206</v>
      </c>
      <c r="F72" s="1">
        <v>44207</v>
      </c>
      <c r="G72" t="s">
        <v>137</v>
      </c>
      <c r="H72" t="s">
        <v>292</v>
      </c>
      <c r="I72">
        <v>268.64999999999998</v>
      </c>
      <c r="J72" t="s">
        <v>142</v>
      </c>
      <c r="K72" t="s">
        <v>17</v>
      </c>
    </row>
    <row r="73" spans="1:11" x14ac:dyDescent="0.3">
      <c r="A73">
        <v>652358</v>
      </c>
      <c r="B73" t="s">
        <v>293</v>
      </c>
      <c r="C73" t="s">
        <v>36</v>
      </c>
      <c r="D73" t="s">
        <v>291</v>
      </c>
      <c r="E73" s="1">
        <v>44206</v>
      </c>
      <c r="F73" s="1">
        <v>44207</v>
      </c>
      <c r="G73" t="s">
        <v>137</v>
      </c>
      <c r="H73" t="s">
        <v>292</v>
      </c>
      <c r="I73">
        <v>268.64999999999998</v>
      </c>
      <c r="J73" t="s">
        <v>142</v>
      </c>
      <c r="K73" t="s">
        <v>17</v>
      </c>
    </row>
    <row r="74" spans="1:11" x14ac:dyDescent="0.3">
      <c r="A74">
        <v>651483</v>
      </c>
      <c r="B74" t="s">
        <v>206</v>
      </c>
      <c r="C74" t="s">
        <v>207</v>
      </c>
      <c r="D74" t="s">
        <v>208</v>
      </c>
      <c r="E74" s="1">
        <v>44206</v>
      </c>
      <c r="F74" s="1">
        <v>44207</v>
      </c>
      <c r="G74" t="s">
        <v>137</v>
      </c>
      <c r="H74" t="s">
        <v>209</v>
      </c>
      <c r="I74">
        <v>3818</v>
      </c>
      <c r="J74" t="s">
        <v>203</v>
      </c>
      <c r="K74" t="s">
        <v>17</v>
      </c>
    </row>
    <row r="75" spans="1:11" x14ac:dyDescent="0.3">
      <c r="A75">
        <v>651484</v>
      </c>
      <c r="B75" t="s">
        <v>210</v>
      </c>
      <c r="C75" t="s">
        <v>207</v>
      </c>
      <c r="D75" t="s">
        <v>208</v>
      </c>
      <c r="E75" s="1">
        <v>44206</v>
      </c>
      <c r="F75" s="1">
        <v>44207</v>
      </c>
      <c r="G75" t="s">
        <v>137</v>
      </c>
      <c r="H75" t="s">
        <v>211</v>
      </c>
      <c r="I75">
        <v>3818.5</v>
      </c>
      <c r="J75" t="s">
        <v>203</v>
      </c>
      <c r="K75" t="s">
        <v>17</v>
      </c>
    </row>
    <row r="76" spans="1:11" x14ac:dyDescent="0.3">
      <c r="A76">
        <v>652587</v>
      </c>
      <c r="B76" t="s">
        <v>374</v>
      </c>
      <c r="C76" t="s">
        <v>84</v>
      </c>
      <c r="D76" t="s">
        <v>375</v>
      </c>
      <c r="E76" s="1">
        <v>44224</v>
      </c>
      <c r="F76" s="1">
        <v>44224</v>
      </c>
      <c r="G76" t="s">
        <v>376</v>
      </c>
      <c r="H76" t="s">
        <v>377</v>
      </c>
      <c r="I76">
        <v>4800</v>
      </c>
      <c r="J76" t="s">
        <v>257</v>
      </c>
      <c r="K76" t="s">
        <v>17</v>
      </c>
    </row>
    <row r="77" spans="1:11" x14ac:dyDescent="0.3">
      <c r="A77">
        <v>653717</v>
      </c>
      <c r="B77" t="s">
        <v>566</v>
      </c>
      <c r="C77" t="s">
        <v>207</v>
      </c>
      <c r="D77" t="s">
        <v>567</v>
      </c>
      <c r="E77" s="1">
        <v>44207</v>
      </c>
      <c r="F77" s="1">
        <v>44207</v>
      </c>
      <c r="G77" t="s">
        <v>14</v>
      </c>
      <c r="H77" t="s">
        <v>568</v>
      </c>
      <c r="I77">
        <v>35</v>
      </c>
      <c r="J77" t="s">
        <v>295</v>
      </c>
      <c r="K77" t="s">
        <v>17</v>
      </c>
    </row>
    <row r="78" spans="1:11" x14ac:dyDescent="0.3">
      <c r="A78">
        <v>653464</v>
      </c>
      <c r="B78" t="s">
        <v>518</v>
      </c>
      <c r="C78" t="s">
        <v>207</v>
      </c>
      <c r="D78" t="s">
        <v>519</v>
      </c>
      <c r="E78" s="1">
        <v>44201</v>
      </c>
      <c r="F78" s="1">
        <v>44201</v>
      </c>
      <c r="G78" t="s">
        <v>159</v>
      </c>
      <c r="H78" t="s">
        <v>520</v>
      </c>
      <c r="I78">
        <v>1000</v>
      </c>
      <c r="J78" t="s">
        <v>14</v>
      </c>
      <c r="K78" t="s">
        <v>17</v>
      </c>
    </row>
    <row r="79" spans="1:11" x14ac:dyDescent="0.3">
      <c r="A79">
        <v>655408</v>
      </c>
      <c r="B79" t="s">
        <v>768</v>
      </c>
      <c r="C79" t="s">
        <v>769</v>
      </c>
      <c r="D79" t="s">
        <v>770</v>
      </c>
      <c r="E79" s="1">
        <v>44217</v>
      </c>
      <c r="F79" s="1">
        <v>44221</v>
      </c>
      <c r="G79" t="s">
        <v>435</v>
      </c>
      <c r="H79" t="s">
        <v>771</v>
      </c>
      <c r="I79">
        <v>561.79999999999995</v>
      </c>
      <c r="J79" t="s">
        <v>435</v>
      </c>
      <c r="K79" t="s">
        <v>17</v>
      </c>
    </row>
    <row r="80" spans="1:11" x14ac:dyDescent="0.3">
      <c r="A80">
        <v>655104</v>
      </c>
      <c r="B80" t="s">
        <v>744</v>
      </c>
      <c r="C80" t="s">
        <v>207</v>
      </c>
      <c r="D80" t="s">
        <v>745</v>
      </c>
      <c r="E80" s="1">
        <v>44215</v>
      </c>
      <c r="F80" s="1">
        <v>44215</v>
      </c>
      <c r="G80" t="s">
        <v>704</v>
      </c>
      <c r="H80" t="s">
        <v>746</v>
      </c>
      <c r="I80">
        <v>80000</v>
      </c>
      <c r="J80" t="s">
        <v>20</v>
      </c>
      <c r="K80" t="s">
        <v>17</v>
      </c>
    </row>
    <row r="81" spans="1:11" x14ac:dyDescent="0.3">
      <c r="A81">
        <v>655420</v>
      </c>
      <c r="B81" t="s">
        <v>774</v>
      </c>
      <c r="C81" t="s">
        <v>12</v>
      </c>
      <c r="D81" t="s">
        <v>775</v>
      </c>
      <c r="E81" s="1">
        <v>44216</v>
      </c>
      <c r="F81" s="1">
        <v>44216</v>
      </c>
      <c r="G81" t="s">
        <v>20</v>
      </c>
      <c r="H81" t="s">
        <v>776</v>
      </c>
      <c r="I81">
        <v>439.42</v>
      </c>
      <c r="J81" t="s">
        <v>435</v>
      </c>
      <c r="K81" t="s">
        <v>17</v>
      </c>
    </row>
    <row r="82" spans="1:11" x14ac:dyDescent="0.3">
      <c r="A82">
        <v>655434</v>
      </c>
      <c r="B82" t="s">
        <v>777</v>
      </c>
      <c r="C82" t="s">
        <v>12</v>
      </c>
      <c r="D82" t="s">
        <v>775</v>
      </c>
      <c r="E82" s="1">
        <v>44216</v>
      </c>
      <c r="F82" s="1">
        <v>44216</v>
      </c>
      <c r="G82" t="s">
        <v>20</v>
      </c>
      <c r="H82" t="s">
        <v>778</v>
      </c>
      <c r="I82">
        <v>322.5</v>
      </c>
      <c r="J82" t="s">
        <v>435</v>
      </c>
      <c r="K82" t="s">
        <v>17</v>
      </c>
    </row>
    <row r="83" spans="1:11" x14ac:dyDescent="0.3">
      <c r="A83">
        <v>650301</v>
      </c>
      <c r="B83" t="s">
        <v>112</v>
      </c>
      <c r="C83" t="s">
        <v>12</v>
      </c>
      <c r="D83" t="s">
        <v>113</v>
      </c>
      <c r="E83" s="1">
        <v>44197</v>
      </c>
      <c r="F83" s="1">
        <v>44200</v>
      </c>
      <c r="G83" t="s">
        <v>114</v>
      </c>
      <c r="H83" t="s">
        <v>115</v>
      </c>
      <c r="I83">
        <v>209.64</v>
      </c>
      <c r="J83" t="s">
        <v>109</v>
      </c>
      <c r="K83" t="s">
        <v>17</v>
      </c>
    </row>
    <row r="84" spans="1:11" x14ac:dyDescent="0.3">
      <c r="A84">
        <v>651740</v>
      </c>
      <c r="B84" t="s">
        <v>256</v>
      </c>
      <c r="C84" t="s">
        <v>12</v>
      </c>
      <c r="D84" t="s">
        <v>113</v>
      </c>
      <c r="E84" s="1">
        <v>44202</v>
      </c>
      <c r="F84" s="1">
        <v>44202</v>
      </c>
      <c r="G84" t="s">
        <v>257</v>
      </c>
      <c r="H84" t="s">
        <v>258</v>
      </c>
      <c r="I84">
        <v>256.02</v>
      </c>
      <c r="J84" t="s">
        <v>255</v>
      </c>
      <c r="K84" t="s">
        <v>17</v>
      </c>
    </row>
    <row r="85" spans="1:11" x14ac:dyDescent="0.3">
      <c r="A85">
        <v>652360</v>
      </c>
      <c r="B85" t="s">
        <v>294</v>
      </c>
      <c r="C85" t="s">
        <v>12</v>
      </c>
      <c r="D85" t="s">
        <v>113</v>
      </c>
      <c r="E85" s="1">
        <v>44209</v>
      </c>
      <c r="F85" s="1">
        <v>44209</v>
      </c>
      <c r="G85" t="s">
        <v>295</v>
      </c>
      <c r="H85" t="s">
        <v>296</v>
      </c>
      <c r="I85">
        <v>92.7</v>
      </c>
      <c r="J85" t="s">
        <v>142</v>
      </c>
      <c r="K85" t="s">
        <v>17</v>
      </c>
    </row>
    <row r="86" spans="1:11" x14ac:dyDescent="0.3">
      <c r="A86">
        <v>654624</v>
      </c>
      <c r="B86" t="s">
        <v>702</v>
      </c>
      <c r="C86" t="s">
        <v>12</v>
      </c>
      <c r="D86" t="s">
        <v>113</v>
      </c>
      <c r="E86" s="1">
        <v>44225</v>
      </c>
      <c r="F86" s="1">
        <v>44225</v>
      </c>
      <c r="G86" t="s">
        <v>423</v>
      </c>
      <c r="H86" t="s">
        <v>703</v>
      </c>
      <c r="I86">
        <v>178.4</v>
      </c>
      <c r="J86" t="s">
        <v>704</v>
      </c>
      <c r="K86" t="s">
        <v>17</v>
      </c>
    </row>
    <row r="87" spans="1:11" x14ac:dyDescent="0.3">
      <c r="A87">
        <v>654669</v>
      </c>
      <c r="B87" t="s">
        <v>706</v>
      </c>
      <c r="C87" t="s">
        <v>12</v>
      </c>
      <c r="D87" t="s">
        <v>113</v>
      </c>
      <c r="E87" s="1">
        <v>44225</v>
      </c>
      <c r="F87" s="1">
        <v>44225</v>
      </c>
      <c r="G87" t="s">
        <v>423</v>
      </c>
      <c r="H87" t="s">
        <v>707</v>
      </c>
      <c r="I87">
        <v>263.52</v>
      </c>
      <c r="J87" t="s">
        <v>704</v>
      </c>
      <c r="K87" t="s">
        <v>17</v>
      </c>
    </row>
    <row r="88" spans="1:11" x14ac:dyDescent="0.3">
      <c r="A88">
        <v>654109</v>
      </c>
      <c r="B88" t="s">
        <v>599</v>
      </c>
      <c r="C88" t="s">
        <v>228</v>
      </c>
      <c r="D88" t="s">
        <v>600</v>
      </c>
      <c r="E88" s="1">
        <v>44211</v>
      </c>
      <c r="F88" s="1">
        <v>44211</v>
      </c>
      <c r="G88" t="s">
        <v>28</v>
      </c>
      <c r="H88" t="s">
        <v>601</v>
      </c>
      <c r="I88">
        <v>527</v>
      </c>
      <c r="J88" t="s">
        <v>249</v>
      </c>
      <c r="K88" t="s">
        <v>17</v>
      </c>
    </row>
    <row r="89" spans="1:11" x14ac:dyDescent="0.3">
      <c r="A89">
        <v>654784</v>
      </c>
      <c r="B89" t="s">
        <v>708</v>
      </c>
      <c r="C89" t="s">
        <v>12</v>
      </c>
      <c r="D89" t="s">
        <v>600</v>
      </c>
      <c r="E89" s="1">
        <v>44207</v>
      </c>
      <c r="F89" s="1">
        <v>44207</v>
      </c>
      <c r="G89" t="s">
        <v>14</v>
      </c>
      <c r="H89" t="s">
        <v>709</v>
      </c>
      <c r="I89">
        <v>683.74</v>
      </c>
      <c r="J89" t="s">
        <v>704</v>
      </c>
      <c r="K89" t="s">
        <v>17</v>
      </c>
    </row>
    <row r="90" spans="1:11" x14ac:dyDescent="0.3">
      <c r="A90">
        <v>654794</v>
      </c>
      <c r="B90" t="s">
        <v>710</v>
      </c>
      <c r="C90" t="s">
        <v>12</v>
      </c>
      <c r="D90" t="s">
        <v>600</v>
      </c>
      <c r="E90" s="1">
        <v>44207</v>
      </c>
      <c r="F90" s="1">
        <v>44207</v>
      </c>
      <c r="G90" t="s">
        <v>14</v>
      </c>
      <c r="H90" t="s">
        <v>711</v>
      </c>
      <c r="I90">
        <v>546.98</v>
      </c>
      <c r="J90" t="s">
        <v>704</v>
      </c>
      <c r="K90" t="s">
        <v>17</v>
      </c>
    </row>
    <row r="91" spans="1:11" x14ac:dyDescent="0.3">
      <c r="A91">
        <v>654851</v>
      </c>
      <c r="B91" t="s">
        <v>712</v>
      </c>
      <c r="C91" t="s">
        <v>12</v>
      </c>
      <c r="D91" t="s">
        <v>600</v>
      </c>
      <c r="E91" s="1">
        <v>44207</v>
      </c>
      <c r="F91" s="1">
        <v>44207</v>
      </c>
      <c r="G91" t="s">
        <v>14</v>
      </c>
      <c r="H91" t="s">
        <v>713</v>
      </c>
      <c r="I91">
        <v>2811.9</v>
      </c>
      <c r="J91" t="s">
        <v>704</v>
      </c>
      <c r="K91" t="s">
        <v>17</v>
      </c>
    </row>
    <row r="92" spans="1:11" x14ac:dyDescent="0.3">
      <c r="A92">
        <v>654861</v>
      </c>
      <c r="B92" t="s">
        <v>716</v>
      </c>
      <c r="C92" t="s">
        <v>12</v>
      </c>
      <c r="D92" t="s">
        <v>600</v>
      </c>
      <c r="E92" s="1">
        <v>44207</v>
      </c>
      <c r="F92" s="1">
        <v>44207</v>
      </c>
      <c r="G92" t="s">
        <v>14</v>
      </c>
      <c r="H92" t="s">
        <v>717</v>
      </c>
      <c r="I92">
        <v>46.2</v>
      </c>
      <c r="J92" t="s">
        <v>704</v>
      </c>
      <c r="K92" t="s">
        <v>17</v>
      </c>
    </row>
    <row r="93" spans="1:11" x14ac:dyDescent="0.3">
      <c r="A93">
        <v>654885</v>
      </c>
      <c r="B93" t="s">
        <v>725</v>
      </c>
      <c r="C93" t="s">
        <v>36</v>
      </c>
      <c r="D93" t="s">
        <v>600</v>
      </c>
      <c r="E93" s="1">
        <v>44207</v>
      </c>
      <c r="F93" s="1">
        <v>44207</v>
      </c>
      <c r="G93" t="s">
        <v>14</v>
      </c>
      <c r="H93" t="s">
        <v>726</v>
      </c>
      <c r="I93">
        <v>189.59</v>
      </c>
      <c r="J93" t="s">
        <v>704</v>
      </c>
      <c r="K93" t="s">
        <v>17</v>
      </c>
    </row>
    <row r="94" spans="1:11" x14ac:dyDescent="0.3">
      <c r="A94">
        <v>655301</v>
      </c>
      <c r="B94" t="s">
        <v>761</v>
      </c>
      <c r="C94" t="s">
        <v>207</v>
      </c>
      <c r="D94" t="s">
        <v>600</v>
      </c>
      <c r="E94" s="1">
        <v>44207</v>
      </c>
      <c r="F94" s="1">
        <v>44207</v>
      </c>
      <c r="G94" t="s">
        <v>14</v>
      </c>
      <c r="H94" t="s">
        <v>762</v>
      </c>
      <c r="I94">
        <v>374.76</v>
      </c>
      <c r="J94" t="s">
        <v>20</v>
      </c>
      <c r="K94" t="s">
        <v>17</v>
      </c>
    </row>
    <row r="95" spans="1:11" x14ac:dyDescent="0.3">
      <c r="A95">
        <v>655302</v>
      </c>
      <c r="B95" t="s">
        <v>763</v>
      </c>
      <c r="C95" t="s">
        <v>207</v>
      </c>
      <c r="D95" t="s">
        <v>600</v>
      </c>
      <c r="E95" s="1">
        <v>44207</v>
      </c>
      <c r="F95" s="1">
        <v>44207</v>
      </c>
      <c r="G95" t="s">
        <v>14</v>
      </c>
      <c r="H95" t="s">
        <v>764</v>
      </c>
      <c r="I95">
        <v>138.19</v>
      </c>
      <c r="J95" t="s">
        <v>20</v>
      </c>
      <c r="K95" t="s">
        <v>17</v>
      </c>
    </row>
    <row r="96" spans="1:11" x14ac:dyDescent="0.3">
      <c r="A96">
        <v>645779</v>
      </c>
      <c r="B96" t="s">
        <v>56</v>
      </c>
      <c r="C96" t="s">
        <v>12</v>
      </c>
      <c r="D96" t="s">
        <v>57</v>
      </c>
      <c r="E96" s="1">
        <v>44216</v>
      </c>
      <c r="F96" s="1">
        <v>44216</v>
      </c>
      <c r="G96" t="s">
        <v>20</v>
      </c>
      <c r="H96" t="s">
        <v>58</v>
      </c>
      <c r="I96">
        <v>5808.3</v>
      </c>
      <c r="J96" t="s">
        <v>39</v>
      </c>
      <c r="K96" t="s">
        <v>17</v>
      </c>
    </row>
    <row r="97" spans="1:11" x14ac:dyDescent="0.3">
      <c r="A97">
        <v>650776</v>
      </c>
      <c r="B97" t="s">
        <v>148</v>
      </c>
      <c r="C97" t="s">
        <v>12</v>
      </c>
      <c r="D97" t="s">
        <v>57</v>
      </c>
      <c r="E97" s="1">
        <v>44216</v>
      </c>
      <c r="F97" s="1">
        <v>44216</v>
      </c>
      <c r="G97" t="s">
        <v>20</v>
      </c>
      <c r="H97" t="s">
        <v>149</v>
      </c>
      <c r="I97">
        <v>3728.1</v>
      </c>
      <c r="J97" t="s">
        <v>144</v>
      </c>
      <c r="K97" t="s">
        <v>17</v>
      </c>
    </row>
    <row r="98" spans="1:11" x14ac:dyDescent="0.3">
      <c r="A98">
        <v>650981</v>
      </c>
      <c r="B98" t="s">
        <v>174</v>
      </c>
      <c r="C98" t="s">
        <v>12</v>
      </c>
      <c r="D98" t="s">
        <v>175</v>
      </c>
      <c r="E98" s="1">
        <v>44212</v>
      </c>
      <c r="F98" s="1">
        <v>44214</v>
      </c>
      <c r="G98" t="s">
        <v>176</v>
      </c>
      <c r="H98" t="s">
        <v>177</v>
      </c>
      <c r="I98">
        <v>1438.8</v>
      </c>
      <c r="J98" t="s">
        <v>168</v>
      </c>
      <c r="K98" t="s">
        <v>17</v>
      </c>
    </row>
    <row r="99" spans="1:11" x14ac:dyDescent="0.3">
      <c r="A99">
        <v>651731</v>
      </c>
      <c r="B99" t="s">
        <v>253</v>
      </c>
      <c r="C99" t="s">
        <v>12</v>
      </c>
      <c r="D99" t="s">
        <v>175</v>
      </c>
      <c r="E99" s="1">
        <v>44211</v>
      </c>
      <c r="F99" s="1">
        <v>44211</v>
      </c>
      <c r="G99" t="s">
        <v>28</v>
      </c>
      <c r="H99" t="s">
        <v>254</v>
      </c>
      <c r="I99">
        <v>611.49</v>
      </c>
      <c r="J99" t="s">
        <v>255</v>
      </c>
      <c r="K99" t="s">
        <v>17</v>
      </c>
    </row>
    <row r="100" spans="1:11" x14ac:dyDescent="0.3">
      <c r="A100">
        <v>652585</v>
      </c>
      <c r="B100" t="s">
        <v>371</v>
      </c>
      <c r="C100" t="s">
        <v>84</v>
      </c>
      <c r="D100" t="s">
        <v>372</v>
      </c>
      <c r="E100" s="1">
        <v>44207</v>
      </c>
      <c r="F100" s="1">
        <v>44209</v>
      </c>
      <c r="G100" t="s">
        <v>14</v>
      </c>
      <c r="H100" t="s">
        <v>373</v>
      </c>
      <c r="I100">
        <v>8000</v>
      </c>
      <c r="J100" t="s">
        <v>257</v>
      </c>
      <c r="K100" t="s">
        <v>17</v>
      </c>
    </row>
    <row r="101" spans="1:11" x14ac:dyDescent="0.3">
      <c r="A101">
        <v>654067</v>
      </c>
      <c r="B101" t="s">
        <v>536</v>
      </c>
      <c r="C101" t="s">
        <v>84</v>
      </c>
      <c r="D101" t="s">
        <v>593</v>
      </c>
      <c r="E101" s="1">
        <v>44209</v>
      </c>
      <c r="F101" s="1">
        <v>44209</v>
      </c>
      <c r="G101" t="s">
        <v>295</v>
      </c>
      <c r="H101" t="s">
        <v>594</v>
      </c>
      <c r="I101">
        <v>4425.75</v>
      </c>
      <c r="J101" t="s">
        <v>249</v>
      </c>
      <c r="K101" t="s">
        <v>17</v>
      </c>
    </row>
    <row r="102" spans="1:11" x14ac:dyDescent="0.3">
      <c r="A102">
        <v>653126</v>
      </c>
      <c r="B102" t="s">
        <v>430</v>
      </c>
      <c r="C102" t="s">
        <v>84</v>
      </c>
      <c r="D102" t="s">
        <v>431</v>
      </c>
      <c r="E102" s="1">
        <v>44225</v>
      </c>
      <c r="F102" s="1">
        <v>44225</v>
      </c>
      <c r="G102" t="s">
        <v>423</v>
      </c>
      <c r="H102" t="s">
        <v>432</v>
      </c>
      <c r="I102">
        <v>4817.68</v>
      </c>
      <c r="J102" t="s">
        <v>314</v>
      </c>
      <c r="K102" t="s">
        <v>17</v>
      </c>
    </row>
    <row r="103" spans="1:11" x14ac:dyDescent="0.3">
      <c r="A103">
        <v>652766</v>
      </c>
      <c r="B103" t="s">
        <v>396</v>
      </c>
      <c r="C103" t="s">
        <v>207</v>
      </c>
      <c r="D103" t="s">
        <v>397</v>
      </c>
      <c r="E103" s="1">
        <v>44202</v>
      </c>
      <c r="F103" s="1">
        <v>44202</v>
      </c>
      <c r="G103" t="s">
        <v>257</v>
      </c>
      <c r="H103" t="s">
        <v>398</v>
      </c>
      <c r="I103">
        <v>61.95</v>
      </c>
      <c r="J103" t="s">
        <v>261</v>
      </c>
      <c r="K103" t="s">
        <v>395</v>
      </c>
    </row>
    <row r="104" spans="1:11" x14ac:dyDescent="0.3">
      <c r="A104">
        <v>654918</v>
      </c>
      <c r="B104" t="s">
        <v>734</v>
      </c>
      <c r="C104" t="s">
        <v>36</v>
      </c>
      <c r="D104" t="s">
        <v>735</v>
      </c>
      <c r="E104" s="1">
        <v>44222</v>
      </c>
      <c r="F104" s="1">
        <v>44222</v>
      </c>
      <c r="G104" t="s">
        <v>233</v>
      </c>
      <c r="H104" t="s">
        <v>736</v>
      </c>
      <c r="I104">
        <v>101.75</v>
      </c>
      <c r="J104" t="s">
        <v>704</v>
      </c>
      <c r="K104" t="s">
        <v>17</v>
      </c>
    </row>
    <row r="105" spans="1:11" x14ac:dyDescent="0.3">
      <c r="A105">
        <v>651674</v>
      </c>
      <c r="B105" t="s">
        <v>235</v>
      </c>
      <c r="C105" t="s">
        <v>84</v>
      </c>
      <c r="D105" t="s">
        <v>236</v>
      </c>
      <c r="E105" s="1">
        <v>44206</v>
      </c>
      <c r="F105" s="1">
        <v>44207</v>
      </c>
      <c r="G105" t="s">
        <v>137</v>
      </c>
      <c r="H105" t="s">
        <v>237</v>
      </c>
      <c r="I105">
        <v>83.78</v>
      </c>
      <c r="J105" t="s">
        <v>203</v>
      </c>
      <c r="K105" t="s">
        <v>17</v>
      </c>
    </row>
    <row r="106" spans="1:11" x14ac:dyDescent="0.3">
      <c r="A106">
        <v>652349</v>
      </c>
      <c r="B106" t="s">
        <v>278</v>
      </c>
      <c r="C106" t="s">
        <v>84</v>
      </c>
      <c r="D106" t="s">
        <v>236</v>
      </c>
      <c r="E106" s="1">
        <v>44201</v>
      </c>
      <c r="F106" s="1">
        <v>44201</v>
      </c>
      <c r="G106" t="s">
        <v>159</v>
      </c>
      <c r="H106" t="s">
        <v>279</v>
      </c>
      <c r="I106">
        <v>52.81</v>
      </c>
      <c r="J106" t="s">
        <v>142</v>
      </c>
      <c r="K106" t="s">
        <v>17</v>
      </c>
    </row>
    <row r="107" spans="1:11" x14ac:dyDescent="0.3">
      <c r="A107">
        <v>652350</v>
      </c>
      <c r="B107" t="s">
        <v>280</v>
      </c>
      <c r="C107" t="s">
        <v>84</v>
      </c>
      <c r="D107" t="s">
        <v>236</v>
      </c>
      <c r="E107" s="1">
        <v>44203</v>
      </c>
      <c r="F107" s="1">
        <v>44203</v>
      </c>
      <c r="G107" t="s">
        <v>261</v>
      </c>
      <c r="H107" t="s">
        <v>281</v>
      </c>
      <c r="I107">
        <v>22225.24</v>
      </c>
      <c r="J107" t="s">
        <v>142</v>
      </c>
      <c r="K107" t="s">
        <v>17</v>
      </c>
    </row>
    <row r="108" spans="1:11" x14ac:dyDescent="0.3">
      <c r="A108">
        <v>652421</v>
      </c>
      <c r="B108" t="s">
        <v>325</v>
      </c>
      <c r="C108" t="s">
        <v>84</v>
      </c>
      <c r="D108" t="s">
        <v>236</v>
      </c>
      <c r="E108" s="1">
        <v>44204</v>
      </c>
      <c r="F108" s="1">
        <v>44204</v>
      </c>
      <c r="G108" t="s">
        <v>314</v>
      </c>
      <c r="H108" t="s">
        <v>326</v>
      </c>
      <c r="I108">
        <v>5678.08</v>
      </c>
      <c r="J108" t="s">
        <v>159</v>
      </c>
      <c r="K108" t="s">
        <v>17</v>
      </c>
    </row>
    <row r="109" spans="1:11" x14ac:dyDescent="0.3">
      <c r="A109">
        <v>656774</v>
      </c>
      <c r="B109" t="s">
        <v>877</v>
      </c>
      <c r="C109" t="s">
        <v>84</v>
      </c>
      <c r="D109" t="s">
        <v>236</v>
      </c>
      <c r="E109" s="1">
        <v>44225</v>
      </c>
      <c r="F109" s="1">
        <v>44225</v>
      </c>
      <c r="G109" t="s">
        <v>423</v>
      </c>
      <c r="H109" t="s">
        <v>878</v>
      </c>
      <c r="I109">
        <v>1375.33</v>
      </c>
      <c r="J109" t="s">
        <v>376</v>
      </c>
      <c r="K109" t="s">
        <v>17</v>
      </c>
    </row>
    <row r="110" spans="1:11" x14ac:dyDescent="0.3">
      <c r="A110">
        <v>656776</v>
      </c>
      <c r="B110" t="s">
        <v>879</v>
      </c>
      <c r="C110" t="s">
        <v>84</v>
      </c>
      <c r="D110" t="s">
        <v>236</v>
      </c>
      <c r="E110" s="1">
        <v>44223</v>
      </c>
      <c r="F110" s="1">
        <v>44223</v>
      </c>
      <c r="G110" t="s">
        <v>854</v>
      </c>
      <c r="H110" t="s">
        <v>880</v>
      </c>
      <c r="I110">
        <v>82.09</v>
      </c>
      <c r="J110" t="s">
        <v>376</v>
      </c>
      <c r="K110" t="s">
        <v>17</v>
      </c>
    </row>
    <row r="111" spans="1:11" x14ac:dyDescent="0.3">
      <c r="A111">
        <v>656777</v>
      </c>
      <c r="B111" t="s">
        <v>881</v>
      </c>
      <c r="C111" t="s">
        <v>84</v>
      </c>
      <c r="D111" t="s">
        <v>236</v>
      </c>
      <c r="E111" s="1">
        <v>44223</v>
      </c>
      <c r="F111" s="1">
        <v>44223</v>
      </c>
      <c r="G111" t="s">
        <v>854</v>
      </c>
      <c r="H111" t="s">
        <v>882</v>
      </c>
      <c r="I111">
        <v>86.42</v>
      </c>
      <c r="J111" t="s">
        <v>376</v>
      </c>
      <c r="K111" t="s">
        <v>17</v>
      </c>
    </row>
    <row r="112" spans="1:11" x14ac:dyDescent="0.3">
      <c r="A112">
        <v>656778</v>
      </c>
      <c r="B112" t="s">
        <v>883</v>
      </c>
      <c r="C112" t="s">
        <v>84</v>
      </c>
      <c r="D112" t="s">
        <v>236</v>
      </c>
      <c r="E112" s="1">
        <v>44221</v>
      </c>
      <c r="F112" s="1">
        <v>44221</v>
      </c>
      <c r="G112" t="s">
        <v>73</v>
      </c>
      <c r="H112" t="s">
        <v>884</v>
      </c>
      <c r="I112">
        <v>53.23</v>
      </c>
      <c r="J112" t="s">
        <v>376</v>
      </c>
      <c r="K112" t="s">
        <v>17</v>
      </c>
    </row>
    <row r="113" spans="1:11" x14ac:dyDescent="0.3">
      <c r="A113">
        <v>656793</v>
      </c>
      <c r="B113" t="s">
        <v>885</v>
      </c>
      <c r="C113" t="s">
        <v>84</v>
      </c>
      <c r="D113" t="s">
        <v>236</v>
      </c>
      <c r="E113" s="1">
        <v>44221</v>
      </c>
      <c r="F113" s="1">
        <v>44221</v>
      </c>
      <c r="G113" t="s">
        <v>73</v>
      </c>
      <c r="H113" t="s">
        <v>884</v>
      </c>
      <c r="I113">
        <v>53.23</v>
      </c>
      <c r="J113" t="s">
        <v>376</v>
      </c>
      <c r="K113" t="s">
        <v>17</v>
      </c>
    </row>
    <row r="114" spans="1:11" x14ac:dyDescent="0.3">
      <c r="A114">
        <v>656794</v>
      </c>
      <c r="B114" t="s">
        <v>886</v>
      </c>
      <c r="C114" t="s">
        <v>84</v>
      </c>
      <c r="D114" t="s">
        <v>236</v>
      </c>
      <c r="E114" s="1">
        <v>44222</v>
      </c>
      <c r="F114" s="1">
        <v>44222</v>
      </c>
      <c r="G114" t="s">
        <v>233</v>
      </c>
      <c r="H114" t="s">
        <v>887</v>
      </c>
      <c r="I114">
        <v>78.5</v>
      </c>
      <c r="J114" t="s">
        <v>376</v>
      </c>
      <c r="K114" t="s">
        <v>17</v>
      </c>
    </row>
    <row r="115" spans="1:11" x14ac:dyDescent="0.3">
      <c r="A115">
        <v>657321</v>
      </c>
      <c r="B115" t="s">
        <v>916</v>
      </c>
      <c r="C115" t="s">
        <v>84</v>
      </c>
      <c r="D115" t="s">
        <v>236</v>
      </c>
      <c r="E115" s="1">
        <v>44223</v>
      </c>
      <c r="F115" s="1">
        <v>44223</v>
      </c>
      <c r="G115" t="s">
        <v>854</v>
      </c>
      <c r="H115" t="s">
        <v>917</v>
      </c>
      <c r="I115">
        <v>3344.08</v>
      </c>
      <c r="J115" t="s">
        <v>913</v>
      </c>
      <c r="K115" t="s">
        <v>17</v>
      </c>
    </row>
    <row r="116" spans="1:11" x14ac:dyDescent="0.3">
      <c r="A116">
        <v>655105</v>
      </c>
      <c r="B116" t="s">
        <v>747</v>
      </c>
      <c r="C116" t="s">
        <v>207</v>
      </c>
      <c r="D116" t="s">
        <v>748</v>
      </c>
      <c r="E116" s="1">
        <v>44215</v>
      </c>
      <c r="F116" s="1">
        <v>44215</v>
      </c>
      <c r="G116" t="s">
        <v>704</v>
      </c>
      <c r="H116" t="s">
        <v>749</v>
      </c>
      <c r="I116">
        <v>6900</v>
      </c>
      <c r="J116" t="s">
        <v>20</v>
      </c>
      <c r="K116" t="s">
        <v>17</v>
      </c>
    </row>
    <row r="117" spans="1:11" x14ac:dyDescent="0.3">
      <c r="A117">
        <v>656715</v>
      </c>
      <c r="B117" t="s">
        <v>870</v>
      </c>
      <c r="C117" t="s">
        <v>207</v>
      </c>
      <c r="D117" t="s">
        <v>748</v>
      </c>
      <c r="E117" s="1">
        <v>44223</v>
      </c>
      <c r="F117" s="1">
        <v>44223</v>
      </c>
      <c r="G117" t="s">
        <v>854</v>
      </c>
      <c r="H117" t="s">
        <v>871</v>
      </c>
      <c r="I117">
        <v>1400</v>
      </c>
      <c r="J117" t="s">
        <v>376</v>
      </c>
      <c r="K117" t="s">
        <v>17</v>
      </c>
    </row>
    <row r="118" spans="1:11" x14ac:dyDescent="0.3">
      <c r="A118">
        <v>657471</v>
      </c>
      <c r="B118" t="s">
        <v>922</v>
      </c>
      <c r="C118" t="s">
        <v>207</v>
      </c>
      <c r="D118" t="s">
        <v>923</v>
      </c>
      <c r="E118" s="1">
        <v>44207</v>
      </c>
      <c r="F118" s="1">
        <v>44207</v>
      </c>
      <c r="G118" t="s">
        <v>14</v>
      </c>
      <c r="H118" t="s">
        <v>924</v>
      </c>
      <c r="I118">
        <v>400</v>
      </c>
      <c r="J118" t="s">
        <v>921</v>
      </c>
      <c r="K118" t="s">
        <v>894</v>
      </c>
    </row>
    <row r="119" spans="1:11" x14ac:dyDescent="0.3">
      <c r="A119">
        <v>652487</v>
      </c>
      <c r="B119" t="s">
        <v>351</v>
      </c>
      <c r="C119" t="s">
        <v>84</v>
      </c>
      <c r="D119" t="s">
        <v>352</v>
      </c>
      <c r="E119" s="1">
        <v>44206</v>
      </c>
      <c r="F119" s="1">
        <v>44206</v>
      </c>
      <c r="G119" t="s">
        <v>137</v>
      </c>
      <c r="H119" t="s">
        <v>353</v>
      </c>
      <c r="I119">
        <v>17133.62</v>
      </c>
      <c r="J119" t="s">
        <v>159</v>
      </c>
      <c r="K119" t="s">
        <v>17</v>
      </c>
    </row>
    <row r="120" spans="1:11" x14ac:dyDescent="0.3">
      <c r="A120">
        <v>655454</v>
      </c>
      <c r="B120" t="s">
        <v>779</v>
      </c>
      <c r="C120" t="s">
        <v>228</v>
      </c>
      <c r="D120" t="s">
        <v>352</v>
      </c>
      <c r="E120" s="1">
        <v>44207</v>
      </c>
      <c r="F120" s="1">
        <v>44207</v>
      </c>
      <c r="G120" t="s">
        <v>14</v>
      </c>
      <c r="H120" t="s">
        <v>780</v>
      </c>
      <c r="I120">
        <v>12000</v>
      </c>
      <c r="J120" t="s">
        <v>435</v>
      </c>
      <c r="K120" t="s">
        <v>17</v>
      </c>
    </row>
    <row r="121" spans="1:11" x14ac:dyDescent="0.3">
      <c r="A121">
        <v>652366</v>
      </c>
      <c r="B121" t="s">
        <v>300</v>
      </c>
      <c r="C121" t="s">
        <v>301</v>
      </c>
      <c r="D121" t="s">
        <v>302</v>
      </c>
      <c r="E121" s="1">
        <v>44203</v>
      </c>
      <c r="F121" s="1">
        <v>44203</v>
      </c>
      <c r="G121" t="s">
        <v>261</v>
      </c>
      <c r="H121" t="s">
        <v>303</v>
      </c>
      <c r="I121">
        <v>94387.13</v>
      </c>
      <c r="J121" t="s">
        <v>142</v>
      </c>
      <c r="K121" t="s">
        <v>17</v>
      </c>
    </row>
    <row r="122" spans="1:11" x14ac:dyDescent="0.3">
      <c r="A122">
        <v>652367</v>
      </c>
      <c r="B122" t="s">
        <v>304</v>
      </c>
      <c r="C122" t="s">
        <v>301</v>
      </c>
      <c r="D122" t="s">
        <v>302</v>
      </c>
      <c r="E122" s="1">
        <v>44203</v>
      </c>
      <c r="F122" s="1">
        <v>44203</v>
      </c>
      <c r="G122" t="s">
        <v>261</v>
      </c>
      <c r="H122" t="s">
        <v>305</v>
      </c>
      <c r="I122">
        <v>1.58</v>
      </c>
      <c r="J122" t="s">
        <v>142</v>
      </c>
      <c r="K122" t="s">
        <v>17</v>
      </c>
    </row>
    <row r="123" spans="1:11" x14ac:dyDescent="0.3">
      <c r="A123">
        <v>653204</v>
      </c>
      <c r="B123" t="s">
        <v>661</v>
      </c>
      <c r="C123" t="s">
        <v>662</v>
      </c>
      <c r="D123" t="s">
        <v>302</v>
      </c>
      <c r="E123" s="1">
        <v>44202</v>
      </c>
      <c r="F123" s="1">
        <v>44202</v>
      </c>
      <c r="G123" t="s">
        <v>257</v>
      </c>
      <c r="H123" t="s">
        <v>663</v>
      </c>
      <c r="I123">
        <v>12737.39</v>
      </c>
      <c r="J123" t="s">
        <v>14</v>
      </c>
      <c r="K123" t="s">
        <v>618</v>
      </c>
    </row>
    <row r="124" spans="1:11" x14ac:dyDescent="0.3">
      <c r="A124">
        <v>653206</v>
      </c>
      <c r="B124" t="s">
        <v>664</v>
      </c>
      <c r="C124" t="s">
        <v>662</v>
      </c>
      <c r="D124" t="s">
        <v>302</v>
      </c>
      <c r="E124" s="1">
        <v>44202</v>
      </c>
      <c r="F124" s="1">
        <v>44202</v>
      </c>
      <c r="G124" t="s">
        <v>257</v>
      </c>
      <c r="H124" t="s">
        <v>665</v>
      </c>
      <c r="I124">
        <v>14394.07</v>
      </c>
      <c r="J124" t="s">
        <v>14</v>
      </c>
      <c r="K124" t="s">
        <v>618</v>
      </c>
    </row>
    <row r="125" spans="1:11" x14ac:dyDescent="0.3">
      <c r="A125">
        <v>653208</v>
      </c>
      <c r="B125" t="s">
        <v>666</v>
      </c>
      <c r="C125" t="s">
        <v>662</v>
      </c>
      <c r="D125" t="s">
        <v>302</v>
      </c>
      <c r="E125" s="1">
        <v>44202</v>
      </c>
      <c r="F125" s="1">
        <v>44202</v>
      </c>
      <c r="G125" t="s">
        <v>257</v>
      </c>
      <c r="H125" t="s">
        <v>667</v>
      </c>
      <c r="I125">
        <v>15866.57</v>
      </c>
      <c r="J125" t="s">
        <v>14</v>
      </c>
      <c r="K125" t="s">
        <v>618</v>
      </c>
    </row>
    <row r="126" spans="1:11" x14ac:dyDescent="0.3">
      <c r="A126">
        <v>653210</v>
      </c>
      <c r="B126" t="s">
        <v>668</v>
      </c>
      <c r="C126" t="s">
        <v>662</v>
      </c>
      <c r="D126" t="s">
        <v>302</v>
      </c>
      <c r="E126" s="1">
        <v>44202</v>
      </c>
      <c r="F126" s="1">
        <v>44202</v>
      </c>
      <c r="G126" t="s">
        <v>257</v>
      </c>
      <c r="H126" t="s">
        <v>669</v>
      </c>
      <c r="I126">
        <v>12777.82</v>
      </c>
      <c r="J126" t="s">
        <v>14</v>
      </c>
      <c r="K126" t="s">
        <v>618</v>
      </c>
    </row>
    <row r="127" spans="1:11" x14ac:dyDescent="0.3">
      <c r="A127">
        <v>653228</v>
      </c>
      <c r="B127" t="s">
        <v>670</v>
      </c>
      <c r="C127" t="s">
        <v>662</v>
      </c>
      <c r="D127" t="s">
        <v>302</v>
      </c>
      <c r="E127" s="1">
        <v>44202</v>
      </c>
      <c r="F127" s="1">
        <v>44202</v>
      </c>
      <c r="G127" t="s">
        <v>257</v>
      </c>
      <c r="H127" t="s">
        <v>671</v>
      </c>
      <c r="I127">
        <v>6333.35</v>
      </c>
      <c r="J127" t="s">
        <v>14</v>
      </c>
      <c r="K127" t="s">
        <v>618</v>
      </c>
    </row>
    <row r="128" spans="1:11" x14ac:dyDescent="0.3">
      <c r="A128">
        <v>653229</v>
      </c>
      <c r="B128" t="s">
        <v>672</v>
      </c>
      <c r="C128" t="s">
        <v>662</v>
      </c>
      <c r="D128" t="s">
        <v>302</v>
      </c>
      <c r="E128" s="1">
        <v>44202</v>
      </c>
      <c r="F128" s="1">
        <v>44202</v>
      </c>
      <c r="G128" t="s">
        <v>257</v>
      </c>
      <c r="H128" t="s">
        <v>673</v>
      </c>
      <c r="I128">
        <v>7309.33</v>
      </c>
      <c r="J128" t="s">
        <v>14</v>
      </c>
      <c r="K128" t="s">
        <v>618</v>
      </c>
    </row>
    <row r="129" spans="1:11" x14ac:dyDescent="0.3">
      <c r="A129">
        <v>653285</v>
      </c>
      <c r="B129" t="s">
        <v>674</v>
      </c>
      <c r="C129" t="s">
        <v>662</v>
      </c>
      <c r="D129" t="s">
        <v>302</v>
      </c>
      <c r="E129" s="1">
        <v>44202</v>
      </c>
      <c r="F129" s="1">
        <v>44202</v>
      </c>
      <c r="G129" t="s">
        <v>257</v>
      </c>
      <c r="H129" t="s">
        <v>675</v>
      </c>
      <c r="I129">
        <v>30905.86</v>
      </c>
      <c r="J129" t="s">
        <v>14</v>
      </c>
      <c r="K129" t="s">
        <v>618</v>
      </c>
    </row>
    <row r="130" spans="1:11" x14ac:dyDescent="0.3">
      <c r="A130">
        <v>653365</v>
      </c>
      <c r="B130" t="s">
        <v>676</v>
      </c>
      <c r="C130" t="s">
        <v>677</v>
      </c>
      <c r="D130" t="s">
        <v>302</v>
      </c>
      <c r="E130" s="1">
        <v>44203</v>
      </c>
      <c r="F130" s="1">
        <v>44203</v>
      </c>
      <c r="G130" t="s">
        <v>261</v>
      </c>
      <c r="H130" t="s">
        <v>678</v>
      </c>
      <c r="I130">
        <v>5748.41</v>
      </c>
      <c r="J130" t="s">
        <v>14</v>
      </c>
      <c r="K130" t="s">
        <v>618</v>
      </c>
    </row>
    <row r="131" spans="1:11" x14ac:dyDescent="0.3">
      <c r="A131">
        <v>653366</v>
      </c>
      <c r="B131" t="s">
        <v>679</v>
      </c>
      <c r="C131" t="s">
        <v>677</v>
      </c>
      <c r="D131" t="s">
        <v>302</v>
      </c>
      <c r="E131" s="1">
        <v>44203</v>
      </c>
      <c r="F131" s="1">
        <v>44203</v>
      </c>
      <c r="G131" t="s">
        <v>261</v>
      </c>
      <c r="H131" t="s">
        <v>680</v>
      </c>
      <c r="I131">
        <v>4014.34</v>
      </c>
      <c r="J131" t="s">
        <v>14</v>
      </c>
      <c r="K131" t="s">
        <v>618</v>
      </c>
    </row>
    <row r="132" spans="1:11" x14ac:dyDescent="0.3">
      <c r="A132">
        <v>653367</v>
      </c>
      <c r="B132" t="s">
        <v>681</v>
      </c>
      <c r="C132" t="s">
        <v>677</v>
      </c>
      <c r="D132" t="s">
        <v>302</v>
      </c>
      <c r="E132" s="1">
        <v>44203</v>
      </c>
      <c r="F132" s="1">
        <v>44203</v>
      </c>
      <c r="G132" t="s">
        <v>261</v>
      </c>
      <c r="H132" t="s">
        <v>682</v>
      </c>
      <c r="I132">
        <v>7444.06</v>
      </c>
      <c r="J132" t="s">
        <v>14</v>
      </c>
      <c r="K132" t="s">
        <v>618</v>
      </c>
    </row>
    <row r="133" spans="1:11" x14ac:dyDescent="0.3">
      <c r="A133">
        <v>653368</v>
      </c>
      <c r="B133" t="s">
        <v>683</v>
      </c>
      <c r="C133" t="s">
        <v>677</v>
      </c>
      <c r="D133" t="s">
        <v>302</v>
      </c>
      <c r="E133" s="1">
        <v>44203</v>
      </c>
      <c r="F133" s="1">
        <v>44203</v>
      </c>
      <c r="G133" t="s">
        <v>261</v>
      </c>
      <c r="H133" t="s">
        <v>684</v>
      </c>
      <c r="I133">
        <v>1705.28</v>
      </c>
      <c r="J133" t="s">
        <v>14</v>
      </c>
      <c r="K133" t="s">
        <v>618</v>
      </c>
    </row>
    <row r="134" spans="1:11" x14ac:dyDescent="0.3">
      <c r="A134">
        <v>653369</v>
      </c>
      <c r="B134" t="s">
        <v>685</v>
      </c>
      <c r="C134" t="s">
        <v>677</v>
      </c>
      <c r="D134" t="s">
        <v>302</v>
      </c>
      <c r="E134" s="1">
        <v>44203</v>
      </c>
      <c r="F134" s="1">
        <v>44203</v>
      </c>
      <c r="G134" t="s">
        <v>261</v>
      </c>
      <c r="H134" t="s">
        <v>686</v>
      </c>
      <c r="I134">
        <v>1556.49</v>
      </c>
      <c r="J134" t="s">
        <v>14</v>
      </c>
      <c r="K134" t="s">
        <v>618</v>
      </c>
    </row>
    <row r="135" spans="1:11" x14ac:dyDescent="0.3">
      <c r="A135">
        <v>653370</v>
      </c>
      <c r="B135" t="s">
        <v>687</v>
      </c>
      <c r="C135" t="s">
        <v>677</v>
      </c>
      <c r="D135" t="s">
        <v>302</v>
      </c>
      <c r="E135" s="1">
        <v>44203</v>
      </c>
      <c r="F135" s="1">
        <v>44203</v>
      </c>
      <c r="G135" t="s">
        <v>261</v>
      </c>
      <c r="H135" t="s">
        <v>688</v>
      </c>
      <c r="I135">
        <v>1356.67</v>
      </c>
      <c r="J135" t="s">
        <v>14</v>
      </c>
      <c r="K135" t="s">
        <v>618</v>
      </c>
    </row>
    <row r="136" spans="1:11" x14ac:dyDescent="0.3">
      <c r="A136">
        <v>653371</v>
      </c>
      <c r="B136" t="s">
        <v>689</v>
      </c>
      <c r="C136" t="s">
        <v>677</v>
      </c>
      <c r="D136" t="s">
        <v>302</v>
      </c>
      <c r="E136" s="1">
        <v>44203</v>
      </c>
      <c r="F136" s="1">
        <v>44203</v>
      </c>
      <c r="G136" t="s">
        <v>261</v>
      </c>
      <c r="H136" t="s">
        <v>688</v>
      </c>
      <c r="I136">
        <v>1356.67</v>
      </c>
      <c r="J136" t="s">
        <v>14</v>
      </c>
      <c r="K136" t="s">
        <v>618</v>
      </c>
    </row>
    <row r="137" spans="1:11" x14ac:dyDescent="0.3">
      <c r="A137">
        <v>653372</v>
      </c>
      <c r="B137" t="s">
        <v>690</v>
      </c>
      <c r="C137" t="s">
        <v>677</v>
      </c>
      <c r="D137" t="s">
        <v>302</v>
      </c>
      <c r="E137" s="1">
        <v>44203</v>
      </c>
      <c r="F137" s="1">
        <v>44203</v>
      </c>
      <c r="G137" t="s">
        <v>261</v>
      </c>
      <c r="H137" t="s">
        <v>691</v>
      </c>
      <c r="I137">
        <v>1447.15</v>
      </c>
      <c r="J137" t="s">
        <v>14</v>
      </c>
      <c r="K137" t="s">
        <v>618</v>
      </c>
    </row>
    <row r="138" spans="1:11" x14ac:dyDescent="0.3">
      <c r="A138">
        <v>653373</v>
      </c>
      <c r="B138" t="s">
        <v>692</v>
      </c>
      <c r="C138" t="s">
        <v>677</v>
      </c>
      <c r="D138" t="s">
        <v>302</v>
      </c>
      <c r="E138" s="1">
        <v>44203</v>
      </c>
      <c r="F138" s="1">
        <v>44203</v>
      </c>
      <c r="G138" t="s">
        <v>261</v>
      </c>
      <c r="H138" t="s">
        <v>693</v>
      </c>
      <c r="I138">
        <v>2626.37</v>
      </c>
      <c r="J138" t="s">
        <v>14</v>
      </c>
      <c r="K138" t="s">
        <v>618</v>
      </c>
    </row>
    <row r="139" spans="1:11" x14ac:dyDescent="0.3">
      <c r="A139">
        <v>653374</v>
      </c>
      <c r="B139" t="s">
        <v>694</v>
      </c>
      <c r="C139" t="s">
        <v>677</v>
      </c>
      <c r="D139" t="s">
        <v>302</v>
      </c>
      <c r="E139" s="1">
        <v>44203</v>
      </c>
      <c r="F139" s="1">
        <v>44203</v>
      </c>
      <c r="G139" t="s">
        <v>261</v>
      </c>
      <c r="H139" t="s">
        <v>695</v>
      </c>
      <c r="I139">
        <v>3273.46</v>
      </c>
      <c r="J139" t="s">
        <v>14</v>
      </c>
      <c r="K139" t="s">
        <v>618</v>
      </c>
    </row>
    <row r="140" spans="1:11" x14ac:dyDescent="0.3">
      <c r="A140">
        <v>653475</v>
      </c>
      <c r="B140" t="s">
        <v>696</v>
      </c>
      <c r="C140" t="s">
        <v>677</v>
      </c>
      <c r="D140" t="s">
        <v>302</v>
      </c>
      <c r="E140" s="1">
        <v>44207</v>
      </c>
      <c r="F140" s="1">
        <v>44207</v>
      </c>
      <c r="G140" t="s">
        <v>14</v>
      </c>
      <c r="H140" t="s">
        <v>697</v>
      </c>
      <c r="I140">
        <v>2045.33</v>
      </c>
      <c r="J140" t="s">
        <v>14</v>
      </c>
      <c r="K140" t="s">
        <v>618</v>
      </c>
    </row>
    <row r="141" spans="1:11" x14ac:dyDescent="0.3">
      <c r="A141">
        <v>653495</v>
      </c>
      <c r="B141" t="s">
        <v>527</v>
      </c>
      <c r="C141" t="s">
        <v>528</v>
      </c>
      <c r="D141" t="s">
        <v>302</v>
      </c>
      <c r="E141" s="1">
        <v>44203</v>
      </c>
      <c r="F141" s="1">
        <v>44203</v>
      </c>
      <c r="G141" t="s">
        <v>261</v>
      </c>
      <c r="H141" t="s">
        <v>529</v>
      </c>
      <c r="I141">
        <v>3005.62</v>
      </c>
      <c r="J141" t="s">
        <v>14</v>
      </c>
      <c r="K141" t="s">
        <v>17</v>
      </c>
    </row>
    <row r="142" spans="1:11" x14ac:dyDescent="0.3">
      <c r="A142">
        <v>653701</v>
      </c>
      <c r="B142" t="s">
        <v>560</v>
      </c>
      <c r="C142" t="s">
        <v>561</v>
      </c>
      <c r="D142" t="s">
        <v>302</v>
      </c>
      <c r="E142" s="1">
        <v>44216</v>
      </c>
      <c r="F142" s="1">
        <v>44216</v>
      </c>
      <c r="G142" t="s">
        <v>20</v>
      </c>
      <c r="H142" t="s">
        <v>562</v>
      </c>
      <c r="I142">
        <v>866.7</v>
      </c>
      <c r="J142" t="s">
        <v>295</v>
      </c>
      <c r="K142" t="s">
        <v>17</v>
      </c>
    </row>
    <row r="143" spans="1:11" x14ac:dyDescent="0.3">
      <c r="A143">
        <v>653944</v>
      </c>
      <c r="B143" t="s">
        <v>698</v>
      </c>
      <c r="C143" t="s">
        <v>528</v>
      </c>
      <c r="D143" t="s">
        <v>302</v>
      </c>
      <c r="E143" s="1">
        <v>44203</v>
      </c>
      <c r="F143" s="1">
        <v>44203</v>
      </c>
      <c r="G143" t="s">
        <v>261</v>
      </c>
      <c r="H143" t="s">
        <v>699</v>
      </c>
      <c r="I143">
        <v>534291.37</v>
      </c>
      <c r="J143" t="s">
        <v>28</v>
      </c>
      <c r="K143" t="s">
        <v>618</v>
      </c>
    </row>
    <row r="144" spans="1:11" x14ac:dyDescent="0.3">
      <c r="A144">
        <v>654039</v>
      </c>
      <c r="B144" t="s">
        <v>700</v>
      </c>
      <c r="C144" t="s">
        <v>662</v>
      </c>
      <c r="D144" t="s">
        <v>302</v>
      </c>
      <c r="E144" s="1">
        <v>44216</v>
      </c>
      <c r="F144" s="1">
        <v>44216</v>
      </c>
      <c r="G144" t="s">
        <v>20</v>
      </c>
      <c r="H144" t="s">
        <v>701</v>
      </c>
      <c r="I144">
        <v>9193.9599999999991</v>
      </c>
      <c r="J144" t="s">
        <v>249</v>
      </c>
      <c r="K144" t="s">
        <v>618</v>
      </c>
    </row>
    <row r="145" spans="1:11" x14ac:dyDescent="0.3">
      <c r="A145">
        <v>656356</v>
      </c>
      <c r="B145" t="s">
        <v>853</v>
      </c>
      <c r="C145" t="s">
        <v>662</v>
      </c>
      <c r="D145" t="s">
        <v>302</v>
      </c>
      <c r="E145" s="1">
        <v>44223</v>
      </c>
      <c r="F145" s="1">
        <v>44223</v>
      </c>
      <c r="G145" t="s">
        <v>854</v>
      </c>
      <c r="H145" t="s">
        <v>855</v>
      </c>
      <c r="I145">
        <v>2344.14</v>
      </c>
      <c r="J145" t="s">
        <v>233</v>
      </c>
      <c r="K145" t="s">
        <v>618</v>
      </c>
    </row>
    <row r="146" spans="1:11" x14ac:dyDescent="0.3">
      <c r="A146">
        <v>656705</v>
      </c>
      <c r="B146" t="s">
        <v>868</v>
      </c>
      <c r="C146" t="s">
        <v>662</v>
      </c>
      <c r="D146" t="s">
        <v>302</v>
      </c>
      <c r="E146" s="1">
        <v>44225</v>
      </c>
      <c r="F146" s="1">
        <v>44225</v>
      </c>
      <c r="G146" t="s">
        <v>423</v>
      </c>
      <c r="H146" t="s">
        <v>869</v>
      </c>
      <c r="I146">
        <v>4136.58</v>
      </c>
      <c r="J146" t="s">
        <v>376</v>
      </c>
      <c r="K146" t="s">
        <v>618</v>
      </c>
    </row>
    <row r="147" spans="1:11" x14ac:dyDescent="0.3">
      <c r="A147">
        <v>656388</v>
      </c>
      <c r="B147" t="s">
        <v>858</v>
      </c>
      <c r="C147" t="s">
        <v>207</v>
      </c>
      <c r="D147" t="s">
        <v>859</v>
      </c>
      <c r="E147" s="1">
        <v>44221</v>
      </c>
      <c r="F147" s="1">
        <v>44221</v>
      </c>
      <c r="G147" t="s">
        <v>73</v>
      </c>
      <c r="H147" t="s">
        <v>860</v>
      </c>
      <c r="I147">
        <v>1273</v>
      </c>
      <c r="J147" t="s">
        <v>233</v>
      </c>
      <c r="K147" t="s">
        <v>17</v>
      </c>
    </row>
    <row r="148" spans="1:11" x14ac:dyDescent="0.3">
      <c r="A148">
        <v>653835</v>
      </c>
      <c r="B148" t="s">
        <v>582</v>
      </c>
      <c r="C148" t="s">
        <v>12</v>
      </c>
      <c r="D148" t="s">
        <v>583</v>
      </c>
      <c r="E148" s="1">
        <v>44209</v>
      </c>
      <c r="F148" s="1">
        <v>44209</v>
      </c>
      <c r="G148" t="s">
        <v>295</v>
      </c>
      <c r="H148" t="s">
        <v>584</v>
      </c>
      <c r="I148">
        <v>25</v>
      </c>
      <c r="J148" t="s">
        <v>575</v>
      </c>
      <c r="K148" t="s">
        <v>395</v>
      </c>
    </row>
    <row r="149" spans="1:11" x14ac:dyDescent="0.3">
      <c r="A149">
        <v>608753</v>
      </c>
      <c r="B149" t="s">
        <v>611</v>
      </c>
      <c r="C149" t="s">
        <v>12</v>
      </c>
      <c r="D149" t="s">
        <v>81</v>
      </c>
      <c r="E149" s="1">
        <v>44216</v>
      </c>
      <c r="F149" s="1">
        <v>44216</v>
      </c>
      <c r="G149" t="s">
        <v>20</v>
      </c>
      <c r="H149" t="s">
        <v>612</v>
      </c>
      <c r="I149">
        <v>113.89</v>
      </c>
      <c r="J149" t="s">
        <v>613</v>
      </c>
      <c r="K149" t="s">
        <v>614</v>
      </c>
    </row>
    <row r="150" spans="1:11" x14ac:dyDescent="0.3">
      <c r="A150">
        <v>646153</v>
      </c>
      <c r="B150" t="s">
        <v>80</v>
      </c>
      <c r="C150" t="s">
        <v>12</v>
      </c>
      <c r="D150" t="s">
        <v>81</v>
      </c>
      <c r="E150" s="1">
        <v>44216</v>
      </c>
      <c r="F150" s="1">
        <v>44216</v>
      </c>
      <c r="G150" t="s">
        <v>20</v>
      </c>
      <c r="H150" t="s">
        <v>82</v>
      </c>
      <c r="I150">
        <v>200</v>
      </c>
      <c r="J150" t="s">
        <v>79</v>
      </c>
      <c r="K150" t="s">
        <v>17</v>
      </c>
    </row>
    <row r="151" spans="1:11" x14ac:dyDescent="0.3">
      <c r="A151">
        <v>646183</v>
      </c>
      <c r="B151" t="s">
        <v>83</v>
      </c>
      <c r="C151" t="s">
        <v>84</v>
      </c>
      <c r="D151" t="s">
        <v>81</v>
      </c>
      <c r="E151" s="1">
        <v>44216</v>
      </c>
      <c r="F151" s="1">
        <v>44216</v>
      </c>
      <c r="G151" t="s">
        <v>20</v>
      </c>
      <c r="H151" t="s">
        <v>85</v>
      </c>
      <c r="I151">
        <v>20</v>
      </c>
      <c r="J151" t="s">
        <v>79</v>
      </c>
      <c r="K151" t="s">
        <v>17</v>
      </c>
    </row>
    <row r="152" spans="1:11" x14ac:dyDescent="0.3">
      <c r="A152">
        <v>650952</v>
      </c>
      <c r="B152" t="s">
        <v>166</v>
      </c>
      <c r="C152" t="s">
        <v>12</v>
      </c>
      <c r="D152" t="s">
        <v>81</v>
      </c>
      <c r="E152" s="1">
        <v>44216</v>
      </c>
      <c r="F152" s="1">
        <v>44216</v>
      </c>
      <c r="G152" t="s">
        <v>20</v>
      </c>
      <c r="H152" t="s">
        <v>167</v>
      </c>
      <c r="I152">
        <v>50</v>
      </c>
      <c r="J152" t="s">
        <v>168</v>
      </c>
      <c r="K152" t="s">
        <v>17</v>
      </c>
    </row>
    <row r="153" spans="1:11" x14ac:dyDescent="0.3">
      <c r="A153">
        <v>650962</v>
      </c>
      <c r="B153" t="s">
        <v>169</v>
      </c>
      <c r="C153" t="s">
        <v>84</v>
      </c>
      <c r="D153" t="s">
        <v>81</v>
      </c>
      <c r="E153" s="1">
        <v>44216</v>
      </c>
      <c r="F153" s="1">
        <v>44216</v>
      </c>
      <c r="G153" t="s">
        <v>20</v>
      </c>
      <c r="H153" t="s">
        <v>170</v>
      </c>
      <c r="I153">
        <v>140</v>
      </c>
      <c r="J153" t="s">
        <v>168</v>
      </c>
      <c r="K153" t="s">
        <v>17</v>
      </c>
    </row>
    <row r="154" spans="1:11" x14ac:dyDescent="0.3">
      <c r="A154">
        <v>651472</v>
      </c>
      <c r="B154" t="s">
        <v>655</v>
      </c>
      <c r="C154" t="s">
        <v>84</v>
      </c>
      <c r="D154" t="s">
        <v>81</v>
      </c>
      <c r="E154" s="1">
        <v>44216</v>
      </c>
      <c r="F154" s="1">
        <v>44216</v>
      </c>
      <c r="G154" t="s">
        <v>20</v>
      </c>
      <c r="H154" t="s">
        <v>656</v>
      </c>
      <c r="I154">
        <v>53.71</v>
      </c>
      <c r="J154" t="s">
        <v>193</v>
      </c>
      <c r="K154" t="s">
        <v>614</v>
      </c>
    </row>
    <row r="155" spans="1:11" x14ac:dyDescent="0.3">
      <c r="A155">
        <v>652411</v>
      </c>
      <c r="B155" t="s">
        <v>318</v>
      </c>
      <c r="C155" t="s">
        <v>84</v>
      </c>
      <c r="D155" t="s">
        <v>319</v>
      </c>
      <c r="E155" s="1">
        <v>44206</v>
      </c>
      <c r="F155" s="1">
        <v>44207</v>
      </c>
      <c r="G155" t="s">
        <v>137</v>
      </c>
      <c r="H155" t="s">
        <v>320</v>
      </c>
      <c r="I155">
        <v>375</v>
      </c>
      <c r="J155" t="s">
        <v>159</v>
      </c>
      <c r="K155" t="s">
        <v>17</v>
      </c>
    </row>
    <row r="156" spans="1:11" x14ac:dyDescent="0.3">
      <c r="A156">
        <v>652414</v>
      </c>
      <c r="B156" t="s">
        <v>321</v>
      </c>
      <c r="C156" t="s">
        <v>84</v>
      </c>
      <c r="D156" t="s">
        <v>319</v>
      </c>
      <c r="E156" s="1">
        <v>44206</v>
      </c>
      <c r="F156" s="1">
        <v>44207</v>
      </c>
      <c r="G156" t="s">
        <v>137</v>
      </c>
      <c r="H156" t="s">
        <v>322</v>
      </c>
      <c r="I156">
        <v>875</v>
      </c>
      <c r="J156" t="s">
        <v>159</v>
      </c>
      <c r="K156" t="s">
        <v>17</v>
      </c>
    </row>
    <row r="157" spans="1:11" x14ac:dyDescent="0.3">
      <c r="A157">
        <v>652415</v>
      </c>
      <c r="B157" t="s">
        <v>323</v>
      </c>
      <c r="C157" t="s">
        <v>84</v>
      </c>
      <c r="D157" t="s">
        <v>319</v>
      </c>
      <c r="E157" s="1">
        <v>44206</v>
      </c>
      <c r="F157" s="1">
        <v>44207</v>
      </c>
      <c r="G157" t="s">
        <v>137</v>
      </c>
      <c r="H157" t="s">
        <v>324</v>
      </c>
      <c r="I157">
        <v>1600</v>
      </c>
      <c r="J157" t="s">
        <v>159</v>
      </c>
      <c r="K157" t="s">
        <v>17</v>
      </c>
    </row>
    <row r="158" spans="1:11" x14ac:dyDescent="0.3">
      <c r="A158">
        <v>720873</v>
      </c>
      <c r="B158" t="s">
        <v>955</v>
      </c>
      <c r="C158" t="s">
        <v>895</v>
      </c>
      <c r="D158" t="s">
        <v>956</v>
      </c>
      <c r="E158" s="1">
        <v>44203</v>
      </c>
      <c r="G158" t="s">
        <v>261</v>
      </c>
      <c r="H158" t="s">
        <v>957</v>
      </c>
      <c r="I158">
        <v>722.12</v>
      </c>
      <c r="J158" t="s">
        <v>958</v>
      </c>
      <c r="K158" t="s">
        <v>17</v>
      </c>
    </row>
    <row r="159" spans="1:11" x14ac:dyDescent="0.3">
      <c r="A159">
        <v>653708</v>
      </c>
      <c r="B159" t="s">
        <v>563</v>
      </c>
      <c r="C159" t="s">
        <v>207</v>
      </c>
      <c r="D159" t="s">
        <v>564</v>
      </c>
      <c r="E159" s="1">
        <v>44204</v>
      </c>
      <c r="F159" s="1">
        <v>44204</v>
      </c>
      <c r="G159" t="s">
        <v>314</v>
      </c>
      <c r="H159" t="s">
        <v>565</v>
      </c>
      <c r="I159">
        <v>350</v>
      </c>
      <c r="J159" t="s">
        <v>295</v>
      </c>
      <c r="K159" t="s">
        <v>17</v>
      </c>
    </row>
    <row r="160" spans="1:11" x14ac:dyDescent="0.3">
      <c r="A160">
        <v>655749</v>
      </c>
      <c r="B160" t="s">
        <v>830</v>
      </c>
      <c r="C160" t="s">
        <v>207</v>
      </c>
      <c r="D160" t="s">
        <v>564</v>
      </c>
      <c r="E160" s="1">
        <v>44217</v>
      </c>
      <c r="F160" s="1">
        <v>44217</v>
      </c>
      <c r="G160" t="s">
        <v>435</v>
      </c>
      <c r="H160" t="s">
        <v>565</v>
      </c>
      <c r="I160">
        <v>350</v>
      </c>
      <c r="J160" t="s">
        <v>271</v>
      </c>
      <c r="K160" t="s">
        <v>17</v>
      </c>
    </row>
    <row r="161" spans="1:11" x14ac:dyDescent="0.3">
      <c r="A161">
        <v>652765</v>
      </c>
      <c r="B161" t="s">
        <v>392</v>
      </c>
      <c r="C161" t="s">
        <v>207</v>
      </c>
      <c r="D161" t="s">
        <v>393</v>
      </c>
      <c r="E161" s="1">
        <v>44201</v>
      </c>
      <c r="F161" s="1">
        <v>44201</v>
      </c>
      <c r="G161" t="s">
        <v>159</v>
      </c>
      <c r="H161" t="s">
        <v>394</v>
      </c>
      <c r="I161">
        <v>1750</v>
      </c>
      <c r="J161" t="s">
        <v>261</v>
      </c>
      <c r="K161" t="s">
        <v>395</v>
      </c>
    </row>
    <row r="162" spans="1:11" x14ac:dyDescent="0.3">
      <c r="A162">
        <v>653121</v>
      </c>
      <c r="B162" t="s">
        <v>419</v>
      </c>
      <c r="C162" t="s">
        <v>84</v>
      </c>
      <c r="D162" t="s">
        <v>420</v>
      </c>
      <c r="E162" s="1">
        <v>44207</v>
      </c>
      <c r="F162" s="1">
        <v>44207</v>
      </c>
      <c r="G162" t="s">
        <v>14</v>
      </c>
      <c r="H162" t="s">
        <v>89</v>
      </c>
      <c r="I162">
        <v>600</v>
      </c>
      <c r="J162" t="s">
        <v>314</v>
      </c>
      <c r="K162" t="s">
        <v>17</v>
      </c>
    </row>
    <row r="163" spans="1:11" x14ac:dyDescent="0.3">
      <c r="A163">
        <v>650841</v>
      </c>
      <c r="B163" t="s">
        <v>157</v>
      </c>
      <c r="C163" t="s">
        <v>84</v>
      </c>
      <c r="D163" t="s">
        <v>158</v>
      </c>
      <c r="E163" s="1">
        <v>44201</v>
      </c>
      <c r="F163" s="1">
        <v>44201</v>
      </c>
      <c r="G163" t="s">
        <v>159</v>
      </c>
      <c r="H163" t="s">
        <v>160</v>
      </c>
      <c r="I163">
        <v>1588.9</v>
      </c>
      <c r="J163" t="s">
        <v>153</v>
      </c>
      <c r="K163" t="s">
        <v>17</v>
      </c>
    </row>
    <row r="164" spans="1:11" x14ac:dyDescent="0.3">
      <c r="A164">
        <v>634824</v>
      </c>
      <c r="B164" t="s">
        <v>11</v>
      </c>
      <c r="C164" t="s">
        <v>12</v>
      </c>
      <c r="D164" t="s">
        <v>13</v>
      </c>
      <c r="E164" s="1">
        <v>44207</v>
      </c>
      <c r="F164" s="1">
        <v>44207</v>
      </c>
      <c r="G164" t="s">
        <v>14</v>
      </c>
      <c r="H164" t="s">
        <v>15</v>
      </c>
      <c r="I164">
        <v>399.75</v>
      </c>
      <c r="J164" t="s">
        <v>16</v>
      </c>
      <c r="K164" t="s">
        <v>17</v>
      </c>
    </row>
    <row r="165" spans="1:11" x14ac:dyDescent="0.3">
      <c r="A165">
        <v>653552</v>
      </c>
      <c r="B165" t="s">
        <v>542</v>
      </c>
      <c r="C165" t="s">
        <v>207</v>
      </c>
      <c r="D165" t="s">
        <v>543</v>
      </c>
      <c r="E165" s="1">
        <v>44204</v>
      </c>
      <c r="F165" s="1">
        <v>44204</v>
      </c>
      <c r="G165" t="s">
        <v>314</v>
      </c>
      <c r="H165" t="s">
        <v>544</v>
      </c>
      <c r="I165">
        <v>1900</v>
      </c>
      <c r="J165" t="s">
        <v>32</v>
      </c>
      <c r="K165" t="s">
        <v>17</v>
      </c>
    </row>
    <row r="166" spans="1:11" x14ac:dyDescent="0.3">
      <c r="A166">
        <v>657467</v>
      </c>
      <c r="B166" t="s">
        <v>918</v>
      </c>
      <c r="C166" t="s">
        <v>207</v>
      </c>
      <c r="D166" t="s">
        <v>919</v>
      </c>
      <c r="E166" s="1">
        <v>44203</v>
      </c>
      <c r="F166" s="1">
        <v>44203</v>
      </c>
      <c r="G166" t="s">
        <v>261</v>
      </c>
      <c r="H166" t="s">
        <v>920</v>
      </c>
      <c r="I166">
        <v>5370</v>
      </c>
      <c r="J166" t="s">
        <v>921</v>
      </c>
      <c r="K166" t="s">
        <v>894</v>
      </c>
    </row>
    <row r="167" spans="1:11" x14ac:dyDescent="0.3">
      <c r="A167">
        <v>651658</v>
      </c>
      <c r="B167" t="s">
        <v>231</v>
      </c>
      <c r="C167" t="s">
        <v>12</v>
      </c>
      <c r="D167" t="s">
        <v>232</v>
      </c>
      <c r="E167" s="1">
        <v>44222</v>
      </c>
      <c r="F167" s="1">
        <v>44222</v>
      </c>
      <c r="G167" t="s">
        <v>233</v>
      </c>
      <c r="H167" t="s">
        <v>234</v>
      </c>
      <c r="I167">
        <v>161.86000000000001</v>
      </c>
      <c r="J167" t="s">
        <v>203</v>
      </c>
      <c r="K167" t="s">
        <v>17</v>
      </c>
    </row>
    <row r="168" spans="1:11" x14ac:dyDescent="0.3">
      <c r="A168">
        <v>653185</v>
      </c>
      <c r="B168" t="s">
        <v>442</v>
      </c>
      <c r="C168" t="s">
        <v>207</v>
      </c>
      <c r="D168" t="s">
        <v>443</v>
      </c>
      <c r="E168" s="1">
        <v>44207</v>
      </c>
      <c r="F168" s="1">
        <v>44209</v>
      </c>
      <c r="G168" t="s">
        <v>14</v>
      </c>
      <c r="H168" t="s">
        <v>439</v>
      </c>
      <c r="I168">
        <v>130</v>
      </c>
      <c r="J168" t="s">
        <v>314</v>
      </c>
      <c r="K168" t="s">
        <v>17</v>
      </c>
    </row>
    <row r="169" spans="1:11" x14ac:dyDescent="0.3">
      <c r="A169">
        <v>645179</v>
      </c>
      <c r="B169" t="s">
        <v>615</v>
      </c>
      <c r="C169" t="s">
        <v>36</v>
      </c>
      <c r="D169" t="s">
        <v>51</v>
      </c>
      <c r="E169" s="1">
        <v>44206</v>
      </c>
      <c r="F169" s="1">
        <v>44207</v>
      </c>
      <c r="G169" t="s">
        <v>137</v>
      </c>
      <c r="H169" t="s">
        <v>616</v>
      </c>
      <c r="I169">
        <v>397.16</v>
      </c>
      <c r="J169" t="s">
        <v>617</v>
      </c>
      <c r="K169" t="s">
        <v>618</v>
      </c>
    </row>
    <row r="170" spans="1:11" x14ac:dyDescent="0.3">
      <c r="A170">
        <v>645211</v>
      </c>
      <c r="B170" t="s">
        <v>623</v>
      </c>
      <c r="C170" t="s">
        <v>36</v>
      </c>
      <c r="D170" t="s">
        <v>51</v>
      </c>
      <c r="E170" s="1">
        <v>44206</v>
      </c>
      <c r="F170" s="1">
        <v>44207</v>
      </c>
      <c r="G170" t="s">
        <v>137</v>
      </c>
      <c r="H170" t="s">
        <v>624</v>
      </c>
      <c r="I170">
        <v>635.55999999999995</v>
      </c>
      <c r="J170" t="s">
        <v>617</v>
      </c>
      <c r="K170" t="s">
        <v>618</v>
      </c>
    </row>
    <row r="171" spans="1:11" x14ac:dyDescent="0.3">
      <c r="A171">
        <v>645219</v>
      </c>
      <c r="B171" t="s">
        <v>625</v>
      </c>
      <c r="C171" t="s">
        <v>36</v>
      </c>
      <c r="D171" t="s">
        <v>51</v>
      </c>
      <c r="E171" s="1">
        <v>44206</v>
      </c>
      <c r="F171" s="1">
        <v>44207</v>
      </c>
      <c r="G171" t="s">
        <v>137</v>
      </c>
      <c r="H171" t="s">
        <v>626</v>
      </c>
      <c r="I171">
        <v>431.76</v>
      </c>
      <c r="J171" t="s">
        <v>617</v>
      </c>
      <c r="K171" t="s">
        <v>618</v>
      </c>
    </row>
    <row r="172" spans="1:11" x14ac:dyDescent="0.3">
      <c r="A172">
        <v>645224</v>
      </c>
      <c r="B172" t="s">
        <v>627</v>
      </c>
      <c r="C172" t="s">
        <v>36</v>
      </c>
      <c r="D172" t="s">
        <v>51</v>
      </c>
      <c r="E172" s="1">
        <v>44206</v>
      </c>
      <c r="F172" s="1">
        <v>44207</v>
      </c>
      <c r="G172" t="s">
        <v>137</v>
      </c>
      <c r="H172" t="s">
        <v>628</v>
      </c>
      <c r="I172">
        <v>506.32</v>
      </c>
      <c r="J172" t="s">
        <v>617</v>
      </c>
      <c r="K172" t="s">
        <v>618</v>
      </c>
    </row>
    <row r="173" spans="1:11" x14ac:dyDescent="0.3">
      <c r="A173">
        <v>645230</v>
      </c>
      <c r="B173" t="s">
        <v>629</v>
      </c>
      <c r="C173" t="s">
        <v>36</v>
      </c>
      <c r="D173" t="s">
        <v>51</v>
      </c>
      <c r="E173" s="1">
        <v>44206</v>
      </c>
      <c r="F173" s="1">
        <v>44207</v>
      </c>
      <c r="G173" t="s">
        <v>137</v>
      </c>
      <c r="H173" t="s">
        <v>630</v>
      </c>
      <c r="I173">
        <v>272.18</v>
      </c>
      <c r="J173" t="s">
        <v>617</v>
      </c>
      <c r="K173" t="s">
        <v>618</v>
      </c>
    </row>
    <row r="174" spans="1:11" x14ac:dyDescent="0.3">
      <c r="A174">
        <v>645715</v>
      </c>
      <c r="B174" t="s">
        <v>50</v>
      </c>
      <c r="C174" t="s">
        <v>36</v>
      </c>
      <c r="D174" t="s">
        <v>51</v>
      </c>
      <c r="E174" s="1">
        <v>44216</v>
      </c>
      <c r="F174" s="1">
        <v>44216</v>
      </c>
      <c r="G174" t="s">
        <v>20</v>
      </c>
      <c r="H174" t="s">
        <v>52</v>
      </c>
      <c r="I174">
        <v>211.38</v>
      </c>
      <c r="J174" t="s">
        <v>39</v>
      </c>
      <c r="K174" t="s">
        <v>17</v>
      </c>
    </row>
    <row r="175" spans="1:11" x14ac:dyDescent="0.3">
      <c r="A175">
        <v>650597</v>
      </c>
      <c r="B175" t="s">
        <v>636</v>
      </c>
      <c r="C175" t="s">
        <v>36</v>
      </c>
      <c r="D175" t="s">
        <v>51</v>
      </c>
      <c r="E175" s="1">
        <v>44206</v>
      </c>
      <c r="F175" s="1">
        <v>44207</v>
      </c>
      <c r="G175" t="s">
        <v>137</v>
      </c>
      <c r="H175" t="s">
        <v>637</v>
      </c>
      <c r="I175">
        <v>205.98</v>
      </c>
      <c r="J175" t="s">
        <v>130</v>
      </c>
      <c r="K175" t="s">
        <v>618</v>
      </c>
    </row>
    <row r="176" spans="1:11" x14ac:dyDescent="0.3">
      <c r="A176">
        <v>650604</v>
      </c>
      <c r="B176" t="s">
        <v>638</v>
      </c>
      <c r="C176" t="s">
        <v>36</v>
      </c>
      <c r="D176" t="s">
        <v>51</v>
      </c>
      <c r="E176" s="1">
        <v>44206</v>
      </c>
      <c r="F176" s="1">
        <v>44207</v>
      </c>
      <c r="G176" t="s">
        <v>137</v>
      </c>
      <c r="H176" t="s">
        <v>639</v>
      </c>
      <c r="I176">
        <v>270.18</v>
      </c>
      <c r="J176" t="s">
        <v>130</v>
      </c>
      <c r="K176" t="s">
        <v>618</v>
      </c>
    </row>
    <row r="177" spans="1:11" x14ac:dyDescent="0.3">
      <c r="A177">
        <v>650617</v>
      </c>
      <c r="B177" t="s">
        <v>641</v>
      </c>
      <c r="C177" t="s">
        <v>36</v>
      </c>
      <c r="D177" t="s">
        <v>51</v>
      </c>
      <c r="E177" s="1">
        <v>44206</v>
      </c>
      <c r="F177" s="1">
        <v>44207</v>
      </c>
      <c r="G177" t="s">
        <v>137</v>
      </c>
      <c r="H177" t="s">
        <v>642</v>
      </c>
      <c r="I177">
        <v>387.58</v>
      </c>
      <c r="J177" t="s">
        <v>130</v>
      </c>
      <c r="K177" t="s">
        <v>618</v>
      </c>
    </row>
    <row r="178" spans="1:11" x14ac:dyDescent="0.3">
      <c r="A178">
        <v>650622</v>
      </c>
      <c r="B178" t="s">
        <v>643</v>
      </c>
      <c r="C178" t="s">
        <v>36</v>
      </c>
      <c r="D178" t="s">
        <v>51</v>
      </c>
      <c r="E178" s="1">
        <v>44206</v>
      </c>
      <c r="F178" s="1">
        <v>44207</v>
      </c>
      <c r="G178" t="s">
        <v>137</v>
      </c>
      <c r="H178" t="s">
        <v>642</v>
      </c>
      <c r="I178">
        <v>387.58</v>
      </c>
      <c r="J178" t="s">
        <v>130</v>
      </c>
      <c r="K178" t="s">
        <v>618</v>
      </c>
    </row>
    <row r="179" spans="1:11" x14ac:dyDescent="0.3">
      <c r="A179">
        <v>650639</v>
      </c>
      <c r="B179" t="s">
        <v>644</v>
      </c>
      <c r="C179" t="s">
        <v>36</v>
      </c>
      <c r="D179" t="s">
        <v>51</v>
      </c>
      <c r="E179" s="1">
        <v>44206</v>
      </c>
      <c r="F179" s="1">
        <v>44207</v>
      </c>
      <c r="G179" t="s">
        <v>137</v>
      </c>
      <c r="H179" t="s">
        <v>645</v>
      </c>
      <c r="I179">
        <v>488.36</v>
      </c>
      <c r="J179" t="s">
        <v>130</v>
      </c>
      <c r="K179" t="s">
        <v>618</v>
      </c>
    </row>
    <row r="180" spans="1:11" x14ac:dyDescent="0.3">
      <c r="A180">
        <v>651496</v>
      </c>
      <c r="B180" t="s">
        <v>215</v>
      </c>
      <c r="C180" t="s">
        <v>207</v>
      </c>
      <c r="D180" t="s">
        <v>51</v>
      </c>
      <c r="E180" s="1">
        <v>44216</v>
      </c>
      <c r="F180" s="1">
        <v>44216</v>
      </c>
      <c r="G180" t="s">
        <v>20</v>
      </c>
      <c r="H180" t="s">
        <v>216</v>
      </c>
      <c r="I180">
        <v>404.22</v>
      </c>
      <c r="J180" t="s">
        <v>203</v>
      </c>
      <c r="K180" t="s">
        <v>17</v>
      </c>
    </row>
    <row r="181" spans="1:11" x14ac:dyDescent="0.3">
      <c r="A181">
        <v>654875</v>
      </c>
      <c r="B181" t="s">
        <v>720</v>
      </c>
      <c r="C181" t="s">
        <v>36</v>
      </c>
      <c r="D181" t="s">
        <v>51</v>
      </c>
      <c r="E181" s="1">
        <v>44207</v>
      </c>
      <c r="F181" s="1">
        <v>44207</v>
      </c>
      <c r="G181" t="s">
        <v>14</v>
      </c>
      <c r="H181" t="s">
        <v>721</v>
      </c>
      <c r="I181">
        <v>26.74</v>
      </c>
      <c r="J181" t="s">
        <v>704</v>
      </c>
      <c r="K181" t="s">
        <v>17</v>
      </c>
    </row>
    <row r="182" spans="1:11" x14ac:dyDescent="0.3">
      <c r="A182">
        <v>655269</v>
      </c>
      <c r="B182" t="s">
        <v>755</v>
      </c>
      <c r="C182" t="s">
        <v>36</v>
      </c>
      <c r="D182" t="s">
        <v>51</v>
      </c>
      <c r="E182" s="1">
        <v>44216</v>
      </c>
      <c r="F182" s="1">
        <v>44216</v>
      </c>
      <c r="G182" t="s">
        <v>20</v>
      </c>
      <c r="H182" t="s">
        <v>756</v>
      </c>
      <c r="I182">
        <v>695.36</v>
      </c>
      <c r="J182" t="s">
        <v>20</v>
      </c>
      <c r="K182" t="s">
        <v>17</v>
      </c>
    </row>
    <row r="183" spans="1:11" x14ac:dyDescent="0.3">
      <c r="A183">
        <v>655274</v>
      </c>
      <c r="B183" t="s">
        <v>757</v>
      </c>
      <c r="C183" t="s">
        <v>36</v>
      </c>
      <c r="D183" t="s">
        <v>51</v>
      </c>
      <c r="E183" s="1">
        <v>44216</v>
      </c>
      <c r="F183" s="1">
        <v>44216</v>
      </c>
      <c r="G183" t="s">
        <v>20</v>
      </c>
      <c r="H183" t="s">
        <v>758</v>
      </c>
      <c r="I183">
        <v>61.31</v>
      </c>
      <c r="J183" t="s">
        <v>20</v>
      </c>
      <c r="K183" t="s">
        <v>17</v>
      </c>
    </row>
    <row r="184" spans="1:11" x14ac:dyDescent="0.3">
      <c r="A184">
        <v>655281</v>
      </c>
      <c r="B184" t="s">
        <v>759</v>
      </c>
      <c r="C184" t="s">
        <v>36</v>
      </c>
      <c r="D184" t="s">
        <v>51</v>
      </c>
      <c r="E184" s="1">
        <v>44207</v>
      </c>
      <c r="F184" s="1">
        <v>44207</v>
      </c>
      <c r="G184" t="s">
        <v>14</v>
      </c>
      <c r="H184" t="s">
        <v>760</v>
      </c>
      <c r="I184">
        <v>80.95</v>
      </c>
      <c r="J184" t="s">
        <v>20</v>
      </c>
      <c r="K184" t="s">
        <v>17</v>
      </c>
    </row>
    <row r="185" spans="1:11" x14ac:dyDescent="0.3">
      <c r="A185">
        <v>650761</v>
      </c>
      <c r="B185" t="s">
        <v>145</v>
      </c>
      <c r="C185" t="s">
        <v>84</v>
      </c>
      <c r="D185" t="s">
        <v>146</v>
      </c>
      <c r="E185" s="1">
        <v>44206</v>
      </c>
      <c r="F185" s="1">
        <v>44206</v>
      </c>
      <c r="G185" t="s">
        <v>137</v>
      </c>
      <c r="H185" t="s">
        <v>147</v>
      </c>
      <c r="I185">
        <v>403.87</v>
      </c>
      <c r="J185" t="s">
        <v>144</v>
      </c>
      <c r="K185" t="s">
        <v>17</v>
      </c>
    </row>
    <row r="186" spans="1:11" x14ac:dyDescent="0.3">
      <c r="A186">
        <v>652578</v>
      </c>
      <c r="B186" t="s">
        <v>369</v>
      </c>
      <c r="C186" t="s">
        <v>84</v>
      </c>
      <c r="D186" t="s">
        <v>146</v>
      </c>
      <c r="E186" s="1">
        <v>44206</v>
      </c>
      <c r="F186" s="1">
        <v>44206</v>
      </c>
      <c r="G186" t="s">
        <v>137</v>
      </c>
      <c r="H186" t="s">
        <v>370</v>
      </c>
      <c r="I186">
        <v>1048.3599999999999</v>
      </c>
      <c r="J186" t="s">
        <v>257</v>
      </c>
      <c r="K186" t="s">
        <v>17</v>
      </c>
    </row>
    <row r="187" spans="1:11" x14ac:dyDescent="0.3">
      <c r="A187">
        <v>651682</v>
      </c>
      <c r="B187" t="s">
        <v>241</v>
      </c>
      <c r="C187" t="s">
        <v>84</v>
      </c>
      <c r="D187" t="s">
        <v>242</v>
      </c>
      <c r="E187" s="1">
        <v>44207</v>
      </c>
      <c r="F187" s="1">
        <v>44207</v>
      </c>
      <c r="G187" t="s">
        <v>14</v>
      </c>
      <c r="H187" t="s">
        <v>243</v>
      </c>
      <c r="I187">
        <v>7916.66</v>
      </c>
      <c r="J187" t="s">
        <v>203</v>
      </c>
      <c r="K187" t="s">
        <v>17</v>
      </c>
    </row>
    <row r="188" spans="1:11" x14ac:dyDescent="0.3">
      <c r="A188">
        <v>652380</v>
      </c>
      <c r="B188" t="s">
        <v>306</v>
      </c>
      <c r="C188" t="s">
        <v>84</v>
      </c>
      <c r="D188" t="s">
        <v>307</v>
      </c>
      <c r="E188" s="1">
        <v>44206</v>
      </c>
      <c r="F188" s="1">
        <v>44209</v>
      </c>
      <c r="G188" t="s">
        <v>137</v>
      </c>
      <c r="H188" t="s">
        <v>308</v>
      </c>
      <c r="I188">
        <v>729.67</v>
      </c>
      <c r="J188" t="s">
        <v>159</v>
      </c>
      <c r="K188" t="s">
        <v>17</v>
      </c>
    </row>
    <row r="189" spans="1:11" x14ac:dyDescent="0.3">
      <c r="A189">
        <v>653540</v>
      </c>
      <c r="B189" t="s">
        <v>539</v>
      </c>
      <c r="C189" t="s">
        <v>84</v>
      </c>
      <c r="D189" t="s">
        <v>540</v>
      </c>
      <c r="E189" s="1">
        <v>44225</v>
      </c>
      <c r="F189" s="1">
        <v>44225</v>
      </c>
      <c r="G189" t="s">
        <v>423</v>
      </c>
      <c r="H189" t="s">
        <v>541</v>
      </c>
      <c r="I189">
        <v>13400</v>
      </c>
      <c r="J189" t="s">
        <v>32</v>
      </c>
      <c r="K189" t="s">
        <v>17</v>
      </c>
    </row>
    <row r="190" spans="1:11" x14ac:dyDescent="0.3">
      <c r="A190">
        <v>654907</v>
      </c>
      <c r="B190" t="s">
        <v>730</v>
      </c>
      <c r="C190" t="s">
        <v>84</v>
      </c>
      <c r="D190" t="s">
        <v>731</v>
      </c>
      <c r="E190" s="1">
        <v>44207</v>
      </c>
      <c r="F190" s="1">
        <v>44207</v>
      </c>
      <c r="G190" t="s">
        <v>14</v>
      </c>
      <c r="H190" t="s">
        <v>732</v>
      </c>
      <c r="I190">
        <v>152.5</v>
      </c>
      <c r="J190" t="s">
        <v>704</v>
      </c>
      <c r="K190" t="s">
        <v>17</v>
      </c>
    </row>
    <row r="191" spans="1:11" x14ac:dyDescent="0.3">
      <c r="A191">
        <v>654916</v>
      </c>
      <c r="B191" t="s">
        <v>733</v>
      </c>
      <c r="C191" t="s">
        <v>84</v>
      </c>
      <c r="D191" t="s">
        <v>731</v>
      </c>
      <c r="E191" s="1">
        <v>44207</v>
      </c>
      <c r="F191" s="1">
        <v>44207</v>
      </c>
      <c r="G191" t="s">
        <v>14</v>
      </c>
      <c r="H191" t="s">
        <v>578</v>
      </c>
      <c r="I191">
        <v>234</v>
      </c>
      <c r="J191" t="s">
        <v>704</v>
      </c>
      <c r="K191" t="s">
        <v>17</v>
      </c>
    </row>
    <row r="192" spans="1:11" x14ac:dyDescent="0.3">
      <c r="A192">
        <v>654941</v>
      </c>
      <c r="B192" t="s">
        <v>740</v>
      </c>
      <c r="C192" t="s">
        <v>84</v>
      </c>
      <c r="D192" t="s">
        <v>731</v>
      </c>
      <c r="E192" s="1">
        <v>44207</v>
      </c>
      <c r="F192" s="1">
        <v>44207</v>
      </c>
      <c r="G192" t="s">
        <v>14</v>
      </c>
      <c r="H192" t="s">
        <v>741</v>
      </c>
      <c r="I192">
        <v>287.5</v>
      </c>
      <c r="J192" t="s">
        <v>704</v>
      </c>
      <c r="K192" t="s">
        <v>17</v>
      </c>
    </row>
    <row r="193" spans="1:11" x14ac:dyDescent="0.3">
      <c r="A193">
        <v>721545</v>
      </c>
      <c r="B193" t="s">
        <v>963</v>
      </c>
      <c r="C193" t="s">
        <v>895</v>
      </c>
      <c r="D193" t="s">
        <v>964</v>
      </c>
      <c r="E193" s="1">
        <v>44201</v>
      </c>
      <c r="G193" t="s">
        <v>159</v>
      </c>
      <c r="H193" t="s">
        <v>961</v>
      </c>
      <c r="I193">
        <v>44.99</v>
      </c>
      <c r="J193" t="s">
        <v>962</v>
      </c>
      <c r="K193" t="s">
        <v>17</v>
      </c>
    </row>
    <row r="194" spans="1:11" x14ac:dyDescent="0.3">
      <c r="A194">
        <v>654895</v>
      </c>
      <c r="B194" t="s">
        <v>727</v>
      </c>
      <c r="C194" t="s">
        <v>84</v>
      </c>
      <c r="D194" t="s">
        <v>728</v>
      </c>
      <c r="E194" s="1">
        <v>44207</v>
      </c>
      <c r="F194" s="1">
        <v>44207</v>
      </c>
      <c r="G194" t="s">
        <v>14</v>
      </c>
      <c r="H194" t="s">
        <v>729</v>
      </c>
      <c r="I194">
        <v>235</v>
      </c>
      <c r="J194" t="s">
        <v>704</v>
      </c>
      <c r="K194" t="s">
        <v>17</v>
      </c>
    </row>
    <row r="195" spans="1:11" x14ac:dyDescent="0.3">
      <c r="A195">
        <v>652363</v>
      </c>
      <c r="B195" t="s">
        <v>297</v>
      </c>
      <c r="C195" t="s">
        <v>84</v>
      </c>
      <c r="D195" t="s">
        <v>298</v>
      </c>
      <c r="E195" s="1">
        <v>44207</v>
      </c>
      <c r="F195" s="1">
        <v>44207</v>
      </c>
      <c r="G195" t="s">
        <v>14</v>
      </c>
      <c r="H195" t="s">
        <v>299</v>
      </c>
      <c r="I195">
        <v>80</v>
      </c>
      <c r="J195" t="s">
        <v>142</v>
      </c>
      <c r="K195" t="s">
        <v>17</v>
      </c>
    </row>
    <row r="196" spans="1:11" x14ac:dyDescent="0.3">
      <c r="A196">
        <v>646142</v>
      </c>
      <c r="B196" t="s">
        <v>76</v>
      </c>
      <c r="C196" t="s">
        <v>12</v>
      </c>
      <c r="D196" t="s">
        <v>77</v>
      </c>
      <c r="E196" s="1">
        <v>44216</v>
      </c>
      <c r="F196" s="1">
        <v>44216</v>
      </c>
      <c r="G196" t="s">
        <v>20</v>
      </c>
      <c r="H196" t="s">
        <v>78</v>
      </c>
      <c r="I196">
        <v>1472.7</v>
      </c>
      <c r="J196" t="s">
        <v>79</v>
      </c>
      <c r="K196" t="s">
        <v>17</v>
      </c>
    </row>
    <row r="197" spans="1:11" x14ac:dyDescent="0.3">
      <c r="A197">
        <v>646053</v>
      </c>
      <c r="B197" t="s">
        <v>71</v>
      </c>
      <c r="C197" t="s">
        <v>12</v>
      </c>
      <c r="D197" t="s">
        <v>72</v>
      </c>
      <c r="E197" s="1">
        <v>44221</v>
      </c>
      <c r="F197" s="1">
        <v>44221</v>
      </c>
      <c r="G197" t="s">
        <v>73</v>
      </c>
      <c r="H197" t="s">
        <v>74</v>
      </c>
      <c r="I197">
        <v>329</v>
      </c>
      <c r="J197" t="s">
        <v>75</v>
      </c>
      <c r="K197" t="s">
        <v>17</v>
      </c>
    </row>
    <row r="198" spans="1:11" x14ac:dyDescent="0.3">
      <c r="A198">
        <v>707489</v>
      </c>
      <c r="B198" t="s">
        <v>943</v>
      </c>
      <c r="C198" t="s">
        <v>12</v>
      </c>
      <c r="D198" t="s">
        <v>72</v>
      </c>
      <c r="E198" s="1">
        <v>44208</v>
      </c>
      <c r="G198" t="s">
        <v>32</v>
      </c>
      <c r="H198" t="s">
        <v>944</v>
      </c>
      <c r="I198">
        <v>754.53</v>
      </c>
      <c r="J198" t="s">
        <v>945</v>
      </c>
      <c r="K198" t="s">
        <v>17</v>
      </c>
    </row>
    <row r="199" spans="1:11" x14ac:dyDescent="0.3">
      <c r="A199">
        <v>651693</v>
      </c>
      <c r="B199" t="s">
        <v>244</v>
      </c>
      <c r="C199" t="s">
        <v>207</v>
      </c>
      <c r="D199" t="s">
        <v>245</v>
      </c>
      <c r="E199" s="1">
        <v>44211</v>
      </c>
      <c r="F199" s="1">
        <v>44211</v>
      </c>
      <c r="G199" t="s">
        <v>28</v>
      </c>
      <c r="H199" t="s">
        <v>246</v>
      </c>
      <c r="I199">
        <v>1045</v>
      </c>
      <c r="J199" t="s">
        <v>203</v>
      </c>
      <c r="K199" t="s">
        <v>17</v>
      </c>
    </row>
    <row r="200" spans="1:11" x14ac:dyDescent="0.3">
      <c r="A200">
        <v>653698</v>
      </c>
      <c r="B200" t="s">
        <v>558</v>
      </c>
      <c r="C200" t="s">
        <v>207</v>
      </c>
      <c r="D200" t="s">
        <v>559</v>
      </c>
      <c r="E200" s="1">
        <v>44207</v>
      </c>
      <c r="F200" s="1">
        <v>44207</v>
      </c>
      <c r="G200" t="s">
        <v>14</v>
      </c>
      <c r="H200" t="s">
        <v>523</v>
      </c>
      <c r="I200">
        <v>20000</v>
      </c>
      <c r="J200" t="s">
        <v>295</v>
      </c>
      <c r="K200" t="s">
        <v>17</v>
      </c>
    </row>
    <row r="201" spans="1:11" x14ac:dyDescent="0.3">
      <c r="A201">
        <v>653466</v>
      </c>
      <c r="B201" t="s">
        <v>524</v>
      </c>
      <c r="C201" t="s">
        <v>207</v>
      </c>
      <c r="D201" t="s">
        <v>525</v>
      </c>
      <c r="E201" s="1">
        <v>44201</v>
      </c>
      <c r="F201" s="1">
        <v>44201</v>
      </c>
      <c r="G201" t="s">
        <v>159</v>
      </c>
      <c r="H201" t="s">
        <v>526</v>
      </c>
      <c r="I201">
        <v>27000</v>
      </c>
      <c r="J201" t="s">
        <v>14</v>
      </c>
      <c r="K201" t="s">
        <v>17</v>
      </c>
    </row>
    <row r="202" spans="1:11" x14ac:dyDescent="0.3">
      <c r="A202">
        <v>655099</v>
      </c>
      <c r="B202" t="s">
        <v>742</v>
      </c>
      <c r="C202" t="s">
        <v>207</v>
      </c>
      <c r="D202" t="s">
        <v>525</v>
      </c>
      <c r="E202" s="1">
        <v>44215</v>
      </c>
      <c r="F202" s="1">
        <v>44215</v>
      </c>
      <c r="G202" t="s">
        <v>704</v>
      </c>
      <c r="H202" t="s">
        <v>743</v>
      </c>
      <c r="I202">
        <v>140000</v>
      </c>
      <c r="J202" t="s">
        <v>20</v>
      </c>
      <c r="K202" t="s">
        <v>17</v>
      </c>
    </row>
    <row r="203" spans="1:11" x14ac:dyDescent="0.3">
      <c r="A203">
        <v>655833</v>
      </c>
      <c r="B203" t="s">
        <v>836</v>
      </c>
      <c r="C203" t="s">
        <v>207</v>
      </c>
      <c r="D203" t="s">
        <v>525</v>
      </c>
      <c r="E203" s="1">
        <v>44216</v>
      </c>
      <c r="F203" s="1">
        <v>44216</v>
      </c>
      <c r="G203" t="s">
        <v>20</v>
      </c>
      <c r="H203" t="s">
        <v>837</v>
      </c>
      <c r="I203">
        <v>328.05</v>
      </c>
      <c r="J203" t="s">
        <v>271</v>
      </c>
      <c r="K203" t="s">
        <v>17</v>
      </c>
    </row>
    <row r="204" spans="1:11" x14ac:dyDescent="0.3">
      <c r="A204">
        <v>655834</v>
      </c>
      <c r="B204" t="s">
        <v>838</v>
      </c>
      <c r="C204" t="s">
        <v>228</v>
      </c>
      <c r="D204" t="s">
        <v>525</v>
      </c>
      <c r="E204" s="1">
        <v>44216</v>
      </c>
      <c r="F204" s="1">
        <v>44216</v>
      </c>
      <c r="G204" t="s">
        <v>20</v>
      </c>
      <c r="H204" t="s">
        <v>839</v>
      </c>
      <c r="I204">
        <v>180.4</v>
      </c>
      <c r="J204" t="s">
        <v>271</v>
      </c>
      <c r="K204" t="s">
        <v>17</v>
      </c>
    </row>
    <row r="205" spans="1:11" x14ac:dyDescent="0.3">
      <c r="A205">
        <v>653188</v>
      </c>
      <c r="B205" t="s">
        <v>448</v>
      </c>
      <c r="C205" t="s">
        <v>207</v>
      </c>
      <c r="D205" t="s">
        <v>449</v>
      </c>
      <c r="E205" s="1">
        <v>44207</v>
      </c>
      <c r="F205" s="1">
        <v>44209</v>
      </c>
      <c r="G205" t="s">
        <v>14</v>
      </c>
      <c r="H205" t="s">
        <v>439</v>
      </c>
      <c r="I205">
        <v>130</v>
      </c>
      <c r="J205" t="s">
        <v>314</v>
      </c>
      <c r="K205" t="s">
        <v>17</v>
      </c>
    </row>
    <row r="206" spans="1:11" x14ac:dyDescent="0.3">
      <c r="A206">
        <v>655413</v>
      </c>
      <c r="B206" t="s">
        <v>772</v>
      </c>
      <c r="C206" t="s">
        <v>769</v>
      </c>
      <c r="D206" t="s">
        <v>773</v>
      </c>
      <c r="E206" s="1">
        <v>44217</v>
      </c>
      <c r="F206" s="1">
        <v>44221</v>
      </c>
      <c r="G206" t="s">
        <v>435</v>
      </c>
      <c r="H206" t="s">
        <v>771</v>
      </c>
      <c r="I206">
        <v>561.79999999999995</v>
      </c>
      <c r="J206" t="s">
        <v>435</v>
      </c>
      <c r="K206" t="s">
        <v>17</v>
      </c>
    </row>
    <row r="207" spans="1:11" x14ac:dyDescent="0.3">
      <c r="A207">
        <v>721544</v>
      </c>
      <c r="B207" t="s">
        <v>959</v>
      </c>
      <c r="C207" t="s">
        <v>895</v>
      </c>
      <c r="D207" t="s">
        <v>960</v>
      </c>
      <c r="E207" s="1">
        <v>44208</v>
      </c>
      <c r="G207" t="s">
        <v>32</v>
      </c>
      <c r="H207" t="s">
        <v>961</v>
      </c>
      <c r="I207">
        <v>44.99</v>
      </c>
      <c r="J207" t="s">
        <v>962</v>
      </c>
      <c r="K207" t="s">
        <v>17</v>
      </c>
    </row>
    <row r="208" spans="1:11" x14ac:dyDescent="0.3">
      <c r="A208">
        <v>653102</v>
      </c>
      <c r="B208" t="s">
        <v>413</v>
      </c>
      <c r="C208" t="s">
        <v>207</v>
      </c>
      <c r="D208" t="s">
        <v>414</v>
      </c>
      <c r="E208" s="1">
        <v>44200</v>
      </c>
      <c r="F208" s="1">
        <v>44200</v>
      </c>
      <c r="G208" t="s">
        <v>142</v>
      </c>
      <c r="H208" t="s">
        <v>415</v>
      </c>
      <c r="I208">
        <v>3289.5</v>
      </c>
      <c r="J208" t="s">
        <v>314</v>
      </c>
      <c r="K208" t="s">
        <v>17</v>
      </c>
    </row>
    <row r="209" spans="1:11" x14ac:dyDescent="0.3">
      <c r="A209">
        <v>651627</v>
      </c>
      <c r="B209" t="s">
        <v>227</v>
      </c>
      <c r="C209" t="s">
        <v>228</v>
      </c>
      <c r="D209" t="s">
        <v>229</v>
      </c>
      <c r="E209" s="1">
        <v>44206</v>
      </c>
      <c r="F209" s="1">
        <v>44207</v>
      </c>
      <c r="G209" t="s">
        <v>137</v>
      </c>
      <c r="H209" t="s">
        <v>230</v>
      </c>
      <c r="I209">
        <v>150</v>
      </c>
      <c r="J209" t="s">
        <v>203</v>
      </c>
    </row>
    <row r="210" spans="1:11" x14ac:dyDescent="0.3">
      <c r="A210">
        <v>658596</v>
      </c>
      <c r="B210" t="s">
        <v>934</v>
      </c>
      <c r="C210" t="s">
        <v>84</v>
      </c>
      <c r="D210" t="s">
        <v>229</v>
      </c>
      <c r="E210" s="1">
        <v>44206</v>
      </c>
      <c r="F210" s="1">
        <v>44206</v>
      </c>
      <c r="G210" t="s">
        <v>137</v>
      </c>
      <c r="H210" t="s">
        <v>230</v>
      </c>
      <c r="I210">
        <v>150</v>
      </c>
      <c r="J210" t="s">
        <v>935</v>
      </c>
      <c r="K210" t="s">
        <v>17</v>
      </c>
    </row>
    <row r="211" spans="1:11" x14ac:dyDescent="0.3">
      <c r="A211">
        <v>656810</v>
      </c>
      <c r="B211" t="s">
        <v>898</v>
      </c>
      <c r="C211" t="s">
        <v>207</v>
      </c>
      <c r="D211" t="s">
        <v>899</v>
      </c>
      <c r="E211" s="1">
        <v>44216</v>
      </c>
      <c r="F211" s="1">
        <v>44216</v>
      </c>
      <c r="G211" t="s">
        <v>20</v>
      </c>
      <c r="H211" t="s">
        <v>900</v>
      </c>
      <c r="I211">
        <v>100</v>
      </c>
      <c r="J211" t="s">
        <v>376</v>
      </c>
      <c r="K211" t="s">
        <v>894</v>
      </c>
    </row>
    <row r="212" spans="1:11" x14ac:dyDescent="0.3">
      <c r="A212">
        <v>654919</v>
      </c>
      <c r="B212" t="s">
        <v>737</v>
      </c>
      <c r="C212" t="s">
        <v>36</v>
      </c>
      <c r="D212" t="s">
        <v>738</v>
      </c>
      <c r="E212" s="1">
        <v>44207</v>
      </c>
      <c r="F212" s="1">
        <v>44207</v>
      </c>
      <c r="G212" t="s">
        <v>14</v>
      </c>
      <c r="H212" t="s">
        <v>739</v>
      </c>
      <c r="I212">
        <v>917.01</v>
      </c>
      <c r="J212" t="s">
        <v>704</v>
      </c>
      <c r="K212" t="s">
        <v>17</v>
      </c>
    </row>
    <row r="213" spans="1:11" x14ac:dyDescent="0.3">
      <c r="A213">
        <v>650972</v>
      </c>
      <c r="B213" t="s">
        <v>171</v>
      </c>
      <c r="C213" t="s">
        <v>12</v>
      </c>
      <c r="D213" t="s">
        <v>172</v>
      </c>
      <c r="E213" s="1">
        <v>44216</v>
      </c>
      <c r="F213" s="1">
        <v>44216</v>
      </c>
      <c r="G213" t="s">
        <v>20</v>
      </c>
      <c r="H213" t="s">
        <v>173</v>
      </c>
      <c r="I213">
        <v>101.53</v>
      </c>
      <c r="J213" t="s">
        <v>168</v>
      </c>
      <c r="K213" t="s">
        <v>17</v>
      </c>
    </row>
    <row r="214" spans="1:11" x14ac:dyDescent="0.3">
      <c r="A214">
        <v>655797</v>
      </c>
      <c r="B214" t="s">
        <v>833</v>
      </c>
      <c r="C214" t="s">
        <v>228</v>
      </c>
      <c r="D214" t="s">
        <v>834</v>
      </c>
      <c r="E214" s="1">
        <v>44216</v>
      </c>
      <c r="F214" s="1">
        <v>44216</v>
      </c>
      <c r="G214" t="s">
        <v>20</v>
      </c>
      <c r="H214" t="s">
        <v>835</v>
      </c>
      <c r="I214">
        <v>55</v>
      </c>
      <c r="J214" t="s">
        <v>271</v>
      </c>
      <c r="K214" t="s">
        <v>17</v>
      </c>
    </row>
    <row r="215" spans="1:11" x14ac:dyDescent="0.3">
      <c r="A215">
        <v>653554</v>
      </c>
      <c r="B215" t="s">
        <v>545</v>
      </c>
      <c r="C215" t="s">
        <v>207</v>
      </c>
      <c r="D215" t="s">
        <v>546</v>
      </c>
      <c r="E215" s="1">
        <v>44204</v>
      </c>
      <c r="F215" s="1">
        <v>44204</v>
      </c>
      <c r="G215" t="s">
        <v>314</v>
      </c>
      <c r="H215" t="s">
        <v>317</v>
      </c>
      <c r="I215">
        <v>500</v>
      </c>
      <c r="J215" t="s">
        <v>32</v>
      </c>
      <c r="K215" t="s">
        <v>17</v>
      </c>
    </row>
    <row r="216" spans="1:11" x14ac:dyDescent="0.3">
      <c r="A216">
        <v>654119</v>
      </c>
      <c r="B216" t="s">
        <v>602</v>
      </c>
      <c r="C216" t="s">
        <v>207</v>
      </c>
      <c r="D216" t="s">
        <v>546</v>
      </c>
      <c r="E216" s="1">
        <v>44211</v>
      </c>
      <c r="F216" s="1">
        <v>44211</v>
      </c>
      <c r="G216" t="s">
        <v>28</v>
      </c>
      <c r="H216" t="s">
        <v>603</v>
      </c>
      <c r="I216">
        <v>2000</v>
      </c>
      <c r="J216" t="s">
        <v>249</v>
      </c>
      <c r="K216" t="s">
        <v>17</v>
      </c>
    </row>
    <row r="217" spans="1:11" x14ac:dyDescent="0.3">
      <c r="A217">
        <v>656396</v>
      </c>
      <c r="B217" t="s">
        <v>861</v>
      </c>
      <c r="C217" t="s">
        <v>207</v>
      </c>
      <c r="D217" t="s">
        <v>546</v>
      </c>
      <c r="E217" s="1">
        <v>44221</v>
      </c>
      <c r="F217" s="1">
        <v>44221</v>
      </c>
      <c r="G217" t="s">
        <v>73</v>
      </c>
      <c r="H217" t="s">
        <v>862</v>
      </c>
      <c r="I217">
        <v>3500</v>
      </c>
      <c r="J217" t="s">
        <v>233</v>
      </c>
      <c r="K217" t="s">
        <v>17</v>
      </c>
    </row>
    <row r="218" spans="1:11" x14ac:dyDescent="0.3">
      <c r="A218">
        <v>656804</v>
      </c>
      <c r="B218" t="s">
        <v>888</v>
      </c>
      <c r="C218" t="s">
        <v>12</v>
      </c>
      <c r="D218" t="s">
        <v>889</v>
      </c>
      <c r="E218" s="1">
        <v>44221</v>
      </c>
      <c r="F218" s="1">
        <v>44221</v>
      </c>
      <c r="G218" t="s">
        <v>73</v>
      </c>
      <c r="H218" t="s">
        <v>890</v>
      </c>
      <c r="I218">
        <v>10</v>
      </c>
      <c r="J218" t="s">
        <v>376</v>
      </c>
      <c r="K218" t="s">
        <v>17</v>
      </c>
    </row>
    <row r="219" spans="1:11" x14ac:dyDescent="0.3">
      <c r="A219">
        <v>652809</v>
      </c>
      <c r="B219" t="s">
        <v>399</v>
      </c>
      <c r="C219" t="s">
        <v>12</v>
      </c>
      <c r="D219" t="s">
        <v>400</v>
      </c>
      <c r="E219" s="1">
        <v>44207</v>
      </c>
      <c r="F219" s="1">
        <v>44207</v>
      </c>
      <c r="G219" t="s">
        <v>14</v>
      </c>
      <c r="H219" t="s">
        <v>401</v>
      </c>
      <c r="I219">
        <v>150.94999999999999</v>
      </c>
      <c r="J219" t="s">
        <v>261</v>
      </c>
      <c r="K219" t="s">
        <v>17</v>
      </c>
    </row>
    <row r="220" spans="1:11" x14ac:dyDescent="0.3">
      <c r="A220">
        <v>652872</v>
      </c>
      <c r="B220" t="s">
        <v>402</v>
      </c>
      <c r="C220" t="s">
        <v>84</v>
      </c>
      <c r="D220" t="s">
        <v>403</v>
      </c>
      <c r="E220" s="1">
        <v>44202</v>
      </c>
      <c r="F220" s="1">
        <v>44202</v>
      </c>
      <c r="G220" t="s">
        <v>257</v>
      </c>
      <c r="H220" t="s">
        <v>404</v>
      </c>
      <c r="I220">
        <v>8651.7999999999993</v>
      </c>
      <c r="J220" t="s">
        <v>261</v>
      </c>
      <c r="K220" t="s">
        <v>17</v>
      </c>
    </row>
    <row r="221" spans="1:11" x14ac:dyDescent="0.3">
      <c r="A221">
        <v>652874</v>
      </c>
      <c r="B221" t="s">
        <v>405</v>
      </c>
      <c r="C221" t="s">
        <v>12</v>
      </c>
      <c r="D221" t="s">
        <v>403</v>
      </c>
      <c r="E221" s="1">
        <v>44202</v>
      </c>
      <c r="F221" s="1">
        <v>44202</v>
      </c>
      <c r="G221" t="s">
        <v>257</v>
      </c>
      <c r="H221" t="s">
        <v>406</v>
      </c>
      <c r="I221">
        <v>5448.2</v>
      </c>
      <c r="J221" t="s">
        <v>261</v>
      </c>
      <c r="K221" t="s">
        <v>17</v>
      </c>
    </row>
    <row r="222" spans="1:11" x14ac:dyDescent="0.3">
      <c r="A222">
        <v>653190</v>
      </c>
      <c r="B222" t="s">
        <v>450</v>
      </c>
      <c r="C222" t="s">
        <v>207</v>
      </c>
      <c r="D222" t="s">
        <v>451</v>
      </c>
      <c r="E222" s="1">
        <v>44207</v>
      </c>
      <c r="F222" s="1">
        <v>44209</v>
      </c>
      <c r="G222" t="s">
        <v>14</v>
      </c>
      <c r="H222" t="s">
        <v>439</v>
      </c>
      <c r="I222">
        <v>130</v>
      </c>
      <c r="J222" t="s">
        <v>314</v>
      </c>
      <c r="K222" t="s">
        <v>17</v>
      </c>
    </row>
    <row r="223" spans="1:11" x14ac:dyDescent="0.3">
      <c r="A223">
        <v>656686</v>
      </c>
      <c r="B223" t="s">
        <v>865</v>
      </c>
      <c r="C223" t="s">
        <v>12</v>
      </c>
      <c r="D223" t="s">
        <v>866</v>
      </c>
      <c r="E223" s="1">
        <v>44218</v>
      </c>
      <c r="F223" s="1">
        <v>44218</v>
      </c>
      <c r="G223" t="s">
        <v>271</v>
      </c>
      <c r="H223" t="s">
        <v>867</v>
      </c>
      <c r="I223">
        <v>1256.4000000000001</v>
      </c>
      <c r="J223" t="s">
        <v>854</v>
      </c>
      <c r="K223" t="s">
        <v>17</v>
      </c>
    </row>
    <row r="224" spans="1:11" x14ac:dyDescent="0.3">
      <c r="A224">
        <v>651486</v>
      </c>
      <c r="B224" t="s">
        <v>212</v>
      </c>
      <c r="C224" t="s">
        <v>36</v>
      </c>
      <c r="D224" t="s">
        <v>213</v>
      </c>
      <c r="E224" s="1">
        <v>44206</v>
      </c>
      <c r="F224" s="1">
        <v>44207</v>
      </c>
      <c r="G224" t="s">
        <v>137</v>
      </c>
      <c r="H224" t="s">
        <v>214</v>
      </c>
      <c r="I224">
        <v>2838.82</v>
      </c>
      <c r="J224" t="s">
        <v>203</v>
      </c>
      <c r="K224" t="s">
        <v>17</v>
      </c>
    </row>
    <row r="225" spans="1:11" x14ac:dyDescent="0.3">
      <c r="A225">
        <v>653508</v>
      </c>
      <c r="B225" t="s">
        <v>536</v>
      </c>
      <c r="C225" t="s">
        <v>84</v>
      </c>
      <c r="D225" t="s">
        <v>537</v>
      </c>
      <c r="E225" s="1">
        <v>44209</v>
      </c>
      <c r="F225" s="1">
        <v>44209</v>
      </c>
      <c r="G225" t="s">
        <v>295</v>
      </c>
      <c r="H225" t="s">
        <v>538</v>
      </c>
      <c r="I225">
        <v>861</v>
      </c>
      <c r="J225" t="s">
        <v>14</v>
      </c>
      <c r="K225" t="s">
        <v>17</v>
      </c>
    </row>
    <row r="226" spans="1:11" x14ac:dyDescent="0.3">
      <c r="A226">
        <v>650399</v>
      </c>
      <c r="B226" t="s">
        <v>118</v>
      </c>
      <c r="C226" t="s">
        <v>12</v>
      </c>
      <c r="D226" t="s">
        <v>119</v>
      </c>
      <c r="E226" s="1">
        <v>44197</v>
      </c>
      <c r="F226" s="1">
        <v>44200</v>
      </c>
      <c r="G226" t="s">
        <v>114</v>
      </c>
      <c r="H226" t="s">
        <v>120</v>
      </c>
      <c r="I226">
        <v>155.19999999999999</v>
      </c>
      <c r="J226" t="s">
        <v>121</v>
      </c>
      <c r="K226" t="s">
        <v>17</v>
      </c>
    </row>
    <row r="227" spans="1:11" x14ac:dyDescent="0.3">
      <c r="A227">
        <v>652400</v>
      </c>
      <c r="B227" t="s">
        <v>315</v>
      </c>
      <c r="C227" t="s">
        <v>84</v>
      </c>
      <c r="D227" t="s">
        <v>316</v>
      </c>
      <c r="E227" s="1">
        <v>44216</v>
      </c>
      <c r="F227" s="1">
        <v>44216</v>
      </c>
      <c r="G227" t="s">
        <v>20</v>
      </c>
      <c r="H227" t="s">
        <v>317</v>
      </c>
      <c r="I227">
        <v>500</v>
      </c>
      <c r="J227" t="s">
        <v>159</v>
      </c>
      <c r="K227" t="s">
        <v>17</v>
      </c>
    </row>
    <row r="228" spans="1:11" x14ac:dyDescent="0.3">
      <c r="A228">
        <v>652590</v>
      </c>
      <c r="B228" t="s">
        <v>381</v>
      </c>
      <c r="C228" t="s">
        <v>84</v>
      </c>
      <c r="D228" t="s">
        <v>382</v>
      </c>
      <c r="E228" s="1">
        <v>44206</v>
      </c>
      <c r="F228" s="1">
        <v>44207</v>
      </c>
      <c r="G228" t="s">
        <v>137</v>
      </c>
      <c r="H228" t="s">
        <v>383</v>
      </c>
      <c r="I228">
        <v>6540</v>
      </c>
      <c r="J228" t="s">
        <v>257</v>
      </c>
      <c r="K228" t="s">
        <v>17</v>
      </c>
    </row>
    <row r="229" spans="1:11" x14ac:dyDescent="0.3">
      <c r="A229">
        <v>645755</v>
      </c>
      <c r="B229" t="s">
        <v>53</v>
      </c>
      <c r="C229" t="s">
        <v>12</v>
      </c>
      <c r="D229" t="s">
        <v>54</v>
      </c>
      <c r="E229" s="1">
        <v>44216</v>
      </c>
      <c r="F229" s="1">
        <v>44216</v>
      </c>
      <c r="G229" t="s">
        <v>20</v>
      </c>
      <c r="H229" t="s">
        <v>55</v>
      </c>
      <c r="I229">
        <v>75.28</v>
      </c>
      <c r="J229" t="s">
        <v>39</v>
      </c>
      <c r="K229" t="s">
        <v>17</v>
      </c>
    </row>
    <row r="230" spans="1:11" x14ac:dyDescent="0.3">
      <c r="A230">
        <v>655307</v>
      </c>
      <c r="B230" t="s">
        <v>765</v>
      </c>
      <c r="C230" t="s">
        <v>207</v>
      </c>
      <c r="D230" t="s">
        <v>766</v>
      </c>
      <c r="E230" s="1">
        <v>44207</v>
      </c>
      <c r="F230" s="1">
        <v>44207</v>
      </c>
      <c r="G230" t="s">
        <v>14</v>
      </c>
      <c r="H230" t="s">
        <v>767</v>
      </c>
      <c r="I230">
        <v>45.9</v>
      </c>
      <c r="J230" t="s">
        <v>20</v>
      </c>
      <c r="K230" t="s">
        <v>618</v>
      </c>
    </row>
    <row r="231" spans="1:11" x14ac:dyDescent="0.3">
      <c r="A231">
        <v>645847</v>
      </c>
      <c r="B231" t="s">
        <v>66</v>
      </c>
      <c r="C231" t="s">
        <v>12</v>
      </c>
      <c r="D231" t="s">
        <v>67</v>
      </c>
      <c r="E231" s="1">
        <v>44216</v>
      </c>
      <c r="F231" s="1">
        <v>44216</v>
      </c>
      <c r="G231" t="s">
        <v>20</v>
      </c>
      <c r="H231" t="s">
        <v>68</v>
      </c>
      <c r="I231">
        <v>209.68</v>
      </c>
      <c r="J231" t="s">
        <v>39</v>
      </c>
      <c r="K231" t="s">
        <v>17</v>
      </c>
    </row>
    <row r="232" spans="1:11" x14ac:dyDescent="0.3">
      <c r="A232">
        <v>655794</v>
      </c>
      <c r="B232" t="s">
        <v>831</v>
      </c>
      <c r="C232" t="s">
        <v>228</v>
      </c>
      <c r="D232" t="s">
        <v>67</v>
      </c>
      <c r="E232" s="1">
        <v>44216</v>
      </c>
      <c r="F232" s="1">
        <v>44216</v>
      </c>
      <c r="G232" t="s">
        <v>20</v>
      </c>
      <c r="H232" t="s">
        <v>832</v>
      </c>
      <c r="I232">
        <v>179.64</v>
      </c>
      <c r="J232" t="s">
        <v>271</v>
      </c>
      <c r="K232" t="s">
        <v>17</v>
      </c>
    </row>
    <row r="233" spans="1:11" x14ac:dyDescent="0.3">
      <c r="A233">
        <v>663780</v>
      </c>
      <c r="B233" t="s">
        <v>936</v>
      </c>
      <c r="C233" t="s">
        <v>12</v>
      </c>
      <c r="D233" t="s">
        <v>937</v>
      </c>
      <c r="E233" s="1">
        <v>44216</v>
      </c>
      <c r="G233" t="s">
        <v>20</v>
      </c>
      <c r="H233" t="s">
        <v>938</v>
      </c>
      <c r="I233">
        <v>104.79</v>
      </c>
      <c r="J233" t="s">
        <v>939</v>
      </c>
      <c r="K233" t="s">
        <v>17</v>
      </c>
    </row>
    <row r="234" spans="1:11" x14ac:dyDescent="0.3">
      <c r="A234">
        <v>663790</v>
      </c>
      <c r="B234" t="s">
        <v>940</v>
      </c>
      <c r="C234" t="s">
        <v>12</v>
      </c>
      <c r="D234" t="s">
        <v>941</v>
      </c>
      <c r="E234" s="1">
        <v>44216</v>
      </c>
      <c r="G234" t="s">
        <v>20</v>
      </c>
      <c r="H234" t="s">
        <v>942</v>
      </c>
      <c r="I234">
        <v>74.849999999999994</v>
      </c>
      <c r="J234" t="s">
        <v>939</v>
      </c>
      <c r="K234" t="s">
        <v>17</v>
      </c>
    </row>
    <row r="235" spans="1:11" x14ac:dyDescent="0.3">
      <c r="A235">
        <v>650518</v>
      </c>
      <c r="B235" t="s">
        <v>131</v>
      </c>
      <c r="C235" t="s">
        <v>36</v>
      </c>
      <c r="D235" t="s">
        <v>132</v>
      </c>
      <c r="E235" s="1">
        <v>44197</v>
      </c>
      <c r="F235" s="1">
        <v>44200</v>
      </c>
      <c r="G235" t="s">
        <v>114</v>
      </c>
      <c r="H235" t="s">
        <v>133</v>
      </c>
      <c r="I235">
        <v>78</v>
      </c>
      <c r="J235" t="s">
        <v>130</v>
      </c>
      <c r="K235" t="s">
        <v>17</v>
      </c>
    </row>
    <row r="236" spans="1:11" x14ac:dyDescent="0.3">
      <c r="A236">
        <v>653834</v>
      </c>
      <c r="B236" t="s">
        <v>579</v>
      </c>
      <c r="C236" t="s">
        <v>12</v>
      </c>
      <c r="D236" t="s">
        <v>580</v>
      </c>
      <c r="E236" s="1">
        <v>44216</v>
      </c>
      <c r="F236" s="1">
        <v>44216</v>
      </c>
      <c r="G236" t="s">
        <v>20</v>
      </c>
      <c r="H236" t="s">
        <v>581</v>
      </c>
      <c r="I236">
        <v>124.5</v>
      </c>
      <c r="J236" t="s">
        <v>575</v>
      </c>
      <c r="K236" t="s">
        <v>17</v>
      </c>
    </row>
    <row r="237" spans="1:11" x14ac:dyDescent="0.3">
      <c r="A237">
        <v>657033</v>
      </c>
      <c r="B237" t="s">
        <v>908</v>
      </c>
      <c r="C237" t="s">
        <v>12</v>
      </c>
      <c r="D237" t="s">
        <v>909</v>
      </c>
      <c r="E237" s="1">
        <v>44221</v>
      </c>
      <c r="F237" s="1">
        <v>44221</v>
      </c>
      <c r="G237" t="s">
        <v>73</v>
      </c>
      <c r="H237" t="s">
        <v>910</v>
      </c>
      <c r="I237">
        <v>56.7</v>
      </c>
      <c r="J237" t="s">
        <v>423</v>
      </c>
      <c r="K237" t="s">
        <v>395</v>
      </c>
    </row>
    <row r="238" spans="1:11" x14ac:dyDescent="0.3">
      <c r="A238">
        <v>652385</v>
      </c>
      <c r="B238" t="s">
        <v>312</v>
      </c>
      <c r="C238" t="s">
        <v>84</v>
      </c>
      <c r="D238" t="s">
        <v>313</v>
      </c>
      <c r="E238" s="1">
        <v>44204</v>
      </c>
      <c r="F238" s="1">
        <v>44204</v>
      </c>
      <c r="G238" t="s">
        <v>314</v>
      </c>
      <c r="H238" t="s">
        <v>167</v>
      </c>
      <c r="I238">
        <v>50</v>
      </c>
      <c r="J238" t="s">
        <v>159</v>
      </c>
      <c r="K238" t="s">
        <v>17</v>
      </c>
    </row>
    <row r="239" spans="1:11" x14ac:dyDescent="0.3">
      <c r="A239">
        <v>653796</v>
      </c>
      <c r="B239" t="s">
        <v>576</v>
      </c>
      <c r="C239" t="s">
        <v>84</v>
      </c>
      <c r="D239" t="s">
        <v>313</v>
      </c>
      <c r="E239" s="1">
        <v>44211</v>
      </c>
      <c r="F239" s="1">
        <v>44211</v>
      </c>
      <c r="G239" t="s">
        <v>28</v>
      </c>
      <c r="H239" t="s">
        <v>167</v>
      </c>
      <c r="I239">
        <v>50</v>
      </c>
      <c r="J239" t="s">
        <v>575</v>
      </c>
      <c r="K239" t="s">
        <v>17</v>
      </c>
    </row>
    <row r="240" spans="1:11" x14ac:dyDescent="0.3">
      <c r="A240">
        <v>652482</v>
      </c>
      <c r="B240" t="s">
        <v>339</v>
      </c>
      <c r="C240" t="s">
        <v>12</v>
      </c>
      <c r="D240" t="s">
        <v>340</v>
      </c>
      <c r="E240" s="1">
        <v>44200</v>
      </c>
      <c r="F240" s="1">
        <v>44200</v>
      </c>
      <c r="G240" t="s">
        <v>142</v>
      </c>
      <c r="H240" t="s">
        <v>341</v>
      </c>
      <c r="I240">
        <v>276.5</v>
      </c>
      <c r="J240" t="s">
        <v>159</v>
      </c>
      <c r="K240" t="s">
        <v>17</v>
      </c>
    </row>
    <row r="241" spans="1:11" x14ac:dyDescent="0.3">
      <c r="A241">
        <v>653800</v>
      </c>
      <c r="B241" t="s">
        <v>577</v>
      </c>
      <c r="C241" t="s">
        <v>228</v>
      </c>
      <c r="D241" t="s">
        <v>340</v>
      </c>
      <c r="E241" s="1">
        <v>44209</v>
      </c>
      <c r="F241" s="1">
        <v>44209</v>
      </c>
      <c r="G241" t="s">
        <v>295</v>
      </c>
      <c r="H241" t="s">
        <v>578</v>
      </c>
      <c r="I241">
        <v>234</v>
      </c>
      <c r="J241" t="s">
        <v>575</v>
      </c>
      <c r="K241" t="s">
        <v>17</v>
      </c>
    </row>
    <row r="242" spans="1:11" x14ac:dyDescent="0.3">
      <c r="A242">
        <v>657318</v>
      </c>
      <c r="B242" t="s">
        <v>911</v>
      </c>
      <c r="C242" t="s">
        <v>895</v>
      </c>
      <c r="D242" t="s">
        <v>340</v>
      </c>
      <c r="E242" s="1">
        <v>44216</v>
      </c>
      <c r="F242" s="1">
        <v>44216</v>
      </c>
      <c r="G242" t="s">
        <v>20</v>
      </c>
      <c r="H242" t="s">
        <v>912</v>
      </c>
      <c r="I242">
        <v>85.75</v>
      </c>
      <c r="J242" t="s">
        <v>913</v>
      </c>
      <c r="K242" t="s">
        <v>17</v>
      </c>
    </row>
    <row r="243" spans="1:11" x14ac:dyDescent="0.3">
      <c r="A243">
        <v>657319</v>
      </c>
      <c r="B243" t="s">
        <v>914</v>
      </c>
      <c r="C243" t="s">
        <v>895</v>
      </c>
      <c r="D243" t="s">
        <v>340</v>
      </c>
      <c r="E243" s="1">
        <v>44215</v>
      </c>
      <c r="F243" s="1">
        <v>44215</v>
      </c>
      <c r="G243" t="s">
        <v>704</v>
      </c>
      <c r="H243" t="s">
        <v>915</v>
      </c>
      <c r="I243">
        <v>70.5</v>
      </c>
      <c r="J243" t="s">
        <v>913</v>
      </c>
      <c r="K243" t="s">
        <v>17</v>
      </c>
    </row>
    <row r="244" spans="1:11" x14ac:dyDescent="0.3">
      <c r="A244">
        <v>652588</v>
      </c>
      <c r="B244" t="s">
        <v>378</v>
      </c>
      <c r="C244" t="s">
        <v>84</v>
      </c>
      <c r="D244" t="s">
        <v>379</v>
      </c>
      <c r="E244" s="1">
        <v>44202</v>
      </c>
      <c r="F244" s="1">
        <v>44202</v>
      </c>
      <c r="G244" t="s">
        <v>257</v>
      </c>
      <c r="H244" t="s">
        <v>380</v>
      </c>
      <c r="I244">
        <v>170</v>
      </c>
      <c r="J244" t="s">
        <v>257</v>
      </c>
      <c r="K244" t="s">
        <v>17</v>
      </c>
    </row>
    <row r="245" spans="1:11" x14ac:dyDescent="0.3">
      <c r="A245">
        <v>652498</v>
      </c>
      <c r="B245" t="s">
        <v>366</v>
      </c>
      <c r="C245" t="s">
        <v>84</v>
      </c>
      <c r="D245" t="s">
        <v>367</v>
      </c>
      <c r="E245" s="1">
        <v>44221</v>
      </c>
      <c r="F245" s="1">
        <v>44221</v>
      </c>
      <c r="G245" t="s">
        <v>73</v>
      </c>
      <c r="H245" t="s">
        <v>368</v>
      </c>
      <c r="I245">
        <v>1510.68</v>
      </c>
      <c r="J245" t="s">
        <v>159</v>
      </c>
      <c r="K245" t="s">
        <v>17</v>
      </c>
    </row>
    <row r="246" spans="1:11" x14ac:dyDescent="0.3">
      <c r="A246">
        <v>653186</v>
      </c>
      <c r="B246" t="s">
        <v>444</v>
      </c>
      <c r="C246" t="s">
        <v>207</v>
      </c>
      <c r="D246" t="s">
        <v>445</v>
      </c>
      <c r="E246" s="1">
        <v>44207</v>
      </c>
      <c r="F246" s="1">
        <v>44209</v>
      </c>
      <c r="G246" t="s">
        <v>14</v>
      </c>
      <c r="H246" t="s">
        <v>439</v>
      </c>
      <c r="I246">
        <v>130</v>
      </c>
      <c r="J246" t="s">
        <v>314</v>
      </c>
      <c r="K246" t="s">
        <v>17</v>
      </c>
    </row>
    <row r="247" spans="1:11" x14ac:dyDescent="0.3">
      <c r="A247">
        <v>650840</v>
      </c>
      <c r="B247" t="s">
        <v>154</v>
      </c>
      <c r="C247" t="s">
        <v>12</v>
      </c>
      <c r="D247" t="s">
        <v>155</v>
      </c>
      <c r="E247" s="1">
        <v>44211</v>
      </c>
      <c r="F247" s="1">
        <v>44211</v>
      </c>
      <c r="G247" t="s">
        <v>28</v>
      </c>
      <c r="H247" t="s">
        <v>156</v>
      </c>
      <c r="I247">
        <v>954.45</v>
      </c>
      <c r="J247" t="s">
        <v>153</v>
      </c>
      <c r="K247" t="s">
        <v>17</v>
      </c>
    </row>
    <row r="248" spans="1:11" x14ac:dyDescent="0.3">
      <c r="A248">
        <v>656221</v>
      </c>
      <c r="B248" t="s">
        <v>845</v>
      </c>
      <c r="C248" t="s">
        <v>84</v>
      </c>
      <c r="D248" t="s">
        <v>846</v>
      </c>
      <c r="E248" s="1">
        <v>44217</v>
      </c>
      <c r="F248" s="1">
        <v>44222</v>
      </c>
      <c r="G248" t="s">
        <v>435</v>
      </c>
      <c r="H248" t="s">
        <v>847</v>
      </c>
      <c r="I248">
        <v>13000</v>
      </c>
      <c r="J248" t="s">
        <v>73</v>
      </c>
      <c r="K248" t="s">
        <v>17</v>
      </c>
    </row>
    <row r="249" spans="1:11" x14ac:dyDescent="0.3">
      <c r="A249">
        <v>653123</v>
      </c>
      <c r="B249" t="s">
        <v>421</v>
      </c>
      <c r="C249" t="s">
        <v>36</v>
      </c>
      <c r="D249" t="s">
        <v>422</v>
      </c>
      <c r="E249" s="1">
        <v>44225</v>
      </c>
      <c r="F249" s="1">
        <v>44225</v>
      </c>
      <c r="G249" t="s">
        <v>423</v>
      </c>
      <c r="H249" t="s">
        <v>424</v>
      </c>
      <c r="I249">
        <v>3731.73</v>
      </c>
      <c r="J249" t="s">
        <v>314</v>
      </c>
      <c r="K249" t="s">
        <v>17</v>
      </c>
    </row>
    <row r="250" spans="1:11" x14ac:dyDescent="0.3">
      <c r="A250">
        <v>653124</v>
      </c>
      <c r="B250" t="s">
        <v>425</v>
      </c>
      <c r="C250" t="s">
        <v>36</v>
      </c>
      <c r="D250" t="s">
        <v>422</v>
      </c>
      <c r="E250" s="1">
        <v>44225</v>
      </c>
      <c r="F250" s="1">
        <v>44225</v>
      </c>
      <c r="G250" t="s">
        <v>423</v>
      </c>
      <c r="H250" t="s">
        <v>426</v>
      </c>
      <c r="I250">
        <v>17058.759999999998</v>
      </c>
      <c r="J250" t="s">
        <v>314</v>
      </c>
      <c r="K250" t="s">
        <v>17</v>
      </c>
    </row>
    <row r="251" spans="1:11" x14ac:dyDescent="0.3">
      <c r="A251">
        <v>652384</v>
      </c>
      <c r="B251" t="s">
        <v>309</v>
      </c>
      <c r="C251" t="s">
        <v>12</v>
      </c>
      <c r="D251" t="s">
        <v>310</v>
      </c>
      <c r="E251" s="1">
        <v>44200</v>
      </c>
      <c r="F251" s="1">
        <v>44200</v>
      </c>
      <c r="G251" t="s">
        <v>142</v>
      </c>
      <c r="H251" t="s">
        <v>311</v>
      </c>
      <c r="I251">
        <v>1198.68</v>
      </c>
      <c r="J251" t="s">
        <v>159</v>
      </c>
      <c r="K251" t="s">
        <v>17</v>
      </c>
    </row>
    <row r="252" spans="1:11" x14ac:dyDescent="0.3">
      <c r="A252">
        <v>656236</v>
      </c>
      <c r="B252" t="s">
        <v>850</v>
      </c>
      <c r="C252" t="s">
        <v>658</v>
      </c>
      <c r="D252" t="s">
        <v>851</v>
      </c>
      <c r="E252" s="1">
        <v>44221</v>
      </c>
      <c r="F252" s="1">
        <v>44221</v>
      </c>
      <c r="G252" t="s">
        <v>73</v>
      </c>
      <c r="H252" t="s">
        <v>852</v>
      </c>
      <c r="I252">
        <v>981.73</v>
      </c>
      <c r="J252" t="s">
        <v>73</v>
      </c>
      <c r="K252" t="s">
        <v>17</v>
      </c>
    </row>
    <row r="253" spans="1:11" x14ac:dyDescent="0.3">
      <c r="A253">
        <v>714864</v>
      </c>
      <c r="B253" t="s">
        <v>949</v>
      </c>
      <c r="C253" t="s">
        <v>84</v>
      </c>
      <c r="D253" t="s">
        <v>851</v>
      </c>
      <c r="E253" s="1">
        <v>44216</v>
      </c>
      <c r="G253" t="s">
        <v>20</v>
      </c>
      <c r="H253" t="s">
        <v>950</v>
      </c>
      <c r="I253">
        <v>31871.66</v>
      </c>
      <c r="J253" t="s">
        <v>951</v>
      </c>
      <c r="K253" t="s">
        <v>17</v>
      </c>
    </row>
    <row r="254" spans="1:11" x14ac:dyDescent="0.3">
      <c r="A254">
        <v>657767</v>
      </c>
      <c r="B254" t="s">
        <v>930</v>
      </c>
      <c r="C254" t="s">
        <v>207</v>
      </c>
      <c r="D254" t="s">
        <v>931</v>
      </c>
      <c r="E254" s="1">
        <v>44222</v>
      </c>
      <c r="F254" s="1">
        <v>44222</v>
      </c>
      <c r="G254" t="s">
        <v>233</v>
      </c>
      <c r="H254" t="s">
        <v>932</v>
      </c>
      <c r="I254">
        <v>32</v>
      </c>
      <c r="J254" t="s">
        <v>933</v>
      </c>
      <c r="K254" t="s">
        <v>17</v>
      </c>
    </row>
    <row r="255" spans="1:11" x14ac:dyDescent="0.3">
      <c r="A255">
        <v>654082</v>
      </c>
      <c r="B255" t="s">
        <v>595</v>
      </c>
      <c r="C255" t="s">
        <v>84</v>
      </c>
      <c r="D255" t="s">
        <v>596</v>
      </c>
      <c r="E255" s="1">
        <v>44216</v>
      </c>
      <c r="F255" s="1">
        <v>44216</v>
      </c>
      <c r="G255" t="s">
        <v>20</v>
      </c>
      <c r="H255" t="s">
        <v>597</v>
      </c>
      <c r="I255">
        <v>6000</v>
      </c>
      <c r="J255" t="s">
        <v>249</v>
      </c>
      <c r="K255" t="s">
        <v>17</v>
      </c>
    </row>
    <row r="256" spans="1:11" x14ac:dyDescent="0.3">
      <c r="A256">
        <v>652436</v>
      </c>
      <c r="B256" t="s">
        <v>327</v>
      </c>
      <c r="C256" t="s">
        <v>84</v>
      </c>
      <c r="D256" t="s">
        <v>328</v>
      </c>
      <c r="E256" s="1">
        <v>44206</v>
      </c>
      <c r="F256" s="1">
        <v>44207</v>
      </c>
      <c r="G256" t="s">
        <v>137</v>
      </c>
      <c r="H256" t="s">
        <v>329</v>
      </c>
      <c r="I256">
        <v>1292.42</v>
      </c>
      <c r="J256" t="s">
        <v>159</v>
      </c>
      <c r="K256" t="s">
        <v>17</v>
      </c>
    </row>
    <row r="257" spans="1:11" x14ac:dyDescent="0.3">
      <c r="A257">
        <v>655262</v>
      </c>
      <c r="B257" t="s">
        <v>752</v>
      </c>
      <c r="C257" t="s">
        <v>84</v>
      </c>
      <c r="D257" t="s">
        <v>753</v>
      </c>
      <c r="E257" s="1">
        <v>44207</v>
      </c>
      <c r="F257" s="1">
        <v>44207</v>
      </c>
      <c r="G257" t="s">
        <v>14</v>
      </c>
      <c r="H257" t="s">
        <v>754</v>
      </c>
      <c r="I257">
        <v>238</v>
      </c>
      <c r="J257" t="s">
        <v>20</v>
      </c>
      <c r="K257" t="s">
        <v>17</v>
      </c>
    </row>
    <row r="258" spans="1:11" x14ac:dyDescent="0.3">
      <c r="A258">
        <v>650916</v>
      </c>
      <c r="B258" t="s">
        <v>648</v>
      </c>
      <c r="C258" t="s">
        <v>12</v>
      </c>
      <c r="D258" t="s">
        <v>649</v>
      </c>
      <c r="E258" s="1">
        <v>44206</v>
      </c>
      <c r="F258" s="1">
        <v>44207</v>
      </c>
      <c r="G258" t="s">
        <v>137</v>
      </c>
      <c r="H258" t="s">
        <v>650</v>
      </c>
      <c r="I258">
        <v>1299.5</v>
      </c>
      <c r="J258" t="s">
        <v>164</v>
      </c>
      <c r="K258" t="s">
        <v>618</v>
      </c>
    </row>
    <row r="259" spans="1:11" x14ac:dyDescent="0.3">
      <c r="A259">
        <v>650917</v>
      </c>
      <c r="B259" t="s">
        <v>651</v>
      </c>
      <c r="C259" t="s">
        <v>12</v>
      </c>
      <c r="D259" t="s">
        <v>649</v>
      </c>
      <c r="E259" s="1">
        <v>44206</v>
      </c>
      <c r="F259" s="1">
        <v>44207</v>
      </c>
      <c r="G259" t="s">
        <v>137</v>
      </c>
      <c r="H259" t="s">
        <v>652</v>
      </c>
      <c r="I259">
        <v>2265.5</v>
      </c>
      <c r="J259" t="s">
        <v>164</v>
      </c>
      <c r="K259" t="s">
        <v>618</v>
      </c>
    </row>
    <row r="260" spans="1:11" x14ac:dyDescent="0.3">
      <c r="A260">
        <v>650918</v>
      </c>
      <c r="B260" t="s">
        <v>653</v>
      </c>
      <c r="C260" t="s">
        <v>12</v>
      </c>
      <c r="D260" t="s">
        <v>649</v>
      </c>
      <c r="E260" s="1">
        <v>44206</v>
      </c>
      <c r="F260" s="1">
        <v>44207</v>
      </c>
      <c r="G260" t="s">
        <v>137</v>
      </c>
      <c r="H260" t="s">
        <v>654</v>
      </c>
      <c r="I260">
        <v>1966.5</v>
      </c>
      <c r="J260" t="s">
        <v>164</v>
      </c>
      <c r="K260" t="s">
        <v>618</v>
      </c>
    </row>
    <row r="261" spans="1:11" x14ac:dyDescent="0.3">
      <c r="A261">
        <v>654857</v>
      </c>
      <c r="B261" t="s">
        <v>714</v>
      </c>
      <c r="C261" t="s">
        <v>12</v>
      </c>
      <c r="D261" t="s">
        <v>649</v>
      </c>
      <c r="E261" s="1">
        <v>44207</v>
      </c>
      <c r="F261" s="1">
        <v>44207</v>
      </c>
      <c r="G261" t="s">
        <v>14</v>
      </c>
      <c r="H261" t="s">
        <v>715</v>
      </c>
      <c r="I261">
        <v>1805.5</v>
      </c>
      <c r="J261" t="s">
        <v>704</v>
      </c>
      <c r="K261" t="s">
        <v>17</v>
      </c>
    </row>
    <row r="262" spans="1:11" x14ac:dyDescent="0.3">
      <c r="A262">
        <v>654868</v>
      </c>
      <c r="B262" t="s">
        <v>718</v>
      </c>
      <c r="C262" t="s">
        <v>12</v>
      </c>
      <c r="D262" t="s">
        <v>649</v>
      </c>
      <c r="E262" s="1">
        <v>44207</v>
      </c>
      <c r="F262" s="1">
        <v>44207</v>
      </c>
      <c r="G262" t="s">
        <v>14</v>
      </c>
      <c r="H262" t="s">
        <v>719</v>
      </c>
      <c r="I262">
        <v>1426</v>
      </c>
      <c r="J262" t="s">
        <v>704</v>
      </c>
      <c r="K262" t="s">
        <v>17</v>
      </c>
    </row>
    <row r="263" spans="1:11" x14ac:dyDescent="0.3">
      <c r="A263">
        <v>651681</v>
      </c>
      <c r="B263" t="s">
        <v>238</v>
      </c>
      <c r="C263" t="s">
        <v>84</v>
      </c>
      <c r="D263" t="s">
        <v>239</v>
      </c>
      <c r="E263" s="1">
        <v>44211</v>
      </c>
      <c r="F263" s="1">
        <v>44211</v>
      </c>
      <c r="G263" t="s">
        <v>28</v>
      </c>
      <c r="H263" t="s">
        <v>240</v>
      </c>
      <c r="I263">
        <v>736.26</v>
      </c>
      <c r="J263" t="s">
        <v>203</v>
      </c>
      <c r="K263" t="s">
        <v>17</v>
      </c>
    </row>
    <row r="264" spans="1:11" x14ac:dyDescent="0.3">
      <c r="A264">
        <v>646277</v>
      </c>
      <c r="B264" t="s">
        <v>86</v>
      </c>
      <c r="C264" t="s">
        <v>87</v>
      </c>
      <c r="D264" t="s">
        <v>88</v>
      </c>
      <c r="E264" s="1">
        <v>44216</v>
      </c>
      <c r="F264" s="1">
        <v>44216</v>
      </c>
      <c r="G264" t="s">
        <v>20</v>
      </c>
      <c r="H264" t="s">
        <v>89</v>
      </c>
      <c r="I264">
        <v>600</v>
      </c>
      <c r="J264" t="s">
        <v>90</v>
      </c>
      <c r="K264" t="s">
        <v>91</v>
      </c>
    </row>
    <row r="265" spans="1:11" x14ac:dyDescent="0.3">
      <c r="A265">
        <v>646298</v>
      </c>
      <c r="B265" t="s">
        <v>92</v>
      </c>
      <c r="C265" t="s">
        <v>87</v>
      </c>
      <c r="D265" t="s">
        <v>88</v>
      </c>
      <c r="E265" s="1">
        <v>44216</v>
      </c>
      <c r="F265" s="1">
        <v>44216</v>
      </c>
      <c r="G265" t="s">
        <v>20</v>
      </c>
      <c r="H265" t="s">
        <v>93</v>
      </c>
      <c r="I265">
        <v>217.5</v>
      </c>
      <c r="J265" t="s">
        <v>90</v>
      </c>
      <c r="K265" t="s">
        <v>91</v>
      </c>
    </row>
    <row r="266" spans="1:11" x14ac:dyDescent="0.3">
      <c r="A266">
        <v>646471</v>
      </c>
      <c r="B266" t="s">
        <v>98</v>
      </c>
      <c r="C266" t="s">
        <v>87</v>
      </c>
      <c r="D266" t="s">
        <v>88</v>
      </c>
      <c r="E266" s="1">
        <v>44216</v>
      </c>
      <c r="F266" s="1">
        <v>44216</v>
      </c>
      <c r="G266" t="s">
        <v>20</v>
      </c>
      <c r="H266" t="s">
        <v>99</v>
      </c>
      <c r="I266">
        <v>810</v>
      </c>
      <c r="J266" t="s">
        <v>100</v>
      </c>
      <c r="K266" t="s">
        <v>91</v>
      </c>
    </row>
    <row r="267" spans="1:11" x14ac:dyDescent="0.3">
      <c r="A267">
        <v>646474</v>
      </c>
      <c r="B267" t="s">
        <v>101</v>
      </c>
      <c r="C267" t="s">
        <v>87</v>
      </c>
      <c r="D267" t="s">
        <v>88</v>
      </c>
      <c r="E267" s="1">
        <v>44216</v>
      </c>
      <c r="F267" s="1">
        <v>44216</v>
      </c>
      <c r="G267" t="s">
        <v>20</v>
      </c>
      <c r="H267" t="s">
        <v>102</v>
      </c>
      <c r="I267">
        <v>120</v>
      </c>
      <c r="J267" t="s">
        <v>100</v>
      </c>
      <c r="K267" t="s">
        <v>91</v>
      </c>
    </row>
    <row r="268" spans="1:11" x14ac:dyDescent="0.3">
      <c r="A268">
        <v>646795</v>
      </c>
      <c r="B268" t="s">
        <v>103</v>
      </c>
      <c r="C268" t="s">
        <v>87</v>
      </c>
      <c r="D268" t="s">
        <v>88</v>
      </c>
      <c r="E268" s="1">
        <v>44216</v>
      </c>
      <c r="F268" s="1">
        <v>44216</v>
      </c>
      <c r="G268" t="s">
        <v>20</v>
      </c>
      <c r="H268" t="s">
        <v>104</v>
      </c>
      <c r="I268">
        <v>201</v>
      </c>
      <c r="J268" t="s">
        <v>105</v>
      </c>
      <c r="K268" t="s">
        <v>91</v>
      </c>
    </row>
    <row r="269" spans="1:11" x14ac:dyDescent="0.3">
      <c r="A269">
        <v>646894</v>
      </c>
      <c r="B269" t="s">
        <v>110</v>
      </c>
      <c r="C269" t="s">
        <v>87</v>
      </c>
      <c r="D269" t="s">
        <v>88</v>
      </c>
      <c r="E269" s="1">
        <v>44216</v>
      </c>
      <c r="F269" s="1">
        <v>44216</v>
      </c>
      <c r="G269" t="s">
        <v>20</v>
      </c>
      <c r="H269" t="s">
        <v>111</v>
      </c>
      <c r="I269">
        <v>674.25</v>
      </c>
      <c r="J269" t="s">
        <v>109</v>
      </c>
      <c r="K269" t="s">
        <v>17</v>
      </c>
    </row>
    <row r="270" spans="1:11" x14ac:dyDescent="0.3">
      <c r="A270">
        <v>650500</v>
      </c>
      <c r="B270" t="s">
        <v>122</v>
      </c>
      <c r="C270" t="s">
        <v>87</v>
      </c>
      <c r="D270" t="s">
        <v>88</v>
      </c>
      <c r="E270" s="1">
        <v>44216</v>
      </c>
      <c r="F270" s="1">
        <v>44216</v>
      </c>
      <c r="G270" t="s">
        <v>20</v>
      </c>
      <c r="H270" t="s">
        <v>123</v>
      </c>
      <c r="I270">
        <v>77.959999999999994</v>
      </c>
      <c r="J270" t="s">
        <v>121</v>
      </c>
      <c r="K270" t="s">
        <v>17</v>
      </c>
    </row>
    <row r="271" spans="1:11" x14ac:dyDescent="0.3">
      <c r="A271">
        <v>650501</v>
      </c>
      <c r="B271" t="s">
        <v>124</v>
      </c>
      <c r="C271" t="s">
        <v>87</v>
      </c>
      <c r="D271" t="s">
        <v>88</v>
      </c>
      <c r="E271" s="1">
        <v>44216</v>
      </c>
      <c r="F271" s="1">
        <v>44216</v>
      </c>
      <c r="G271" t="s">
        <v>20</v>
      </c>
      <c r="H271" t="s">
        <v>125</v>
      </c>
      <c r="I271">
        <v>97.56</v>
      </c>
      <c r="J271" t="s">
        <v>121</v>
      </c>
      <c r="K271" t="s">
        <v>17</v>
      </c>
    </row>
    <row r="272" spans="1:11" x14ac:dyDescent="0.3">
      <c r="A272">
        <v>650502</v>
      </c>
      <c r="B272" t="s">
        <v>126</v>
      </c>
      <c r="C272" t="s">
        <v>87</v>
      </c>
      <c r="D272" t="s">
        <v>88</v>
      </c>
      <c r="E272" s="1">
        <v>44216</v>
      </c>
      <c r="F272" s="1">
        <v>44216</v>
      </c>
      <c r="G272" t="s">
        <v>20</v>
      </c>
      <c r="H272" t="s">
        <v>127</v>
      </c>
      <c r="I272">
        <v>372</v>
      </c>
      <c r="J272" t="s">
        <v>121</v>
      </c>
      <c r="K272" t="s">
        <v>17</v>
      </c>
    </row>
    <row r="273" spans="1:11" x14ac:dyDescent="0.3">
      <c r="A273">
        <v>650516</v>
      </c>
      <c r="B273" t="s">
        <v>128</v>
      </c>
      <c r="C273" t="s">
        <v>87</v>
      </c>
      <c r="D273" t="s">
        <v>88</v>
      </c>
      <c r="E273" s="1">
        <v>44216</v>
      </c>
      <c r="F273" s="1">
        <v>44216</v>
      </c>
      <c r="G273" t="s">
        <v>20</v>
      </c>
      <c r="H273" t="s">
        <v>129</v>
      </c>
      <c r="I273">
        <v>1860</v>
      </c>
      <c r="J273" t="s">
        <v>130</v>
      </c>
      <c r="K273" t="s">
        <v>17</v>
      </c>
    </row>
    <row r="274" spans="1:11" x14ac:dyDescent="0.3">
      <c r="A274">
        <v>650519</v>
      </c>
      <c r="B274" t="s">
        <v>134</v>
      </c>
      <c r="C274" t="s">
        <v>87</v>
      </c>
      <c r="D274" t="s">
        <v>88</v>
      </c>
      <c r="E274" s="1">
        <v>44216</v>
      </c>
      <c r="F274" s="1">
        <v>44216</v>
      </c>
      <c r="G274" t="s">
        <v>20</v>
      </c>
      <c r="H274" t="s">
        <v>135</v>
      </c>
      <c r="I274">
        <v>246.8</v>
      </c>
      <c r="J274" t="s">
        <v>130</v>
      </c>
      <c r="K274" t="s">
        <v>17</v>
      </c>
    </row>
    <row r="275" spans="1:11" x14ac:dyDescent="0.3">
      <c r="A275">
        <v>651006</v>
      </c>
      <c r="B275" t="s">
        <v>178</v>
      </c>
      <c r="C275" t="s">
        <v>87</v>
      </c>
      <c r="D275" t="s">
        <v>88</v>
      </c>
      <c r="E275" s="1">
        <v>44216</v>
      </c>
      <c r="F275" s="1">
        <v>44216</v>
      </c>
      <c r="G275" t="s">
        <v>20</v>
      </c>
      <c r="H275" t="s">
        <v>99</v>
      </c>
      <c r="I275">
        <v>810</v>
      </c>
      <c r="J275" t="s">
        <v>168</v>
      </c>
      <c r="K275" t="s">
        <v>91</v>
      </c>
    </row>
    <row r="276" spans="1:11" x14ac:dyDescent="0.3">
      <c r="A276">
        <v>651007</v>
      </c>
      <c r="B276" t="s">
        <v>179</v>
      </c>
      <c r="C276" t="s">
        <v>87</v>
      </c>
      <c r="D276" t="s">
        <v>88</v>
      </c>
      <c r="E276" s="1">
        <v>44216</v>
      </c>
      <c r="F276" s="1">
        <v>44216</v>
      </c>
      <c r="G276" t="s">
        <v>20</v>
      </c>
      <c r="H276" t="s">
        <v>180</v>
      </c>
      <c r="I276">
        <v>2511</v>
      </c>
      <c r="J276" t="s">
        <v>168</v>
      </c>
      <c r="K276" t="s">
        <v>17</v>
      </c>
    </row>
    <row r="277" spans="1:11" x14ac:dyDescent="0.3">
      <c r="A277">
        <v>651029</v>
      </c>
      <c r="B277" t="s">
        <v>181</v>
      </c>
      <c r="C277" t="s">
        <v>87</v>
      </c>
      <c r="D277" t="s">
        <v>88</v>
      </c>
      <c r="E277" s="1">
        <v>44216</v>
      </c>
      <c r="F277" s="1">
        <v>44216</v>
      </c>
      <c r="G277" t="s">
        <v>20</v>
      </c>
      <c r="H277" t="s">
        <v>182</v>
      </c>
      <c r="I277">
        <v>90</v>
      </c>
      <c r="J277" t="s">
        <v>168</v>
      </c>
      <c r="K277" t="s">
        <v>91</v>
      </c>
    </row>
    <row r="278" spans="1:11" x14ac:dyDescent="0.3">
      <c r="A278">
        <v>651479</v>
      </c>
      <c r="B278" t="s">
        <v>201</v>
      </c>
      <c r="C278" t="s">
        <v>87</v>
      </c>
      <c r="D278" t="s">
        <v>88</v>
      </c>
      <c r="E278" s="1">
        <v>44216</v>
      </c>
      <c r="F278" s="1">
        <v>44216</v>
      </c>
      <c r="G278" t="s">
        <v>20</v>
      </c>
      <c r="H278" t="s">
        <v>202</v>
      </c>
      <c r="I278">
        <v>279</v>
      </c>
      <c r="J278" t="s">
        <v>203</v>
      </c>
      <c r="K278" t="s">
        <v>17</v>
      </c>
    </row>
    <row r="279" spans="1:11" x14ac:dyDescent="0.3">
      <c r="A279">
        <v>651482</v>
      </c>
      <c r="B279" t="s">
        <v>204</v>
      </c>
      <c r="C279" t="s">
        <v>87</v>
      </c>
      <c r="D279" t="s">
        <v>88</v>
      </c>
      <c r="E279" s="1">
        <v>44216</v>
      </c>
      <c r="F279" s="1">
        <v>44216</v>
      </c>
      <c r="G279" t="s">
        <v>20</v>
      </c>
      <c r="H279" t="s">
        <v>205</v>
      </c>
      <c r="I279">
        <v>57.55</v>
      </c>
      <c r="J279" t="s">
        <v>203</v>
      </c>
      <c r="K279" t="s">
        <v>91</v>
      </c>
    </row>
    <row r="280" spans="1:11" x14ac:dyDescent="0.3">
      <c r="A280">
        <v>652465</v>
      </c>
      <c r="B280" t="s">
        <v>333</v>
      </c>
      <c r="C280" t="s">
        <v>87</v>
      </c>
      <c r="D280" t="s">
        <v>88</v>
      </c>
      <c r="E280" s="1">
        <v>44216</v>
      </c>
      <c r="F280" s="1">
        <v>44216</v>
      </c>
      <c r="G280" t="s">
        <v>20</v>
      </c>
      <c r="H280" t="s">
        <v>334</v>
      </c>
      <c r="I280">
        <v>623.1</v>
      </c>
      <c r="J280" t="s">
        <v>159</v>
      </c>
      <c r="K280" t="s">
        <v>17</v>
      </c>
    </row>
    <row r="281" spans="1:11" x14ac:dyDescent="0.3">
      <c r="A281">
        <v>652466</v>
      </c>
      <c r="B281" t="s">
        <v>335</v>
      </c>
      <c r="C281" t="s">
        <v>87</v>
      </c>
      <c r="D281" t="s">
        <v>88</v>
      </c>
      <c r="E281" s="1">
        <v>44216</v>
      </c>
      <c r="F281" s="1">
        <v>44216</v>
      </c>
      <c r="G281" t="s">
        <v>20</v>
      </c>
      <c r="H281" t="s">
        <v>336</v>
      </c>
      <c r="I281">
        <v>178.41</v>
      </c>
      <c r="J281" t="s">
        <v>159</v>
      </c>
      <c r="K281" t="s">
        <v>17</v>
      </c>
    </row>
    <row r="282" spans="1:11" x14ac:dyDescent="0.3">
      <c r="A282">
        <v>652467</v>
      </c>
      <c r="B282" t="s">
        <v>337</v>
      </c>
      <c r="C282" t="s">
        <v>87</v>
      </c>
      <c r="D282" t="s">
        <v>88</v>
      </c>
      <c r="E282" s="1">
        <v>44216</v>
      </c>
      <c r="F282" s="1">
        <v>44216</v>
      </c>
      <c r="G282" t="s">
        <v>20</v>
      </c>
      <c r="H282" t="s">
        <v>338</v>
      </c>
      <c r="I282">
        <v>224.02</v>
      </c>
      <c r="J282" t="s">
        <v>159</v>
      </c>
      <c r="K282" t="s">
        <v>17</v>
      </c>
    </row>
    <row r="283" spans="1:11" x14ac:dyDescent="0.3">
      <c r="A283">
        <v>653410</v>
      </c>
      <c r="B283" t="s">
        <v>461</v>
      </c>
      <c r="C283" t="s">
        <v>87</v>
      </c>
      <c r="D283" t="s">
        <v>88</v>
      </c>
      <c r="E283" s="1">
        <v>44216</v>
      </c>
      <c r="F283" s="1">
        <v>44216</v>
      </c>
      <c r="G283" t="s">
        <v>20</v>
      </c>
      <c r="H283" t="s">
        <v>462</v>
      </c>
      <c r="I283">
        <v>1854.95</v>
      </c>
      <c r="J283" t="s">
        <v>14</v>
      </c>
      <c r="K283" t="s">
        <v>17</v>
      </c>
    </row>
    <row r="284" spans="1:11" x14ac:dyDescent="0.3">
      <c r="A284">
        <v>653411</v>
      </c>
      <c r="B284" t="s">
        <v>463</v>
      </c>
      <c r="C284" t="s">
        <v>87</v>
      </c>
      <c r="D284" t="s">
        <v>88</v>
      </c>
      <c r="E284" s="1">
        <v>44216</v>
      </c>
      <c r="F284" s="1">
        <v>44216</v>
      </c>
      <c r="G284" t="s">
        <v>20</v>
      </c>
      <c r="H284" t="s">
        <v>464</v>
      </c>
      <c r="I284">
        <v>332.11</v>
      </c>
      <c r="J284" t="s">
        <v>14</v>
      </c>
      <c r="K284" t="s">
        <v>17</v>
      </c>
    </row>
    <row r="285" spans="1:11" x14ac:dyDescent="0.3">
      <c r="A285">
        <v>653412</v>
      </c>
      <c r="B285" t="s">
        <v>465</v>
      </c>
      <c r="C285" t="s">
        <v>87</v>
      </c>
      <c r="D285" t="s">
        <v>88</v>
      </c>
      <c r="E285" s="1">
        <v>44216</v>
      </c>
      <c r="F285" s="1">
        <v>44216</v>
      </c>
      <c r="G285" t="s">
        <v>20</v>
      </c>
      <c r="H285" t="s">
        <v>466</v>
      </c>
      <c r="I285">
        <v>20392.41</v>
      </c>
      <c r="J285" t="s">
        <v>14</v>
      </c>
      <c r="K285" t="s">
        <v>17</v>
      </c>
    </row>
    <row r="286" spans="1:11" x14ac:dyDescent="0.3">
      <c r="A286">
        <v>653413</v>
      </c>
      <c r="B286" t="s">
        <v>467</v>
      </c>
      <c r="C286" t="s">
        <v>87</v>
      </c>
      <c r="D286" t="s">
        <v>88</v>
      </c>
      <c r="E286" s="1">
        <v>44216</v>
      </c>
      <c r="F286" s="1">
        <v>44216</v>
      </c>
      <c r="G286" t="s">
        <v>20</v>
      </c>
      <c r="H286" t="s">
        <v>468</v>
      </c>
      <c r="I286">
        <v>5762.52</v>
      </c>
      <c r="J286" t="s">
        <v>14</v>
      </c>
      <c r="K286" t="s">
        <v>17</v>
      </c>
    </row>
    <row r="287" spans="1:11" x14ac:dyDescent="0.3">
      <c r="A287">
        <v>653414</v>
      </c>
      <c r="B287" t="s">
        <v>469</v>
      </c>
      <c r="C287" t="s">
        <v>87</v>
      </c>
      <c r="D287" t="s">
        <v>88</v>
      </c>
      <c r="E287" s="1">
        <v>44216</v>
      </c>
      <c r="F287" s="1">
        <v>44216</v>
      </c>
      <c r="G287" t="s">
        <v>20</v>
      </c>
      <c r="H287" t="s">
        <v>470</v>
      </c>
      <c r="I287">
        <v>19.86</v>
      </c>
      <c r="J287" t="s">
        <v>14</v>
      </c>
      <c r="K287" t="s">
        <v>17</v>
      </c>
    </row>
    <row r="288" spans="1:11" x14ac:dyDescent="0.3">
      <c r="A288">
        <v>653415</v>
      </c>
      <c r="B288" t="s">
        <v>471</v>
      </c>
      <c r="C288" t="s">
        <v>87</v>
      </c>
      <c r="D288" t="s">
        <v>88</v>
      </c>
      <c r="E288" s="1">
        <v>44216</v>
      </c>
      <c r="F288" s="1">
        <v>44216</v>
      </c>
      <c r="G288" t="s">
        <v>20</v>
      </c>
      <c r="H288" t="s">
        <v>472</v>
      </c>
      <c r="I288">
        <v>112.99</v>
      </c>
      <c r="J288" t="s">
        <v>14</v>
      </c>
      <c r="K288" t="s">
        <v>17</v>
      </c>
    </row>
    <row r="289" spans="1:11" x14ac:dyDescent="0.3">
      <c r="A289">
        <v>653416</v>
      </c>
      <c r="B289" t="s">
        <v>473</v>
      </c>
      <c r="C289" t="s">
        <v>87</v>
      </c>
      <c r="D289" t="s">
        <v>88</v>
      </c>
      <c r="E289" s="1">
        <v>44216</v>
      </c>
      <c r="F289" s="1">
        <v>44216</v>
      </c>
      <c r="G289" t="s">
        <v>20</v>
      </c>
      <c r="H289" t="s">
        <v>474</v>
      </c>
      <c r="I289">
        <v>67.23</v>
      </c>
      <c r="J289" t="s">
        <v>14</v>
      </c>
      <c r="K289" t="s">
        <v>17</v>
      </c>
    </row>
    <row r="290" spans="1:11" x14ac:dyDescent="0.3">
      <c r="A290">
        <v>653417</v>
      </c>
      <c r="B290" t="s">
        <v>475</v>
      </c>
      <c r="C290" t="s">
        <v>87</v>
      </c>
      <c r="D290" t="s">
        <v>88</v>
      </c>
      <c r="E290" s="1">
        <v>44216</v>
      </c>
      <c r="F290" s="1">
        <v>44216</v>
      </c>
      <c r="G290" t="s">
        <v>20</v>
      </c>
      <c r="H290" t="s">
        <v>476</v>
      </c>
      <c r="I290">
        <v>5345.71</v>
      </c>
      <c r="J290" t="s">
        <v>14</v>
      </c>
      <c r="K290" t="s">
        <v>17</v>
      </c>
    </row>
    <row r="291" spans="1:11" x14ac:dyDescent="0.3">
      <c r="A291">
        <v>653418</v>
      </c>
      <c r="B291" t="s">
        <v>477</v>
      </c>
      <c r="C291" t="s">
        <v>87</v>
      </c>
      <c r="D291" t="s">
        <v>88</v>
      </c>
      <c r="E291" s="1">
        <v>44216</v>
      </c>
      <c r="F291" s="1">
        <v>44216</v>
      </c>
      <c r="G291" t="s">
        <v>20</v>
      </c>
      <c r="H291" t="s">
        <v>478</v>
      </c>
      <c r="I291">
        <v>41.37</v>
      </c>
      <c r="J291" t="s">
        <v>14</v>
      </c>
      <c r="K291" t="s">
        <v>17</v>
      </c>
    </row>
    <row r="292" spans="1:11" x14ac:dyDescent="0.3">
      <c r="A292">
        <v>653419</v>
      </c>
      <c r="B292" t="s">
        <v>479</v>
      </c>
      <c r="C292" t="s">
        <v>87</v>
      </c>
      <c r="D292" t="s">
        <v>88</v>
      </c>
      <c r="E292" s="1">
        <v>44216</v>
      </c>
      <c r="F292" s="1">
        <v>44216</v>
      </c>
      <c r="G292" t="s">
        <v>20</v>
      </c>
      <c r="H292" t="s">
        <v>480</v>
      </c>
      <c r="I292">
        <v>3135.45</v>
      </c>
      <c r="J292" t="s">
        <v>14</v>
      </c>
      <c r="K292" t="s">
        <v>17</v>
      </c>
    </row>
    <row r="293" spans="1:11" x14ac:dyDescent="0.3">
      <c r="A293">
        <v>653420</v>
      </c>
      <c r="B293" t="s">
        <v>481</v>
      </c>
      <c r="C293" t="s">
        <v>87</v>
      </c>
      <c r="D293" t="s">
        <v>88</v>
      </c>
      <c r="E293" s="1">
        <v>44216</v>
      </c>
      <c r="F293" s="1">
        <v>44216</v>
      </c>
      <c r="G293" t="s">
        <v>20</v>
      </c>
      <c r="H293" t="s">
        <v>482</v>
      </c>
      <c r="I293">
        <v>9596.34</v>
      </c>
      <c r="J293" t="s">
        <v>14</v>
      </c>
      <c r="K293" t="s">
        <v>17</v>
      </c>
    </row>
    <row r="294" spans="1:11" x14ac:dyDescent="0.3">
      <c r="A294">
        <v>653421</v>
      </c>
      <c r="B294" t="s">
        <v>483</v>
      </c>
      <c r="C294" t="s">
        <v>87</v>
      </c>
      <c r="D294" t="s">
        <v>88</v>
      </c>
      <c r="E294" s="1">
        <v>44216</v>
      </c>
      <c r="F294" s="1">
        <v>44216</v>
      </c>
      <c r="G294" t="s">
        <v>20</v>
      </c>
      <c r="H294" t="s">
        <v>484</v>
      </c>
      <c r="I294">
        <v>19.27</v>
      </c>
      <c r="J294" t="s">
        <v>14</v>
      </c>
      <c r="K294" t="s">
        <v>17</v>
      </c>
    </row>
    <row r="295" spans="1:11" x14ac:dyDescent="0.3">
      <c r="A295">
        <v>653422</v>
      </c>
      <c r="B295" t="s">
        <v>485</v>
      </c>
      <c r="C295" t="s">
        <v>87</v>
      </c>
      <c r="D295" t="s">
        <v>88</v>
      </c>
      <c r="E295" s="1">
        <v>44216</v>
      </c>
      <c r="F295" s="1">
        <v>44216</v>
      </c>
      <c r="G295" t="s">
        <v>20</v>
      </c>
      <c r="H295" t="s">
        <v>486</v>
      </c>
      <c r="I295">
        <v>5665.05</v>
      </c>
      <c r="J295" t="s">
        <v>14</v>
      </c>
      <c r="K295" t="s">
        <v>17</v>
      </c>
    </row>
    <row r="296" spans="1:11" x14ac:dyDescent="0.3">
      <c r="A296">
        <v>653423</v>
      </c>
      <c r="B296" t="s">
        <v>487</v>
      </c>
      <c r="C296" t="s">
        <v>87</v>
      </c>
      <c r="D296" t="s">
        <v>88</v>
      </c>
      <c r="E296" s="1">
        <v>44216</v>
      </c>
      <c r="F296" s="1">
        <v>44216</v>
      </c>
      <c r="G296" t="s">
        <v>20</v>
      </c>
      <c r="H296" t="s">
        <v>488</v>
      </c>
      <c r="I296">
        <v>61.85</v>
      </c>
      <c r="J296" t="s">
        <v>14</v>
      </c>
      <c r="K296" t="s">
        <v>17</v>
      </c>
    </row>
    <row r="297" spans="1:11" x14ac:dyDescent="0.3">
      <c r="A297">
        <v>653424</v>
      </c>
      <c r="B297" t="s">
        <v>489</v>
      </c>
      <c r="C297" t="s">
        <v>87</v>
      </c>
      <c r="D297" t="s">
        <v>88</v>
      </c>
      <c r="E297" s="1">
        <v>44216</v>
      </c>
      <c r="F297" s="1">
        <v>44216</v>
      </c>
      <c r="G297" t="s">
        <v>20</v>
      </c>
      <c r="H297" t="s">
        <v>490</v>
      </c>
      <c r="I297">
        <v>386.25</v>
      </c>
      <c r="J297" t="s">
        <v>14</v>
      </c>
      <c r="K297" t="s">
        <v>17</v>
      </c>
    </row>
    <row r="298" spans="1:11" x14ac:dyDescent="0.3">
      <c r="A298">
        <v>653425</v>
      </c>
      <c r="B298" t="s">
        <v>491</v>
      </c>
      <c r="C298" t="s">
        <v>87</v>
      </c>
      <c r="D298" t="s">
        <v>88</v>
      </c>
      <c r="E298" s="1">
        <v>44216</v>
      </c>
      <c r="F298" s="1">
        <v>44216</v>
      </c>
      <c r="G298" t="s">
        <v>20</v>
      </c>
      <c r="H298" t="s">
        <v>492</v>
      </c>
      <c r="I298">
        <v>9493.9699999999993</v>
      </c>
      <c r="J298" t="s">
        <v>14</v>
      </c>
      <c r="K298" t="s">
        <v>17</v>
      </c>
    </row>
    <row r="299" spans="1:11" x14ac:dyDescent="0.3">
      <c r="A299">
        <v>653426</v>
      </c>
      <c r="B299" t="s">
        <v>493</v>
      </c>
      <c r="C299" t="s">
        <v>87</v>
      </c>
      <c r="D299" t="s">
        <v>88</v>
      </c>
      <c r="E299" s="1">
        <v>44216</v>
      </c>
      <c r="F299" s="1">
        <v>44216</v>
      </c>
      <c r="G299" t="s">
        <v>20</v>
      </c>
      <c r="H299" t="s">
        <v>494</v>
      </c>
      <c r="I299">
        <v>81.56</v>
      </c>
      <c r="J299" t="s">
        <v>14</v>
      </c>
      <c r="K299" t="s">
        <v>17</v>
      </c>
    </row>
    <row r="300" spans="1:11" x14ac:dyDescent="0.3">
      <c r="A300">
        <v>653427</v>
      </c>
      <c r="B300" t="s">
        <v>495</v>
      </c>
      <c r="C300" t="s">
        <v>87</v>
      </c>
      <c r="D300" t="s">
        <v>88</v>
      </c>
      <c r="E300" s="1">
        <v>44216</v>
      </c>
      <c r="F300" s="1">
        <v>44216</v>
      </c>
      <c r="G300" t="s">
        <v>20</v>
      </c>
      <c r="H300" t="s">
        <v>496</v>
      </c>
      <c r="I300">
        <v>1600.58</v>
      </c>
      <c r="J300" t="s">
        <v>14</v>
      </c>
      <c r="K300" t="s">
        <v>17</v>
      </c>
    </row>
    <row r="301" spans="1:11" x14ac:dyDescent="0.3">
      <c r="A301">
        <v>653428</v>
      </c>
      <c r="B301" t="s">
        <v>497</v>
      </c>
      <c r="C301" t="s">
        <v>87</v>
      </c>
      <c r="D301" t="s">
        <v>88</v>
      </c>
      <c r="E301" s="1">
        <v>44216</v>
      </c>
      <c r="F301" s="1">
        <v>44216</v>
      </c>
      <c r="G301" t="s">
        <v>20</v>
      </c>
      <c r="H301" t="s">
        <v>498</v>
      </c>
      <c r="I301">
        <v>1069.5</v>
      </c>
      <c r="J301" t="s">
        <v>14</v>
      </c>
      <c r="K301" t="s">
        <v>17</v>
      </c>
    </row>
    <row r="302" spans="1:11" x14ac:dyDescent="0.3">
      <c r="A302">
        <v>653429</v>
      </c>
      <c r="B302" t="s">
        <v>499</v>
      </c>
      <c r="C302" t="s">
        <v>87</v>
      </c>
      <c r="D302" t="s">
        <v>88</v>
      </c>
      <c r="E302" s="1">
        <v>44216</v>
      </c>
      <c r="F302" s="1">
        <v>44216</v>
      </c>
      <c r="G302" t="s">
        <v>20</v>
      </c>
      <c r="H302" t="s">
        <v>500</v>
      </c>
      <c r="I302">
        <v>109.65</v>
      </c>
      <c r="J302" t="s">
        <v>14</v>
      </c>
      <c r="K302" t="s">
        <v>17</v>
      </c>
    </row>
    <row r="303" spans="1:11" x14ac:dyDescent="0.3">
      <c r="A303">
        <v>653430</v>
      </c>
      <c r="B303" t="s">
        <v>501</v>
      </c>
      <c r="C303" t="s">
        <v>87</v>
      </c>
      <c r="D303" t="s">
        <v>88</v>
      </c>
      <c r="E303" s="1">
        <v>44216</v>
      </c>
      <c r="F303" s="1">
        <v>44216</v>
      </c>
      <c r="G303" t="s">
        <v>20</v>
      </c>
      <c r="H303" t="s">
        <v>502</v>
      </c>
      <c r="I303">
        <v>1893.36</v>
      </c>
      <c r="J303" t="s">
        <v>14</v>
      </c>
      <c r="K303" t="s">
        <v>17</v>
      </c>
    </row>
    <row r="304" spans="1:11" x14ac:dyDescent="0.3">
      <c r="A304">
        <v>653431</v>
      </c>
      <c r="B304" t="s">
        <v>503</v>
      </c>
      <c r="C304" t="s">
        <v>87</v>
      </c>
      <c r="D304" t="s">
        <v>88</v>
      </c>
      <c r="E304" s="1">
        <v>44216</v>
      </c>
      <c r="F304" s="1">
        <v>44216</v>
      </c>
      <c r="G304" t="s">
        <v>20</v>
      </c>
      <c r="H304" t="s">
        <v>504</v>
      </c>
      <c r="I304">
        <v>1841.23</v>
      </c>
      <c r="J304" t="s">
        <v>14</v>
      </c>
      <c r="K304" t="s">
        <v>17</v>
      </c>
    </row>
    <row r="305" spans="1:11" x14ac:dyDescent="0.3">
      <c r="A305">
        <v>653432</v>
      </c>
      <c r="B305" t="s">
        <v>505</v>
      </c>
      <c r="C305" t="s">
        <v>87</v>
      </c>
      <c r="D305" t="s">
        <v>88</v>
      </c>
      <c r="E305" s="1">
        <v>44216</v>
      </c>
      <c r="F305" s="1">
        <v>44216</v>
      </c>
      <c r="G305" t="s">
        <v>20</v>
      </c>
      <c r="H305" t="s">
        <v>502</v>
      </c>
      <c r="I305">
        <v>1893.36</v>
      </c>
      <c r="J305" t="s">
        <v>14</v>
      </c>
      <c r="K305" t="s">
        <v>17</v>
      </c>
    </row>
    <row r="306" spans="1:11" x14ac:dyDescent="0.3">
      <c r="A306">
        <v>653433</v>
      </c>
      <c r="B306" t="s">
        <v>506</v>
      </c>
      <c r="C306" t="s">
        <v>87</v>
      </c>
      <c r="D306" t="s">
        <v>88</v>
      </c>
      <c r="E306" s="1">
        <v>44216</v>
      </c>
      <c r="F306" s="1">
        <v>44216</v>
      </c>
      <c r="G306" t="s">
        <v>20</v>
      </c>
      <c r="H306" t="s">
        <v>507</v>
      </c>
      <c r="I306">
        <v>1598.83</v>
      </c>
      <c r="J306" t="s">
        <v>14</v>
      </c>
      <c r="K306" t="s">
        <v>17</v>
      </c>
    </row>
    <row r="307" spans="1:11" x14ac:dyDescent="0.3">
      <c r="A307">
        <v>653434</v>
      </c>
      <c r="B307" t="s">
        <v>508</v>
      </c>
      <c r="C307" t="s">
        <v>87</v>
      </c>
      <c r="D307" t="s">
        <v>88</v>
      </c>
      <c r="E307" s="1">
        <v>44216</v>
      </c>
      <c r="F307" s="1">
        <v>44216</v>
      </c>
      <c r="G307" t="s">
        <v>20</v>
      </c>
      <c r="H307" t="s">
        <v>509</v>
      </c>
      <c r="I307">
        <v>87.9</v>
      </c>
      <c r="J307" t="s">
        <v>14</v>
      </c>
      <c r="K307" t="s">
        <v>17</v>
      </c>
    </row>
    <row r="308" spans="1:11" x14ac:dyDescent="0.3">
      <c r="A308">
        <v>653436</v>
      </c>
      <c r="B308" t="s">
        <v>510</v>
      </c>
      <c r="C308" t="s">
        <v>87</v>
      </c>
      <c r="D308" t="s">
        <v>88</v>
      </c>
      <c r="E308" s="1">
        <v>44216</v>
      </c>
      <c r="F308" s="1">
        <v>44216</v>
      </c>
      <c r="G308" t="s">
        <v>20</v>
      </c>
      <c r="H308" t="s">
        <v>511</v>
      </c>
      <c r="I308">
        <v>359.26</v>
      </c>
      <c r="J308" t="s">
        <v>14</v>
      </c>
      <c r="K308" t="s">
        <v>17</v>
      </c>
    </row>
    <row r="309" spans="1:11" x14ac:dyDescent="0.3">
      <c r="A309">
        <v>653437</v>
      </c>
      <c r="B309" t="s">
        <v>512</v>
      </c>
      <c r="C309" t="s">
        <v>87</v>
      </c>
      <c r="D309" t="s">
        <v>88</v>
      </c>
      <c r="E309" s="1">
        <v>44216</v>
      </c>
      <c r="F309" s="1">
        <v>44216</v>
      </c>
      <c r="G309" t="s">
        <v>20</v>
      </c>
      <c r="H309" t="s">
        <v>513</v>
      </c>
      <c r="I309">
        <v>63.58</v>
      </c>
      <c r="J309" t="s">
        <v>14</v>
      </c>
      <c r="K309" t="s">
        <v>17</v>
      </c>
    </row>
    <row r="310" spans="1:11" x14ac:dyDescent="0.3">
      <c r="A310">
        <v>653438</v>
      </c>
      <c r="B310" t="s">
        <v>514</v>
      </c>
      <c r="C310" t="s">
        <v>87</v>
      </c>
      <c r="D310" t="s">
        <v>88</v>
      </c>
      <c r="E310" s="1">
        <v>44216</v>
      </c>
      <c r="F310" s="1">
        <v>44216</v>
      </c>
      <c r="G310" t="s">
        <v>20</v>
      </c>
      <c r="H310" t="s">
        <v>515</v>
      </c>
      <c r="I310">
        <v>154.05000000000001</v>
      </c>
      <c r="J310" t="s">
        <v>14</v>
      </c>
      <c r="K310" t="s">
        <v>17</v>
      </c>
    </row>
    <row r="311" spans="1:11" x14ac:dyDescent="0.3">
      <c r="A311">
        <v>653439</v>
      </c>
      <c r="B311" t="s">
        <v>516</v>
      </c>
      <c r="C311" t="s">
        <v>87</v>
      </c>
      <c r="D311" t="s">
        <v>88</v>
      </c>
      <c r="E311" s="1">
        <v>44216</v>
      </c>
      <c r="F311" s="1">
        <v>44216</v>
      </c>
      <c r="G311" t="s">
        <v>20</v>
      </c>
      <c r="H311" t="s">
        <v>517</v>
      </c>
      <c r="I311">
        <v>41.61</v>
      </c>
      <c r="J311" t="s">
        <v>14</v>
      </c>
      <c r="K311" t="s">
        <v>17</v>
      </c>
    </row>
    <row r="312" spans="1:11" x14ac:dyDescent="0.3">
      <c r="A312">
        <v>654147</v>
      </c>
      <c r="B312" t="s">
        <v>607</v>
      </c>
      <c r="C312" t="s">
        <v>228</v>
      </c>
      <c r="D312" t="s">
        <v>88</v>
      </c>
      <c r="E312" s="1">
        <v>44211</v>
      </c>
      <c r="F312" s="1">
        <v>44211</v>
      </c>
      <c r="G312" t="s">
        <v>28</v>
      </c>
      <c r="H312" t="s">
        <v>608</v>
      </c>
      <c r="I312">
        <v>1430.01</v>
      </c>
      <c r="J312" t="s">
        <v>249</v>
      </c>
      <c r="K312" t="s">
        <v>17</v>
      </c>
    </row>
    <row r="313" spans="1:11" x14ac:dyDescent="0.3">
      <c r="A313">
        <v>655585</v>
      </c>
      <c r="B313" t="s">
        <v>781</v>
      </c>
      <c r="C313" t="s">
        <v>87</v>
      </c>
      <c r="D313" t="s">
        <v>88</v>
      </c>
      <c r="E313" s="1">
        <v>44216</v>
      </c>
      <c r="F313" s="1">
        <v>44216</v>
      </c>
      <c r="G313" t="s">
        <v>20</v>
      </c>
      <c r="H313" t="s">
        <v>782</v>
      </c>
      <c r="I313">
        <v>351.08</v>
      </c>
      <c r="J313" t="s">
        <v>435</v>
      </c>
      <c r="K313" t="s">
        <v>17</v>
      </c>
    </row>
    <row r="314" spans="1:11" x14ac:dyDescent="0.3">
      <c r="A314">
        <v>655586</v>
      </c>
      <c r="B314" t="s">
        <v>783</v>
      </c>
      <c r="C314" t="s">
        <v>87</v>
      </c>
      <c r="D314" t="s">
        <v>88</v>
      </c>
      <c r="E314" s="1">
        <v>44216</v>
      </c>
      <c r="F314" s="1">
        <v>44216</v>
      </c>
      <c r="G314" t="s">
        <v>20</v>
      </c>
      <c r="H314" t="s">
        <v>784</v>
      </c>
      <c r="I314">
        <v>20424.580000000002</v>
      </c>
      <c r="J314" t="s">
        <v>435</v>
      </c>
      <c r="K314" t="s">
        <v>17</v>
      </c>
    </row>
    <row r="315" spans="1:11" x14ac:dyDescent="0.3">
      <c r="A315">
        <v>655587</v>
      </c>
      <c r="B315" t="s">
        <v>785</v>
      </c>
      <c r="C315" t="s">
        <v>87</v>
      </c>
      <c r="D315" t="s">
        <v>88</v>
      </c>
      <c r="E315" s="1">
        <v>44216</v>
      </c>
      <c r="F315" s="1">
        <v>44216</v>
      </c>
      <c r="G315" t="s">
        <v>20</v>
      </c>
      <c r="H315" t="s">
        <v>786</v>
      </c>
      <c r="I315">
        <v>6300.42</v>
      </c>
      <c r="J315" t="s">
        <v>435</v>
      </c>
      <c r="K315" t="s">
        <v>17</v>
      </c>
    </row>
    <row r="316" spans="1:11" x14ac:dyDescent="0.3">
      <c r="A316">
        <v>655588</v>
      </c>
      <c r="B316" t="s">
        <v>787</v>
      </c>
      <c r="C316" t="s">
        <v>87</v>
      </c>
      <c r="D316" t="s">
        <v>88</v>
      </c>
      <c r="E316" s="1">
        <v>44216</v>
      </c>
      <c r="F316" s="1">
        <v>44216</v>
      </c>
      <c r="G316" t="s">
        <v>20</v>
      </c>
      <c r="H316" t="s">
        <v>788</v>
      </c>
      <c r="I316">
        <v>47.28</v>
      </c>
      <c r="J316" t="s">
        <v>435</v>
      </c>
      <c r="K316" t="s">
        <v>17</v>
      </c>
    </row>
    <row r="317" spans="1:11" x14ac:dyDescent="0.3">
      <c r="A317">
        <v>655589</v>
      </c>
      <c r="B317" t="s">
        <v>789</v>
      </c>
      <c r="C317" t="s">
        <v>87</v>
      </c>
      <c r="D317" t="s">
        <v>88</v>
      </c>
      <c r="E317" s="1">
        <v>44216</v>
      </c>
      <c r="F317" s="1">
        <v>44216</v>
      </c>
      <c r="G317" t="s">
        <v>20</v>
      </c>
      <c r="H317" t="s">
        <v>790</v>
      </c>
      <c r="I317">
        <v>96.06</v>
      </c>
      <c r="J317" t="s">
        <v>435</v>
      </c>
      <c r="K317" t="s">
        <v>17</v>
      </c>
    </row>
    <row r="318" spans="1:11" x14ac:dyDescent="0.3">
      <c r="A318">
        <v>655590</v>
      </c>
      <c r="B318" t="s">
        <v>791</v>
      </c>
      <c r="C318" t="s">
        <v>87</v>
      </c>
      <c r="D318" t="s">
        <v>88</v>
      </c>
      <c r="E318" s="1">
        <v>44216</v>
      </c>
      <c r="F318" s="1">
        <v>44216</v>
      </c>
      <c r="G318" t="s">
        <v>20</v>
      </c>
      <c r="H318" t="s">
        <v>472</v>
      </c>
      <c r="I318">
        <v>112.99</v>
      </c>
      <c r="J318" t="s">
        <v>435</v>
      </c>
      <c r="K318" t="s">
        <v>17</v>
      </c>
    </row>
    <row r="319" spans="1:11" x14ac:dyDescent="0.3">
      <c r="A319">
        <v>655591</v>
      </c>
      <c r="B319" t="s">
        <v>792</v>
      </c>
      <c r="C319" t="s">
        <v>87</v>
      </c>
      <c r="D319" t="s">
        <v>88</v>
      </c>
      <c r="E319" s="1">
        <v>44216</v>
      </c>
      <c r="F319" s="1">
        <v>44216</v>
      </c>
      <c r="G319" t="s">
        <v>20</v>
      </c>
      <c r="H319" t="s">
        <v>793</v>
      </c>
      <c r="I319">
        <v>141.08000000000001</v>
      </c>
      <c r="J319" t="s">
        <v>435</v>
      </c>
      <c r="K319" t="s">
        <v>17</v>
      </c>
    </row>
    <row r="320" spans="1:11" x14ac:dyDescent="0.3">
      <c r="A320">
        <v>655592</v>
      </c>
      <c r="B320" t="s">
        <v>794</v>
      </c>
      <c r="C320" t="s">
        <v>87</v>
      </c>
      <c r="D320" t="s">
        <v>88</v>
      </c>
      <c r="E320" s="1">
        <v>44216</v>
      </c>
      <c r="F320" s="1">
        <v>44216</v>
      </c>
      <c r="G320" t="s">
        <v>20</v>
      </c>
      <c r="H320" t="s">
        <v>795</v>
      </c>
      <c r="I320">
        <v>12.44</v>
      </c>
      <c r="J320" t="s">
        <v>435</v>
      </c>
      <c r="K320" t="s">
        <v>17</v>
      </c>
    </row>
    <row r="321" spans="1:11" x14ac:dyDescent="0.3">
      <c r="A321">
        <v>655593</v>
      </c>
      <c r="B321" t="s">
        <v>796</v>
      </c>
      <c r="C321" t="s">
        <v>87</v>
      </c>
      <c r="D321" t="s">
        <v>88</v>
      </c>
      <c r="E321" s="1">
        <v>44216</v>
      </c>
      <c r="F321" s="1">
        <v>44216</v>
      </c>
      <c r="G321" t="s">
        <v>20</v>
      </c>
      <c r="H321" t="s">
        <v>797</v>
      </c>
      <c r="I321">
        <v>92.82</v>
      </c>
      <c r="J321" t="s">
        <v>435</v>
      </c>
      <c r="K321" t="s">
        <v>17</v>
      </c>
    </row>
    <row r="322" spans="1:11" x14ac:dyDescent="0.3">
      <c r="A322">
        <v>655594</v>
      </c>
      <c r="B322" t="s">
        <v>798</v>
      </c>
      <c r="C322" t="s">
        <v>87</v>
      </c>
      <c r="D322" t="s">
        <v>88</v>
      </c>
      <c r="E322" s="1">
        <v>44216</v>
      </c>
      <c r="F322" s="1">
        <v>44216</v>
      </c>
      <c r="G322" t="s">
        <v>20</v>
      </c>
      <c r="H322" t="s">
        <v>799</v>
      </c>
      <c r="I322">
        <v>5446.71</v>
      </c>
      <c r="J322" t="s">
        <v>435</v>
      </c>
      <c r="K322" t="s">
        <v>17</v>
      </c>
    </row>
    <row r="323" spans="1:11" x14ac:dyDescent="0.3">
      <c r="A323">
        <v>655595</v>
      </c>
      <c r="B323" t="s">
        <v>800</v>
      </c>
      <c r="C323" t="s">
        <v>87</v>
      </c>
      <c r="D323" t="s">
        <v>88</v>
      </c>
      <c r="E323" s="1">
        <v>44216</v>
      </c>
      <c r="F323" s="1">
        <v>44216</v>
      </c>
      <c r="G323" t="s">
        <v>20</v>
      </c>
      <c r="H323" t="s">
        <v>801</v>
      </c>
      <c r="I323">
        <v>131.01</v>
      </c>
      <c r="J323" t="s">
        <v>435</v>
      </c>
      <c r="K323" t="s">
        <v>17</v>
      </c>
    </row>
    <row r="324" spans="1:11" x14ac:dyDescent="0.3">
      <c r="A324">
        <v>655596</v>
      </c>
      <c r="B324" t="s">
        <v>802</v>
      </c>
      <c r="C324" t="s">
        <v>87</v>
      </c>
      <c r="D324" t="s">
        <v>88</v>
      </c>
      <c r="E324" s="1">
        <v>44216</v>
      </c>
      <c r="F324" s="1">
        <v>44216</v>
      </c>
      <c r="G324" t="s">
        <v>20</v>
      </c>
      <c r="H324" t="s">
        <v>803</v>
      </c>
      <c r="I324">
        <v>5521.57</v>
      </c>
      <c r="J324" t="s">
        <v>435</v>
      </c>
      <c r="K324" t="s">
        <v>17</v>
      </c>
    </row>
    <row r="325" spans="1:11" x14ac:dyDescent="0.3">
      <c r="A325">
        <v>655597</v>
      </c>
      <c r="B325" t="s">
        <v>804</v>
      </c>
      <c r="C325" t="s">
        <v>87</v>
      </c>
      <c r="D325" t="s">
        <v>88</v>
      </c>
      <c r="E325" s="1">
        <v>44216</v>
      </c>
      <c r="F325" s="1">
        <v>44216</v>
      </c>
      <c r="G325" t="s">
        <v>20</v>
      </c>
      <c r="H325" t="s">
        <v>805</v>
      </c>
      <c r="I325">
        <v>12171.9</v>
      </c>
      <c r="J325" t="s">
        <v>435</v>
      </c>
      <c r="K325" t="s">
        <v>17</v>
      </c>
    </row>
    <row r="326" spans="1:11" x14ac:dyDescent="0.3">
      <c r="A326">
        <v>655598</v>
      </c>
      <c r="B326" t="s">
        <v>806</v>
      </c>
      <c r="C326" t="s">
        <v>87</v>
      </c>
      <c r="D326" t="s">
        <v>88</v>
      </c>
      <c r="E326" s="1">
        <v>44216</v>
      </c>
      <c r="F326" s="1">
        <v>44216</v>
      </c>
      <c r="G326" t="s">
        <v>20</v>
      </c>
      <c r="H326" t="s">
        <v>484</v>
      </c>
      <c r="I326">
        <v>19.27</v>
      </c>
      <c r="J326" t="s">
        <v>435</v>
      </c>
      <c r="K326" t="s">
        <v>17</v>
      </c>
    </row>
    <row r="327" spans="1:11" x14ac:dyDescent="0.3">
      <c r="A327">
        <v>655599</v>
      </c>
      <c r="B327" t="s">
        <v>807</v>
      </c>
      <c r="C327" t="s">
        <v>87</v>
      </c>
      <c r="D327" t="s">
        <v>88</v>
      </c>
      <c r="E327" s="1">
        <v>44216</v>
      </c>
      <c r="F327" s="1">
        <v>44216</v>
      </c>
      <c r="G327" t="s">
        <v>20</v>
      </c>
      <c r="H327" t="s">
        <v>808</v>
      </c>
      <c r="I327">
        <v>5778.87</v>
      </c>
      <c r="J327" t="s">
        <v>435</v>
      </c>
      <c r="K327" t="s">
        <v>17</v>
      </c>
    </row>
    <row r="328" spans="1:11" x14ac:dyDescent="0.3">
      <c r="A328">
        <v>655600</v>
      </c>
      <c r="B328" t="s">
        <v>809</v>
      </c>
      <c r="C328" t="s">
        <v>87</v>
      </c>
      <c r="D328" t="s">
        <v>88</v>
      </c>
      <c r="E328" s="1">
        <v>44216</v>
      </c>
      <c r="F328" s="1">
        <v>44216</v>
      </c>
      <c r="G328" t="s">
        <v>20</v>
      </c>
      <c r="H328" t="s">
        <v>810</v>
      </c>
      <c r="I328">
        <v>67.67</v>
      </c>
      <c r="J328" t="s">
        <v>435</v>
      </c>
      <c r="K328" t="s">
        <v>17</v>
      </c>
    </row>
    <row r="329" spans="1:11" x14ac:dyDescent="0.3">
      <c r="A329">
        <v>655601</v>
      </c>
      <c r="B329" t="s">
        <v>811</v>
      </c>
      <c r="C329" t="s">
        <v>87</v>
      </c>
      <c r="D329" t="s">
        <v>88</v>
      </c>
      <c r="E329" s="1">
        <v>44216</v>
      </c>
      <c r="F329" s="1">
        <v>44216</v>
      </c>
      <c r="G329" t="s">
        <v>20</v>
      </c>
      <c r="H329" t="s">
        <v>812</v>
      </c>
      <c r="I329">
        <v>269.07</v>
      </c>
      <c r="J329" t="s">
        <v>435</v>
      </c>
      <c r="K329" t="s">
        <v>17</v>
      </c>
    </row>
    <row r="330" spans="1:11" x14ac:dyDescent="0.3">
      <c r="A330">
        <v>655602</v>
      </c>
      <c r="B330" t="s">
        <v>813</v>
      </c>
      <c r="C330" t="s">
        <v>87</v>
      </c>
      <c r="D330" t="s">
        <v>88</v>
      </c>
      <c r="E330" s="1">
        <v>44216</v>
      </c>
      <c r="F330" s="1">
        <v>44216</v>
      </c>
      <c r="G330" t="s">
        <v>20</v>
      </c>
      <c r="H330" t="s">
        <v>814</v>
      </c>
      <c r="I330">
        <v>9642.08</v>
      </c>
      <c r="J330" t="s">
        <v>435</v>
      </c>
      <c r="K330" t="s">
        <v>17</v>
      </c>
    </row>
    <row r="331" spans="1:11" x14ac:dyDescent="0.3">
      <c r="A331">
        <v>655603</v>
      </c>
      <c r="B331" t="s">
        <v>815</v>
      </c>
      <c r="C331" t="s">
        <v>87</v>
      </c>
      <c r="D331" t="s">
        <v>88</v>
      </c>
      <c r="E331" s="1">
        <v>44216</v>
      </c>
      <c r="F331" s="1">
        <v>44216</v>
      </c>
      <c r="G331" t="s">
        <v>20</v>
      </c>
      <c r="H331" t="s">
        <v>816</v>
      </c>
      <c r="I331">
        <v>267.54000000000002</v>
      </c>
      <c r="J331" t="s">
        <v>435</v>
      </c>
      <c r="K331" t="s">
        <v>17</v>
      </c>
    </row>
    <row r="332" spans="1:11" x14ac:dyDescent="0.3">
      <c r="A332">
        <v>655604</v>
      </c>
      <c r="B332" t="s">
        <v>817</v>
      </c>
      <c r="C332" t="s">
        <v>87</v>
      </c>
      <c r="D332" t="s">
        <v>88</v>
      </c>
      <c r="E332" s="1">
        <v>44216</v>
      </c>
      <c r="F332" s="1">
        <v>44216</v>
      </c>
      <c r="G332" t="s">
        <v>20</v>
      </c>
      <c r="H332" t="s">
        <v>818</v>
      </c>
      <c r="I332">
        <v>1640.59</v>
      </c>
      <c r="J332" t="s">
        <v>435</v>
      </c>
      <c r="K332" t="s">
        <v>17</v>
      </c>
    </row>
    <row r="333" spans="1:11" x14ac:dyDescent="0.3">
      <c r="A333">
        <v>655605</v>
      </c>
      <c r="B333" t="s">
        <v>819</v>
      </c>
      <c r="C333" t="s">
        <v>87</v>
      </c>
      <c r="D333" t="s">
        <v>88</v>
      </c>
      <c r="E333" s="1">
        <v>44216</v>
      </c>
      <c r="F333" s="1">
        <v>44216</v>
      </c>
      <c r="G333" t="s">
        <v>20</v>
      </c>
      <c r="H333" t="s">
        <v>820</v>
      </c>
      <c r="I333">
        <v>1095.4100000000001</v>
      </c>
      <c r="J333" t="s">
        <v>435</v>
      </c>
      <c r="K333" t="s">
        <v>17</v>
      </c>
    </row>
    <row r="334" spans="1:11" x14ac:dyDescent="0.3">
      <c r="A334">
        <v>655606</v>
      </c>
      <c r="B334" t="s">
        <v>821</v>
      </c>
      <c r="C334" t="s">
        <v>87</v>
      </c>
      <c r="D334" t="s">
        <v>88</v>
      </c>
      <c r="E334" s="1">
        <v>44216</v>
      </c>
      <c r="F334" s="1">
        <v>44216</v>
      </c>
      <c r="G334" t="s">
        <v>20</v>
      </c>
      <c r="H334" t="s">
        <v>822</v>
      </c>
      <c r="I334">
        <v>136.72</v>
      </c>
      <c r="J334" t="s">
        <v>435</v>
      </c>
      <c r="K334" t="s">
        <v>17</v>
      </c>
    </row>
    <row r="335" spans="1:11" x14ac:dyDescent="0.3">
      <c r="A335">
        <v>655607</v>
      </c>
      <c r="B335" t="s">
        <v>823</v>
      </c>
      <c r="C335" t="s">
        <v>87</v>
      </c>
      <c r="D335" t="s">
        <v>88</v>
      </c>
      <c r="E335" s="1">
        <v>44216</v>
      </c>
      <c r="F335" s="1">
        <v>44216</v>
      </c>
      <c r="G335" t="s">
        <v>20</v>
      </c>
      <c r="H335" t="s">
        <v>824</v>
      </c>
      <c r="I335">
        <v>2109.65</v>
      </c>
      <c r="J335" t="s">
        <v>435</v>
      </c>
      <c r="K335" t="s">
        <v>17</v>
      </c>
    </row>
    <row r="336" spans="1:11" x14ac:dyDescent="0.3">
      <c r="A336">
        <v>655608</v>
      </c>
      <c r="B336" t="s">
        <v>825</v>
      </c>
      <c r="C336" t="s">
        <v>87</v>
      </c>
      <c r="D336" t="s">
        <v>88</v>
      </c>
      <c r="E336" s="1">
        <v>44216</v>
      </c>
      <c r="F336" s="1">
        <v>44216</v>
      </c>
      <c r="G336" t="s">
        <v>20</v>
      </c>
      <c r="H336" t="s">
        <v>504</v>
      </c>
      <c r="I336">
        <v>1841.23</v>
      </c>
      <c r="J336" t="s">
        <v>435</v>
      </c>
      <c r="K336" t="s">
        <v>17</v>
      </c>
    </row>
    <row r="337" spans="1:11" x14ac:dyDescent="0.3">
      <c r="A337">
        <v>655609</v>
      </c>
      <c r="B337" t="s">
        <v>826</v>
      </c>
      <c r="C337" t="s">
        <v>87</v>
      </c>
      <c r="D337" t="s">
        <v>88</v>
      </c>
      <c r="E337" s="1">
        <v>44216</v>
      </c>
      <c r="F337" s="1">
        <v>44216</v>
      </c>
      <c r="G337" t="s">
        <v>20</v>
      </c>
      <c r="H337" t="s">
        <v>827</v>
      </c>
      <c r="I337">
        <v>1893.37</v>
      </c>
      <c r="J337" t="s">
        <v>435</v>
      </c>
      <c r="K337" t="s">
        <v>17</v>
      </c>
    </row>
    <row r="338" spans="1:11" x14ac:dyDescent="0.3">
      <c r="A338">
        <v>655610</v>
      </c>
      <c r="B338" t="s">
        <v>828</v>
      </c>
      <c r="C338" t="s">
        <v>87</v>
      </c>
      <c r="D338" t="s">
        <v>88</v>
      </c>
      <c r="E338" s="1">
        <v>44216</v>
      </c>
      <c r="F338" s="1">
        <v>44216</v>
      </c>
      <c r="G338" t="s">
        <v>20</v>
      </c>
      <c r="H338" t="s">
        <v>829</v>
      </c>
      <c r="I338">
        <v>2599.46</v>
      </c>
      <c r="J338" t="s">
        <v>435</v>
      </c>
      <c r="K338" t="s">
        <v>17</v>
      </c>
    </row>
    <row r="339" spans="1:11" x14ac:dyDescent="0.3">
      <c r="A339">
        <v>657551</v>
      </c>
      <c r="B339" t="s">
        <v>925</v>
      </c>
      <c r="C339" t="s">
        <v>658</v>
      </c>
      <c r="D339" t="s">
        <v>88</v>
      </c>
      <c r="E339" s="1">
        <v>44221</v>
      </c>
      <c r="F339" s="1">
        <v>44221</v>
      </c>
      <c r="G339" t="s">
        <v>73</v>
      </c>
      <c r="H339" t="s">
        <v>926</v>
      </c>
      <c r="I339">
        <v>310.85000000000002</v>
      </c>
      <c r="J339" t="s">
        <v>921</v>
      </c>
      <c r="K339" t="s">
        <v>17</v>
      </c>
    </row>
    <row r="340" spans="1:11" x14ac:dyDescent="0.3">
      <c r="A340">
        <v>657562</v>
      </c>
      <c r="B340" t="s">
        <v>927</v>
      </c>
      <c r="C340" t="s">
        <v>928</v>
      </c>
      <c r="D340" t="s">
        <v>88</v>
      </c>
      <c r="E340" s="1">
        <v>44221</v>
      </c>
      <c r="F340" s="1">
        <v>44221</v>
      </c>
      <c r="G340" t="s">
        <v>73</v>
      </c>
      <c r="H340" t="s">
        <v>929</v>
      </c>
      <c r="I340">
        <v>67.349999999999994</v>
      </c>
      <c r="J340" t="s">
        <v>921</v>
      </c>
      <c r="K340" t="s">
        <v>17</v>
      </c>
    </row>
    <row r="341" spans="1:11" x14ac:dyDescent="0.3">
      <c r="A341">
        <v>651390</v>
      </c>
      <c r="B341" t="s">
        <v>189</v>
      </c>
      <c r="C341" t="s">
        <v>190</v>
      </c>
      <c r="D341" t="s">
        <v>191</v>
      </c>
      <c r="E341" s="1">
        <v>44216</v>
      </c>
      <c r="G341" t="s">
        <v>20</v>
      </c>
      <c r="H341" t="s">
        <v>192</v>
      </c>
      <c r="I341">
        <v>86.52</v>
      </c>
      <c r="J341" t="s">
        <v>193</v>
      </c>
      <c r="K341" t="s">
        <v>17</v>
      </c>
    </row>
    <row r="342" spans="1:11" x14ac:dyDescent="0.3">
      <c r="A342">
        <v>651391</v>
      </c>
      <c r="B342" t="s">
        <v>194</v>
      </c>
      <c r="C342" t="s">
        <v>195</v>
      </c>
      <c r="D342" t="s">
        <v>191</v>
      </c>
      <c r="E342" s="1">
        <v>44216</v>
      </c>
      <c r="G342" t="s">
        <v>20</v>
      </c>
      <c r="H342" t="s">
        <v>196</v>
      </c>
      <c r="I342">
        <v>157.30000000000001</v>
      </c>
      <c r="J342" t="s">
        <v>193</v>
      </c>
      <c r="K342" t="s">
        <v>17</v>
      </c>
    </row>
    <row r="343" spans="1:11" x14ac:dyDescent="0.3">
      <c r="A343">
        <v>651393</v>
      </c>
      <c r="B343" t="s">
        <v>197</v>
      </c>
      <c r="C343" t="s">
        <v>190</v>
      </c>
      <c r="D343" t="s">
        <v>191</v>
      </c>
      <c r="E343" s="1">
        <v>44216</v>
      </c>
      <c r="G343" t="s">
        <v>20</v>
      </c>
      <c r="H343" t="s">
        <v>198</v>
      </c>
      <c r="I343">
        <v>74.16</v>
      </c>
      <c r="J343" t="s">
        <v>193</v>
      </c>
      <c r="K343" t="s">
        <v>17</v>
      </c>
    </row>
    <row r="344" spans="1:11" x14ac:dyDescent="0.3">
      <c r="A344">
        <v>651394</v>
      </c>
      <c r="B344" t="s">
        <v>199</v>
      </c>
      <c r="C344" t="s">
        <v>195</v>
      </c>
      <c r="D344" t="s">
        <v>191</v>
      </c>
      <c r="E344" s="1">
        <v>44216</v>
      </c>
      <c r="G344" t="s">
        <v>20</v>
      </c>
      <c r="H344" t="s">
        <v>200</v>
      </c>
      <c r="I344">
        <v>134.83000000000001</v>
      </c>
      <c r="J344" t="s">
        <v>193</v>
      </c>
      <c r="K344" t="s">
        <v>17</v>
      </c>
    </row>
    <row r="345" spans="1:11" x14ac:dyDescent="0.3">
      <c r="A345">
        <v>653408</v>
      </c>
      <c r="B345" t="s">
        <v>457</v>
      </c>
      <c r="C345" t="s">
        <v>87</v>
      </c>
      <c r="D345" t="s">
        <v>191</v>
      </c>
      <c r="E345" s="1">
        <v>44216</v>
      </c>
      <c r="F345" s="1">
        <v>44216</v>
      </c>
      <c r="G345" t="s">
        <v>20</v>
      </c>
      <c r="H345" t="s">
        <v>458</v>
      </c>
      <c r="I345">
        <v>265275.40999999997</v>
      </c>
      <c r="J345" t="s">
        <v>14</v>
      </c>
      <c r="K345" t="s">
        <v>17</v>
      </c>
    </row>
    <row r="346" spans="1:11" x14ac:dyDescent="0.3">
      <c r="A346">
        <v>653409</v>
      </c>
      <c r="B346" t="s">
        <v>459</v>
      </c>
      <c r="C346" t="s">
        <v>87</v>
      </c>
      <c r="D346" t="s">
        <v>191</v>
      </c>
      <c r="E346" s="1">
        <v>44216</v>
      </c>
      <c r="F346" s="1">
        <v>44216</v>
      </c>
      <c r="G346" t="s">
        <v>20</v>
      </c>
      <c r="H346" t="s">
        <v>460</v>
      </c>
      <c r="I346">
        <v>87.3</v>
      </c>
      <c r="J346" t="s">
        <v>14</v>
      </c>
      <c r="K346" t="s">
        <v>17</v>
      </c>
    </row>
    <row r="347" spans="1:11" x14ac:dyDescent="0.3">
      <c r="A347">
        <v>656368</v>
      </c>
      <c r="B347" t="s">
        <v>856</v>
      </c>
      <c r="C347" t="s">
        <v>207</v>
      </c>
      <c r="D347" t="s">
        <v>857</v>
      </c>
      <c r="E347" s="1">
        <v>44221</v>
      </c>
      <c r="F347" s="1">
        <v>44221</v>
      </c>
      <c r="G347" t="s">
        <v>73</v>
      </c>
      <c r="H347" t="s">
        <v>373</v>
      </c>
      <c r="I347">
        <v>8000</v>
      </c>
      <c r="J347" t="s">
        <v>233</v>
      </c>
      <c r="K347" t="s">
        <v>17</v>
      </c>
    </row>
    <row r="348" spans="1:11" x14ac:dyDescent="0.3">
      <c r="A348">
        <v>653504</v>
      </c>
      <c r="B348" t="s">
        <v>534</v>
      </c>
      <c r="C348" t="s">
        <v>207</v>
      </c>
      <c r="D348" t="s">
        <v>535</v>
      </c>
      <c r="E348" s="1">
        <v>44203</v>
      </c>
      <c r="F348" s="1">
        <v>44203</v>
      </c>
      <c r="G348" t="s">
        <v>261</v>
      </c>
      <c r="H348" t="s">
        <v>365</v>
      </c>
      <c r="I348">
        <v>300</v>
      </c>
      <c r="J348" t="s">
        <v>14</v>
      </c>
      <c r="K348" t="s">
        <v>17</v>
      </c>
    </row>
    <row r="349" spans="1:11" x14ac:dyDescent="0.3">
      <c r="A349">
        <v>651590</v>
      </c>
      <c r="B349" t="s">
        <v>219</v>
      </c>
      <c r="C349" t="s">
        <v>36</v>
      </c>
      <c r="D349" t="s">
        <v>220</v>
      </c>
      <c r="E349" s="1">
        <v>44201</v>
      </c>
      <c r="F349" s="1">
        <v>44201</v>
      </c>
      <c r="G349" t="s">
        <v>159</v>
      </c>
      <c r="H349" t="s">
        <v>221</v>
      </c>
      <c r="I349">
        <v>542</v>
      </c>
      <c r="J349" t="s">
        <v>203</v>
      </c>
      <c r="K349" t="s">
        <v>17</v>
      </c>
    </row>
    <row r="350" spans="1:11" x14ac:dyDescent="0.3">
      <c r="A350">
        <v>651702</v>
      </c>
      <c r="B350" t="s">
        <v>251</v>
      </c>
      <c r="C350" t="s">
        <v>36</v>
      </c>
      <c r="D350" t="s">
        <v>220</v>
      </c>
      <c r="E350" s="1">
        <v>44211</v>
      </c>
      <c r="F350" s="1">
        <v>44211</v>
      </c>
      <c r="G350" t="s">
        <v>28</v>
      </c>
      <c r="H350" t="s">
        <v>252</v>
      </c>
      <c r="I350">
        <v>1281</v>
      </c>
      <c r="J350" t="s">
        <v>203</v>
      </c>
      <c r="K350" t="s">
        <v>17</v>
      </c>
    </row>
    <row r="351" spans="1:11" x14ac:dyDescent="0.3">
      <c r="A351">
        <v>652483</v>
      </c>
      <c r="B351" t="s">
        <v>342</v>
      </c>
      <c r="C351" t="s">
        <v>84</v>
      </c>
      <c r="D351" t="s">
        <v>343</v>
      </c>
      <c r="E351" s="1">
        <v>44204</v>
      </c>
      <c r="G351" t="s">
        <v>314</v>
      </c>
      <c r="H351" t="s">
        <v>344</v>
      </c>
      <c r="I351">
        <v>780</v>
      </c>
      <c r="J351" t="s">
        <v>159</v>
      </c>
      <c r="K351" t="s">
        <v>17</v>
      </c>
    </row>
    <row r="352" spans="1:11" x14ac:dyDescent="0.3">
      <c r="A352">
        <v>653500</v>
      </c>
      <c r="B352" t="s">
        <v>532</v>
      </c>
      <c r="C352" t="s">
        <v>228</v>
      </c>
      <c r="D352" t="s">
        <v>343</v>
      </c>
      <c r="E352" s="1">
        <v>44203</v>
      </c>
      <c r="F352" s="1">
        <v>44203</v>
      </c>
      <c r="G352" t="s">
        <v>261</v>
      </c>
      <c r="H352" t="s">
        <v>533</v>
      </c>
      <c r="I352">
        <v>694.2</v>
      </c>
      <c r="J352" t="s">
        <v>14</v>
      </c>
      <c r="K352" t="s">
        <v>17</v>
      </c>
    </row>
    <row r="353" spans="1:11" x14ac:dyDescent="0.3">
      <c r="A353">
        <v>653197</v>
      </c>
      <c r="B353" t="s">
        <v>452</v>
      </c>
      <c r="C353" t="s">
        <v>207</v>
      </c>
      <c r="D353" t="s">
        <v>453</v>
      </c>
      <c r="E353" s="1">
        <v>44207</v>
      </c>
      <c r="F353" s="1">
        <v>44209</v>
      </c>
      <c r="G353" t="s">
        <v>14</v>
      </c>
      <c r="H353" t="s">
        <v>439</v>
      </c>
      <c r="I353">
        <v>130</v>
      </c>
      <c r="J353" t="s">
        <v>314</v>
      </c>
      <c r="K353" t="s">
        <v>17</v>
      </c>
    </row>
    <row r="354" spans="1:11" x14ac:dyDescent="0.3">
      <c r="A354">
        <v>652490</v>
      </c>
      <c r="B354" t="s">
        <v>357</v>
      </c>
      <c r="C354" t="s">
        <v>36</v>
      </c>
      <c r="D354" t="s">
        <v>358</v>
      </c>
      <c r="E354" s="1">
        <v>44206</v>
      </c>
      <c r="F354" s="1">
        <v>44207</v>
      </c>
      <c r="G354" t="s">
        <v>137</v>
      </c>
      <c r="H354" t="s">
        <v>359</v>
      </c>
      <c r="I354">
        <v>679.44</v>
      </c>
      <c r="J354" t="s">
        <v>159</v>
      </c>
      <c r="K354" t="s">
        <v>17</v>
      </c>
    </row>
    <row r="355" spans="1:11" x14ac:dyDescent="0.3">
      <c r="A355">
        <v>653187</v>
      </c>
      <c r="B355" t="s">
        <v>446</v>
      </c>
      <c r="C355" t="s">
        <v>207</v>
      </c>
      <c r="D355" t="s">
        <v>447</v>
      </c>
      <c r="E355" s="1">
        <v>44207</v>
      </c>
      <c r="F355" s="1">
        <v>44209</v>
      </c>
      <c r="G355" t="s">
        <v>14</v>
      </c>
      <c r="H355" t="s">
        <v>439</v>
      </c>
      <c r="I355">
        <v>130</v>
      </c>
      <c r="J355" t="s">
        <v>314</v>
      </c>
      <c r="K355" t="s">
        <v>17</v>
      </c>
    </row>
    <row r="356" spans="1:11" x14ac:dyDescent="0.3">
      <c r="A356">
        <v>651766</v>
      </c>
      <c r="B356" t="s">
        <v>273</v>
      </c>
      <c r="C356" t="s">
        <v>84</v>
      </c>
      <c r="D356" t="s">
        <v>274</v>
      </c>
      <c r="E356" s="1">
        <v>44216</v>
      </c>
      <c r="F356" s="1">
        <v>44216</v>
      </c>
      <c r="G356" t="s">
        <v>20</v>
      </c>
      <c r="H356" t="s">
        <v>275</v>
      </c>
      <c r="I356">
        <v>2264</v>
      </c>
      <c r="J356" t="s">
        <v>255</v>
      </c>
      <c r="K356" t="s">
        <v>17</v>
      </c>
    </row>
    <row r="357" spans="1:11" x14ac:dyDescent="0.3">
      <c r="A357">
        <v>651775</v>
      </c>
      <c r="B357" t="s">
        <v>276</v>
      </c>
      <c r="C357" t="s">
        <v>12</v>
      </c>
      <c r="D357" t="s">
        <v>274</v>
      </c>
      <c r="E357" s="1">
        <v>44216</v>
      </c>
      <c r="F357" s="1">
        <v>44216</v>
      </c>
      <c r="G357" t="s">
        <v>20</v>
      </c>
      <c r="H357" t="s">
        <v>277</v>
      </c>
      <c r="I357">
        <v>1540</v>
      </c>
      <c r="J357" t="s">
        <v>255</v>
      </c>
      <c r="K357" t="s">
        <v>17</v>
      </c>
    </row>
    <row r="358" spans="1:11" x14ac:dyDescent="0.3">
      <c r="A358">
        <v>654131</v>
      </c>
      <c r="B358" t="s">
        <v>604</v>
      </c>
      <c r="C358" t="s">
        <v>228</v>
      </c>
      <c r="D358" t="s">
        <v>605</v>
      </c>
      <c r="E358" s="1">
        <v>44211</v>
      </c>
      <c r="F358" s="1">
        <v>44211</v>
      </c>
      <c r="G358" t="s">
        <v>28</v>
      </c>
      <c r="H358" t="s">
        <v>606</v>
      </c>
      <c r="I358">
        <v>334.89</v>
      </c>
      <c r="J358" t="s">
        <v>249</v>
      </c>
      <c r="K358" t="s">
        <v>17</v>
      </c>
    </row>
    <row r="359" spans="1:11" x14ac:dyDescent="0.3">
      <c r="A359">
        <v>654648</v>
      </c>
      <c r="B359" t="s">
        <v>705</v>
      </c>
      <c r="C359" t="s">
        <v>12</v>
      </c>
      <c r="D359" t="s">
        <v>605</v>
      </c>
      <c r="E359" s="1">
        <v>44211</v>
      </c>
      <c r="F359" s="1">
        <v>44211</v>
      </c>
      <c r="G359" t="s">
        <v>28</v>
      </c>
      <c r="H359" t="s">
        <v>606</v>
      </c>
      <c r="I359">
        <v>334.89</v>
      </c>
      <c r="J359" t="s">
        <v>704</v>
      </c>
      <c r="K359" t="s">
        <v>17</v>
      </c>
    </row>
    <row r="360" spans="1:11" x14ac:dyDescent="0.3">
      <c r="A360">
        <v>645235</v>
      </c>
      <c r="B360" t="s">
        <v>631</v>
      </c>
      <c r="C360" t="s">
        <v>36</v>
      </c>
      <c r="D360" t="s">
        <v>632</v>
      </c>
      <c r="E360" s="1">
        <v>44206</v>
      </c>
      <c r="F360" s="1">
        <v>44207</v>
      </c>
      <c r="G360" t="s">
        <v>137</v>
      </c>
      <c r="H360" t="s">
        <v>633</v>
      </c>
      <c r="I360">
        <v>75.349999999999994</v>
      </c>
      <c r="J360" t="s">
        <v>617</v>
      </c>
      <c r="K360" t="s">
        <v>618</v>
      </c>
    </row>
    <row r="361" spans="1:11" x14ac:dyDescent="0.3">
      <c r="A361">
        <v>650609</v>
      </c>
      <c r="B361" t="s">
        <v>640</v>
      </c>
      <c r="C361" t="s">
        <v>36</v>
      </c>
      <c r="D361" t="s">
        <v>632</v>
      </c>
      <c r="E361" s="1">
        <v>44206</v>
      </c>
      <c r="F361" s="1">
        <v>44207</v>
      </c>
      <c r="G361" t="s">
        <v>137</v>
      </c>
      <c r="H361" t="s">
        <v>633</v>
      </c>
      <c r="I361">
        <v>75.349999999999994</v>
      </c>
      <c r="J361" t="s">
        <v>130</v>
      </c>
      <c r="K361" t="s">
        <v>618</v>
      </c>
    </row>
    <row r="362" spans="1:11" x14ac:dyDescent="0.3">
      <c r="A362">
        <v>651360</v>
      </c>
      <c r="B362" t="s">
        <v>183</v>
      </c>
      <c r="C362" t="s">
        <v>84</v>
      </c>
      <c r="D362" t="s">
        <v>184</v>
      </c>
      <c r="E362" s="1">
        <v>44206</v>
      </c>
      <c r="F362" s="1">
        <v>44207</v>
      </c>
      <c r="G362" t="s">
        <v>137</v>
      </c>
      <c r="H362" t="s">
        <v>185</v>
      </c>
      <c r="I362">
        <v>1676.52</v>
      </c>
      <c r="J362" t="s">
        <v>168</v>
      </c>
      <c r="K362" t="s">
        <v>17</v>
      </c>
    </row>
    <row r="363" spans="1:11" x14ac:dyDescent="0.3">
      <c r="A363">
        <v>651361</v>
      </c>
      <c r="B363" t="s">
        <v>186</v>
      </c>
      <c r="C363" t="s">
        <v>84</v>
      </c>
      <c r="D363" t="s">
        <v>187</v>
      </c>
      <c r="E363" s="1">
        <v>44206</v>
      </c>
      <c r="F363" s="1">
        <v>44207</v>
      </c>
      <c r="G363" t="s">
        <v>137</v>
      </c>
      <c r="H363" t="s">
        <v>188</v>
      </c>
      <c r="I363">
        <v>2098.12</v>
      </c>
      <c r="J363" t="s">
        <v>168</v>
      </c>
      <c r="K363" t="s">
        <v>17</v>
      </c>
    </row>
    <row r="364" spans="1:11" x14ac:dyDescent="0.3">
      <c r="A364">
        <v>652485</v>
      </c>
      <c r="B364" t="s">
        <v>345</v>
      </c>
      <c r="C364" t="s">
        <v>36</v>
      </c>
      <c r="D364" t="s">
        <v>346</v>
      </c>
      <c r="E364" s="1">
        <v>44211</v>
      </c>
      <c r="F364" s="1">
        <v>44211</v>
      </c>
      <c r="G364" t="s">
        <v>28</v>
      </c>
      <c r="H364" t="s">
        <v>347</v>
      </c>
      <c r="I364">
        <v>16536.77</v>
      </c>
      <c r="J364" t="s">
        <v>159</v>
      </c>
      <c r="K364" t="s">
        <v>17</v>
      </c>
    </row>
    <row r="365" spans="1:11" x14ac:dyDescent="0.3">
      <c r="A365">
        <v>645804</v>
      </c>
      <c r="B365" t="s">
        <v>59</v>
      </c>
      <c r="C365" t="s">
        <v>12</v>
      </c>
      <c r="D365" t="s">
        <v>60</v>
      </c>
      <c r="E365" s="1">
        <v>44216</v>
      </c>
      <c r="F365" s="1">
        <v>44216</v>
      </c>
      <c r="G365" t="s">
        <v>20</v>
      </c>
      <c r="H365" t="s">
        <v>61</v>
      </c>
      <c r="I365">
        <v>4717.6000000000004</v>
      </c>
      <c r="J365" t="s">
        <v>39</v>
      </c>
      <c r="K365" t="s">
        <v>17</v>
      </c>
    </row>
    <row r="366" spans="1:11" x14ac:dyDescent="0.3">
      <c r="A366">
        <v>645824</v>
      </c>
      <c r="B366" t="s">
        <v>62</v>
      </c>
      <c r="C366" t="s">
        <v>12</v>
      </c>
      <c r="D366" t="s">
        <v>60</v>
      </c>
      <c r="E366" s="1">
        <v>44216</v>
      </c>
      <c r="F366" s="1">
        <v>44216</v>
      </c>
      <c r="G366" t="s">
        <v>20</v>
      </c>
      <c r="H366" t="s">
        <v>63</v>
      </c>
      <c r="I366">
        <v>1239.73</v>
      </c>
      <c r="J366" t="s">
        <v>39</v>
      </c>
      <c r="K366" t="s">
        <v>17</v>
      </c>
    </row>
    <row r="367" spans="1:11" x14ac:dyDescent="0.3">
      <c r="A367">
        <v>645834</v>
      </c>
      <c r="B367" t="s">
        <v>64</v>
      </c>
      <c r="C367" t="s">
        <v>12</v>
      </c>
      <c r="D367" t="s">
        <v>60</v>
      </c>
      <c r="E367" s="1">
        <v>44216</v>
      </c>
      <c r="F367" s="1">
        <v>44216</v>
      </c>
      <c r="G367" t="s">
        <v>20</v>
      </c>
      <c r="H367" t="s">
        <v>65</v>
      </c>
      <c r="I367">
        <v>1309.9100000000001</v>
      </c>
      <c r="J367" t="s">
        <v>39</v>
      </c>
      <c r="K367" t="s">
        <v>17</v>
      </c>
    </row>
    <row r="368" spans="1:11" x14ac:dyDescent="0.3">
      <c r="A368">
        <v>653943</v>
      </c>
      <c r="B368" t="s">
        <v>587</v>
      </c>
      <c r="C368" t="s">
        <v>228</v>
      </c>
      <c r="D368" t="s">
        <v>588</v>
      </c>
      <c r="E368" s="1">
        <v>44209</v>
      </c>
      <c r="F368" s="1">
        <v>44210</v>
      </c>
      <c r="G368" t="s">
        <v>295</v>
      </c>
      <c r="H368" t="s">
        <v>589</v>
      </c>
      <c r="I368">
        <v>385</v>
      </c>
      <c r="J368" t="s">
        <v>28</v>
      </c>
      <c r="K368" t="s">
        <v>17</v>
      </c>
    </row>
    <row r="369" spans="1:11" x14ac:dyDescent="0.3">
      <c r="A369">
        <v>646852</v>
      </c>
      <c r="B369" t="s">
        <v>106</v>
      </c>
      <c r="C369" t="s">
        <v>84</v>
      </c>
      <c r="D369" t="s">
        <v>107</v>
      </c>
      <c r="E369" s="1">
        <v>44207</v>
      </c>
      <c r="F369" s="1">
        <v>44207</v>
      </c>
      <c r="G369" t="s">
        <v>14</v>
      </c>
      <c r="H369" t="s">
        <v>108</v>
      </c>
      <c r="I369">
        <v>407.19</v>
      </c>
      <c r="J369" t="s">
        <v>109</v>
      </c>
      <c r="K369" t="s">
        <v>17</v>
      </c>
    </row>
    <row r="370" spans="1:11" x14ac:dyDescent="0.3">
      <c r="A370">
        <v>650758</v>
      </c>
      <c r="B370" t="s">
        <v>141</v>
      </c>
      <c r="C370" t="s">
        <v>84</v>
      </c>
      <c r="D370" t="s">
        <v>107</v>
      </c>
      <c r="E370" s="1">
        <v>44200</v>
      </c>
      <c r="F370" s="1">
        <v>44200</v>
      </c>
      <c r="G370" t="s">
        <v>142</v>
      </c>
      <c r="H370" t="s">
        <v>143</v>
      </c>
      <c r="I370">
        <v>5307.47</v>
      </c>
      <c r="J370" t="s">
        <v>144</v>
      </c>
      <c r="K370" t="s">
        <v>17</v>
      </c>
    </row>
    <row r="371" spans="1:11" x14ac:dyDescent="0.3">
      <c r="A371">
        <v>652697</v>
      </c>
      <c r="B371" t="s">
        <v>390</v>
      </c>
      <c r="C371" t="s">
        <v>84</v>
      </c>
      <c r="D371" t="s">
        <v>107</v>
      </c>
      <c r="E371" s="1">
        <v>44216</v>
      </c>
      <c r="F371" s="1">
        <v>44216</v>
      </c>
      <c r="G371" t="s">
        <v>20</v>
      </c>
      <c r="H371" t="s">
        <v>391</v>
      </c>
      <c r="I371">
        <v>3408.02</v>
      </c>
      <c r="J371" t="s">
        <v>257</v>
      </c>
      <c r="K371" t="s">
        <v>17</v>
      </c>
    </row>
    <row r="372" spans="1:11" x14ac:dyDescent="0.3">
      <c r="A372">
        <v>656876</v>
      </c>
      <c r="B372" t="s">
        <v>905</v>
      </c>
      <c r="C372" t="s">
        <v>36</v>
      </c>
      <c r="D372" t="s">
        <v>906</v>
      </c>
      <c r="E372" s="1">
        <v>44211</v>
      </c>
      <c r="F372" s="1">
        <v>44211</v>
      </c>
      <c r="G372" t="s">
        <v>28</v>
      </c>
      <c r="H372" t="s">
        <v>907</v>
      </c>
      <c r="I372">
        <v>32556.19</v>
      </c>
      <c r="J372" t="s">
        <v>376</v>
      </c>
      <c r="K372" t="s">
        <v>17</v>
      </c>
    </row>
    <row r="373" spans="1:11" x14ac:dyDescent="0.3">
      <c r="A373">
        <v>653723</v>
      </c>
      <c r="B373" t="s">
        <v>569</v>
      </c>
      <c r="C373" t="s">
        <v>84</v>
      </c>
      <c r="D373" t="s">
        <v>570</v>
      </c>
      <c r="E373" s="1">
        <v>44207</v>
      </c>
      <c r="F373" s="1">
        <v>44207</v>
      </c>
      <c r="G373" t="s">
        <v>14</v>
      </c>
      <c r="H373" t="s">
        <v>571</v>
      </c>
      <c r="I373">
        <v>54000</v>
      </c>
      <c r="J373" t="s">
        <v>295</v>
      </c>
      <c r="K373" t="s">
        <v>17</v>
      </c>
    </row>
    <row r="374" spans="1:11" x14ac:dyDescent="0.3">
      <c r="A374">
        <v>656811</v>
      </c>
      <c r="B374" t="s">
        <v>901</v>
      </c>
      <c r="C374" t="s">
        <v>207</v>
      </c>
      <c r="D374" t="s">
        <v>902</v>
      </c>
      <c r="E374" s="1">
        <v>44208</v>
      </c>
      <c r="F374" s="1">
        <v>44208</v>
      </c>
      <c r="G374" t="s">
        <v>32</v>
      </c>
      <c r="H374" t="s">
        <v>893</v>
      </c>
      <c r="I374">
        <v>40</v>
      </c>
      <c r="J374" t="s">
        <v>376</v>
      </c>
      <c r="K374" t="s">
        <v>894</v>
      </c>
    </row>
    <row r="375" spans="1:11" x14ac:dyDescent="0.3">
      <c r="A375">
        <v>653789</v>
      </c>
      <c r="B375" t="s">
        <v>572</v>
      </c>
      <c r="C375" t="s">
        <v>84</v>
      </c>
      <c r="D375" t="s">
        <v>573</v>
      </c>
      <c r="E375" s="1">
        <v>44217</v>
      </c>
      <c r="F375" s="1">
        <v>44217</v>
      </c>
      <c r="G375" t="s">
        <v>435</v>
      </c>
      <c r="H375" t="s">
        <v>574</v>
      </c>
      <c r="I375">
        <v>2031.22</v>
      </c>
      <c r="J375" t="s">
        <v>575</v>
      </c>
      <c r="K375" t="s">
        <v>17</v>
      </c>
    </row>
    <row r="376" spans="1:11" x14ac:dyDescent="0.3">
      <c r="A376">
        <v>656153</v>
      </c>
      <c r="B376" t="s">
        <v>842</v>
      </c>
      <c r="C376" t="s">
        <v>207</v>
      </c>
      <c r="D376" t="s">
        <v>843</v>
      </c>
      <c r="E376" s="1">
        <v>44216</v>
      </c>
      <c r="F376" s="1">
        <v>44216</v>
      </c>
      <c r="G376" t="s">
        <v>20</v>
      </c>
      <c r="H376" t="s">
        <v>170</v>
      </c>
      <c r="I376">
        <v>140</v>
      </c>
      <c r="J376" t="s">
        <v>73</v>
      </c>
      <c r="K376" t="s">
        <v>17</v>
      </c>
    </row>
    <row r="377" spans="1:11" x14ac:dyDescent="0.3">
      <c r="A377">
        <v>656736</v>
      </c>
      <c r="B377" t="s">
        <v>873</v>
      </c>
      <c r="C377" t="s">
        <v>207</v>
      </c>
      <c r="D377" t="s">
        <v>843</v>
      </c>
      <c r="E377" s="1">
        <v>44223</v>
      </c>
      <c r="F377" s="1">
        <v>44223</v>
      </c>
      <c r="G377" t="s">
        <v>854</v>
      </c>
      <c r="H377" t="s">
        <v>874</v>
      </c>
      <c r="I377">
        <v>171.5</v>
      </c>
      <c r="J377" t="s">
        <v>376</v>
      </c>
      <c r="K377" t="s">
        <v>17</v>
      </c>
    </row>
    <row r="378" spans="1:11" x14ac:dyDescent="0.3">
      <c r="A378">
        <v>650899</v>
      </c>
      <c r="B378" t="s">
        <v>161</v>
      </c>
      <c r="C378" t="s">
        <v>84</v>
      </c>
      <c r="D378" t="s">
        <v>162</v>
      </c>
      <c r="E378" s="1">
        <v>44197</v>
      </c>
      <c r="F378" s="1">
        <v>44200</v>
      </c>
      <c r="G378" t="s">
        <v>114</v>
      </c>
      <c r="H378" t="s">
        <v>163</v>
      </c>
      <c r="I378">
        <v>378</v>
      </c>
      <c r="J378" t="s">
        <v>164</v>
      </c>
      <c r="K378" t="s">
        <v>17</v>
      </c>
    </row>
    <row r="379" spans="1:11" x14ac:dyDescent="0.3">
      <c r="A379">
        <v>650912</v>
      </c>
      <c r="B379" t="s">
        <v>165</v>
      </c>
      <c r="C379" t="s">
        <v>12</v>
      </c>
      <c r="D379" t="s">
        <v>162</v>
      </c>
      <c r="E379" s="1">
        <v>44197</v>
      </c>
      <c r="F379" s="1">
        <v>44200</v>
      </c>
      <c r="G379" t="s">
        <v>114</v>
      </c>
      <c r="H379" t="s">
        <v>133</v>
      </c>
      <c r="I379">
        <v>78</v>
      </c>
      <c r="J379" t="s">
        <v>164</v>
      </c>
      <c r="K379" t="s">
        <v>17</v>
      </c>
    </row>
    <row r="380" spans="1:11" x14ac:dyDescent="0.3">
      <c r="A380">
        <v>653588</v>
      </c>
      <c r="B380" t="s">
        <v>552</v>
      </c>
      <c r="C380" t="s">
        <v>12</v>
      </c>
      <c r="D380" t="s">
        <v>553</v>
      </c>
      <c r="E380" s="1">
        <v>44222</v>
      </c>
      <c r="F380" s="1">
        <v>44222</v>
      </c>
      <c r="G380" t="s">
        <v>233</v>
      </c>
      <c r="H380" t="s">
        <v>554</v>
      </c>
      <c r="I380">
        <v>972.83</v>
      </c>
      <c r="J380" t="s">
        <v>32</v>
      </c>
      <c r="K380" t="s">
        <v>17</v>
      </c>
    </row>
    <row r="381" spans="1:11" x14ac:dyDescent="0.3">
      <c r="A381">
        <v>653585</v>
      </c>
      <c r="B381" t="s">
        <v>549</v>
      </c>
      <c r="C381" t="s">
        <v>12</v>
      </c>
      <c r="D381" t="s">
        <v>550</v>
      </c>
      <c r="E381" s="1">
        <v>44222</v>
      </c>
      <c r="F381" s="1">
        <v>44222</v>
      </c>
      <c r="G381" t="s">
        <v>233</v>
      </c>
      <c r="H381" t="s">
        <v>551</v>
      </c>
      <c r="I381">
        <v>1178.31</v>
      </c>
      <c r="J381" t="s">
        <v>32</v>
      </c>
      <c r="K381" t="s">
        <v>17</v>
      </c>
    </row>
    <row r="382" spans="1:11" x14ac:dyDescent="0.3">
      <c r="A382">
        <v>652911</v>
      </c>
      <c r="B382" t="s">
        <v>407</v>
      </c>
      <c r="C382" t="s">
        <v>84</v>
      </c>
      <c r="D382" t="s">
        <v>408</v>
      </c>
      <c r="E382" s="1">
        <v>44216</v>
      </c>
      <c r="F382" s="1">
        <v>44216</v>
      </c>
      <c r="G382" t="s">
        <v>20</v>
      </c>
      <c r="H382" t="s">
        <v>409</v>
      </c>
      <c r="I382">
        <v>123.12</v>
      </c>
      <c r="J382" t="s">
        <v>261</v>
      </c>
      <c r="K382" t="s">
        <v>17</v>
      </c>
    </row>
  </sheetData>
  <autoFilter ref="A1:K382" xr:uid="{00000000-0001-0000-0000-000000000000}">
    <sortState xmlns:xlrd2="http://schemas.microsoft.com/office/spreadsheetml/2017/richdata2" ref="A2:K382">
      <sortCondition ref="D1:D382"/>
    </sortState>
  </autoFilter>
  <sortState xmlns:xlrd2="http://schemas.microsoft.com/office/spreadsheetml/2017/richdata2" ref="A2:K382">
    <sortCondition ref="A1:A382"/>
  </sortState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EF3CF-21B2-4CB5-9C59-C12441E302C6}">
  <dimension ref="A1:H396"/>
  <sheetViews>
    <sheetView tabSelected="1" topLeftCell="A373" workbookViewId="0">
      <selection activeCell="G407" sqref="G406:G407"/>
    </sheetView>
  </sheetViews>
  <sheetFormatPr defaultRowHeight="14.4" x14ac:dyDescent="0.3"/>
  <cols>
    <col min="1" max="1" width="12.33203125" bestFit="1" customWidth="1"/>
    <col min="2" max="2" width="7" bestFit="1" customWidth="1"/>
    <col min="5" max="5" width="53.44140625" customWidth="1"/>
    <col min="6" max="6" width="33.33203125" style="11" customWidth="1"/>
    <col min="7" max="7" width="102.109375" bestFit="1" customWidth="1"/>
    <col min="8" max="8" width="10" bestFit="1" customWidth="1"/>
  </cols>
  <sheetData>
    <row r="1" spans="1:8" x14ac:dyDescent="0.3">
      <c r="A1" s="4" t="s">
        <v>965</v>
      </c>
      <c r="B1" s="2" t="s">
        <v>0</v>
      </c>
      <c r="F1" s="10" t="s">
        <v>990</v>
      </c>
      <c r="G1" s="2" t="s">
        <v>989</v>
      </c>
    </row>
    <row r="2" spans="1:8" x14ac:dyDescent="0.3">
      <c r="A2" s="5">
        <v>654157</v>
      </c>
      <c r="B2">
        <v>653952</v>
      </c>
      <c r="E2" t="str">
        <f>VLOOKUP(A2,sheet1!A:D,4,0)</f>
        <v>A ESSENCIA</v>
      </c>
      <c r="F2" s="8" t="str">
        <f>VLOOKUP(A2,sheet1!A:I,8,0)</f>
        <v>R$1.211,50</v>
      </c>
      <c r="G2" t="e">
        <f>VLOOKUP(B2,Planilha2!A:C,2,0)</f>
        <v>#N/A</v>
      </c>
      <c r="H2">
        <v>0</v>
      </c>
    </row>
    <row r="3" spans="1:8" x14ac:dyDescent="0.3">
      <c r="A3" s="5">
        <v>655108</v>
      </c>
      <c r="B3">
        <v>654157</v>
      </c>
      <c r="E3" t="str">
        <f>VLOOKUP(A3,sheet1!A:D,4,0)</f>
        <v>A ESSENCIA</v>
      </c>
      <c r="F3" s="8" t="str">
        <f>VLOOKUP(A3,sheet1!A:I,8,0)</f>
        <v>R$4.600,00</v>
      </c>
      <c r="G3" t="str">
        <f>VLOOKUP(B3,Planilha2!A:C,2,0)</f>
        <v xml:space="preserve">A ESSENCIA </v>
      </c>
      <c r="H3">
        <f>VLOOKUP(B3,Planilha2!A:C,3,0)</f>
        <v>1211.5</v>
      </c>
    </row>
    <row r="4" spans="1:8" x14ac:dyDescent="0.3">
      <c r="A4" s="5">
        <v>656232</v>
      </c>
      <c r="B4">
        <v>655108</v>
      </c>
      <c r="E4" t="str">
        <f>VLOOKUP(A4,sheet1!A:D,4,0)</f>
        <v>A ESSENCIA</v>
      </c>
      <c r="F4" s="8" t="str">
        <f>VLOOKUP(A4,sheet1!A:I,8,0)</f>
        <v>R$5.811,50</v>
      </c>
      <c r="G4" t="str">
        <f>VLOOKUP(B4,Planilha2!A:C,2,0)</f>
        <v xml:space="preserve">A ESSENCIA </v>
      </c>
      <c r="H4">
        <f>VLOOKUP(B4,Planilha2!A:C,3,0)</f>
        <v>4600</v>
      </c>
    </row>
    <row r="5" spans="1:8" x14ac:dyDescent="0.3">
      <c r="A5" s="5">
        <v>654884</v>
      </c>
      <c r="B5">
        <v>656232</v>
      </c>
      <c r="E5" t="str">
        <f>VLOOKUP(A5,sheet1!A:D,4,0)</f>
        <v>AEROPORTOS DO NORDESTE DO BRASIL S.A</v>
      </c>
      <c r="F5" s="8" t="str">
        <f>VLOOKUP(A5,sheet1!A:I,8,0)</f>
        <v>R$500,80</v>
      </c>
      <c r="G5" t="str">
        <f>VLOOKUP(B5,Planilha2!A:C,2,0)</f>
        <v xml:space="preserve">A ESSENCIA </v>
      </c>
      <c r="H5">
        <f>VLOOKUP(B5,Planilha2!A:C,3,0)</f>
        <v>5811.5</v>
      </c>
    </row>
    <row r="6" spans="1:8" x14ac:dyDescent="0.3">
      <c r="A6" s="5">
        <v>640321</v>
      </c>
      <c r="B6">
        <v>654884</v>
      </c>
      <c r="E6" t="str">
        <f>VLOOKUP(A6,sheet1!A:D,4,0)</f>
        <v>ALA ARTEFATOS DE LABORATORIO COMERCIO LTDA</v>
      </c>
      <c r="F6" s="8" t="str">
        <f>VLOOKUP(A6,sheet1!A:I,8,0)</f>
        <v>R$2.551,67</v>
      </c>
      <c r="G6" t="str">
        <f>VLOOKUP(B6,Planilha2!A:C,2,0)</f>
        <v>AEROPORTOS DO NORDESTE DO BRASIL S.A</v>
      </c>
      <c r="H6">
        <f>VLOOKUP(B6,Planilha2!A:C,3,0)</f>
        <v>500.8</v>
      </c>
    </row>
    <row r="7" spans="1:8" x14ac:dyDescent="0.3">
      <c r="A7" s="5">
        <v>645093</v>
      </c>
      <c r="B7">
        <v>640321</v>
      </c>
      <c r="E7" t="str">
        <f>VLOOKUP(A7,sheet1!A:D,4,0)</f>
        <v>ALA ARTEFATOS DE LABORATORIO COMERCIO LTDA</v>
      </c>
      <c r="F7" s="8" t="str">
        <f>VLOOKUP(A7,sheet1!A:I,8,0)</f>
        <v>R$977,13</v>
      </c>
      <c r="G7" t="str">
        <f>VLOOKUP(B7,Planilha2!A:C,2,0)</f>
        <v>ALA ARTEFATOS DE LABORATORIO COMERCIO LTDA</v>
      </c>
      <c r="H7">
        <f>VLOOKUP(B7,Planilha2!A:C,3,0)</f>
        <v>2551.67</v>
      </c>
    </row>
    <row r="8" spans="1:8" x14ac:dyDescent="0.3">
      <c r="A8" s="5">
        <v>656134</v>
      </c>
      <c r="B8">
        <v>645093</v>
      </c>
      <c r="E8" t="str">
        <f>VLOOKUP(A8,sheet1!A:D,4,0)</f>
        <v>Andressa Nayane Souza Garcia</v>
      </c>
      <c r="F8" s="8" t="str">
        <f>VLOOKUP(A8,sheet1!A:I,8,0)</f>
        <v>R$80,00</v>
      </c>
      <c r="G8" t="str">
        <f>VLOOKUP(B8,Planilha2!A:C,2,0)</f>
        <v>ALA ARTEFATOS DE LABORATORIO COMERCIO LTDA</v>
      </c>
      <c r="H8">
        <f>VLOOKUP(B8,Planilha2!A:C,3,0)</f>
        <v>977.13</v>
      </c>
    </row>
    <row r="9" spans="1:8" x14ac:dyDescent="0.3">
      <c r="A9" s="5">
        <v>653183</v>
      </c>
      <c r="B9">
        <v>707916</v>
      </c>
      <c r="E9" t="str">
        <f>VLOOKUP(A9,sheet1!A:D,4,0)</f>
        <v>Ariel Sales de Oliveira Sobreira</v>
      </c>
      <c r="F9" s="8" t="str">
        <f>VLOOKUP(A9,sheet1!A:I,8,0)</f>
        <v>R$130,00</v>
      </c>
      <c r="G9" t="e">
        <f>VLOOKUP(B9,Planilha2!A:C,2,0)</f>
        <v>#N/A</v>
      </c>
      <c r="H9">
        <v>0</v>
      </c>
    </row>
    <row r="10" spans="1:8" x14ac:dyDescent="0.3">
      <c r="A10" s="5">
        <v>652463</v>
      </c>
      <c r="B10">
        <v>656134</v>
      </c>
      <c r="E10" t="str">
        <f>VLOOKUP(A10,sheet1!A:D,4,0)</f>
        <v>ASA BRANCA HOTEL</v>
      </c>
      <c r="F10" s="8" t="str">
        <f>VLOOKUP(A10,sheet1!A:I,8,0)</f>
        <v>R$1.800,00</v>
      </c>
      <c r="G10" t="str">
        <f>VLOOKUP(B10,Planilha2!A:C,2,0)</f>
        <v>Andressa Nayane Souza Garcia</v>
      </c>
      <c r="H10">
        <f>VLOOKUP(B10,Planilha2!A:C,3,0)</f>
        <v>80</v>
      </c>
    </row>
    <row r="11" spans="1:8" x14ac:dyDescent="0.3">
      <c r="A11" s="5">
        <v>656855</v>
      </c>
      <c r="B11">
        <v>653183</v>
      </c>
      <c r="E11" t="str">
        <f>VLOOKUP(A11,sheet1!A:D,4,0)</f>
        <v>ASA BRANCA HOTEL</v>
      </c>
      <c r="F11" s="8" t="str">
        <f>VLOOKUP(A11,sheet1!A:I,8,0)</f>
        <v>R$821,00</v>
      </c>
      <c r="G11" t="str">
        <f>VLOOKUP(B11,Planilha2!A:C,2,0)</f>
        <v>Ariel Sales de Oliveira Sobreira</v>
      </c>
      <c r="H11">
        <f>VLOOKUP(B11,Planilha2!A:C,3,0)</f>
        <v>130</v>
      </c>
    </row>
    <row r="12" spans="1:8" x14ac:dyDescent="0.3">
      <c r="A12" s="5">
        <v>645666</v>
      </c>
      <c r="B12">
        <v>652463</v>
      </c>
      <c r="E12" t="str">
        <f>VLOOKUP(A12,sheet1!A:D,4,0)</f>
        <v>AZUL LINHAS AEREAS BRASILEIRAS S/A</v>
      </c>
      <c r="F12" s="8" t="str">
        <f>VLOOKUP(A12,sheet1!A:I,8,0)</f>
        <v>R$91,54</v>
      </c>
      <c r="G12" t="str">
        <f>VLOOKUP(B12,Planilha2!A:C,2,0)</f>
        <v xml:space="preserve">ASA BRANCA HOTEL </v>
      </c>
      <c r="H12">
        <f>VLOOKUP(B12,Planilha2!A:C,3,0)</f>
        <v>1800</v>
      </c>
    </row>
    <row r="13" spans="1:8" x14ac:dyDescent="0.3">
      <c r="A13" s="5">
        <v>645673</v>
      </c>
      <c r="B13">
        <v>656855</v>
      </c>
      <c r="E13" t="str">
        <f>VLOOKUP(A13,sheet1!A:D,4,0)</f>
        <v>AZUL LINHAS AEREAS BRASILEIRAS S/A</v>
      </c>
      <c r="F13" s="8" t="str">
        <f>VLOOKUP(A13,sheet1!A:I,8,0)</f>
        <v>R$150,60</v>
      </c>
      <c r="G13" t="str">
        <f>VLOOKUP(B13,Planilha2!A:C,2,0)</f>
        <v xml:space="preserve">ASA BRANCA HOTEL </v>
      </c>
      <c r="H13">
        <f>VLOOKUP(B13,Planilha2!A:C,3,0)</f>
        <v>821</v>
      </c>
    </row>
    <row r="14" spans="1:8" x14ac:dyDescent="0.3">
      <c r="A14" s="5">
        <v>645680</v>
      </c>
      <c r="B14">
        <v>645185</v>
      </c>
      <c r="E14" t="str">
        <f>VLOOKUP(A14,sheet1!A:D,4,0)</f>
        <v>AZUL LINHAS AEREAS BRASILEIRAS S/A</v>
      </c>
      <c r="F14" s="8" t="str">
        <f>VLOOKUP(A14,sheet1!A:I,8,0)</f>
        <v>R$124,55</v>
      </c>
      <c r="G14" t="str">
        <f>VLOOKUP(B14,Planilha2!A:C,2,0)</f>
        <v>AZUL LINHAS AEREAS BRASILEIRAS S/A</v>
      </c>
      <c r="H14">
        <f>VLOOKUP(B14,Planilha2!A:C,3,0)</f>
        <v>85.88</v>
      </c>
    </row>
    <row r="15" spans="1:8" x14ac:dyDescent="0.3">
      <c r="A15" s="5">
        <v>645687</v>
      </c>
      <c r="B15">
        <v>645200</v>
      </c>
      <c r="E15" t="str">
        <f>VLOOKUP(A15,sheet1!A:D,4,0)</f>
        <v>AZUL LINHAS AEREAS BRASILEIRAS S/A</v>
      </c>
      <c r="F15" s="8" t="str">
        <f>VLOOKUP(A15,sheet1!A:I,8,0)</f>
        <v>R$107,70</v>
      </c>
      <c r="G15" t="str">
        <f>VLOOKUP(B15,Planilha2!A:C,2,0)</f>
        <v>AZUL LINHAS AEREAS BRASILEIRAS S/A</v>
      </c>
      <c r="H15">
        <f>VLOOKUP(B15,Planilha2!A:C,3,0)</f>
        <v>179.86</v>
      </c>
    </row>
    <row r="16" spans="1:8" x14ac:dyDescent="0.3">
      <c r="A16" s="5">
        <v>645695</v>
      </c>
      <c r="B16">
        <v>645666</v>
      </c>
      <c r="E16" t="str">
        <f>VLOOKUP(A16,sheet1!A:D,4,0)</f>
        <v>AZUL LINHAS AEREAS BRASILEIRAS S/A</v>
      </c>
      <c r="F16" s="8" t="str">
        <f>VLOOKUP(A16,sheet1!A:I,8,0)</f>
        <v>R$243,48</v>
      </c>
      <c r="G16" t="str">
        <f>VLOOKUP(B16,Planilha2!A:C,2,0)</f>
        <v>AZUL LINHAS AEREAS BRASILEIRAS S/A</v>
      </c>
      <c r="H16">
        <f>VLOOKUP(B16,Planilha2!A:C,3,0)</f>
        <v>91.54</v>
      </c>
    </row>
    <row r="17" spans="1:8" x14ac:dyDescent="0.3">
      <c r="A17" s="5">
        <v>645705</v>
      </c>
      <c r="B17">
        <v>645673</v>
      </c>
      <c r="E17" t="str">
        <f>VLOOKUP(A17,sheet1!A:D,4,0)</f>
        <v>AZUL LINHAS AEREAS BRASILEIRAS S/A</v>
      </c>
      <c r="F17" s="8" t="str">
        <f>VLOOKUP(A17,sheet1!A:I,8,0)</f>
        <v>R$91,59</v>
      </c>
      <c r="G17" t="str">
        <f>VLOOKUP(B17,Planilha2!A:C,2,0)</f>
        <v>AZUL LINHAS AEREAS BRASILEIRAS S/A</v>
      </c>
      <c r="H17">
        <f>VLOOKUP(B17,Planilha2!A:C,3,0)</f>
        <v>150.6</v>
      </c>
    </row>
    <row r="18" spans="1:8" x14ac:dyDescent="0.3">
      <c r="A18" s="5">
        <v>650574</v>
      </c>
      <c r="B18">
        <v>645680</v>
      </c>
      <c r="E18" t="str">
        <f>VLOOKUP(A18,sheet1!A:D,4,0)</f>
        <v>AZUL LINHAS AEREAS BRASILEIRAS S/A</v>
      </c>
      <c r="F18" s="8" t="str">
        <f>VLOOKUP(A18,sheet1!A:I,8,0)</f>
        <v>R$107,48</v>
      </c>
      <c r="G18" t="str">
        <f>VLOOKUP(B18,Planilha2!A:C,2,0)</f>
        <v>AZUL LINHAS AEREAS BRASILEIRAS S/A</v>
      </c>
      <c r="H18">
        <f>VLOOKUP(B18,Planilha2!A:C,3,0)</f>
        <v>124.55</v>
      </c>
    </row>
    <row r="19" spans="1:8" x14ac:dyDescent="0.3">
      <c r="A19" s="5">
        <v>650628</v>
      </c>
      <c r="B19">
        <v>645687</v>
      </c>
      <c r="E19" t="str">
        <f>VLOOKUP(A19,sheet1!A:D,4,0)</f>
        <v>AZUL LINHAS AEREAS BRASILEIRAS S/A</v>
      </c>
      <c r="F19" s="8" t="str">
        <f>VLOOKUP(A19,sheet1!A:I,8,0)</f>
        <v>R$140,28</v>
      </c>
      <c r="G19" t="str">
        <f>VLOOKUP(B19,Planilha2!A:C,2,0)</f>
        <v>AZUL LINHAS AEREAS BRASILEIRAS S/A</v>
      </c>
      <c r="H19">
        <f>VLOOKUP(B19,Planilha2!A:C,3,0)</f>
        <v>107.7</v>
      </c>
    </row>
    <row r="20" spans="1:8" x14ac:dyDescent="0.3">
      <c r="A20" s="5">
        <v>645185</v>
      </c>
      <c r="B20">
        <v>645695</v>
      </c>
      <c r="E20" t="str">
        <f>VLOOKUP(A20,sheet1!A:D,4,0)</f>
        <v>AZUL LINHAS AEREAS BRASILEIRAS S/A</v>
      </c>
      <c r="F20" s="8" t="str">
        <f>VLOOKUP(A20,sheet1!A:I,8,0)</f>
        <v>R$85,88</v>
      </c>
      <c r="G20" t="str">
        <f>VLOOKUP(B20,Planilha2!A:C,2,0)</f>
        <v>AZUL LINHAS AEREAS BRASILEIRAS S/A</v>
      </c>
      <c r="H20">
        <f>VLOOKUP(B20,Planilha2!A:C,3,0)</f>
        <v>243.48</v>
      </c>
    </row>
    <row r="21" spans="1:8" x14ac:dyDescent="0.3">
      <c r="A21" s="5">
        <v>645200</v>
      </c>
      <c r="B21">
        <v>645705</v>
      </c>
      <c r="E21" t="str">
        <f>VLOOKUP(A21,sheet1!A:D,4,0)</f>
        <v>AZUL LINHAS AEREAS BRASILEIRAS S/A</v>
      </c>
      <c r="F21" s="8" t="str">
        <f>VLOOKUP(A21,sheet1!A:I,8,0)</f>
        <v>R$179,86</v>
      </c>
      <c r="G21" t="str">
        <f>VLOOKUP(B21,Planilha2!A:C,2,0)</f>
        <v>AZUL LINHAS AEREAS BRASILEIRAS S/A</v>
      </c>
      <c r="H21">
        <f>VLOOKUP(B21,Planilha2!A:C,3,0)</f>
        <v>91.59</v>
      </c>
    </row>
    <row r="22" spans="1:8" x14ac:dyDescent="0.3">
      <c r="A22" s="5">
        <v>650587</v>
      </c>
      <c r="B22">
        <v>650574</v>
      </c>
      <c r="E22" t="str">
        <f>VLOOKUP(A22,sheet1!A:D,4,0)</f>
        <v>AZUL LINHAS AEREAS BRASILEIRAS S/A</v>
      </c>
      <c r="F22" s="8" t="str">
        <f>VLOOKUP(A22,sheet1!A:I,8,0)</f>
        <v>R$138,48</v>
      </c>
      <c r="G22" t="str">
        <f>VLOOKUP(B22,Planilha2!A:C,2,0)</f>
        <v>AZUL LINHAS AEREAS BRASILEIRAS S/A</v>
      </c>
      <c r="H22">
        <f>VLOOKUP(B22,Planilha2!A:C,3,0)</f>
        <v>107.48</v>
      </c>
    </row>
    <row r="23" spans="1:8" x14ac:dyDescent="0.3">
      <c r="A23" s="5">
        <v>650645</v>
      </c>
      <c r="B23">
        <v>650587</v>
      </c>
      <c r="E23" t="str">
        <f>VLOOKUP(A23,sheet1!A:D,4,0)</f>
        <v>AZUL LINHAS AEREAS BRASILEIRAS S/A</v>
      </c>
      <c r="F23" s="8" t="str">
        <f>VLOOKUP(A23,sheet1!A:I,8,0)</f>
        <v>R$293,16</v>
      </c>
      <c r="G23" t="str">
        <f>VLOOKUP(B23,Planilha2!A:C,2,0)</f>
        <v>AZUL LINHAS AEREAS BRASILEIRAS S/A</v>
      </c>
      <c r="H23">
        <f>VLOOKUP(B23,Planilha2!A:C,3,0)</f>
        <v>138.47999999999999</v>
      </c>
    </row>
    <row r="24" spans="1:8" x14ac:dyDescent="0.3">
      <c r="A24" s="5">
        <v>652495</v>
      </c>
      <c r="B24">
        <v>650628</v>
      </c>
      <c r="E24" t="str">
        <f>VLOOKUP(A24,sheet1!A:D,4,0)</f>
        <v>BANCO SANTANDER S.A</v>
      </c>
      <c r="F24" s="8" t="str">
        <f>VLOOKUP(A24,sheet1!A:I,8,0)</f>
        <v>R$17.972,70</v>
      </c>
      <c r="G24" t="str">
        <f>VLOOKUP(B24,Planilha2!A:C,2,0)</f>
        <v>AZUL LINHAS AEREAS BRASILEIRAS S/A</v>
      </c>
      <c r="H24">
        <f>VLOOKUP(B24,Planilha2!A:C,3,0)</f>
        <v>140.28</v>
      </c>
    </row>
    <row r="25" spans="1:8" x14ac:dyDescent="0.3">
      <c r="A25" s="5">
        <v>650838</v>
      </c>
      <c r="B25">
        <v>650645</v>
      </c>
      <c r="E25" t="str">
        <f>VLOOKUP(A25,sheet1!A:D,4,0)</f>
        <v>BLACKBOARD DO BRASIL SERV DE TEC EM EDUCAC LTDA</v>
      </c>
      <c r="F25" s="8" t="str">
        <f>VLOOKUP(A25,sheet1!A:I,8,0)</f>
        <v>R$5.127,00</v>
      </c>
      <c r="G25" t="str">
        <f>VLOOKUP(B25,Planilha2!A:C,2,0)</f>
        <v>AZUL LINHAS AEREAS BRASILEIRAS S/A</v>
      </c>
      <c r="H25">
        <f>VLOOKUP(B25,Planilha2!A:C,3,0)</f>
        <v>293.16000000000003</v>
      </c>
    </row>
    <row r="26" spans="1:8" x14ac:dyDescent="0.3">
      <c r="A26" s="5">
        <v>651701</v>
      </c>
      <c r="B26">
        <v>651501</v>
      </c>
      <c r="E26" t="str">
        <f>VLOOKUP(A26,sheet1!A:D,4,0)</f>
        <v>BRADESCO AUTO/RE COMPANHIA DE SEGUROS</v>
      </c>
      <c r="F26" s="8" t="str">
        <f>VLOOKUP(A26,sheet1!A:I,8,0)</f>
        <v>R$391,09</v>
      </c>
      <c r="G26" t="e">
        <f>VLOOKUP(B26,Planilha2!A:C,2,0)</f>
        <v>#N/A</v>
      </c>
      <c r="H26">
        <v>0</v>
      </c>
    </row>
    <row r="27" spans="1:8" x14ac:dyDescent="0.3">
      <c r="A27" s="5">
        <v>656681</v>
      </c>
      <c r="B27">
        <v>652495</v>
      </c>
      <c r="E27" t="str">
        <f>VLOOKUP(A27,sheet1!A:D,4,0)</f>
        <v>BRISANET SERVIÇO DE TELECOMUNICAÇÕES LTDA</v>
      </c>
      <c r="F27" s="8" t="str">
        <f>VLOOKUP(A27,sheet1!A:I,8,0)</f>
        <v>R$140,00</v>
      </c>
      <c r="G27" t="str">
        <f>VLOOKUP(B27,Planilha2!A:C,2,0)</f>
        <v>BANCO SANTANDER S.A</v>
      </c>
      <c r="H27">
        <f>VLOOKUP(B27,Planilha2!A:C,3,0)</f>
        <v>17972.7</v>
      </c>
    </row>
    <row r="28" spans="1:8" x14ac:dyDescent="0.3">
      <c r="A28" s="5">
        <v>656771</v>
      </c>
      <c r="B28">
        <v>650838</v>
      </c>
      <c r="E28" t="str">
        <f>VLOOKUP(A28,sheet1!A:D,4,0)</f>
        <v>BRISANET SERVIÇO DE TELECOMUNICAÇÕES LTDA</v>
      </c>
      <c r="F28" s="8" t="str">
        <f>VLOOKUP(A28,sheet1!A:I,8,0)</f>
        <v>R$2.060,00</v>
      </c>
      <c r="G28" t="str">
        <f>VLOOKUP(B28,Planilha2!A:C,2,0)</f>
        <v>BLACKBOARD DO BRASIL SERV DE TEC EM EDUCAC LTDA</v>
      </c>
      <c r="H28">
        <f>VLOOKUP(B28,Planilha2!A:C,3,0)</f>
        <v>5127</v>
      </c>
    </row>
    <row r="29" spans="1:8" x14ac:dyDescent="0.3">
      <c r="A29" s="5">
        <v>651623</v>
      </c>
      <c r="B29">
        <v>651701</v>
      </c>
      <c r="E29" t="str">
        <f>VLOOKUP(A29,sheet1!A:D,4,0)</f>
        <v>CACAU SHOW</v>
      </c>
      <c r="F29" s="8" t="str">
        <f>VLOOKUP(A29,sheet1!A:I,8,0)</f>
        <v>R$50,00</v>
      </c>
      <c r="G29" t="str">
        <f>VLOOKUP(B29,Planilha2!A:C,2,0)</f>
        <v>BRADESCO AUTO/RE COMPANHIA DE SEGUROS</v>
      </c>
      <c r="H29">
        <f>VLOOKUP(B29,Planilha2!A:C,3,0)</f>
        <v>391.09</v>
      </c>
    </row>
    <row r="30" spans="1:8" x14ac:dyDescent="0.3">
      <c r="A30" s="5">
        <v>651744</v>
      </c>
      <c r="B30">
        <v>656681</v>
      </c>
      <c r="E30" t="str">
        <f>VLOOKUP(A30,sheet1!A:D,4,0)</f>
        <v>CAGECE</v>
      </c>
      <c r="F30" s="8" t="str">
        <f>VLOOKUP(A30,sheet1!A:I,8,0)</f>
        <v>R$111,60</v>
      </c>
      <c r="G30" t="str">
        <f>VLOOKUP(B30,Planilha2!A:C,2,0)</f>
        <v>BRISANET SERVIÇO DE TELECOMUNICAÇÕES LTDA</v>
      </c>
      <c r="H30">
        <f>VLOOKUP(B30,Planilha2!A:C,3,0)</f>
        <v>140</v>
      </c>
    </row>
    <row r="31" spans="1:8" x14ac:dyDescent="0.3">
      <c r="A31" s="5">
        <v>651746</v>
      </c>
      <c r="B31">
        <v>656771</v>
      </c>
      <c r="E31" t="str">
        <f>VLOOKUP(A31,sheet1!A:D,4,0)</f>
        <v>CAGECE</v>
      </c>
      <c r="F31" s="8" t="str">
        <f>VLOOKUP(A31,sheet1!A:I,8,0)</f>
        <v>R$190,28</v>
      </c>
      <c r="G31" t="str">
        <f>VLOOKUP(B31,Planilha2!A:C,2,0)</f>
        <v>BRISANET SERVIÇO DE TELECOMUNICAÇÕES LTDA</v>
      </c>
      <c r="H31">
        <f>VLOOKUP(B31,Planilha2!A:C,3,0)</f>
        <v>2060</v>
      </c>
    </row>
    <row r="32" spans="1:8" x14ac:dyDescent="0.3">
      <c r="A32" s="5">
        <v>651748</v>
      </c>
      <c r="B32">
        <v>653639</v>
      </c>
      <c r="E32" t="str">
        <f>VLOOKUP(A32,sheet1!A:D,4,0)</f>
        <v>CAGECE</v>
      </c>
      <c r="F32" s="8" t="str">
        <f>VLOOKUP(A32,sheet1!A:I,8,0)</f>
        <v>R$101,00</v>
      </c>
      <c r="G32" t="e">
        <f>VLOOKUP(B32,Planilha2!A:C,2,0)</f>
        <v>#N/A</v>
      </c>
      <c r="H32">
        <v>0</v>
      </c>
    </row>
    <row r="33" spans="1:8" x14ac:dyDescent="0.3">
      <c r="A33" s="5">
        <v>651759</v>
      </c>
      <c r="B33">
        <v>651623</v>
      </c>
      <c r="E33" t="str">
        <f>VLOOKUP(A33,sheet1!A:D,4,0)</f>
        <v>CAGECE</v>
      </c>
      <c r="F33" s="8" t="str">
        <f>VLOOKUP(A33,sheet1!A:I,8,0)</f>
        <v>R$50,94</v>
      </c>
      <c r="G33" t="str">
        <f>VLOOKUP(B33,Planilha2!A:C,2,0)</f>
        <v>CACAU SHOW</v>
      </c>
      <c r="H33">
        <f>VLOOKUP(B33,Planilha2!A:C,3,0)</f>
        <v>50</v>
      </c>
    </row>
    <row r="34" spans="1:8" x14ac:dyDescent="0.3">
      <c r="A34" s="5">
        <v>652352</v>
      </c>
      <c r="B34">
        <v>651744</v>
      </c>
      <c r="E34" t="str">
        <f>VLOOKUP(A34,sheet1!A:D,4,0)</f>
        <v>CAGECE</v>
      </c>
      <c r="F34" s="8" t="str">
        <f>VLOOKUP(A34,sheet1!A:I,8,0)</f>
        <v>R$75,98</v>
      </c>
      <c r="G34" t="str">
        <f>VLOOKUP(B34,Planilha2!A:C,2,0)</f>
        <v>CAGECE</v>
      </c>
      <c r="H34">
        <f>VLOOKUP(B34,Planilha2!A:C,3,0)</f>
        <v>111.6</v>
      </c>
    </row>
    <row r="35" spans="1:8" x14ac:dyDescent="0.3">
      <c r="A35" s="5">
        <v>652353</v>
      </c>
      <c r="B35">
        <v>651746</v>
      </c>
      <c r="E35" t="str">
        <f>VLOOKUP(A35,sheet1!A:D,4,0)</f>
        <v>CAGECE</v>
      </c>
      <c r="F35" s="8" t="str">
        <f>VLOOKUP(A35,sheet1!A:I,8,0)</f>
        <v>R$187,05</v>
      </c>
      <c r="G35" t="str">
        <f>VLOOKUP(B35,Planilha2!A:C,2,0)</f>
        <v>CAGECE</v>
      </c>
      <c r="H35">
        <f>VLOOKUP(B35,Planilha2!A:C,3,0)</f>
        <v>190.28</v>
      </c>
    </row>
    <row r="36" spans="1:8" x14ac:dyDescent="0.3">
      <c r="A36" s="5">
        <v>652354</v>
      </c>
      <c r="B36">
        <v>651748</v>
      </c>
      <c r="E36" t="str">
        <f>VLOOKUP(A36,sheet1!A:D,4,0)</f>
        <v>CAGECE</v>
      </c>
      <c r="F36" s="8" t="str">
        <f>VLOOKUP(A36,sheet1!A:I,8,0)</f>
        <v>R$37,17</v>
      </c>
      <c r="G36" t="str">
        <f>VLOOKUP(B36,Planilha2!A:C,2,0)</f>
        <v>CAGECE</v>
      </c>
      <c r="H36">
        <f>VLOOKUP(B36,Planilha2!A:C,3,0)</f>
        <v>101</v>
      </c>
    </row>
    <row r="37" spans="1:8" x14ac:dyDescent="0.3">
      <c r="A37" s="5">
        <v>652355</v>
      </c>
      <c r="B37">
        <v>651759</v>
      </c>
      <c r="E37" t="str">
        <f>VLOOKUP(A37,sheet1!A:D,4,0)</f>
        <v>CAGECE</v>
      </c>
      <c r="F37" s="8" t="str">
        <f>VLOOKUP(A37,sheet1!A:I,8,0)</f>
        <v>R$67,48</v>
      </c>
      <c r="G37" t="str">
        <f>VLOOKUP(B37,Planilha2!A:C,2,0)</f>
        <v>CAGECE</v>
      </c>
      <c r="H37">
        <f>VLOOKUP(B37,Planilha2!A:C,3,0)</f>
        <v>50.94</v>
      </c>
    </row>
    <row r="38" spans="1:8" x14ac:dyDescent="0.3">
      <c r="A38" s="5">
        <v>653498</v>
      </c>
      <c r="B38">
        <v>652352</v>
      </c>
      <c r="E38" t="str">
        <f>VLOOKUP(A38,sheet1!A:D,4,0)</f>
        <v>CAGECE</v>
      </c>
      <c r="F38" s="8" t="str">
        <f>VLOOKUP(A38,sheet1!A:I,8,0)</f>
        <v>R$835,00</v>
      </c>
      <c r="G38" t="str">
        <f>VLOOKUP(B38,Planilha2!A:C,2,0)</f>
        <v>CAGECE</v>
      </c>
      <c r="H38">
        <f>VLOOKUP(B38,Planilha2!A:C,3,0)</f>
        <v>75.98</v>
      </c>
    </row>
    <row r="39" spans="1:8" x14ac:dyDescent="0.3">
      <c r="A39" s="5">
        <v>653904</v>
      </c>
      <c r="B39">
        <v>652353</v>
      </c>
      <c r="E39" t="str">
        <f>VLOOKUP(A39,sheet1!A:D,4,0)</f>
        <v>CAGECE</v>
      </c>
      <c r="F39" s="8" t="str">
        <f>VLOOKUP(A39,sheet1!A:I,8,0)</f>
        <v>R$252,03</v>
      </c>
      <c r="G39" t="str">
        <f>VLOOKUP(B39,Planilha2!A:C,2,0)</f>
        <v>CAGECE</v>
      </c>
      <c r="H39">
        <f>VLOOKUP(B39,Planilha2!A:C,3,0)</f>
        <v>187.05</v>
      </c>
    </row>
    <row r="40" spans="1:8" x14ac:dyDescent="0.3">
      <c r="A40" s="5">
        <v>653198</v>
      </c>
      <c r="B40">
        <v>652354</v>
      </c>
      <c r="E40" t="str">
        <f>VLOOKUP(A40,sheet1!A:D,4,0)</f>
        <v>Caio Casanova Corcini Simão</v>
      </c>
      <c r="F40" s="8" t="str">
        <f>VLOOKUP(A40,sheet1!A:I,8,0)</f>
        <v>R$130,00</v>
      </c>
      <c r="G40" t="str">
        <f>VLOOKUP(B40,Planilha2!A:C,2,0)</f>
        <v>CAGECE</v>
      </c>
      <c r="H40">
        <f>VLOOKUP(B40,Planilha2!A:C,3,0)</f>
        <v>37.17</v>
      </c>
    </row>
    <row r="41" spans="1:8" x14ac:dyDescent="0.3">
      <c r="A41" s="5">
        <v>652496</v>
      </c>
      <c r="B41">
        <v>652355</v>
      </c>
      <c r="E41" t="str">
        <f>VLOOKUP(A41,sheet1!A:D,4,0)</f>
        <v>CÂMARA DE DIRIGENTES LOJISTAS DE JUAZEIRO DO NORTE - CDL</v>
      </c>
      <c r="F41" s="8" t="str">
        <f>VLOOKUP(A41,sheet1!A:I,8,0)</f>
        <v>R$90,50</v>
      </c>
      <c r="G41" t="str">
        <f>VLOOKUP(B41,Planilha2!A:C,2,0)</f>
        <v>CAGECE</v>
      </c>
      <c r="H41">
        <f>VLOOKUP(B41,Planilha2!A:C,3,0)</f>
        <v>67.48</v>
      </c>
    </row>
    <row r="42" spans="1:8" x14ac:dyDescent="0.3">
      <c r="A42" s="5">
        <v>652621</v>
      </c>
      <c r="B42">
        <v>653498</v>
      </c>
      <c r="E42" t="str">
        <f>VLOOKUP(A42,sheet1!A:D,4,0)</f>
        <v>CAMICADO</v>
      </c>
      <c r="F42" s="8" t="str">
        <f>VLOOKUP(A42,sheet1!A:I,8,0)</f>
        <v>R$194,29</v>
      </c>
      <c r="G42" t="str">
        <f>VLOOKUP(B42,Planilha2!A:C,2,0)</f>
        <v>CAGECE</v>
      </c>
      <c r="H42">
        <f>VLOOKUP(B42,Planilha2!A:C,3,0)</f>
        <v>835</v>
      </c>
    </row>
    <row r="43" spans="1:8" x14ac:dyDescent="0.3">
      <c r="A43" s="5">
        <v>639812</v>
      </c>
      <c r="B43">
        <v>653904</v>
      </c>
      <c r="E43" t="str">
        <f>VLOOKUP(A43,sheet1!A:D,4,0)</f>
        <v>CARAJAS CONSTRUCOES</v>
      </c>
      <c r="F43" s="8" t="str">
        <f>VLOOKUP(A43,sheet1!A:I,8,0)</f>
        <v>R$732,56</v>
      </c>
      <c r="G43" t="str">
        <f>VLOOKUP(B43,Planilha2!A:C,2,0)</f>
        <v>CAGECE</v>
      </c>
      <c r="H43">
        <f>VLOOKUP(B43,Planilha2!A:C,3,0)</f>
        <v>252.03</v>
      </c>
    </row>
    <row r="44" spans="1:8" x14ac:dyDescent="0.3">
      <c r="A44" s="5">
        <v>653026</v>
      </c>
      <c r="B44">
        <v>653198</v>
      </c>
      <c r="E44" t="str">
        <f>VLOOKUP(A44,sheet1!A:D,4,0)</f>
        <v>CARIRI GARDEN ESTACIONAMENTO E EVENTOS LTDA</v>
      </c>
      <c r="F44" s="8" t="str">
        <f>VLOOKUP(A44,sheet1!A:I,8,0)</f>
        <v>R$8,00</v>
      </c>
      <c r="G44" t="str">
        <f>VLOOKUP(B44,Planilha2!A:C,2,0)</f>
        <v>Caio Casanova Corcini Simão</v>
      </c>
      <c r="H44">
        <f>VLOOKUP(B44,Planilha2!A:C,3,0)</f>
        <v>130</v>
      </c>
    </row>
    <row r="45" spans="1:8" x14ac:dyDescent="0.3">
      <c r="A45" s="5">
        <v>653465</v>
      </c>
      <c r="B45">
        <v>652496</v>
      </c>
      <c r="E45" t="str">
        <f>VLOOKUP(A45,sheet1!A:D,4,0)</f>
        <v>Cáris de Sá Barreto Callou Fiúsa</v>
      </c>
      <c r="F45" s="8" t="str">
        <f>VLOOKUP(A45,sheet1!A:I,8,0)</f>
        <v>R$20.000,00</v>
      </c>
      <c r="G45" t="str">
        <f>VLOOKUP(B45,Planilha2!A:C,2,0)</f>
        <v>CÂMARA DE DIRIGENTES LOJISTAS DE JUAZEIRO DO NORTE - CDL</v>
      </c>
      <c r="H45">
        <f>VLOOKUP(B45,Planilha2!A:C,3,0)</f>
        <v>90.5</v>
      </c>
    </row>
    <row r="46" spans="1:8" x14ac:dyDescent="0.3">
      <c r="A46" s="5">
        <v>653575</v>
      </c>
      <c r="B46">
        <v>652621</v>
      </c>
      <c r="E46" t="str">
        <f>VLOOKUP(A46,sheet1!A:D,4,0)</f>
        <v>CARLOS EUGÊNIO SILVEIRA</v>
      </c>
      <c r="F46" s="8" t="str">
        <f>VLOOKUP(A46,sheet1!A:I,8,0)</f>
        <v>R$1.000,00</v>
      </c>
      <c r="G46" t="str">
        <f>VLOOKUP(B46,Planilha2!A:C,2,0)</f>
        <v xml:space="preserve">CAMICADO </v>
      </c>
      <c r="H46">
        <f>VLOOKUP(B46,Planilha2!A:C,3,0)</f>
        <v>194.29</v>
      </c>
    </row>
    <row r="47" spans="1:8" x14ac:dyDescent="0.3">
      <c r="A47" s="5">
        <v>653125</v>
      </c>
      <c r="B47">
        <v>639812</v>
      </c>
      <c r="E47" t="str">
        <f>VLOOKUP(A47,sheet1!A:D,4,0)</f>
        <v>CARTORIO PADRE CICERO</v>
      </c>
      <c r="F47" s="8" t="str">
        <f>VLOOKUP(A47,sheet1!A:I,8,0)</f>
        <v>R$3.157,00</v>
      </c>
      <c r="G47" t="str">
        <f>VLOOKUP(B47,Planilha2!A:C,2,0)</f>
        <v xml:space="preserve">CARAJAS CONSTRUCOES </v>
      </c>
      <c r="H47">
        <f>VLOOKUP(B47,Planilha2!A:C,3,0)</f>
        <v>732.56</v>
      </c>
    </row>
    <row r="48" spans="1:8" x14ac:dyDescent="0.3">
      <c r="A48" s="5">
        <v>656806</v>
      </c>
      <c r="B48">
        <v>653026</v>
      </c>
      <c r="E48" t="str">
        <f>VLOOKUP(A48,sheet1!A:D,4,0)</f>
        <v>CASA DAS PLOTAGENS</v>
      </c>
      <c r="F48" s="8" t="str">
        <f>VLOOKUP(A48,sheet1!A:I,8,0)</f>
        <v>R$40,00</v>
      </c>
      <c r="G48" t="str">
        <f>VLOOKUP(B48,Planilha2!A:C,2,0)</f>
        <v>CARIRI GARDEN ESTACIONAMENTO E EVENTOS LTDA</v>
      </c>
      <c r="H48">
        <f>VLOOKUP(B48,Planilha2!A:C,3,0)</f>
        <v>8</v>
      </c>
    </row>
    <row r="49" spans="1:8" x14ac:dyDescent="0.3">
      <c r="A49" s="5">
        <v>651763</v>
      </c>
      <c r="B49">
        <v>653465</v>
      </c>
      <c r="E49" t="str">
        <f>VLOOKUP(A49,sheet1!A:D,4,0)</f>
        <v>CASA DO ELETRICISTA 0001</v>
      </c>
      <c r="F49" s="8" t="str">
        <f>VLOOKUP(A49,sheet1!A:I,8,0)</f>
        <v>R$43,11</v>
      </c>
      <c r="G49" t="str">
        <f>VLOOKUP(B49,Planilha2!A:C,2,0)</f>
        <v>Cáris de Sá Barreto Callou Fiúsa</v>
      </c>
      <c r="H49">
        <f>VLOOKUP(B49,Planilha2!A:C,3,0)</f>
        <v>20000</v>
      </c>
    </row>
    <row r="50" spans="1:8" x14ac:dyDescent="0.3">
      <c r="A50" s="5">
        <v>652489</v>
      </c>
      <c r="B50">
        <v>653575</v>
      </c>
      <c r="E50" t="str">
        <f>VLOOKUP(A50,sheet1!A:D,4,0)</f>
        <v>CELPE</v>
      </c>
      <c r="F50" s="8" t="str">
        <f>VLOOKUP(A50,sheet1!A:I,8,0)</f>
        <v>R$7.890,23</v>
      </c>
      <c r="G50" t="str">
        <f>VLOOKUP(B50,Planilha2!A:C,2,0)</f>
        <v>CARLOS EUGÊNIO SILVEIRA</v>
      </c>
      <c r="H50">
        <f>VLOOKUP(B50,Planilha2!A:C,3,0)</f>
        <v>1000</v>
      </c>
    </row>
    <row r="51" spans="1:8" x14ac:dyDescent="0.3">
      <c r="A51" s="5">
        <v>653799</v>
      </c>
      <c r="B51">
        <v>653125</v>
      </c>
      <c r="E51" t="e">
        <f>VLOOKUP(A51,sheet1!A:D,4,0)</f>
        <v>#N/A</v>
      </c>
      <c r="F51" s="9">
        <v>0</v>
      </c>
      <c r="G51" t="str">
        <f>VLOOKUP(B51,Planilha2!A:C,2,0)</f>
        <v>CARTORIO PADRE CICERO</v>
      </c>
      <c r="H51">
        <f>VLOOKUP(B51,Planilha2!A:C,3,0)</f>
        <v>3157</v>
      </c>
    </row>
    <row r="52" spans="1:8" x14ac:dyDescent="0.3">
      <c r="A52" s="5">
        <v>652643</v>
      </c>
      <c r="B52">
        <v>656806</v>
      </c>
      <c r="E52" t="str">
        <f>VLOOKUP(A52,sheet1!A:D,4,0)</f>
        <v>CENTRAL GOURMET</v>
      </c>
      <c r="F52" s="8" t="str">
        <f>VLOOKUP(A52,sheet1!A:I,8,0)</f>
        <v>R$116,79</v>
      </c>
      <c r="G52" t="str">
        <f>VLOOKUP(B52,Planilha2!A:C,2,0)</f>
        <v>CASA DAS PLOTAGENS</v>
      </c>
      <c r="H52">
        <f>VLOOKUP(B52,Planilha2!A:C,3,0)</f>
        <v>40</v>
      </c>
    </row>
    <row r="53" spans="1:8" x14ac:dyDescent="0.3">
      <c r="A53" s="5">
        <v>656807</v>
      </c>
      <c r="B53">
        <v>651763</v>
      </c>
      <c r="E53" t="str">
        <f>VLOOKUP(A53,sheet1!A:D,4,0)</f>
        <v>Cícero Edinaldo Lopes de Lima</v>
      </c>
      <c r="F53" s="8" t="str">
        <f>VLOOKUP(A53,sheet1!A:I,8,0)</f>
        <v>R$173,50</v>
      </c>
      <c r="G53" t="str">
        <f>VLOOKUP(B53,Planilha2!A:C,2,0)</f>
        <v>CASA DO ELETRICISTA 0001</v>
      </c>
      <c r="H53">
        <f>VLOOKUP(B53,Planilha2!A:C,3,0)</f>
        <v>43.11</v>
      </c>
    </row>
    <row r="54" spans="1:8" x14ac:dyDescent="0.3">
      <c r="A54" s="5">
        <v>653184</v>
      </c>
      <c r="B54">
        <v>652489</v>
      </c>
      <c r="E54" t="str">
        <f>VLOOKUP(A54,sheet1!A:D,4,0)</f>
        <v>Cícero Joilton Alvino de Alencar</v>
      </c>
      <c r="F54" s="8" t="str">
        <f>VLOOKUP(A54,sheet1!A:I,8,0)</f>
        <v>R$130,00</v>
      </c>
      <c r="G54" t="str">
        <f>VLOOKUP(B54,Planilha2!A:C,2,0)</f>
        <v>CELPE</v>
      </c>
      <c r="H54">
        <f>VLOOKUP(B54,Planilha2!A:C,3,0)</f>
        <v>7890.23</v>
      </c>
    </row>
    <row r="55" spans="1:8" x14ac:dyDescent="0.3">
      <c r="A55" s="5">
        <v>646442</v>
      </c>
      <c r="B55">
        <v>716327</v>
      </c>
      <c r="E55" t="str">
        <f>VLOOKUP(A55,sheet1!A:D,4,0)</f>
        <v>CIL - COMERCIO DE INFORMATICA LTDA</v>
      </c>
      <c r="F55" s="8" t="str">
        <f>VLOOKUP(A55,sheet1!A:I,8,0)</f>
        <v>R$286,50</v>
      </c>
      <c r="G55" t="e">
        <f>VLOOKUP(B55,Planilha2!A:C,2,0)</f>
        <v>#N/A</v>
      </c>
      <c r="H55">
        <v>0</v>
      </c>
    </row>
    <row r="56" spans="1:8" x14ac:dyDescent="0.3">
      <c r="A56" s="5">
        <v>652486</v>
      </c>
      <c r="B56">
        <v>652643</v>
      </c>
      <c r="E56" t="str">
        <f>VLOOKUP(A56,sheet1!A:D,4,0)</f>
        <v>CLARO S.A</v>
      </c>
      <c r="F56" s="8" t="str">
        <f>VLOOKUP(A56,sheet1!A:I,8,0)</f>
        <v>R$1,20</v>
      </c>
      <c r="G56" t="str">
        <f>VLOOKUP(B56,Planilha2!A:C,2,0)</f>
        <v>CENTRAL GOURMET</v>
      </c>
      <c r="H56">
        <f>VLOOKUP(B56,Planilha2!A:C,3,0)</f>
        <v>116.79</v>
      </c>
    </row>
    <row r="57" spans="1:8" x14ac:dyDescent="0.3">
      <c r="A57" s="5">
        <v>653107</v>
      </c>
      <c r="B57">
        <v>656807</v>
      </c>
      <c r="E57" t="str">
        <f>VLOOKUP(A57,sheet1!A:D,4,0)</f>
        <v>COLÉGIO PARAISO S/SIMPLES</v>
      </c>
      <c r="F57" s="8" t="str">
        <f>VLOOKUP(A57,sheet1!A:I,8,0)</f>
        <v>R$1.500.000,00</v>
      </c>
      <c r="G57" t="str">
        <f>VLOOKUP(B57,Planilha2!A:C,2,0)</f>
        <v>Cícero Edinaldo Lopes de Lima</v>
      </c>
      <c r="H57">
        <f>VLOOKUP(B57,Planilha2!A:C,3,0)</f>
        <v>173.5</v>
      </c>
    </row>
    <row r="58" spans="1:8" x14ac:dyDescent="0.3">
      <c r="A58" s="5">
        <v>654099</v>
      </c>
      <c r="B58">
        <v>653184</v>
      </c>
      <c r="E58" t="str">
        <f>VLOOKUP(A58,sheet1!A:D,4,0)</f>
        <v>COLÉGIO PARAISO S/SIMPLES</v>
      </c>
      <c r="F58" s="8" t="str">
        <f>VLOOKUP(A58,sheet1!A:I,8,0)</f>
        <v>R$1.500.000,00</v>
      </c>
      <c r="G58" t="str">
        <f>VLOOKUP(B58,Planilha2!A:C,2,0)</f>
        <v>Cícero Joilton Alvino de Alencar</v>
      </c>
      <c r="H58">
        <f>VLOOKUP(B58,Planilha2!A:C,3,0)</f>
        <v>130</v>
      </c>
    </row>
    <row r="59" spans="1:8" x14ac:dyDescent="0.3">
      <c r="A59" s="5">
        <v>639827</v>
      </c>
      <c r="B59">
        <v>646442</v>
      </c>
      <c r="E59" t="str">
        <f>VLOOKUP(A59,sheet1!A:D,4,0)</f>
        <v>COMERCIAL DE MIUDEZAS FREITAS LTDA</v>
      </c>
      <c r="F59" s="8" t="str">
        <f>VLOOKUP(A59,sheet1!A:I,8,0)</f>
        <v>R$1.994,60</v>
      </c>
      <c r="G59" t="str">
        <f>VLOOKUP(B59,Planilha2!A:C,2,0)</f>
        <v>CIL - COMERCIO DE INFORMATICA LTDA</v>
      </c>
      <c r="H59">
        <f>VLOOKUP(B59,Planilha2!A:C,3,0)</f>
        <v>286.5</v>
      </c>
    </row>
    <row r="60" spans="1:8" x14ac:dyDescent="0.3">
      <c r="A60" s="5">
        <v>645860</v>
      </c>
      <c r="B60">
        <v>652486</v>
      </c>
      <c r="E60" t="str">
        <f>VLOOKUP(A60,sheet1!A:D,4,0)</f>
        <v>COMERCIAL DE MIUDEZAS FREITAS LTDA</v>
      </c>
      <c r="F60" s="8" t="str">
        <f>VLOOKUP(A60,sheet1!A:I,8,0)</f>
        <v>R$1.008,00</v>
      </c>
      <c r="G60" t="str">
        <f>VLOOKUP(B60,Planilha2!A:C,2,0)</f>
        <v>CLARO S.A</v>
      </c>
      <c r="H60">
        <f>VLOOKUP(B60,Planilha2!A:C,3,0)</f>
        <v>1.2</v>
      </c>
    </row>
    <row r="61" spans="1:8" x14ac:dyDescent="0.3">
      <c r="A61" s="5">
        <v>650309</v>
      </c>
      <c r="B61">
        <v>653107</v>
      </c>
      <c r="E61" t="str">
        <f>VLOOKUP(A61,sheet1!A:D,4,0)</f>
        <v>COMERCIAL DE MIUDEZAS FREITAS LTDA</v>
      </c>
      <c r="F61" s="8" t="str">
        <f>VLOOKUP(A61,sheet1!A:I,8,0)</f>
        <v>R$486,32</v>
      </c>
      <c r="G61" t="str">
        <f>VLOOKUP(B61,Planilha2!A:C,2,0)</f>
        <v>COLÉGIO PARAISO S/SIMPLES</v>
      </c>
      <c r="H61">
        <f>VLOOKUP(B61,Planilha2!A:C,3,0)</f>
        <v>1500000</v>
      </c>
    </row>
    <row r="62" spans="1:8" x14ac:dyDescent="0.3">
      <c r="A62" s="5">
        <v>653130</v>
      </c>
      <c r="B62">
        <v>654099</v>
      </c>
      <c r="E62" t="str">
        <f>VLOOKUP(A62,sheet1!A:D,4,0)</f>
        <v>COMPASSO COMUNICACAO E MARKETING 0004</v>
      </c>
      <c r="F62" s="8" t="str">
        <f>VLOOKUP(A62,sheet1!A:I,8,0)</f>
        <v>R$3.700,00</v>
      </c>
      <c r="G62" t="str">
        <f>VLOOKUP(B62,Planilha2!A:C,2,0)</f>
        <v>COLÉGIO PARAISO S/SIMPLES</v>
      </c>
      <c r="H62">
        <f>VLOOKUP(B62,Planilha2!A:C,3,0)</f>
        <v>1500000</v>
      </c>
    </row>
    <row r="63" spans="1:8" x14ac:dyDescent="0.3">
      <c r="A63" s="5">
        <v>652497</v>
      </c>
      <c r="B63">
        <v>639827</v>
      </c>
      <c r="E63" t="str">
        <f>VLOOKUP(A63,sheet1!A:D,4,0)</f>
        <v>COMTELE</v>
      </c>
      <c r="F63" s="8" t="str">
        <f>VLOOKUP(A63,sheet1!A:I,8,0)</f>
        <v>R$300,00</v>
      </c>
      <c r="G63" t="str">
        <f>VLOOKUP(B63,Planilha2!A:C,2,0)</f>
        <v xml:space="preserve">COMERCIAL DE MIUDEZAS FREITAS LTDA </v>
      </c>
      <c r="H63">
        <f>VLOOKUP(B63,Planilha2!A:C,3,0)</f>
        <v>1994.6</v>
      </c>
    </row>
    <row r="64" spans="1:8" x14ac:dyDescent="0.3">
      <c r="A64" s="5">
        <v>653199</v>
      </c>
      <c r="B64">
        <v>645860</v>
      </c>
      <c r="E64" t="str">
        <f>VLOOKUP(A64,sheet1!A:D,4,0)</f>
        <v>COMTELE</v>
      </c>
      <c r="F64" s="8" t="str">
        <f>VLOOKUP(A64,sheet1!A:I,8,0)</f>
        <v>R$300,00</v>
      </c>
      <c r="G64" t="str">
        <f>VLOOKUP(B64,Planilha2!A:C,2,0)</f>
        <v xml:space="preserve">COMERCIAL DE MIUDEZAS FREITAS LTDA </v>
      </c>
      <c r="H64">
        <f>VLOOKUP(B64,Planilha2!A:C,3,0)</f>
        <v>1008</v>
      </c>
    </row>
    <row r="65" spans="1:8" x14ac:dyDescent="0.3">
      <c r="A65" s="5">
        <v>656214</v>
      </c>
      <c r="B65">
        <v>650309</v>
      </c>
      <c r="E65" t="str">
        <f>VLOOKUP(A65,sheet1!A:D,4,0)</f>
        <v>COMTELE</v>
      </c>
      <c r="F65" s="8" t="str">
        <f>VLOOKUP(A65,sheet1!A:I,8,0)</f>
        <v>R$600,00</v>
      </c>
      <c r="G65" t="str">
        <f>VLOOKUP(B65,Planilha2!A:C,2,0)</f>
        <v xml:space="preserve">COMERCIAL DE MIUDEZAS FREITAS LTDA </v>
      </c>
      <c r="H65">
        <f>VLOOKUP(B65,Planilha2!A:C,3,0)</f>
        <v>486.32</v>
      </c>
    </row>
    <row r="66" spans="1:8" x14ac:dyDescent="0.3">
      <c r="A66" s="5">
        <v>656716</v>
      </c>
      <c r="B66">
        <v>653130</v>
      </c>
      <c r="E66" t="str">
        <f>VLOOKUP(A66,sheet1!A:D,4,0)</f>
        <v>COMTELE</v>
      </c>
      <c r="F66" s="8" t="str">
        <f>VLOOKUP(A66,sheet1!A:I,8,0)</f>
        <v>R$600,00</v>
      </c>
      <c r="G66" t="str">
        <f>VLOOKUP(B66,Planilha2!A:C,2,0)</f>
        <v>COMPASSO COMUNICACAO E MARKETING 0004</v>
      </c>
      <c r="H66">
        <f>VLOOKUP(B66,Planilha2!A:C,3,0)</f>
        <v>3700</v>
      </c>
    </row>
    <row r="67" spans="1:8" x14ac:dyDescent="0.3">
      <c r="A67" s="5">
        <v>651626</v>
      </c>
      <c r="B67">
        <v>652497</v>
      </c>
      <c r="E67" t="str">
        <f>VLOOKUP(A67,sheet1!A:D,4,0)</f>
        <v>CONDOMINÍO CENTRAL PARK COMERCIAL</v>
      </c>
      <c r="F67" s="8" t="str">
        <f>VLOOKUP(A67,sheet1!A:I,8,0)</f>
        <v>R$310,00</v>
      </c>
      <c r="G67" t="str">
        <f>VLOOKUP(B67,Planilha2!A:C,2,0)</f>
        <v>COMTELE</v>
      </c>
      <c r="H67">
        <f>VLOOKUP(B67,Planilha2!A:C,3,0)</f>
        <v>300</v>
      </c>
    </row>
    <row r="68" spans="1:8" x14ac:dyDescent="0.3">
      <c r="A68" s="5">
        <v>652356</v>
      </c>
      <c r="B68">
        <v>653199</v>
      </c>
      <c r="E68" t="str">
        <f>VLOOKUP(A68,sheet1!A:D,4,0)</f>
        <v>CONDOMINIO EDIFICIO UNIQUE CONDOMINIUM RESIDENCIAL E CORPORATE</v>
      </c>
      <c r="F68" s="8" t="str">
        <f>VLOOKUP(A68,sheet1!A:I,8,0)</f>
        <v>R$268,65</v>
      </c>
      <c r="G68" t="str">
        <f>VLOOKUP(B68,Planilha2!A:C,2,0)</f>
        <v>COMTELE</v>
      </c>
      <c r="H68">
        <f>VLOOKUP(B68,Planilha2!A:C,3,0)</f>
        <v>300</v>
      </c>
    </row>
    <row r="69" spans="1:8" x14ac:dyDescent="0.3">
      <c r="A69" s="5">
        <v>652358</v>
      </c>
      <c r="B69">
        <v>656214</v>
      </c>
      <c r="E69" t="str">
        <f>VLOOKUP(A69,sheet1!A:D,4,0)</f>
        <v>CONDOMINIO EDIFICIO UNIQUE CONDOMINIUM RESIDENCIAL E CORPORATE</v>
      </c>
      <c r="F69" s="8" t="str">
        <f>VLOOKUP(A69,sheet1!A:I,8,0)</f>
        <v>R$268,65</v>
      </c>
      <c r="G69" t="str">
        <f>VLOOKUP(B69,Planilha2!A:C,2,0)</f>
        <v>COMTELE</v>
      </c>
      <c r="H69">
        <f>VLOOKUP(B69,Planilha2!A:C,3,0)</f>
        <v>600</v>
      </c>
    </row>
    <row r="70" spans="1:8" x14ac:dyDescent="0.3">
      <c r="A70" s="5">
        <v>651483</v>
      </c>
      <c r="B70">
        <v>656716</v>
      </c>
      <c r="E70" t="str">
        <f>VLOOKUP(A70,sheet1!A:D,4,0)</f>
        <v>CONTERA</v>
      </c>
      <c r="F70" s="8" t="str">
        <f>VLOOKUP(A70,sheet1!A:I,8,0)</f>
        <v>R$3.818,00</v>
      </c>
      <c r="G70" t="str">
        <f>VLOOKUP(B70,Planilha2!A:C,2,0)</f>
        <v>COMTELE</v>
      </c>
      <c r="H70">
        <f>VLOOKUP(B70,Planilha2!A:C,3,0)</f>
        <v>600</v>
      </c>
    </row>
    <row r="71" spans="1:8" x14ac:dyDescent="0.3">
      <c r="A71" s="5">
        <v>651484</v>
      </c>
      <c r="B71">
        <v>651626</v>
      </c>
      <c r="E71" t="str">
        <f>VLOOKUP(A71,sheet1!A:D,4,0)</f>
        <v>CONTERA</v>
      </c>
      <c r="F71" s="8" t="str">
        <f>VLOOKUP(A71,sheet1!A:I,8,0)</f>
        <v>R$3.818,50</v>
      </c>
      <c r="G71" t="str">
        <f>VLOOKUP(B71,Planilha2!A:C,2,0)</f>
        <v>CONDOMINÍO CENTRAL PARK COMERCIAL</v>
      </c>
      <c r="H71">
        <f>VLOOKUP(B71,Planilha2!A:C,3,0)</f>
        <v>310</v>
      </c>
    </row>
    <row r="72" spans="1:8" x14ac:dyDescent="0.3">
      <c r="A72" s="5">
        <v>652587</v>
      </c>
      <c r="B72">
        <v>652356</v>
      </c>
      <c r="E72" t="str">
        <f>VLOOKUP(A72,sheet1!A:D,4,0)</f>
        <v>CONTEUDO EDU</v>
      </c>
      <c r="F72" s="8" t="str">
        <f>VLOOKUP(A72,sheet1!A:I,8,0)</f>
        <v>R$4.800,00</v>
      </c>
      <c r="G72" t="str">
        <f>VLOOKUP(B72,Planilha2!A:C,2,0)</f>
        <v>CONDOMINIO EDIFICIO UNIQUE CONDOMINIUM RESIDENCIAL E CORPORATE</v>
      </c>
      <c r="H72">
        <f>VLOOKUP(B72,Planilha2!A:C,3,0)</f>
        <v>268.64999999999998</v>
      </c>
    </row>
    <row r="73" spans="1:8" x14ac:dyDescent="0.3">
      <c r="A73" s="5">
        <v>653717</v>
      </c>
      <c r="B73">
        <v>652358</v>
      </c>
      <c r="E73" t="str">
        <f>VLOOKUP(A73,sheet1!A:D,4,0)</f>
        <v>COOPERATIVA DOS TAXISTAS DO CARIRI LTDA</v>
      </c>
      <c r="F73" s="8" t="str">
        <f>VLOOKUP(A73,sheet1!A:I,8,0)</f>
        <v>R$35,00</v>
      </c>
      <c r="G73" t="str">
        <f>VLOOKUP(B73,Planilha2!A:C,2,0)</f>
        <v>CONDOMINIO EDIFICIO UNIQUE CONDOMINIUM RESIDENCIAL E CORPORATE</v>
      </c>
      <c r="H73">
        <f>VLOOKUP(B73,Planilha2!A:C,3,0)</f>
        <v>268.64999999999998</v>
      </c>
    </row>
    <row r="74" spans="1:8" x14ac:dyDescent="0.3">
      <c r="A74" s="5">
        <v>653464</v>
      </c>
      <c r="B74">
        <v>651483</v>
      </c>
      <c r="E74" t="str">
        <f>VLOOKUP(A74,sheet1!A:D,4,0)</f>
        <v>CRISTINA MARIA DE SOUZA TURIAL</v>
      </c>
      <c r="F74" s="8" t="str">
        <f>VLOOKUP(A74,sheet1!A:I,8,0)</f>
        <v>R$1.000,00</v>
      </c>
      <c r="G74" t="str">
        <f>VLOOKUP(B74,Planilha2!A:C,2,0)</f>
        <v>CONTERA</v>
      </c>
      <c r="H74">
        <f>VLOOKUP(B74,Planilha2!A:C,3,0)</f>
        <v>3818</v>
      </c>
    </row>
    <row r="75" spans="1:8" x14ac:dyDescent="0.3">
      <c r="A75" s="5">
        <v>653180</v>
      </c>
      <c r="B75">
        <v>651484</v>
      </c>
      <c r="E75" t="e">
        <f>VLOOKUP(A75,sheet1!A:D,4,0)</f>
        <v>#N/A</v>
      </c>
      <c r="F75" s="9">
        <v>0</v>
      </c>
      <c r="G75" t="str">
        <f>VLOOKUP(B75,Planilha2!A:C,2,0)</f>
        <v>CONTERA</v>
      </c>
      <c r="H75">
        <f>VLOOKUP(B75,Planilha2!A:C,3,0)</f>
        <v>3818.5</v>
      </c>
    </row>
    <row r="76" spans="1:8" x14ac:dyDescent="0.3">
      <c r="A76" s="5">
        <v>655408</v>
      </c>
      <c r="B76">
        <v>652587</v>
      </c>
      <c r="E76" t="str">
        <f>VLOOKUP(A76,sheet1!A:D,4,0)</f>
        <v>DARLENE MARIA DA SILVA</v>
      </c>
      <c r="F76" s="8" t="str">
        <f>VLOOKUP(A76,sheet1!A:I,8,0)</f>
        <v>R$561,80</v>
      </c>
      <c r="G76" t="str">
        <f>VLOOKUP(B76,Planilha2!A:C,2,0)</f>
        <v xml:space="preserve">CONTEUDO EDU </v>
      </c>
      <c r="H76">
        <f>VLOOKUP(B76,Planilha2!A:C,3,0)</f>
        <v>4800</v>
      </c>
    </row>
    <row r="77" spans="1:8" x14ac:dyDescent="0.3">
      <c r="A77" s="5">
        <v>655104</v>
      </c>
      <c r="B77">
        <v>653717</v>
      </c>
      <c r="E77" t="str">
        <f>VLOOKUP(A77,sheet1!A:D,4,0)</f>
        <v>DAVI ALEXANDRE FIUSA</v>
      </c>
      <c r="F77" s="8" t="str">
        <f>VLOOKUP(A77,sheet1!A:I,8,0)</f>
        <v>R$80.000,00</v>
      </c>
      <c r="G77" t="str">
        <f>VLOOKUP(B77,Planilha2!A:C,2,0)</f>
        <v>COOPERATIVA DOS TAXISTAS DO CARIRI LTDA</v>
      </c>
      <c r="H77">
        <f>VLOOKUP(B77,Planilha2!A:C,3,0)</f>
        <v>35</v>
      </c>
    </row>
    <row r="78" spans="1:8" x14ac:dyDescent="0.3">
      <c r="A78" s="5">
        <v>655420</v>
      </c>
      <c r="B78">
        <v>653464</v>
      </c>
      <c r="E78" t="str">
        <f>VLOOKUP(A78,sheet1!A:D,4,0)</f>
        <v>DELL COMPUTADORES DO BRASIL 0001</v>
      </c>
      <c r="F78" s="8" t="str">
        <f>VLOOKUP(A78,sheet1!A:I,8,0)</f>
        <v>R$439,42</v>
      </c>
      <c r="G78" t="str">
        <f>VLOOKUP(B78,Planilha2!A:C,2,0)</f>
        <v>CRISTINA MARIA DE SOUZA TURIAL</v>
      </c>
      <c r="H78">
        <f>VLOOKUP(B78,Planilha2!A:C,3,0)</f>
        <v>1000</v>
      </c>
    </row>
    <row r="79" spans="1:8" x14ac:dyDescent="0.3">
      <c r="A79" s="5">
        <v>655434</v>
      </c>
      <c r="B79">
        <v>655408</v>
      </c>
      <c r="E79" t="str">
        <f>VLOOKUP(A79,sheet1!A:D,4,0)</f>
        <v>DELL COMPUTADORES DO BRASIL 0001</v>
      </c>
      <c r="F79" s="8" t="str">
        <f>VLOOKUP(A79,sheet1!A:I,8,0)</f>
        <v>R$322,50</v>
      </c>
      <c r="G79" t="str">
        <f>VLOOKUP(B79,Planilha2!A:C,2,0)</f>
        <v>DARLENE MARIA DA SILVA</v>
      </c>
      <c r="H79">
        <f>VLOOKUP(B79,Planilha2!A:C,3,0)</f>
        <v>561.79999999999995</v>
      </c>
    </row>
    <row r="80" spans="1:8" x14ac:dyDescent="0.3">
      <c r="A80" s="5">
        <v>650301</v>
      </c>
      <c r="B80">
        <v>655104</v>
      </c>
      <c r="E80" t="str">
        <f>VLOOKUP(A80,sheet1!A:D,4,0)</f>
        <v>DINIZ SUPERMERCADOS</v>
      </c>
      <c r="F80" s="8" t="str">
        <f>VLOOKUP(A80,sheet1!A:I,8,0)</f>
        <v>R$209,64</v>
      </c>
      <c r="G80" t="str">
        <f>VLOOKUP(B80,Planilha2!A:C,2,0)</f>
        <v>DAVI ALEXANDRE FIUSA</v>
      </c>
      <c r="H80">
        <f>VLOOKUP(B80,Planilha2!A:C,3,0)</f>
        <v>80000</v>
      </c>
    </row>
    <row r="81" spans="1:8" x14ac:dyDescent="0.3">
      <c r="A81" s="5">
        <v>651740</v>
      </c>
      <c r="B81">
        <v>655420</v>
      </c>
      <c r="E81" t="str">
        <f>VLOOKUP(A81,sheet1!A:D,4,0)</f>
        <v>DINIZ SUPERMERCADOS</v>
      </c>
      <c r="F81" s="8" t="str">
        <f>VLOOKUP(A81,sheet1!A:I,8,0)</f>
        <v>R$256,02</v>
      </c>
      <c r="G81" t="str">
        <f>VLOOKUP(B81,Planilha2!A:C,2,0)</f>
        <v>DELL COMPUTADORES DO BRASIL 0001</v>
      </c>
      <c r="H81">
        <f>VLOOKUP(B81,Planilha2!A:C,3,0)</f>
        <v>439.42</v>
      </c>
    </row>
    <row r="82" spans="1:8" x14ac:dyDescent="0.3">
      <c r="A82" s="5">
        <v>652360</v>
      </c>
      <c r="B82">
        <v>655434</v>
      </c>
      <c r="E82" t="str">
        <f>VLOOKUP(A82,sheet1!A:D,4,0)</f>
        <v>DINIZ SUPERMERCADOS</v>
      </c>
      <c r="F82" s="8" t="str">
        <f>VLOOKUP(A82,sheet1!A:I,8,0)</f>
        <v>R$92,70</v>
      </c>
      <c r="G82" t="str">
        <f>VLOOKUP(B82,Planilha2!A:C,2,0)</f>
        <v>DELL COMPUTADORES DO BRASIL 0001</v>
      </c>
      <c r="H82">
        <f>VLOOKUP(B82,Planilha2!A:C,3,0)</f>
        <v>322.5</v>
      </c>
    </row>
    <row r="83" spans="1:8" x14ac:dyDescent="0.3">
      <c r="A83" s="5">
        <v>654624</v>
      </c>
      <c r="B83">
        <v>650301</v>
      </c>
      <c r="E83" t="str">
        <f>VLOOKUP(A83,sheet1!A:D,4,0)</f>
        <v>DINIZ SUPERMERCADOS</v>
      </c>
      <c r="F83" s="8" t="str">
        <f>VLOOKUP(A83,sheet1!A:I,8,0)</f>
        <v>R$178,40</v>
      </c>
      <c r="G83" t="str">
        <f>VLOOKUP(B83,Planilha2!A:C,2,0)</f>
        <v>DINIZ SUPERMERCADOS</v>
      </c>
      <c r="H83">
        <f>VLOOKUP(B83,Planilha2!A:C,3,0)</f>
        <v>209.64</v>
      </c>
    </row>
    <row r="84" spans="1:8" x14ac:dyDescent="0.3">
      <c r="A84" s="5">
        <v>654669</v>
      </c>
      <c r="B84">
        <v>651740</v>
      </c>
      <c r="E84" t="str">
        <f>VLOOKUP(A84,sheet1!A:D,4,0)</f>
        <v>DINIZ SUPERMERCADOS</v>
      </c>
      <c r="F84" s="8" t="str">
        <f>VLOOKUP(A84,sheet1!A:I,8,0)</f>
        <v>R$263,52</v>
      </c>
      <c r="G84" t="str">
        <f>VLOOKUP(B84,Planilha2!A:C,2,0)</f>
        <v>DINIZ SUPERMERCADOS</v>
      </c>
      <c r="H84">
        <f>VLOOKUP(B84,Planilha2!A:C,3,0)</f>
        <v>256.02</v>
      </c>
    </row>
    <row r="85" spans="1:8" x14ac:dyDescent="0.3">
      <c r="A85" s="5">
        <v>654109</v>
      </c>
      <c r="B85">
        <v>652360</v>
      </c>
      <c r="E85" t="str">
        <f>VLOOKUP(A85,sheet1!A:D,4,0)</f>
        <v>DIOGO ALEXANDRE FERREIRA DE ALENCAR</v>
      </c>
      <c r="F85" s="8" t="str">
        <f>VLOOKUP(A85,sheet1!A:I,8,0)</f>
        <v>R$527,00</v>
      </c>
      <c r="G85" t="str">
        <f>VLOOKUP(B85,Planilha2!A:C,2,0)</f>
        <v>DINIZ SUPERMERCADOS</v>
      </c>
      <c r="H85">
        <f>VLOOKUP(B85,Planilha2!A:C,3,0)</f>
        <v>92.7</v>
      </c>
    </row>
    <row r="86" spans="1:8" x14ac:dyDescent="0.3">
      <c r="A86" s="5">
        <v>654784</v>
      </c>
      <c r="B86">
        <v>654624</v>
      </c>
      <c r="E86" t="str">
        <f>VLOOKUP(A86,sheet1!A:D,4,0)</f>
        <v>DIOGO ALEXANDRE FERREIRA DE ALENCAR</v>
      </c>
      <c r="F86" s="8" t="str">
        <f>VLOOKUP(A86,sheet1!A:I,8,0)</f>
        <v>R$683,74</v>
      </c>
      <c r="G86" t="str">
        <f>VLOOKUP(B86,Planilha2!A:C,2,0)</f>
        <v>DINIZ SUPERMERCADOS</v>
      </c>
      <c r="H86">
        <f>VLOOKUP(B86,Planilha2!A:C,3,0)</f>
        <v>178.4</v>
      </c>
    </row>
    <row r="87" spans="1:8" x14ac:dyDescent="0.3">
      <c r="A87" s="5">
        <v>654794</v>
      </c>
      <c r="B87">
        <v>654669</v>
      </c>
      <c r="E87" t="str">
        <f>VLOOKUP(A87,sheet1!A:D,4,0)</f>
        <v>DIOGO ALEXANDRE FERREIRA DE ALENCAR</v>
      </c>
      <c r="F87" s="8" t="str">
        <f>VLOOKUP(A87,sheet1!A:I,8,0)</f>
        <v>R$546,98</v>
      </c>
      <c r="G87" t="str">
        <f>VLOOKUP(B87,Planilha2!A:C,2,0)</f>
        <v>DINIZ SUPERMERCADOS</v>
      </c>
      <c r="H87">
        <f>VLOOKUP(B87,Planilha2!A:C,3,0)</f>
        <v>263.52</v>
      </c>
    </row>
    <row r="88" spans="1:8" x14ac:dyDescent="0.3">
      <c r="A88" s="5">
        <v>654851</v>
      </c>
      <c r="B88">
        <v>654109</v>
      </c>
      <c r="E88" t="str">
        <f>VLOOKUP(A88,sheet1!A:D,4,0)</f>
        <v>DIOGO ALEXANDRE FERREIRA DE ALENCAR</v>
      </c>
      <c r="F88" s="8" t="str">
        <f>VLOOKUP(A88,sheet1!A:I,8,0)</f>
        <v>R$2.811,90</v>
      </c>
      <c r="G88" t="str">
        <f>VLOOKUP(B88,Planilha2!A:C,2,0)</f>
        <v>DIOGO ALEXANDRE FERREIRA DE ALENCAR</v>
      </c>
      <c r="H88">
        <f>VLOOKUP(B88,Planilha2!A:C,3,0)</f>
        <v>527</v>
      </c>
    </row>
    <row r="89" spans="1:8" x14ac:dyDescent="0.3">
      <c r="A89" s="5">
        <v>654861</v>
      </c>
      <c r="B89">
        <v>654784</v>
      </c>
      <c r="E89" t="str">
        <f>VLOOKUP(A89,sheet1!A:D,4,0)</f>
        <v>DIOGO ALEXANDRE FERREIRA DE ALENCAR</v>
      </c>
      <c r="F89" s="8" t="str">
        <f>VLOOKUP(A89,sheet1!A:I,8,0)</f>
        <v>R$46,20</v>
      </c>
      <c r="G89" t="str">
        <f>VLOOKUP(B89,Planilha2!A:C,2,0)</f>
        <v>DIOGO ALEXANDRE FERREIRA DE ALENCAR</v>
      </c>
      <c r="H89">
        <f>VLOOKUP(B89,Planilha2!A:C,3,0)</f>
        <v>683.74</v>
      </c>
    </row>
    <row r="90" spans="1:8" x14ac:dyDescent="0.3">
      <c r="A90" s="5">
        <v>654885</v>
      </c>
      <c r="B90">
        <v>654794</v>
      </c>
      <c r="E90" t="str">
        <f>VLOOKUP(A90,sheet1!A:D,4,0)</f>
        <v>DIOGO ALEXANDRE FERREIRA DE ALENCAR</v>
      </c>
      <c r="F90" s="8" t="str">
        <f>VLOOKUP(A90,sheet1!A:I,8,0)</f>
        <v>R$189,59</v>
      </c>
      <c r="G90" t="str">
        <f>VLOOKUP(B90,Planilha2!A:C,2,0)</f>
        <v>DIOGO ALEXANDRE FERREIRA DE ALENCAR</v>
      </c>
      <c r="H90">
        <f>VLOOKUP(B90,Planilha2!A:C,3,0)</f>
        <v>546.98</v>
      </c>
    </row>
    <row r="91" spans="1:8" x14ac:dyDescent="0.3">
      <c r="A91" s="5">
        <v>655301</v>
      </c>
      <c r="B91">
        <v>654851</v>
      </c>
      <c r="E91" t="str">
        <f>VLOOKUP(A91,sheet1!A:D,4,0)</f>
        <v>DIOGO ALEXANDRE FERREIRA DE ALENCAR</v>
      </c>
      <c r="F91" s="8" t="str">
        <f>VLOOKUP(A91,sheet1!A:I,8,0)</f>
        <v>R$374,76</v>
      </c>
      <c r="G91" t="str">
        <f>VLOOKUP(B91,Planilha2!A:C,2,0)</f>
        <v>DIOGO ALEXANDRE FERREIRA DE ALENCAR</v>
      </c>
      <c r="H91">
        <f>VLOOKUP(B91,Planilha2!A:C,3,0)</f>
        <v>2811.9</v>
      </c>
    </row>
    <row r="92" spans="1:8" x14ac:dyDescent="0.3">
      <c r="A92" s="5">
        <v>655302</v>
      </c>
      <c r="B92">
        <v>654861</v>
      </c>
      <c r="E92" t="str">
        <f>VLOOKUP(A92,sheet1!A:D,4,0)</f>
        <v>DIOGO ALEXANDRE FERREIRA DE ALENCAR</v>
      </c>
      <c r="F92" s="8" t="str">
        <f>VLOOKUP(A92,sheet1!A:I,8,0)</f>
        <v>R$138,19</v>
      </c>
      <c r="G92" t="str">
        <f>VLOOKUP(B92,Planilha2!A:C,2,0)</f>
        <v>DIOGO ALEXANDRE FERREIRA DE ALENCAR</v>
      </c>
      <c r="H92">
        <f>VLOOKUP(B92,Planilha2!A:C,3,0)</f>
        <v>46.2</v>
      </c>
    </row>
    <row r="93" spans="1:8" x14ac:dyDescent="0.3">
      <c r="A93" s="5">
        <v>645779</v>
      </c>
      <c r="B93">
        <v>654885</v>
      </c>
      <c r="E93" t="str">
        <f>VLOOKUP(A93,sheet1!A:D,4,0)</f>
        <v>DTS-DISTRIBUIDORA DE TECNOLOGIA EM SEGURANCA</v>
      </c>
      <c r="F93" s="8" t="str">
        <f>VLOOKUP(A93,sheet1!A:I,8,0)</f>
        <v>R$5.808,30</v>
      </c>
      <c r="G93" t="str">
        <f>VLOOKUP(B93,Planilha2!A:C,2,0)</f>
        <v>DIOGO ALEXANDRE FERREIRA DE ALENCAR</v>
      </c>
      <c r="H93">
        <f>VLOOKUP(B93,Planilha2!A:C,3,0)</f>
        <v>189.59</v>
      </c>
    </row>
    <row r="94" spans="1:8" x14ac:dyDescent="0.3">
      <c r="A94" s="5">
        <v>650776</v>
      </c>
      <c r="B94">
        <v>655301</v>
      </c>
      <c r="E94" t="str">
        <f>VLOOKUP(A94,sheet1!A:D,4,0)</f>
        <v>DTS-DISTRIBUIDORA DE TECNOLOGIA EM SEGURANCA</v>
      </c>
      <c r="F94" s="8" t="str">
        <f>VLOOKUP(A94,sheet1!A:I,8,0)</f>
        <v>R$3.728,10</v>
      </c>
      <c r="G94" t="str">
        <f>VLOOKUP(B94,Planilha2!A:C,2,0)</f>
        <v>DIOGO ALEXANDRE FERREIRA DE ALENCAR</v>
      </c>
      <c r="H94">
        <f>VLOOKUP(B94,Planilha2!A:C,3,0)</f>
        <v>374.76</v>
      </c>
    </row>
    <row r="95" spans="1:8" x14ac:dyDescent="0.3">
      <c r="A95" s="5">
        <v>650981</v>
      </c>
      <c r="B95">
        <v>655302</v>
      </c>
      <c r="E95" t="str">
        <f>VLOOKUP(A95,sheet1!A:D,4,0)</f>
        <v>ECONOMICO SUPERMERCADOS</v>
      </c>
      <c r="F95" s="8" t="str">
        <f>VLOOKUP(A95,sheet1!A:I,8,0)</f>
        <v>R$1.438,80</v>
      </c>
      <c r="G95" t="str">
        <f>VLOOKUP(B95,Planilha2!A:C,2,0)</f>
        <v>DIOGO ALEXANDRE FERREIRA DE ALENCAR</v>
      </c>
      <c r="H95">
        <f>VLOOKUP(B95,Planilha2!A:C,3,0)</f>
        <v>138.19</v>
      </c>
    </row>
    <row r="96" spans="1:8" x14ac:dyDescent="0.3">
      <c r="A96" s="5">
        <v>651731</v>
      </c>
      <c r="B96">
        <v>645779</v>
      </c>
      <c r="E96" t="str">
        <f>VLOOKUP(A96,sheet1!A:D,4,0)</f>
        <v>ECONOMICO SUPERMERCADOS</v>
      </c>
      <c r="F96" s="8" t="str">
        <f>VLOOKUP(A96,sheet1!A:I,8,0)</f>
        <v>R$611,49</v>
      </c>
      <c r="G96" t="str">
        <f>VLOOKUP(B96,Planilha2!A:C,2,0)</f>
        <v xml:space="preserve">DTS-DISTRIBUIDORA DE TECNOLOGIA EM SEGURANCA </v>
      </c>
      <c r="H96">
        <f>VLOOKUP(B96,Planilha2!A:C,3,0)</f>
        <v>5808.3</v>
      </c>
    </row>
    <row r="97" spans="1:8" x14ac:dyDescent="0.3">
      <c r="A97" s="5">
        <v>652585</v>
      </c>
      <c r="B97">
        <v>650776</v>
      </c>
      <c r="E97" t="str">
        <f>VLOOKUP(A97,sheet1!A:D,4,0)</f>
        <v>EDUCA INSIGHTS</v>
      </c>
      <c r="F97" s="8" t="str">
        <f>VLOOKUP(A97,sheet1!A:I,8,0)</f>
        <v>R$8.000,00</v>
      </c>
      <c r="G97" t="str">
        <f>VLOOKUP(B97,Planilha2!A:C,2,0)</f>
        <v xml:space="preserve">DTS-DISTRIBUIDORA DE TECNOLOGIA EM SEGURANCA </v>
      </c>
      <c r="H97">
        <f>VLOOKUP(B97,Planilha2!A:C,3,0)</f>
        <v>3728.1</v>
      </c>
    </row>
    <row r="98" spans="1:8" x14ac:dyDescent="0.3">
      <c r="A98" s="5">
        <v>654067</v>
      </c>
      <c r="B98">
        <v>650981</v>
      </c>
      <c r="E98" t="str">
        <f>VLOOKUP(A98,sheet1!A:D,4,0)</f>
        <v>EDUINFO COMERCIO E REPRESENTAÇÃO COMERCIAL LTDA</v>
      </c>
      <c r="F98" s="8" t="str">
        <f>VLOOKUP(A98,sheet1!A:I,8,0)</f>
        <v>R$4.425,75</v>
      </c>
      <c r="G98" t="str">
        <f>VLOOKUP(B98,Planilha2!A:C,2,0)</f>
        <v>ECONOMICO SUPERMERCADOS</v>
      </c>
      <c r="H98">
        <f>VLOOKUP(B98,Planilha2!A:C,3,0)</f>
        <v>1438.8</v>
      </c>
    </row>
    <row r="99" spans="1:8" x14ac:dyDescent="0.3">
      <c r="A99" s="5">
        <v>653126</v>
      </c>
      <c r="B99">
        <v>651731</v>
      </c>
      <c r="E99" t="str">
        <f>VLOOKUP(A99,sheet1!A:D,4,0)</f>
        <v>ELEVADORES ATLAS SCHINDLER LTDA</v>
      </c>
      <c r="F99" s="8" t="str">
        <f>VLOOKUP(A99,sheet1!A:I,8,0)</f>
        <v>R$4.817,68</v>
      </c>
      <c r="G99" t="str">
        <f>VLOOKUP(B99,Planilha2!A:C,2,0)</f>
        <v>ECONOMICO SUPERMERCADOS</v>
      </c>
      <c r="H99">
        <f>VLOOKUP(B99,Planilha2!A:C,3,0)</f>
        <v>611.49</v>
      </c>
    </row>
    <row r="100" spans="1:8" x14ac:dyDescent="0.3">
      <c r="A100" s="5">
        <v>652766</v>
      </c>
      <c r="B100">
        <v>652585</v>
      </c>
      <c r="E100" t="str">
        <f>VLOOKUP(A100,sheet1!A:D,4,0)</f>
        <v>EMPRESA BRASILEIRA DE CORREIOS E TELEGRAFOS</v>
      </c>
      <c r="F100" s="8" t="str">
        <f>VLOOKUP(A100,sheet1!A:I,8,0)</f>
        <v>R$61,95</v>
      </c>
      <c r="G100" t="str">
        <f>VLOOKUP(B100,Planilha2!A:C,2,0)</f>
        <v>EDUCA INSIGHTS</v>
      </c>
      <c r="H100">
        <f>VLOOKUP(B100,Planilha2!A:C,3,0)</f>
        <v>8000</v>
      </c>
    </row>
    <row r="101" spans="1:8" x14ac:dyDescent="0.3">
      <c r="A101" s="5">
        <v>654918</v>
      </c>
      <c r="B101">
        <v>654067</v>
      </c>
      <c r="E101" t="str">
        <f>VLOOKUP(A101,sheet1!A:D,4,0)</f>
        <v>EMPRESA BRASILEIRA DE INFRAESTRUTURA AEROPORTUARIA - INFRAERO</v>
      </c>
      <c r="F101" s="8" t="str">
        <f>VLOOKUP(A101,sheet1!A:I,8,0)</f>
        <v>R$101,75</v>
      </c>
      <c r="G101" t="str">
        <f>VLOOKUP(B101,Planilha2!A:C,2,0)</f>
        <v>EDUINFO COMERCIO E REPRESENTAÇÃO COMERCIAL LTDA</v>
      </c>
      <c r="H101">
        <f>VLOOKUP(B101,Planilha2!A:C,3,0)</f>
        <v>4425.75</v>
      </c>
    </row>
    <row r="102" spans="1:8" x14ac:dyDescent="0.3">
      <c r="A102" s="5">
        <v>651674</v>
      </c>
      <c r="B102">
        <v>653126</v>
      </c>
      <c r="E102" t="str">
        <f>VLOOKUP(A102,sheet1!A:D,4,0)</f>
        <v>ENEL - COELCE</v>
      </c>
      <c r="F102" s="8" t="str">
        <f>VLOOKUP(A102,sheet1!A:I,8,0)</f>
        <v>R$83,78</v>
      </c>
      <c r="G102" t="str">
        <f>VLOOKUP(B102,Planilha2!A:C,2,0)</f>
        <v>ELEVADORES ATLAS SCHINDLER LTDA</v>
      </c>
      <c r="H102">
        <f>VLOOKUP(B102,Planilha2!A:C,3,0)</f>
        <v>4817.68</v>
      </c>
    </row>
    <row r="103" spans="1:8" x14ac:dyDescent="0.3">
      <c r="A103" s="5">
        <v>652349</v>
      </c>
      <c r="B103">
        <v>652766</v>
      </c>
      <c r="E103" t="str">
        <f>VLOOKUP(A103,sheet1!A:D,4,0)</f>
        <v>ENEL - COELCE</v>
      </c>
      <c r="F103" s="8" t="str">
        <f>VLOOKUP(A103,sheet1!A:I,8,0)</f>
        <v>R$52,81</v>
      </c>
      <c r="G103" t="str">
        <f>VLOOKUP(B103,Planilha2!A:C,2,0)</f>
        <v>EMPRESA BRASILEIRA DE CORREIOS E TELEGRAFOS</v>
      </c>
      <c r="H103">
        <f>VLOOKUP(B103,Planilha2!A:C,3,0)</f>
        <v>61.95</v>
      </c>
    </row>
    <row r="104" spans="1:8" x14ac:dyDescent="0.3">
      <c r="A104" s="5">
        <v>652350</v>
      </c>
      <c r="B104">
        <v>654918</v>
      </c>
      <c r="E104" t="str">
        <f>VLOOKUP(A104,sheet1!A:D,4,0)</f>
        <v>ENEL - COELCE</v>
      </c>
      <c r="F104" s="8" t="str">
        <f>VLOOKUP(A104,sheet1!A:I,8,0)</f>
        <v>R$22.225,24</v>
      </c>
      <c r="G104" t="str">
        <f>VLOOKUP(B104,Planilha2!A:C,2,0)</f>
        <v>EMPRESA BRASILEIRA DE INFRAESTRUTURA AEROPORTUARIA - INFRAERO</v>
      </c>
      <c r="H104">
        <f>VLOOKUP(B104,Planilha2!A:C,3,0)</f>
        <v>101.75</v>
      </c>
    </row>
    <row r="105" spans="1:8" x14ac:dyDescent="0.3">
      <c r="A105" s="5">
        <v>652421</v>
      </c>
      <c r="B105">
        <v>651674</v>
      </c>
      <c r="E105" t="str">
        <f>VLOOKUP(A105,sheet1!A:D,4,0)</f>
        <v>ENEL - COELCE</v>
      </c>
      <c r="F105" s="8" t="str">
        <f>VLOOKUP(A105,sheet1!A:I,8,0)</f>
        <v>R$5.678,08</v>
      </c>
      <c r="G105" t="str">
        <f>VLOOKUP(B105,Planilha2!A:C,2,0)</f>
        <v>ENEL - COELCE</v>
      </c>
      <c r="H105">
        <f>VLOOKUP(B105,Planilha2!A:C,3,0)</f>
        <v>83.78</v>
      </c>
    </row>
    <row r="106" spans="1:8" x14ac:dyDescent="0.3">
      <c r="A106" s="5">
        <v>656774</v>
      </c>
      <c r="B106">
        <v>652349</v>
      </c>
      <c r="E106" t="str">
        <f>VLOOKUP(A106,sheet1!A:D,4,0)</f>
        <v>ENEL - COELCE</v>
      </c>
      <c r="F106" s="8" t="str">
        <f>VLOOKUP(A106,sheet1!A:I,8,0)</f>
        <v>R$1.375,33</v>
      </c>
      <c r="G106" t="str">
        <f>VLOOKUP(B106,Planilha2!A:C,2,0)</f>
        <v>ENEL - COELCE</v>
      </c>
      <c r="H106">
        <f>VLOOKUP(B106,Planilha2!A:C,3,0)</f>
        <v>52.81</v>
      </c>
    </row>
    <row r="107" spans="1:8" x14ac:dyDescent="0.3">
      <c r="A107" s="5">
        <v>656776</v>
      </c>
      <c r="B107">
        <v>652350</v>
      </c>
      <c r="E107" t="str">
        <f>VLOOKUP(A107,sheet1!A:D,4,0)</f>
        <v>ENEL - COELCE</v>
      </c>
      <c r="F107" s="8" t="str">
        <f>VLOOKUP(A107,sheet1!A:I,8,0)</f>
        <v>R$82,09</v>
      </c>
      <c r="G107" t="str">
        <f>VLOOKUP(B107,Planilha2!A:C,2,0)</f>
        <v>ENEL - COELCE</v>
      </c>
      <c r="H107">
        <f>VLOOKUP(B107,Planilha2!A:C,3,0)</f>
        <v>22225.24</v>
      </c>
    </row>
    <row r="108" spans="1:8" x14ac:dyDescent="0.3">
      <c r="A108" s="5">
        <v>656777</v>
      </c>
      <c r="B108">
        <v>652421</v>
      </c>
      <c r="E108" t="str">
        <f>VLOOKUP(A108,sheet1!A:D,4,0)</f>
        <v>ENEL - COELCE</v>
      </c>
      <c r="F108" s="8" t="str">
        <f>VLOOKUP(A108,sheet1!A:I,8,0)</f>
        <v>R$86,42</v>
      </c>
      <c r="G108" t="str">
        <f>VLOOKUP(B108,Planilha2!A:C,2,0)</f>
        <v>ENEL - COELCE</v>
      </c>
      <c r="H108">
        <f>VLOOKUP(B108,Planilha2!A:C,3,0)</f>
        <v>5678.08</v>
      </c>
    </row>
    <row r="109" spans="1:8" x14ac:dyDescent="0.3">
      <c r="A109" s="5">
        <v>656778</v>
      </c>
      <c r="B109">
        <v>656774</v>
      </c>
      <c r="E109" t="str">
        <f>VLOOKUP(A109,sheet1!A:D,4,0)</f>
        <v>ENEL - COELCE</v>
      </c>
      <c r="F109" s="8" t="str">
        <f>VLOOKUP(A109,sheet1!A:I,8,0)</f>
        <v>R$53,23</v>
      </c>
      <c r="G109" t="str">
        <f>VLOOKUP(B109,Planilha2!A:C,2,0)</f>
        <v>ENEL - COELCE</v>
      </c>
      <c r="H109">
        <f>VLOOKUP(B109,Planilha2!A:C,3,0)</f>
        <v>1375.33</v>
      </c>
    </row>
    <row r="110" spans="1:8" x14ac:dyDescent="0.3">
      <c r="A110" s="5">
        <v>656793</v>
      </c>
      <c r="B110">
        <v>656776</v>
      </c>
      <c r="E110" t="str">
        <f>VLOOKUP(A110,sheet1!A:D,4,0)</f>
        <v>ENEL - COELCE</v>
      </c>
      <c r="F110" s="8" t="str">
        <f>VLOOKUP(A110,sheet1!A:I,8,0)</f>
        <v>R$53,23</v>
      </c>
      <c r="G110" t="str">
        <f>VLOOKUP(B110,Planilha2!A:C,2,0)</f>
        <v>ENEL - COELCE</v>
      </c>
      <c r="H110">
        <f>VLOOKUP(B110,Planilha2!A:C,3,0)</f>
        <v>82.09</v>
      </c>
    </row>
    <row r="111" spans="1:8" x14ac:dyDescent="0.3">
      <c r="A111" s="5">
        <v>656794</v>
      </c>
      <c r="B111">
        <v>656777</v>
      </c>
      <c r="E111" t="str">
        <f>VLOOKUP(A111,sheet1!A:D,4,0)</f>
        <v>ENEL - COELCE</v>
      </c>
      <c r="F111" s="8" t="str">
        <f>VLOOKUP(A111,sheet1!A:I,8,0)</f>
        <v>R$78,50</v>
      </c>
      <c r="G111" t="str">
        <f>VLOOKUP(B111,Planilha2!A:C,2,0)</f>
        <v>ENEL - COELCE</v>
      </c>
      <c r="H111">
        <f>VLOOKUP(B111,Planilha2!A:C,3,0)</f>
        <v>86.42</v>
      </c>
    </row>
    <row r="112" spans="1:8" x14ac:dyDescent="0.3">
      <c r="A112" s="5">
        <v>657321</v>
      </c>
      <c r="B112">
        <v>656778</v>
      </c>
      <c r="E112" t="str">
        <f>VLOOKUP(A112,sheet1!A:D,4,0)</f>
        <v>ENEL - COELCE</v>
      </c>
      <c r="F112" s="8" t="str">
        <f>VLOOKUP(A112,sheet1!A:I,8,0)</f>
        <v>R$3.344,08</v>
      </c>
      <c r="G112" t="str">
        <f>VLOOKUP(B112,Planilha2!A:C,2,0)</f>
        <v>ENEL - COELCE</v>
      </c>
      <c r="H112">
        <f>VLOOKUP(B112,Planilha2!A:C,3,0)</f>
        <v>53.23</v>
      </c>
    </row>
    <row r="113" spans="1:8" x14ac:dyDescent="0.3">
      <c r="A113" s="5">
        <v>655105</v>
      </c>
      <c r="B113">
        <v>656793</v>
      </c>
      <c r="E113" t="str">
        <f>VLOOKUP(A113,sheet1!A:D,4,0)</f>
        <v>ERASMO DE ALMEIDA JUNIOR</v>
      </c>
      <c r="F113" s="8" t="str">
        <f>VLOOKUP(A113,sheet1!A:I,8,0)</f>
        <v>R$6.900,00</v>
      </c>
      <c r="G113" t="str">
        <f>VLOOKUP(B113,Planilha2!A:C,2,0)</f>
        <v>ENEL - COELCE</v>
      </c>
      <c r="H113">
        <f>VLOOKUP(B113,Planilha2!A:C,3,0)</f>
        <v>53.23</v>
      </c>
    </row>
    <row r="114" spans="1:8" x14ac:dyDescent="0.3">
      <c r="A114" s="5">
        <v>656715</v>
      </c>
      <c r="B114">
        <v>656794</v>
      </c>
      <c r="E114" t="str">
        <f>VLOOKUP(A114,sheet1!A:D,4,0)</f>
        <v>ERASMO DE ALMEIDA JUNIOR</v>
      </c>
      <c r="F114" s="8" t="str">
        <f>VLOOKUP(A114,sheet1!A:I,8,0)</f>
        <v>R$1.400,00</v>
      </c>
      <c r="G114" t="str">
        <f>VLOOKUP(B114,Planilha2!A:C,2,0)</f>
        <v>ENEL - COELCE</v>
      </c>
      <c r="H114">
        <f>VLOOKUP(B114,Planilha2!A:C,3,0)</f>
        <v>78.5</v>
      </c>
    </row>
    <row r="115" spans="1:8" x14ac:dyDescent="0.3">
      <c r="A115" s="5">
        <v>657471</v>
      </c>
      <c r="B115">
        <v>657321</v>
      </c>
      <c r="E115" t="str">
        <f>VLOOKUP(A115,sheet1!A:D,4,0)</f>
        <v>EUFRASIO DOS SANTOS CARDOSO</v>
      </c>
      <c r="F115" s="8" t="str">
        <f>VLOOKUP(A115,sheet1!A:I,8,0)</f>
        <v>R$400,00</v>
      </c>
      <c r="G115" t="str">
        <f>VLOOKUP(B115,Planilha2!A:C,2,0)</f>
        <v>ENEL - COELCE</v>
      </c>
      <c r="H115">
        <f>VLOOKUP(B115,Planilha2!A:C,3,0)</f>
        <v>3344.08</v>
      </c>
    </row>
    <row r="116" spans="1:8" x14ac:dyDescent="0.3">
      <c r="A116" s="5">
        <v>652487</v>
      </c>
      <c r="B116">
        <v>655105</v>
      </c>
      <c r="E116" t="str">
        <f>VLOOKUP(A116,sheet1!A:D,4,0)</f>
        <v>FACEBOOK SERVICOS ONLINE DO BRASIL LTDA</v>
      </c>
      <c r="F116" s="8" t="str">
        <f>VLOOKUP(A116,sheet1!A:I,8,0)</f>
        <v>R$17.133,62</v>
      </c>
      <c r="G116" t="str">
        <f>VLOOKUP(B116,Planilha2!A:C,2,0)</f>
        <v>ERASMO DE ALMEIDA JUNIOR</v>
      </c>
      <c r="H116">
        <f>VLOOKUP(B116,Planilha2!A:C,3,0)</f>
        <v>6900</v>
      </c>
    </row>
    <row r="117" spans="1:8" x14ac:dyDescent="0.3">
      <c r="A117" s="5">
        <v>655452</v>
      </c>
      <c r="B117">
        <v>656715</v>
      </c>
      <c r="E117" t="e">
        <f>VLOOKUP(A117,sheet1!A:D,4,0)</f>
        <v>#N/A</v>
      </c>
      <c r="F117" s="9">
        <v>0</v>
      </c>
      <c r="G117" t="str">
        <f>VLOOKUP(B117,Planilha2!A:C,2,0)</f>
        <v>ERASMO DE ALMEIDA JUNIOR</v>
      </c>
      <c r="H117">
        <f>VLOOKUP(B117,Planilha2!A:C,3,0)</f>
        <v>1400</v>
      </c>
    </row>
    <row r="118" spans="1:8" x14ac:dyDescent="0.3">
      <c r="A118" s="5">
        <v>655454</v>
      </c>
      <c r="B118">
        <v>657471</v>
      </c>
      <c r="E118" t="str">
        <f>VLOOKUP(A118,sheet1!A:D,4,0)</f>
        <v>FACEBOOK SERVICOS ONLINE DO BRASIL LTDA</v>
      </c>
      <c r="F118" s="8" t="str">
        <f>VLOOKUP(A118,sheet1!A:I,8,0)</f>
        <v>R$12.000,00</v>
      </c>
      <c r="G118" t="str">
        <f>VLOOKUP(B118,Planilha2!A:C,2,0)</f>
        <v>EUFRASIO DOS SANTOS CARDOSO</v>
      </c>
      <c r="H118">
        <f>VLOOKUP(B118,Planilha2!A:C,3,0)</f>
        <v>400</v>
      </c>
    </row>
    <row r="119" spans="1:8" x14ac:dyDescent="0.3">
      <c r="A119" s="5">
        <v>652366</v>
      </c>
      <c r="B119">
        <v>652487</v>
      </c>
      <c r="E119" t="str">
        <f>VLOOKUP(A119,sheet1!A:D,4,0)</f>
        <v>FACULDADE PARAÍSO DO CEARÁ</v>
      </c>
      <c r="F119" s="8" t="str">
        <f>VLOOKUP(A119,sheet1!A:I,8,0)</f>
        <v>R$94.387,13</v>
      </c>
      <c r="G119" t="str">
        <f>VLOOKUP(B119,Planilha2!A:C,2,0)</f>
        <v>FACEBOOK SERVICOS ONLINE DO BRASIL LTDA</v>
      </c>
      <c r="H119">
        <f>VLOOKUP(B119,Planilha2!A:C,3,0)</f>
        <v>17133.62</v>
      </c>
    </row>
    <row r="120" spans="1:8" x14ac:dyDescent="0.3">
      <c r="A120" s="5">
        <v>652367</v>
      </c>
      <c r="B120">
        <v>655454</v>
      </c>
      <c r="E120" t="str">
        <f>VLOOKUP(A120,sheet1!A:D,4,0)</f>
        <v>FACULDADE PARAÍSO DO CEARÁ</v>
      </c>
      <c r="F120" s="8" t="str">
        <f>VLOOKUP(A120,sheet1!A:I,8,0)</f>
        <v>R$1,58</v>
      </c>
      <c r="G120" t="str">
        <f>VLOOKUP(B120,Planilha2!A:C,2,0)</f>
        <v>FACEBOOK SERVICOS ONLINE DO BRASIL LTDA</v>
      </c>
      <c r="H120">
        <f>VLOOKUP(B120,Planilha2!A:C,3,0)</f>
        <v>12000</v>
      </c>
    </row>
    <row r="121" spans="1:8" x14ac:dyDescent="0.3">
      <c r="A121" s="5">
        <v>653205</v>
      </c>
      <c r="B121">
        <v>652366</v>
      </c>
      <c r="E121" t="e">
        <f>VLOOKUP(A121,sheet1!A:D,4,0)</f>
        <v>#N/A</v>
      </c>
      <c r="F121" s="9">
        <v>0</v>
      </c>
      <c r="G121" t="str">
        <f>VLOOKUP(B121,Planilha2!A:C,2,0)</f>
        <v>FACULDADE PARAÍSO DO CEARÁ</v>
      </c>
      <c r="H121">
        <f>VLOOKUP(B121,Planilha2!A:C,3,0)</f>
        <v>94387.13</v>
      </c>
    </row>
    <row r="122" spans="1:8" x14ac:dyDescent="0.3">
      <c r="A122" s="5">
        <v>653207</v>
      </c>
      <c r="B122">
        <v>652367</v>
      </c>
      <c r="E122" t="e">
        <f>VLOOKUP(A122,sheet1!A:D,4,0)</f>
        <v>#N/A</v>
      </c>
      <c r="F122" s="9">
        <v>0</v>
      </c>
      <c r="G122" t="str">
        <f>VLOOKUP(B122,Planilha2!A:C,2,0)</f>
        <v>FACULDADE PARAÍSO DO CEARÁ</v>
      </c>
      <c r="H122">
        <f>VLOOKUP(B122,Planilha2!A:C,3,0)</f>
        <v>1.58</v>
      </c>
    </row>
    <row r="123" spans="1:8" x14ac:dyDescent="0.3">
      <c r="A123" s="5">
        <v>653209</v>
      </c>
      <c r="B123">
        <v>653204</v>
      </c>
      <c r="E123" t="e">
        <f>VLOOKUP(A123,sheet1!A:D,4,0)</f>
        <v>#N/A</v>
      </c>
      <c r="F123" s="9">
        <v>0</v>
      </c>
      <c r="G123" t="str">
        <f>VLOOKUP(B123,Planilha2!A:C,2,0)</f>
        <v>FACULDADE PARAÍSO DO CEARÁ</v>
      </c>
      <c r="H123">
        <f>VLOOKUP(B123,Planilha2!A:C,3,0)</f>
        <v>12737.39</v>
      </c>
    </row>
    <row r="124" spans="1:8" x14ac:dyDescent="0.3">
      <c r="A124" s="5">
        <v>653227</v>
      </c>
      <c r="B124">
        <v>653206</v>
      </c>
      <c r="E124" t="e">
        <f>VLOOKUP(A124,sheet1!A:D,4,0)</f>
        <v>#N/A</v>
      </c>
      <c r="F124" s="9">
        <v>0</v>
      </c>
      <c r="G124" t="str">
        <f>VLOOKUP(B124,Planilha2!A:C,2,0)</f>
        <v>FACULDADE PARAÍSO DO CEARÁ</v>
      </c>
      <c r="H124">
        <f>VLOOKUP(B124,Planilha2!A:C,3,0)</f>
        <v>14394.07</v>
      </c>
    </row>
    <row r="125" spans="1:8" x14ac:dyDescent="0.3">
      <c r="A125" s="5">
        <v>653230</v>
      </c>
      <c r="B125">
        <v>653208</v>
      </c>
      <c r="E125" t="e">
        <f>VLOOKUP(A125,sheet1!A:D,4,0)</f>
        <v>#N/A</v>
      </c>
      <c r="F125" s="9">
        <v>0</v>
      </c>
      <c r="G125" t="str">
        <f>VLOOKUP(B125,Planilha2!A:C,2,0)</f>
        <v>FACULDADE PARAÍSO DO CEARÁ</v>
      </c>
      <c r="H125">
        <f>VLOOKUP(B125,Planilha2!A:C,3,0)</f>
        <v>15866.57</v>
      </c>
    </row>
    <row r="126" spans="1:8" x14ac:dyDescent="0.3">
      <c r="A126" s="5">
        <v>653286</v>
      </c>
      <c r="B126">
        <v>653210</v>
      </c>
      <c r="E126" t="e">
        <f>VLOOKUP(A126,sheet1!A:D,4,0)</f>
        <v>#N/A</v>
      </c>
      <c r="F126" s="9">
        <v>0</v>
      </c>
      <c r="G126" t="str">
        <f>VLOOKUP(B126,Planilha2!A:C,2,0)</f>
        <v>FACULDADE PARAÍSO DO CEARÁ</v>
      </c>
      <c r="H126">
        <f>VLOOKUP(B126,Planilha2!A:C,3,0)</f>
        <v>12777.82</v>
      </c>
    </row>
    <row r="127" spans="1:8" x14ac:dyDescent="0.3">
      <c r="A127" s="5">
        <v>653495</v>
      </c>
      <c r="B127">
        <v>653228</v>
      </c>
      <c r="E127" t="str">
        <f>VLOOKUP(A127,sheet1!A:D,4,0)</f>
        <v>FACULDADE PARAÍSO DO CEARÁ</v>
      </c>
      <c r="F127" s="8" t="str">
        <f>VLOOKUP(A127,sheet1!A:I,8,0)</f>
        <v>R$3.005,62</v>
      </c>
      <c r="G127" t="str">
        <f>VLOOKUP(B127,Planilha2!A:C,2,0)</f>
        <v>FACULDADE PARAÍSO DO CEARÁ</v>
      </c>
      <c r="H127">
        <f>VLOOKUP(B127,Planilha2!A:C,3,0)</f>
        <v>6333.35</v>
      </c>
    </row>
    <row r="128" spans="1:8" x14ac:dyDescent="0.3">
      <c r="A128" s="5">
        <v>653701</v>
      </c>
      <c r="B128">
        <v>653229</v>
      </c>
      <c r="E128" t="str">
        <f>VLOOKUP(A128,sheet1!A:D,4,0)</f>
        <v>FACULDADE PARAÍSO DO CEARÁ</v>
      </c>
      <c r="F128" s="8" t="str">
        <f>VLOOKUP(A128,sheet1!A:I,8,0)</f>
        <v>R$866,70</v>
      </c>
      <c r="G128" t="str">
        <f>VLOOKUP(B128,Planilha2!A:C,2,0)</f>
        <v>FACULDADE PARAÍSO DO CEARÁ</v>
      </c>
      <c r="H128">
        <f>VLOOKUP(B128,Planilha2!A:C,3,0)</f>
        <v>7309.33</v>
      </c>
    </row>
    <row r="129" spans="1:8" x14ac:dyDescent="0.3">
      <c r="A129" s="5">
        <v>653204</v>
      </c>
      <c r="B129">
        <v>653285</v>
      </c>
      <c r="E129" t="str">
        <f>VLOOKUP(A129,sheet1!A:D,4,0)</f>
        <v>FACULDADE PARAÍSO DO CEARÁ</v>
      </c>
      <c r="F129" s="8" t="str">
        <f>VLOOKUP(A129,sheet1!A:I,8,0)</f>
        <v>R$12.737,39</v>
      </c>
      <c r="G129" t="str">
        <f>VLOOKUP(B129,Planilha2!A:C,2,0)</f>
        <v>FACULDADE PARAÍSO DO CEARÁ</v>
      </c>
      <c r="H129">
        <f>VLOOKUP(B129,Planilha2!A:C,3,0)</f>
        <v>30905.86</v>
      </c>
    </row>
    <row r="130" spans="1:8" x14ac:dyDescent="0.3">
      <c r="A130" s="5">
        <v>653206</v>
      </c>
      <c r="B130">
        <v>653365</v>
      </c>
      <c r="E130" t="str">
        <f>VLOOKUP(A130,sheet1!A:D,4,0)</f>
        <v>FACULDADE PARAÍSO DO CEARÁ</v>
      </c>
      <c r="F130" s="8" t="str">
        <f>VLOOKUP(A130,sheet1!A:I,8,0)</f>
        <v>R$14.394,07</v>
      </c>
      <c r="G130" t="str">
        <f>VLOOKUP(B130,Planilha2!A:C,2,0)</f>
        <v>FACULDADE PARAÍSO DO CEARÁ</v>
      </c>
      <c r="H130">
        <f>VLOOKUP(B130,Planilha2!A:C,3,0)</f>
        <v>5748.41</v>
      </c>
    </row>
    <row r="131" spans="1:8" x14ac:dyDescent="0.3">
      <c r="A131" s="5">
        <v>653208</v>
      </c>
      <c r="B131">
        <v>653366</v>
      </c>
      <c r="E131" t="str">
        <f>VLOOKUP(A131,sheet1!A:D,4,0)</f>
        <v>FACULDADE PARAÍSO DO CEARÁ</v>
      </c>
      <c r="F131" s="8" t="str">
        <f>VLOOKUP(A131,sheet1!A:I,8,0)</f>
        <v>R$15.866,57</v>
      </c>
      <c r="G131" t="str">
        <f>VLOOKUP(B131,Planilha2!A:C,2,0)</f>
        <v>FACULDADE PARAÍSO DO CEARÁ</v>
      </c>
      <c r="H131">
        <f>VLOOKUP(B131,Planilha2!A:C,3,0)</f>
        <v>4014.34</v>
      </c>
    </row>
    <row r="132" spans="1:8" x14ac:dyDescent="0.3">
      <c r="A132" s="5">
        <v>653210</v>
      </c>
      <c r="B132">
        <v>653367</v>
      </c>
      <c r="E132" t="str">
        <f>VLOOKUP(A132,sheet1!A:D,4,0)</f>
        <v>FACULDADE PARAÍSO DO CEARÁ</v>
      </c>
      <c r="F132" s="8" t="str">
        <f>VLOOKUP(A132,sheet1!A:I,8,0)</f>
        <v>R$12.777,82</v>
      </c>
      <c r="G132" t="str">
        <f>VLOOKUP(B132,Planilha2!A:C,2,0)</f>
        <v>FACULDADE PARAÍSO DO CEARÁ</v>
      </c>
      <c r="H132">
        <f>VLOOKUP(B132,Planilha2!A:C,3,0)</f>
        <v>7444.06</v>
      </c>
    </row>
    <row r="133" spans="1:8" x14ac:dyDescent="0.3">
      <c r="A133" s="5">
        <v>653228</v>
      </c>
      <c r="B133">
        <v>653368</v>
      </c>
      <c r="E133" t="str">
        <f>VLOOKUP(A133,sheet1!A:D,4,0)</f>
        <v>FACULDADE PARAÍSO DO CEARÁ</v>
      </c>
      <c r="F133" s="8" t="str">
        <f>VLOOKUP(A133,sheet1!A:I,8,0)</f>
        <v>R$6.333,35</v>
      </c>
      <c r="G133" t="str">
        <f>VLOOKUP(B133,Planilha2!A:C,2,0)</f>
        <v>FACULDADE PARAÍSO DO CEARÁ</v>
      </c>
      <c r="H133">
        <f>VLOOKUP(B133,Planilha2!A:C,3,0)</f>
        <v>1705.28</v>
      </c>
    </row>
    <row r="134" spans="1:8" x14ac:dyDescent="0.3">
      <c r="A134" s="5">
        <v>653229</v>
      </c>
      <c r="B134">
        <v>653369</v>
      </c>
      <c r="E134" t="str">
        <f>VLOOKUP(A134,sheet1!A:D,4,0)</f>
        <v>FACULDADE PARAÍSO DO CEARÁ</v>
      </c>
      <c r="F134" s="8" t="str">
        <f>VLOOKUP(A134,sheet1!A:I,8,0)</f>
        <v>R$7.309,33</v>
      </c>
      <c r="G134" t="str">
        <f>VLOOKUP(B134,Planilha2!A:C,2,0)</f>
        <v>FACULDADE PARAÍSO DO CEARÁ</v>
      </c>
      <c r="H134">
        <f>VLOOKUP(B134,Planilha2!A:C,3,0)</f>
        <v>1556.49</v>
      </c>
    </row>
    <row r="135" spans="1:8" x14ac:dyDescent="0.3">
      <c r="A135" s="5">
        <v>653285</v>
      </c>
      <c r="B135">
        <v>653370</v>
      </c>
      <c r="E135" t="str">
        <f>VLOOKUP(A135,sheet1!A:D,4,0)</f>
        <v>FACULDADE PARAÍSO DO CEARÁ</v>
      </c>
      <c r="F135" s="8" t="str">
        <f>VLOOKUP(A135,sheet1!A:I,8,0)</f>
        <v>R$30.905,86</v>
      </c>
      <c r="G135" t="str">
        <f>VLOOKUP(B135,Planilha2!A:C,2,0)</f>
        <v>FACULDADE PARAÍSO DO CEARÁ</v>
      </c>
      <c r="H135">
        <f>VLOOKUP(B135,Planilha2!A:C,3,0)</f>
        <v>1356.67</v>
      </c>
    </row>
    <row r="136" spans="1:8" x14ac:dyDescent="0.3">
      <c r="A136" s="5">
        <v>653365</v>
      </c>
      <c r="B136">
        <v>653371</v>
      </c>
      <c r="E136" t="str">
        <f>VLOOKUP(A136,sheet1!A:D,4,0)</f>
        <v>FACULDADE PARAÍSO DO CEARÁ</v>
      </c>
      <c r="F136" s="8" t="str">
        <f>VLOOKUP(A136,sheet1!A:I,8,0)</f>
        <v>R$5.748,41</v>
      </c>
      <c r="G136" t="str">
        <f>VLOOKUP(B136,Planilha2!A:C,2,0)</f>
        <v>FACULDADE PARAÍSO DO CEARÁ</v>
      </c>
      <c r="H136">
        <f>VLOOKUP(B136,Planilha2!A:C,3,0)</f>
        <v>1356.67</v>
      </c>
    </row>
    <row r="137" spans="1:8" x14ac:dyDescent="0.3">
      <c r="A137" s="5">
        <v>653366</v>
      </c>
      <c r="B137">
        <v>653372</v>
      </c>
      <c r="E137" t="str">
        <f>VLOOKUP(A137,sheet1!A:D,4,0)</f>
        <v>FACULDADE PARAÍSO DO CEARÁ</v>
      </c>
      <c r="F137" s="8" t="str">
        <f>VLOOKUP(A137,sheet1!A:I,8,0)</f>
        <v>R$4.014,34</v>
      </c>
      <c r="G137" t="str">
        <f>VLOOKUP(B137,Planilha2!A:C,2,0)</f>
        <v>FACULDADE PARAÍSO DO CEARÁ</v>
      </c>
      <c r="H137">
        <f>VLOOKUP(B137,Planilha2!A:C,3,0)</f>
        <v>1447.15</v>
      </c>
    </row>
    <row r="138" spans="1:8" x14ac:dyDescent="0.3">
      <c r="A138" s="5">
        <v>653367</v>
      </c>
      <c r="B138">
        <v>653373</v>
      </c>
      <c r="E138" t="str">
        <f>VLOOKUP(A138,sheet1!A:D,4,0)</f>
        <v>FACULDADE PARAÍSO DO CEARÁ</v>
      </c>
      <c r="F138" s="8" t="str">
        <f>VLOOKUP(A138,sheet1!A:I,8,0)</f>
        <v>R$7.444,06</v>
      </c>
      <c r="G138" t="str">
        <f>VLOOKUP(B138,Planilha2!A:C,2,0)</f>
        <v>FACULDADE PARAÍSO DO CEARÁ</v>
      </c>
      <c r="H138">
        <f>VLOOKUP(B138,Planilha2!A:C,3,0)</f>
        <v>2626.37</v>
      </c>
    </row>
    <row r="139" spans="1:8" x14ac:dyDescent="0.3">
      <c r="A139" s="5">
        <v>653368</v>
      </c>
      <c r="B139">
        <v>653374</v>
      </c>
      <c r="E139" t="str">
        <f>VLOOKUP(A139,sheet1!A:D,4,0)</f>
        <v>FACULDADE PARAÍSO DO CEARÁ</v>
      </c>
      <c r="F139" s="8" t="str">
        <f>VLOOKUP(A139,sheet1!A:I,8,0)</f>
        <v>R$1.705,28</v>
      </c>
      <c r="G139" t="str">
        <f>VLOOKUP(B139,Planilha2!A:C,2,0)</f>
        <v>FACULDADE PARAÍSO DO CEARÁ</v>
      </c>
      <c r="H139">
        <f>VLOOKUP(B139,Planilha2!A:C,3,0)</f>
        <v>3273.46</v>
      </c>
    </row>
    <row r="140" spans="1:8" x14ac:dyDescent="0.3">
      <c r="A140" s="5">
        <v>653369</v>
      </c>
      <c r="B140">
        <v>653475</v>
      </c>
      <c r="E140" t="str">
        <f>VLOOKUP(A140,sheet1!A:D,4,0)</f>
        <v>FACULDADE PARAÍSO DO CEARÁ</v>
      </c>
      <c r="F140" s="8" t="str">
        <f>VLOOKUP(A140,sheet1!A:I,8,0)</f>
        <v>R$1.556,49</v>
      </c>
      <c r="G140" t="str">
        <f>VLOOKUP(B140,Planilha2!A:C,2,0)</f>
        <v>FACULDADE PARAÍSO DO CEARÁ</v>
      </c>
      <c r="H140">
        <f>VLOOKUP(B140,Planilha2!A:C,3,0)</f>
        <v>2045.33</v>
      </c>
    </row>
    <row r="141" spans="1:8" x14ac:dyDescent="0.3">
      <c r="A141" s="5">
        <v>653370</v>
      </c>
      <c r="B141">
        <v>653495</v>
      </c>
      <c r="E141" t="str">
        <f>VLOOKUP(A141,sheet1!A:D,4,0)</f>
        <v>FACULDADE PARAÍSO DO CEARÁ</v>
      </c>
      <c r="F141" s="8" t="str">
        <f>VLOOKUP(A141,sheet1!A:I,8,0)</f>
        <v>R$1.356,67</v>
      </c>
      <c r="G141" t="str">
        <f>VLOOKUP(B141,Planilha2!A:C,2,0)</f>
        <v>FACULDADE PARAÍSO DO CEARÁ</v>
      </c>
      <c r="H141">
        <f>VLOOKUP(B141,Planilha2!A:C,3,0)</f>
        <v>3005.62</v>
      </c>
    </row>
    <row r="142" spans="1:8" x14ac:dyDescent="0.3">
      <c r="A142" s="5">
        <v>653371</v>
      </c>
      <c r="B142">
        <v>653701</v>
      </c>
      <c r="E142" t="str">
        <f>VLOOKUP(A142,sheet1!A:D,4,0)</f>
        <v>FACULDADE PARAÍSO DO CEARÁ</v>
      </c>
      <c r="F142" s="8" t="str">
        <f>VLOOKUP(A142,sheet1!A:I,8,0)</f>
        <v>R$1.356,67</v>
      </c>
      <c r="G142" t="str">
        <f>VLOOKUP(B142,Planilha2!A:C,2,0)</f>
        <v>FACULDADE PARAÍSO DO CEARÁ</v>
      </c>
      <c r="H142">
        <f>VLOOKUP(B142,Planilha2!A:C,3,0)</f>
        <v>866.7</v>
      </c>
    </row>
    <row r="143" spans="1:8" x14ac:dyDescent="0.3">
      <c r="A143" s="5">
        <v>653372</v>
      </c>
      <c r="B143">
        <v>653944</v>
      </c>
      <c r="E143" t="str">
        <f>VLOOKUP(A143,sheet1!A:D,4,0)</f>
        <v>FACULDADE PARAÍSO DO CEARÁ</v>
      </c>
      <c r="F143" s="8" t="str">
        <f>VLOOKUP(A143,sheet1!A:I,8,0)</f>
        <v>R$1.447,15</v>
      </c>
      <c r="G143" t="str">
        <f>VLOOKUP(B143,Planilha2!A:C,2,0)</f>
        <v>FACULDADE PARAÍSO DO CEARÁ</v>
      </c>
      <c r="H143">
        <f>VLOOKUP(B143,Planilha2!A:C,3,0)</f>
        <v>534291.37</v>
      </c>
    </row>
    <row r="144" spans="1:8" x14ac:dyDescent="0.3">
      <c r="A144" s="5">
        <v>653373</v>
      </c>
      <c r="B144">
        <v>654039</v>
      </c>
      <c r="E144" t="str">
        <f>VLOOKUP(A144,sheet1!A:D,4,0)</f>
        <v>FACULDADE PARAÍSO DO CEARÁ</v>
      </c>
      <c r="F144" s="8" t="str">
        <f>VLOOKUP(A144,sheet1!A:I,8,0)</f>
        <v>R$2.626,37</v>
      </c>
      <c r="G144" t="str">
        <f>VLOOKUP(B144,Planilha2!A:C,2,0)</f>
        <v>FACULDADE PARAÍSO DO CEARÁ</v>
      </c>
      <c r="H144">
        <f>VLOOKUP(B144,Planilha2!A:C,3,0)</f>
        <v>9193.9599999999991</v>
      </c>
    </row>
    <row r="145" spans="1:8" x14ac:dyDescent="0.3">
      <c r="A145" s="5">
        <v>653374</v>
      </c>
      <c r="B145">
        <v>656356</v>
      </c>
      <c r="E145" t="str">
        <f>VLOOKUP(A145,sheet1!A:D,4,0)</f>
        <v>FACULDADE PARAÍSO DO CEARÁ</v>
      </c>
      <c r="F145" s="8" t="str">
        <f>VLOOKUP(A145,sheet1!A:I,8,0)</f>
        <v>R$3.273,46</v>
      </c>
      <c r="G145" t="str">
        <f>VLOOKUP(B145,Planilha2!A:C,2,0)</f>
        <v>FACULDADE PARAÍSO DO CEARÁ</v>
      </c>
      <c r="H145">
        <f>VLOOKUP(B145,Planilha2!A:C,3,0)</f>
        <v>2344.14</v>
      </c>
    </row>
    <row r="146" spans="1:8" x14ac:dyDescent="0.3">
      <c r="A146" s="5">
        <v>653475</v>
      </c>
      <c r="B146">
        <v>656705</v>
      </c>
      <c r="E146" t="str">
        <f>VLOOKUP(A146,sheet1!A:D,4,0)</f>
        <v>FACULDADE PARAÍSO DO CEARÁ</v>
      </c>
      <c r="F146" s="8" t="str">
        <f>VLOOKUP(A146,sheet1!A:I,8,0)</f>
        <v>R$2.045,33</v>
      </c>
      <c r="G146" t="str">
        <f>VLOOKUP(B146,Planilha2!A:C,2,0)</f>
        <v>FACULDADE PARAÍSO DO CEARÁ</v>
      </c>
      <c r="H146">
        <f>VLOOKUP(B146,Planilha2!A:C,3,0)</f>
        <v>4136.58</v>
      </c>
    </row>
    <row r="147" spans="1:8" x14ac:dyDescent="0.3">
      <c r="A147" s="5">
        <v>653944</v>
      </c>
      <c r="B147">
        <v>656388</v>
      </c>
      <c r="E147" t="str">
        <f>VLOOKUP(A147,sheet1!A:D,4,0)</f>
        <v>FACULDADE PARAÍSO DO CEARÁ</v>
      </c>
      <c r="F147" s="8" t="str">
        <f>VLOOKUP(A147,sheet1!A:I,8,0)</f>
        <v>R$534.291,37</v>
      </c>
      <c r="G147" t="str">
        <f>VLOOKUP(B147,Planilha2!A:C,2,0)</f>
        <v>Flávia da Silva Lima</v>
      </c>
      <c r="H147">
        <f>VLOOKUP(B147,Planilha2!A:C,3,0)</f>
        <v>1273</v>
      </c>
    </row>
    <row r="148" spans="1:8" x14ac:dyDescent="0.3">
      <c r="A148" s="5">
        <v>654039</v>
      </c>
      <c r="B148">
        <v>653835</v>
      </c>
      <c r="E148" t="str">
        <f>VLOOKUP(A148,sheet1!A:D,4,0)</f>
        <v>FACULDADE PARAÍSO DO CEARÁ</v>
      </c>
      <c r="F148" s="8" t="str">
        <f>VLOOKUP(A148,sheet1!A:I,8,0)</f>
        <v>R$9.193,96</v>
      </c>
      <c r="G148" t="str">
        <f>VLOOKUP(B148,Planilha2!A:C,2,0)</f>
        <v>FONTE COMERCIO DE INSTR. MUSICAIS LTDA</v>
      </c>
      <c r="H148">
        <f>VLOOKUP(B148,Planilha2!A:C,3,0)</f>
        <v>25</v>
      </c>
    </row>
    <row r="149" spans="1:8" x14ac:dyDescent="0.3">
      <c r="A149" s="5">
        <v>656356</v>
      </c>
      <c r="B149">
        <v>608753</v>
      </c>
      <c r="E149" t="str">
        <f>VLOOKUP(A149,sheet1!A:D,4,0)</f>
        <v>FACULDADE PARAÍSO DO CEARÁ</v>
      </c>
      <c r="F149" s="8" t="str">
        <f>VLOOKUP(A149,sheet1!A:I,8,0)</f>
        <v>R$2.344,14</v>
      </c>
      <c r="G149" t="str">
        <f>VLOOKUP(B149,Planilha2!A:C,2,0)</f>
        <v>FORT MOTORS LTDA</v>
      </c>
      <c r="H149">
        <f>VLOOKUP(B149,Planilha2!A:C,3,0)</f>
        <v>113.89</v>
      </c>
    </row>
    <row r="150" spans="1:8" x14ac:dyDescent="0.3">
      <c r="A150" s="5">
        <v>656705</v>
      </c>
      <c r="B150">
        <v>646153</v>
      </c>
      <c r="E150" t="str">
        <f>VLOOKUP(A150,sheet1!A:D,4,0)</f>
        <v>FACULDADE PARAÍSO DO CEARÁ</v>
      </c>
      <c r="F150" s="8" t="str">
        <f>VLOOKUP(A150,sheet1!A:I,8,0)</f>
        <v>R$4.136,58</v>
      </c>
      <c r="G150" t="str">
        <f>VLOOKUP(B150,Planilha2!A:C,2,0)</f>
        <v>FORT MOTORS LTDA</v>
      </c>
      <c r="H150">
        <f>VLOOKUP(B150,Planilha2!A:C,3,0)</f>
        <v>200</v>
      </c>
    </row>
    <row r="151" spans="1:8" x14ac:dyDescent="0.3">
      <c r="A151" s="5">
        <v>656388</v>
      </c>
      <c r="B151">
        <v>646183</v>
      </c>
      <c r="E151" t="str">
        <f>VLOOKUP(A151,sheet1!A:D,4,0)</f>
        <v>Flávia da Silva Lima</v>
      </c>
      <c r="F151" s="8" t="str">
        <f>VLOOKUP(A151,sheet1!A:I,8,0)</f>
        <v>R$1.273,00</v>
      </c>
      <c r="G151" t="str">
        <f>VLOOKUP(B151,Planilha2!A:C,2,0)</f>
        <v>FORT MOTORS LTDA</v>
      </c>
      <c r="H151">
        <f>VLOOKUP(B151,Planilha2!A:C,3,0)</f>
        <v>20</v>
      </c>
    </row>
    <row r="152" spans="1:8" x14ac:dyDescent="0.3">
      <c r="A152" s="5">
        <v>653835</v>
      </c>
      <c r="B152">
        <v>650952</v>
      </c>
      <c r="E152" t="str">
        <f>VLOOKUP(A152,sheet1!A:D,4,0)</f>
        <v>FONTE COMERCIO DE INSTR. MUSICAIS LTDA</v>
      </c>
      <c r="F152" s="8" t="str">
        <f>VLOOKUP(A152,sheet1!A:I,8,0)</f>
        <v>R$25,00</v>
      </c>
      <c r="G152" t="str">
        <f>VLOOKUP(B152,Planilha2!A:C,2,0)</f>
        <v>FORT MOTORS LTDA</v>
      </c>
      <c r="H152">
        <f>VLOOKUP(B152,Planilha2!A:C,3,0)</f>
        <v>50</v>
      </c>
    </row>
    <row r="153" spans="1:8" x14ac:dyDescent="0.3">
      <c r="A153" s="5">
        <v>646153</v>
      </c>
      <c r="B153">
        <v>650962</v>
      </c>
      <c r="E153" t="str">
        <f>VLOOKUP(A153,sheet1!A:D,4,0)</f>
        <v>FORT MOTORS LTDA</v>
      </c>
      <c r="F153" s="8" t="str">
        <f>VLOOKUP(A153,sheet1!A:I,8,0)</f>
        <v>R$200,00</v>
      </c>
      <c r="G153" t="str">
        <f>VLOOKUP(B153,Planilha2!A:C,2,0)</f>
        <v>FORT MOTORS LTDA</v>
      </c>
      <c r="H153">
        <f>VLOOKUP(B153,Planilha2!A:C,3,0)</f>
        <v>140</v>
      </c>
    </row>
    <row r="154" spans="1:8" x14ac:dyDescent="0.3">
      <c r="A154" s="5">
        <v>646183</v>
      </c>
      <c r="B154">
        <v>651472</v>
      </c>
      <c r="E154" t="str">
        <f>VLOOKUP(A154,sheet1!A:D,4,0)</f>
        <v>FORT MOTORS LTDA</v>
      </c>
      <c r="F154" s="8" t="str">
        <f>VLOOKUP(A154,sheet1!A:I,8,0)</f>
        <v>R$20,00</v>
      </c>
      <c r="G154" t="str">
        <f>VLOOKUP(B154,Planilha2!A:C,2,0)</f>
        <v>FORT MOTORS LTDA</v>
      </c>
      <c r="H154">
        <f>VLOOKUP(B154,Planilha2!A:C,3,0)</f>
        <v>53.71</v>
      </c>
    </row>
    <row r="155" spans="1:8" x14ac:dyDescent="0.3">
      <c r="A155" s="5">
        <v>650952</v>
      </c>
      <c r="B155">
        <v>652411</v>
      </c>
      <c r="E155" t="str">
        <f>VLOOKUP(A155,sheet1!A:D,4,0)</f>
        <v>FORT MOTORS LTDA</v>
      </c>
      <c r="F155" s="8" t="str">
        <f>VLOOKUP(A155,sheet1!A:I,8,0)</f>
        <v>R$50,00</v>
      </c>
      <c r="G155" t="str">
        <f>VLOOKUP(B155,Planilha2!A:C,2,0)</f>
        <v>FORTEL FORTALEZA TELECOMUNICAÇÕES LTDA - EPP</v>
      </c>
      <c r="H155">
        <f>VLOOKUP(B155,Planilha2!A:C,3,0)</f>
        <v>375</v>
      </c>
    </row>
    <row r="156" spans="1:8" x14ac:dyDescent="0.3">
      <c r="A156" s="5">
        <v>650962</v>
      </c>
      <c r="B156">
        <v>652414</v>
      </c>
      <c r="E156" t="str">
        <f>VLOOKUP(A156,sheet1!A:D,4,0)</f>
        <v>FORT MOTORS LTDA</v>
      </c>
      <c r="F156" s="8" t="str">
        <f>VLOOKUP(A156,sheet1!A:I,8,0)</f>
        <v>R$140,00</v>
      </c>
      <c r="G156" t="str">
        <f>VLOOKUP(B156,Planilha2!A:C,2,0)</f>
        <v>FORTEL FORTALEZA TELECOMUNICAÇÕES LTDA - EPP</v>
      </c>
      <c r="H156">
        <f>VLOOKUP(B156,Planilha2!A:C,3,0)</f>
        <v>875</v>
      </c>
    </row>
    <row r="157" spans="1:8" x14ac:dyDescent="0.3">
      <c r="A157" s="5">
        <v>608753</v>
      </c>
      <c r="B157">
        <v>652415</v>
      </c>
      <c r="E157" t="str">
        <f>VLOOKUP(A157,sheet1!A:D,4,0)</f>
        <v>FORT MOTORS LTDA</v>
      </c>
      <c r="F157" s="8" t="str">
        <f>VLOOKUP(A157,sheet1!A:I,8,0)</f>
        <v>R$113,89</v>
      </c>
      <c r="G157" t="str">
        <f>VLOOKUP(B157,Planilha2!A:C,2,0)</f>
        <v>FORTEL FORTALEZA TELECOMUNICAÇÕES LTDA - EPP</v>
      </c>
      <c r="H157">
        <f>VLOOKUP(B157,Planilha2!A:C,3,0)</f>
        <v>1600</v>
      </c>
    </row>
    <row r="158" spans="1:8" x14ac:dyDescent="0.3">
      <c r="A158" s="5">
        <v>651472</v>
      </c>
      <c r="B158">
        <v>720873</v>
      </c>
      <c r="E158" t="str">
        <f>VLOOKUP(A158,sheet1!A:D,4,0)</f>
        <v>FORT MOTORS LTDA</v>
      </c>
      <c r="F158" s="8" t="str">
        <f>VLOOKUP(A158,sheet1!A:I,8,0)</f>
        <v>R$53,71</v>
      </c>
      <c r="G158" t="e">
        <f>VLOOKUP(B158,Planilha2!A:C,2,0)</f>
        <v>#N/A</v>
      </c>
      <c r="H158">
        <v>0</v>
      </c>
    </row>
    <row r="159" spans="1:8" x14ac:dyDescent="0.3">
      <c r="A159" s="5">
        <v>652411</v>
      </c>
      <c r="B159">
        <v>653708</v>
      </c>
      <c r="E159" t="str">
        <f>VLOOKUP(A159,sheet1!A:D,4,0)</f>
        <v>FORTEL FORTALEZA TELECOMUNICAÇÕES LTDA - EPP</v>
      </c>
      <c r="F159" s="8" t="str">
        <f>VLOOKUP(A159,sheet1!A:I,8,0)</f>
        <v>R$375,00</v>
      </c>
      <c r="G159" t="str">
        <f>VLOOKUP(B159,Planilha2!A:C,2,0)</f>
        <v>FRANCISCO EVILASIO BRITO VIEIRA</v>
      </c>
      <c r="H159">
        <f>VLOOKUP(B159,Planilha2!A:C,3,0)</f>
        <v>350</v>
      </c>
    </row>
    <row r="160" spans="1:8" x14ac:dyDescent="0.3">
      <c r="A160" s="5">
        <v>652414</v>
      </c>
      <c r="B160">
        <v>655749</v>
      </c>
      <c r="E160" t="str">
        <f>VLOOKUP(A160,sheet1!A:D,4,0)</f>
        <v>FORTEL FORTALEZA TELECOMUNICAÇÕES LTDA - EPP</v>
      </c>
      <c r="F160" s="8" t="str">
        <f>VLOOKUP(A160,sheet1!A:I,8,0)</f>
        <v>R$875,00</v>
      </c>
      <c r="G160" t="str">
        <f>VLOOKUP(B160,Planilha2!A:C,2,0)</f>
        <v>FRANCISCO EVILASIO BRITO VIEIRA</v>
      </c>
      <c r="H160">
        <f>VLOOKUP(B160,Planilha2!A:C,3,0)</f>
        <v>350</v>
      </c>
    </row>
    <row r="161" spans="1:8" x14ac:dyDescent="0.3">
      <c r="A161" s="5">
        <v>652415</v>
      </c>
      <c r="B161">
        <v>652765</v>
      </c>
      <c r="E161" t="str">
        <f>VLOOKUP(A161,sheet1!A:D,4,0)</f>
        <v>FORTEL FORTALEZA TELECOMUNICAÇÕES LTDA - EPP</v>
      </c>
      <c r="F161" s="8" t="str">
        <f>VLOOKUP(A161,sheet1!A:I,8,0)</f>
        <v>R$1.600,00</v>
      </c>
      <c r="G161" t="str">
        <f>VLOOKUP(B161,Planilha2!A:C,2,0)</f>
        <v>FRANCISCO IVAN LEITE BARBOSA</v>
      </c>
      <c r="H161">
        <f>VLOOKUP(B161,Planilha2!A:C,3,0)</f>
        <v>1750</v>
      </c>
    </row>
    <row r="162" spans="1:8" x14ac:dyDescent="0.3">
      <c r="A162" s="5">
        <v>653708</v>
      </c>
      <c r="B162">
        <v>653121</v>
      </c>
      <c r="E162" t="str">
        <f>VLOOKUP(A162,sheet1!A:D,4,0)</f>
        <v>FRANCISCO EVILASIO BRITO VIEIRA</v>
      </c>
      <c r="F162" s="8" t="str">
        <f>VLOOKUP(A162,sheet1!A:I,8,0)</f>
        <v>R$350,00</v>
      </c>
      <c r="G162" t="str">
        <f>VLOOKUP(B162,Planilha2!A:C,2,0)</f>
        <v>FRANCISCO JAILSON ANDRADE RODRIGUES</v>
      </c>
      <c r="H162">
        <f>VLOOKUP(B162,Planilha2!A:C,3,0)</f>
        <v>600</v>
      </c>
    </row>
    <row r="163" spans="1:8" x14ac:dyDescent="0.3">
      <c r="A163" s="5">
        <v>655749</v>
      </c>
      <c r="B163">
        <v>650841</v>
      </c>
      <c r="E163" t="str">
        <f>VLOOKUP(A163,sheet1!A:D,4,0)</f>
        <v>FRANCISCO EVILASIO BRITO VIEIRA</v>
      </c>
      <c r="F163" s="8" t="str">
        <f>VLOOKUP(A163,sheet1!A:I,8,0)</f>
        <v>R$350,00</v>
      </c>
      <c r="G163" t="str">
        <f>VLOOKUP(B163,Planilha2!A:C,2,0)</f>
        <v>FRAPORT BRASIL S.A AEROPORTO DE FORTALEZA</v>
      </c>
      <c r="H163">
        <f>VLOOKUP(B163,Planilha2!A:C,3,0)</f>
        <v>1588.9</v>
      </c>
    </row>
    <row r="164" spans="1:8" x14ac:dyDescent="0.3">
      <c r="A164" s="5">
        <v>652765</v>
      </c>
      <c r="B164">
        <v>634824</v>
      </c>
      <c r="E164" t="str">
        <f>VLOOKUP(A164,sheet1!A:D,4,0)</f>
        <v>FRANCISCO IVAN LEITE BARBOSA</v>
      </c>
      <c r="F164" s="8" t="str">
        <f>VLOOKUP(A164,sheet1!A:I,8,0)</f>
        <v>R$1.750,00</v>
      </c>
      <c r="G164" t="str">
        <f>VLOOKUP(B164,Planilha2!A:C,2,0)</f>
        <v>FRIOVIX COMERCIO DE REFRIGERACAO 0013</v>
      </c>
      <c r="H164">
        <f>VLOOKUP(B164,Planilha2!A:C,3,0)</f>
        <v>399.75</v>
      </c>
    </row>
    <row r="165" spans="1:8" x14ac:dyDescent="0.3">
      <c r="A165" s="5">
        <v>653121</v>
      </c>
      <c r="B165">
        <v>653552</v>
      </c>
      <c r="E165" t="str">
        <f>VLOOKUP(A165,sheet1!A:D,4,0)</f>
        <v>FRANCISCO JAILSON ANDRADE RODRIGUES</v>
      </c>
      <c r="F165" s="8" t="str">
        <f>VLOOKUP(A165,sheet1!A:I,8,0)</f>
        <v>R$600,00</v>
      </c>
      <c r="G165" t="str">
        <f>VLOOKUP(B165,Planilha2!A:C,2,0)</f>
        <v>FUNERARIA LARANJEIRAS</v>
      </c>
      <c r="H165">
        <f>VLOOKUP(B165,Planilha2!A:C,3,0)</f>
        <v>1900</v>
      </c>
    </row>
    <row r="166" spans="1:8" x14ac:dyDescent="0.3">
      <c r="A166" s="5">
        <v>650841</v>
      </c>
      <c r="B166">
        <v>657467</v>
      </c>
      <c r="E166" t="str">
        <f>VLOOKUP(A166,sheet1!A:D,4,0)</f>
        <v>FRAPORT BRASIL S.A AEROPORTO DE FORTALEZA</v>
      </c>
      <c r="F166" s="8" t="str">
        <f>VLOOKUP(A166,sheet1!A:I,8,0)</f>
        <v>R$1.588,90</v>
      </c>
      <c r="G166" t="str">
        <f>VLOOKUP(B166,Planilha2!A:C,2,0)</f>
        <v>Giácomo Tenório Farias</v>
      </c>
      <c r="H166">
        <f>VLOOKUP(B166,Planilha2!A:C,3,0)</f>
        <v>5370</v>
      </c>
    </row>
    <row r="167" spans="1:8" x14ac:dyDescent="0.3">
      <c r="A167" s="5">
        <v>634824</v>
      </c>
      <c r="B167">
        <v>651658</v>
      </c>
      <c r="E167" t="str">
        <f>VLOOKUP(A167,sheet1!A:D,4,0)</f>
        <v>FRIOVIX COMERCIO DE REFRIGERACAO 0013</v>
      </c>
      <c r="F167" s="8" t="str">
        <f>VLOOKUP(A167,sheet1!A:I,8,0)</f>
        <v>R$399,75</v>
      </c>
      <c r="G167" t="str">
        <f>VLOOKUP(B167,Planilha2!A:C,2,0)</f>
        <v xml:space="preserve">GIGI TECIDOS </v>
      </c>
      <c r="H167">
        <f>VLOOKUP(B167,Planilha2!A:C,3,0)</f>
        <v>161.86000000000001</v>
      </c>
    </row>
    <row r="168" spans="1:8" x14ac:dyDescent="0.3">
      <c r="A168" s="5">
        <v>653552</v>
      </c>
      <c r="B168">
        <v>653185</v>
      </c>
      <c r="E168" t="str">
        <f>VLOOKUP(A168,sheet1!A:D,4,0)</f>
        <v>FUNERARIA LARANJEIRAS</v>
      </c>
      <c r="F168" s="8" t="str">
        <f>VLOOKUP(A168,sheet1!A:I,8,0)</f>
        <v>R$1.900,00</v>
      </c>
      <c r="G168" t="str">
        <f>VLOOKUP(B168,Planilha2!A:C,2,0)</f>
        <v>Gilberto Willian de Sousa Silva</v>
      </c>
      <c r="H168">
        <f>VLOOKUP(B168,Planilha2!A:C,3,0)</f>
        <v>130</v>
      </c>
    </row>
    <row r="169" spans="1:8" x14ac:dyDescent="0.3">
      <c r="A169" s="5">
        <v>657467</v>
      </c>
      <c r="B169">
        <v>645179</v>
      </c>
      <c r="E169" t="str">
        <f>VLOOKUP(A169,sheet1!A:D,4,0)</f>
        <v>Giácomo Tenório Farias</v>
      </c>
      <c r="F169" s="8" t="str">
        <f>VLOOKUP(A169,sheet1!A:I,8,0)</f>
        <v>R$5.370,00</v>
      </c>
      <c r="G169" t="str">
        <f>VLOOKUP(B169,Planilha2!A:C,2,0)</f>
        <v>GOL LINHAS AÉREAS INTELIGENTES S.A.</v>
      </c>
      <c r="H169">
        <f>VLOOKUP(B169,Planilha2!A:C,3,0)</f>
        <v>397.16</v>
      </c>
    </row>
    <row r="170" spans="1:8" x14ac:dyDescent="0.3">
      <c r="A170" s="5">
        <v>651658</v>
      </c>
      <c r="B170">
        <v>645211</v>
      </c>
      <c r="E170" t="str">
        <f>VLOOKUP(A170,sheet1!A:D,4,0)</f>
        <v>GIGI TECIDOS</v>
      </c>
      <c r="F170" s="8" t="str">
        <f>VLOOKUP(A170,sheet1!A:I,8,0)</f>
        <v>R$161,86</v>
      </c>
      <c r="G170" t="str">
        <f>VLOOKUP(B170,Planilha2!A:C,2,0)</f>
        <v>GOL LINHAS AÉREAS INTELIGENTES S.A.</v>
      </c>
      <c r="H170">
        <f>VLOOKUP(B170,Planilha2!A:C,3,0)</f>
        <v>635.55999999999995</v>
      </c>
    </row>
    <row r="171" spans="1:8" x14ac:dyDescent="0.3">
      <c r="A171" s="5">
        <v>653185</v>
      </c>
      <c r="B171">
        <v>645219</v>
      </c>
      <c r="E171" t="str">
        <f>VLOOKUP(A171,sheet1!A:D,4,0)</f>
        <v>Gilberto Willian de Sousa Silva</v>
      </c>
      <c r="F171" s="8" t="str">
        <f>VLOOKUP(A171,sheet1!A:I,8,0)</f>
        <v>R$130,00</v>
      </c>
      <c r="G171" t="str">
        <f>VLOOKUP(B171,Planilha2!A:C,2,0)</f>
        <v>GOL LINHAS AÉREAS INTELIGENTES S.A.</v>
      </c>
      <c r="H171">
        <f>VLOOKUP(B171,Planilha2!A:C,3,0)</f>
        <v>431.76</v>
      </c>
    </row>
    <row r="172" spans="1:8" x14ac:dyDescent="0.3">
      <c r="A172" s="5">
        <v>645715</v>
      </c>
      <c r="B172">
        <v>645224</v>
      </c>
      <c r="E172" t="str">
        <f>VLOOKUP(A172,sheet1!A:D,4,0)</f>
        <v>GOL LINHAS AÉREAS INTELIGENTES S.A.</v>
      </c>
      <c r="F172" s="8" t="str">
        <f>VLOOKUP(A172,sheet1!A:I,8,0)</f>
        <v>R$211,38</v>
      </c>
      <c r="G172" t="str">
        <f>VLOOKUP(B172,Planilha2!A:C,2,0)</f>
        <v>GOL LINHAS AÉREAS INTELIGENTES S.A.</v>
      </c>
      <c r="H172">
        <f>VLOOKUP(B172,Planilha2!A:C,3,0)</f>
        <v>506.32</v>
      </c>
    </row>
    <row r="173" spans="1:8" x14ac:dyDescent="0.3">
      <c r="A173" s="5">
        <v>651496</v>
      </c>
      <c r="B173">
        <v>645230</v>
      </c>
      <c r="E173" t="str">
        <f>VLOOKUP(A173,sheet1!A:D,4,0)</f>
        <v>GOL LINHAS AÉREAS INTELIGENTES S.A.</v>
      </c>
      <c r="F173" s="8" t="str">
        <f>VLOOKUP(A173,sheet1!A:I,8,0)</f>
        <v>R$404,22</v>
      </c>
      <c r="G173" t="str">
        <f>VLOOKUP(B173,Planilha2!A:C,2,0)</f>
        <v>GOL LINHAS AÉREAS INTELIGENTES S.A.</v>
      </c>
      <c r="H173">
        <f>VLOOKUP(B173,Planilha2!A:C,3,0)</f>
        <v>272.18</v>
      </c>
    </row>
    <row r="174" spans="1:8" x14ac:dyDescent="0.3">
      <c r="A174" s="5">
        <v>645179</v>
      </c>
      <c r="B174">
        <v>645715</v>
      </c>
      <c r="E174" t="str">
        <f>VLOOKUP(A174,sheet1!A:D,4,0)</f>
        <v>GOL LINHAS AÉREAS INTELIGENTES S.A.</v>
      </c>
      <c r="F174" s="8" t="str">
        <f>VLOOKUP(A174,sheet1!A:I,8,0)</f>
        <v>R$397,16</v>
      </c>
      <c r="G174" t="str">
        <f>VLOOKUP(B174,Planilha2!A:C,2,0)</f>
        <v>GOL LINHAS AÉREAS INTELIGENTES S.A.</v>
      </c>
      <c r="H174">
        <f>VLOOKUP(B174,Planilha2!A:C,3,0)</f>
        <v>211.38</v>
      </c>
    </row>
    <row r="175" spans="1:8" x14ac:dyDescent="0.3">
      <c r="A175" s="5">
        <v>645211</v>
      </c>
      <c r="B175">
        <v>650597</v>
      </c>
      <c r="E175" t="str">
        <f>VLOOKUP(A175,sheet1!A:D,4,0)</f>
        <v>GOL LINHAS AÉREAS INTELIGENTES S.A.</v>
      </c>
      <c r="F175" s="8" t="str">
        <f>VLOOKUP(A175,sheet1!A:I,8,0)</f>
        <v>R$635,56</v>
      </c>
      <c r="G175" t="str">
        <f>VLOOKUP(B175,Planilha2!A:C,2,0)</f>
        <v>GOL LINHAS AÉREAS INTELIGENTES S.A.</v>
      </c>
      <c r="H175">
        <f>VLOOKUP(B175,Planilha2!A:C,3,0)</f>
        <v>205.98</v>
      </c>
    </row>
    <row r="176" spans="1:8" x14ac:dyDescent="0.3">
      <c r="A176" s="5">
        <v>645219</v>
      </c>
      <c r="B176">
        <v>650604</v>
      </c>
      <c r="E176" t="str">
        <f>VLOOKUP(A176,sheet1!A:D,4,0)</f>
        <v>GOL LINHAS AÉREAS INTELIGENTES S.A.</v>
      </c>
      <c r="F176" s="8" t="str">
        <f>VLOOKUP(A176,sheet1!A:I,8,0)</f>
        <v>R$431,76</v>
      </c>
      <c r="G176" t="str">
        <f>VLOOKUP(B176,Planilha2!A:C,2,0)</f>
        <v>GOL LINHAS AÉREAS INTELIGENTES S.A.</v>
      </c>
      <c r="H176">
        <f>VLOOKUP(B176,Planilha2!A:C,3,0)</f>
        <v>270.18</v>
      </c>
    </row>
    <row r="177" spans="1:8" x14ac:dyDescent="0.3">
      <c r="A177" s="5">
        <v>645224</v>
      </c>
      <c r="B177">
        <v>650617</v>
      </c>
      <c r="E177" t="str">
        <f>VLOOKUP(A177,sheet1!A:D,4,0)</f>
        <v>GOL LINHAS AÉREAS INTELIGENTES S.A.</v>
      </c>
      <c r="F177" s="8" t="str">
        <f>VLOOKUP(A177,sheet1!A:I,8,0)</f>
        <v>R$506,32</v>
      </c>
      <c r="G177" t="str">
        <f>VLOOKUP(B177,Planilha2!A:C,2,0)</f>
        <v>GOL LINHAS AÉREAS INTELIGENTES S.A.</v>
      </c>
      <c r="H177">
        <f>VLOOKUP(B177,Planilha2!A:C,3,0)</f>
        <v>387.58</v>
      </c>
    </row>
    <row r="178" spans="1:8" x14ac:dyDescent="0.3">
      <c r="A178" s="5">
        <v>645230</v>
      </c>
      <c r="B178">
        <v>650622</v>
      </c>
      <c r="E178" t="str">
        <f>VLOOKUP(A178,sheet1!A:D,4,0)</f>
        <v>GOL LINHAS AÉREAS INTELIGENTES S.A.</v>
      </c>
      <c r="F178" s="8" t="str">
        <f>VLOOKUP(A178,sheet1!A:I,8,0)</f>
        <v>R$272,18</v>
      </c>
      <c r="G178" t="str">
        <f>VLOOKUP(B178,Planilha2!A:C,2,0)</f>
        <v>GOL LINHAS AÉREAS INTELIGENTES S.A.</v>
      </c>
      <c r="H178">
        <f>VLOOKUP(B178,Planilha2!A:C,3,0)</f>
        <v>387.58</v>
      </c>
    </row>
    <row r="179" spans="1:8" x14ac:dyDescent="0.3">
      <c r="A179" s="5">
        <v>650597</v>
      </c>
      <c r="B179">
        <v>650639</v>
      </c>
      <c r="E179" t="str">
        <f>VLOOKUP(A179,sheet1!A:D,4,0)</f>
        <v>GOL LINHAS AÉREAS INTELIGENTES S.A.</v>
      </c>
      <c r="F179" s="8" t="str">
        <f>VLOOKUP(A179,sheet1!A:I,8,0)</f>
        <v>R$205,98</v>
      </c>
      <c r="G179" t="str">
        <f>VLOOKUP(B179,Planilha2!A:C,2,0)</f>
        <v>GOL LINHAS AÉREAS INTELIGENTES S.A.</v>
      </c>
      <c r="H179">
        <f>VLOOKUP(B179,Planilha2!A:C,3,0)</f>
        <v>488.36</v>
      </c>
    </row>
    <row r="180" spans="1:8" x14ac:dyDescent="0.3">
      <c r="A180" s="5">
        <v>650604</v>
      </c>
      <c r="B180">
        <v>651496</v>
      </c>
      <c r="E180" t="str">
        <f>VLOOKUP(A180,sheet1!A:D,4,0)</f>
        <v>GOL LINHAS AÉREAS INTELIGENTES S.A.</v>
      </c>
      <c r="F180" s="8" t="str">
        <f>VLOOKUP(A180,sheet1!A:I,8,0)</f>
        <v>R$270,18</v>
      </c>
      <c r="G180" t="str">
        <f>VLOOKUP(B180,Planilha2!A:C,2,0)</f>
        <v>GOL LINHAS AÉREAS INTELIGENTES S.A.</v>
      </c>
      <c r="H180">
        <f>VLOOKUP(B180,Planilha2!A:C,3,0)</f>
        <v>404.22</v>
      </c>
    </row>
    <row r="181" spans="1:8" x14ac:dyDescent="0.3">
      <c r="A181" s="5">
        <v>650617</v>
      </c>
      <c r="B181">
        <v>654875</v>
      </c>
      <c r="E181" t="str">
        <f>VLOOKUP(A181,sheet1!A:D,4,0)</f>
        <v>GOL LINHAS AÉREAS INTELIGENTES S.A.</v>
      </c>
      <c r="F181" s="8" t="str">
        <f>VLOOKUP(A181,sheet1!A:I,8,0)</f>
        <v>R$387,58</v>
      </c>
      <c r="G181" t="str">
        <f>VLOOKUP(B181,Planilha2!A:C,2,0)</f>
        <v>GOL LINHAS AÉREAS INTELIGENTES S.A.</v>
      </c>
      <c r="H181">
        <f>VLOOKUP(B181,Planilha2!A:C,3,0)</f>
        <v>26.74</v>
      </c>
    </row>
    <row r="182" spans="1:8" x14ac:dyDescent="0.3">
      <c r="A182" s="5">
        <v>650622</v>
      </c>
      <c r="B182">
        <v>655269</v>
      </c>
      <c r="E182" t="str">
        <f>VLOOKUP(A182,sheet1!A:D,4,0)</f>
        <v>GOL LINHAS AÉREAS INTELIGENTES S.A.</v>
      </c>
      <c r="F182" s="8" t="str">
        <f>VLOOKUP(A182,sheet1!A:I,8,0)</f>
        <v>R$387,58</v>
      </c>
      <c r="G182" t="str">
        <f>VLOOKUP(B182,Planilha2!A:C,2,0)</f>
        <v>GOL LINHAS AÉREAS INTELIGENTES S.A.</v>
      </c>
      <c r="H182">
        <f>VLOOKUP(B182,Planilha2!A:C,3,0)</f>
        <v>695.36</v>
      </c>
    </row>
    <row r="183" spans="1:8" x14ac:dyDescent="0.3">
      <c r="A183" s="5">
        <v>650639</v>
      </c>
      <c r="B183">
        <v>655274</v>
      </c>
      <c r="E183" t="str">
        <f>VLOOKUP(A183,sheet1!A:D,4,0)</f>
        <v>GOL LINHAS AÉREAS INTELIGENTES S.A.</v>
      </c>
      <c r="F183" s="8" t="str">
        <f>VLOOKUP(A183,sheet1!A:I,8,0)</f>
        <v>R$488,36</v>
      </c>
      <c r="G183" t="str">
        <f>VLOOKUP(B183,Planilha2!A:C,2,0)</f>
        <v>GOL LINHAS AÉREAS INTELIGENTES S.A.</v>
      </c>
      <c r="H183">
        <f>VLOOKUP(B183,Planilha2!A:C,3,0)</f>
        <v>61.31</v>
      </c>
    </row>
    <row r="184" spans="1:8" x14ac:dyDescent="0.3">
      <c r="A184" s="5">
        <v>654875</v>
      </c>
      <c r="B184">
        <v>655281</v>
      </c>
      <c r="E184" t="str">
        <f>VLOOKUP(A184,sheet1!A:D,4,0)</f>
        <v>GOL LINHAS AÉREAS INTELIGENTES S.A.</v>
      </c>
      <c r="F184" s="8" t="str">
        <f>VLOOKUP(A184,sheet1!A:I,8,0)</f>
        <v>R$26,74</v>
      </c>
      <c r="G184" t="str">
        <f>VLOOKUP(B184,Planilha2!A:C,2,0)</f>
        <v>GOL LINHAS AÉREAS INTELIGENTES S.A.</v>
      </c>
      <c r="H184">
        <f>VLOOKUP(B184,Planilha2!A:C,3,0)</f>
        <v>80.95</v>
      </c>
    </row>
    <row r="185" spans="1:8" x14ac:dyDescent="0.3">
      <c r="A185" s="5">
        <v>655269</v>
      </c>
      <c r="B185">
        <v>650761</v>
      </c>
      <c r="E185" t="str">
        <f>VLOOKUP(A185,sheet1!A:D,4,0)</f>
        <v>GOL LINHAS AÉREAS INTELIGENTES S.A.</v>
      </c>
      <c r="F185" s="8" t="str">
        <f>VLOOKUP(A185,sheet1!A:I,8,0)</f>
        <v>R$695,36</v>
      </c>
      <c r="G185" t="str">
        <f>VLOOKUP(B185,Planilha2!A:C,2,0)</f>
        <v>GOOGLE BRASIL INTERNET LTDA</v>
      </c>
      <c r="H185">
        <f>VLOOKUP(B185,Planilha2!A:C,3,0)</f>
        <v>403.87</v>
      </c>
    </row>
    <row r="186" spans="1:8" x14ac:dyDescent="0.3">
      <c r="A186" s="5">
        <v>655274</v>
      </c>
      <c r="B186">
        <v>652578</v>
      </c>
      <c r="E186" t="str">
        <f>VLOOKUP(A186,sheet1!A:D,4,0)</f>
        <v>GOL LINHAS AÉREAS INTELIGENTES S.A.</v>
      </c>
      <c r="F186" s="8" t="str">
        <f>VLOOKUP(A186,sheet1!A:I,8,0)</f>
        <v>R$61,31</v>
      </c>
      <c r="G186" t="str">
        <f>VLOOKUP(B186,Planilha2!A:C,2,0)</f>
        <v>GOOGLE BRASIL INTERNET LTDA</v>
      </c>
      <c r="H186">
        <f>VLOOKUP(B186,Planilha2!A:C,3,0)</f>
        <v>1048.3599999999999</v>
      </c>
    </row>
    <row r="187" spans="1:8" x14ac:dyDescent="0.3">
      <c r="A187" s="5">
        <v>655281</v>
      </c>
      <c r="B187">
        <v>651682</v>
      </c>
      <c r="E187" t="str">
        <f>VLOOKUP(A187,sheet1!A:D,4,0)</f>
        <v>GOL LINHAS AÉREAS INTELIGENTES S.A.</v>
      </c>
      <c r="F187" s="8" t="str">
        <f>VLOOKUP(A187,sheet1!A:I,8,0)</f>
        <v>R$80,95</v>
      </c>
      <c r="G187" t="str">
        <f>VLOOKUP(B187,Planilha2!A:C,2,0)</f>
        <v>GRUPO A EDUCAÇÃO S/A 0001</v>
      </c>
      <c r="H187">
        <f>VLOOKUP(B187,Planilha2!A:C,3,0)</f>
        <v>7916.66</v>
      </c>
    </row>
    <row r="188" spans="1:8" x14ac:dyDescent="0.3">
      <c r="A188" s="5">
        <v>650761</v>
      </c>
      <c r="B188">
        <v>652380</v>
      </c>
      <c r="E188" t="str">
        <f>VLOOKUP(A188,sheet1!A:D,4,0)</f>
        <v>GOOGLE BRASIL INTERNET LTDA</v>
      </c>
      <c r="F188" s="8" t="str">
        <f>VLOOKUP(A188,sheet1!A:I,8,0)</f>
        <v>R$403,87</v>
      </c>
      <c r="G188" t="str">
        <f>VLOOKUP(B188,Planilha2!A:C,2,0)</f>
        <v>HAPVIDA</v>
      </c>
      <c r="H188">
        <f>VLOOKUP(B188,Planilha2!A:C,3,0)</f>
        <v>729.67</v>
      </c>
    </row>
    <row r="189" spans="1:8" x14ac:dyDescent="0.3">
      <c r="A189" s="5">
        <v>652578</v>
      </c>
      <c r="B189">
        <v>653540</v>
      </c>
      <c r="E189" t="str">
        <f>VLOOKUP(A189,sheet1!A:D,4,0)</f>
        <v>GOOGLE BRASIL INTERNET LTDA</v>
      </c>
      <c r="F189" s="8" t="str">
        <f>VLOOKUP(A189,sheet1!A:I,8,0)</f>
        <v>R$1.048,36</v>
      </c>
      <c r="G189" t="str">
        <f>VLOOKUP(B189,Planilha2!A:C,2,0)</f>
        <v>HCA EDUCAÇÃO E PESQUISA LTDA / HOPER</v>
      </c>
      <c r="H189">
        <f>VLOOKUP(B189,Planilha2!A:C,3,0)</f>
        <v>13400</v>
      </c>
    </row>
    <row r="190" spans="1:8" x14ac:dyDescent="0.3">
      <c r="A190" s="5">
        <v>655500</v>
      </c>
      <c r="B190">
        <v>654907</v>
      </c>
      <c r="E190" t="e">
        <f>VLOOKUP(A190,sheet1!A:D,4,0)</f>
        <v>#N/A</v>
      </c>
      <c r="F190" s="9">
        <v>0</v>
      </c>
      <c r="G190" t="str">
        <f>VLOOKUP(B190,Planilha2!A:C,2,0)</f>
        <v>HES HOTEL ENCONTRO DO SOL</v>
      </c>
      <c r="H190">
        <f>VLOOKUP(B190,Planilha2!A:C,3,0)</f>
        <v>152.5</v>
      </c>
    </row>
    <row r="191" spans="1:8" x14ac:dyDescent="0.3">
      <c r="A191" s="5">
        <v>651682</v>
      </c>
      <c r="B191">
        <v>654916</v>
      </c>
      <c r="E191" t="str">
        <f>VLOOKUP(A191,sheet1!A:D,4,0)</f>
        <v>GRUPO A EDUCAÇÃO S/A 0001</v>
      </c>
      <c r="F191" s="8" t="str">
        <f>VLOOKUP(A191,sheet1!A:I,8,0)</f>
        <v>R$7.916,66</v>
      </c>
      <c r="G191" t="str">
        <f>VLOOKUP(B191,Planilha2!A:C,2,0)</f>
        <v>HES HOTEL ENCONTRO DO SOL</v>
      </c>
      <c r="H191">
        <f>VLOOKUP(B191,Planilha2!A:C,3,0)</f>
        <v>234</v>
      </c>
    </row>
    <row r="192" spans="1:8" x14ac:dyDescent="0.3">
      <c r="A192" s="5">
        <v>652380</v>
      </c>
      <c r="B192">
        <v>654941</v>
      </c>
      <c r="E192" t="str">
        <f>VLOOKUP(A192,sheet1!A:D,4,0)</f>
        <v>HAPVIDA</v>
      </c>
      <c r="F192" s="8" t="str">
        <f>VLOOKUP(A192,sheet1!A:I,8,0)</f>
        <v>R$729,67</v>
      </c>
      <c r="G192" t="str">
        <f>VLOOKUP(B192,Planilha2!A:C,2,0)</f>
        <v>HES HOTEL ENCONTRO DO SOL</v>
      </c>
      <c r="H192">
        <f>VLOOKUP(B192,Planilha2!A:C,3,0)</f>
        <v>287.5</v>
      </c>
    </row>
    <row r="193" spans="1:8" x14ac:dyDescent="0.3">
      <c r="A193" s="5">
        <v>653540</v>
      </c>
      <c r="B193">
        <v>721545</v>
      </c>
      <c r="E193" t="str">
        <f>VLOOKUP(A193,sheet1!A:D,4,0)</f>
        <v>HCA EDUCAÇÃO E PESQUISA LTDA / HOPER</v>
      </c>
      <c r="F193" s="8" t="str">
        <f>VLOOKUP(A193,sheet1!A:I,8,0)</f>
        <v>R$13.400,00</v>
      </c>
      <c r="G193" t="e">
        <f>VLOOKUP(B193,Planilha2!A:C,2,0)</f>
        <v>#N/A</v>
      </c>
      <c r="H193">
        <v>0</v>
      </c>
    </row>
    <row r="194" spans="1:8" x14ac:dyDescent="0.3">
      <c r="A194" s="5">
        <v>654907</v>
      </c>
      <c r="B194">
        <v>654895</v>
      </c>
      <c r="E194" t="str">
        <f>VLOOKUP(A194,sheet1!A:D,4,0)</f>
        <v>HES HOTEL ENCONTRO DO SOL</v>
      </c>
      <c r="F194" s="8" t="str">
        <f>VLOOKUP(A194,sheet1!A:I,8,0)</f>
        <v>R$152,50</v>
      </c>
      <c r="G194" t="str">
        <f>VLOOKUP(B194,Planilha2!A:C,2,0)</f>
        <v>HOTEL PORTO JATIUCA</v>
      </c>
      <c r="H194">
        <f>VLOOKUP(B194,Planilha2!A:C,3,0)</f>
        <v>235</v>
      </c>
    </row>
    <row r="195" spans="1:8" x14ac:dyDescent="0.3">
      <c r="A195" s="5">
        <v>654916</v>
      </c>
      <c r="B195">
        <v>652363</v>
      </c>
      <c r="E195" t="str">
        <f>VLOOKUP(A195,sheet1!A:D,4,0)</f>
        <v>HES HOTEL ENCONTRO DO SOL</v>
      </c>
      <c r="F195" s="8" t="str">
        <f>VLOOKUP(A195,sheet1!A:I,8,0)</f>
        <v>R$234,00</v>
      </c>
      <c r="G195" t="str">
        <f>VLOOKUP(B195,Planilha2!A:C,2,0)</f>
        <v>HOTEL SANTA ROSA</v>
      </c>
      <c r="H195">
        <f>VLOOKUP(B195,Planilha2!A:C,3,0)</f>
        <v>80</v>
      </c>
    </row>
    <row r="196" spans="1:8" x14ac:dyDescent="0.3">
      <c r="A196" s="5">
        <v>654941</v>
      </c>
      <c r="B196">
        <v>646142</v>
      </c>
      <c r="E196" t="str">
        <f>VLOOKUP(A196,sheet1!A:D,4,0)</f>
        <v>HES HOTEL ENCONTRO DO SOL</v>
      </c>
      <c r="F196" s="8" t="str">
        <f>VLOOKUP(A196,sheet1!A:I,8,0)</f>
        <v>R$287,50</v>
      </c>
      <c r="G196" t="str">
        <f>VLOOKUP(B196,Planilha2!A:C,2,0)</f>
        <v>IBYTE 0010</v>
      </c>
      <c r="H196">
        <f>VLOOKUP(B196,Planilha2!A:C,3,0)</f>
        <v>1472.7</v>
      </c>
    </row>
    <row r="197" spans="1:8" x14ac:dyDescent="0.3">
      <c r="A197" s="5">
        <v>654895</v>
      </c>
      <c r="B197">
        <v>646053</v>
      </c>
      <c r="E197" t="str">
        <f>VLOOKUP(A197,sheet1!A:D,4,0)</f>
        <v>HOTEL PORTO JATIUCA</v>
      </c>
      <c r="F197" s="8" t="str">
        <f>VLOOKUP(A197,sheet1!A:I,8,0)</f>
        <v>R$235,00</v>
      </c>
      <c r="G197" t="str">
        <f>VLOOKUP(B197,Planilha2!A:C,2,0)</f>
        <v>IBYTE 0052</v>
      </c>
      <c r="H197">
        <f>VLOOKUP(B197,Planilha2!A:C,3,0)</f>
        <v>329</v>
      </c>
    </row>
    <row r="198" spans="1:8" x14ac:dyDescent="0.3">
      <c r="A198" s="5">
        <v>652363</v>
      </c>
      <c r="B198">
        <v>707489</v>
      </c>
      <c r="E198" t="str">
        <f>VLOOKUP(A198,sheet1!A:D,4,0)</f>
        <v>HOTEL SANTA ROSA</v>
      </c>
      <c r="F198" s="8" t="str">
        <f>VLOOKUP(A198,sheet1!A:I,8,0)</f>
        <v>R$80,00</v>
      </c>
      <c r="G198" t="e">
        <f>VLOOKUP(B198,Planilha2!A:C,2,0)</f>
        <v>#N/A</v>
      </c>
      <c r="H198">
        <v>0</v>
      </c>
    </row>
    <row r="199" spans="1:8" x14ac:dyDescent="0.3">
      <c r="A199" s="5">
        <v>646142</v>
      </c>
      <c r="B199">
        <v>651693</v>
      </c>
      <c r="E199" t="str">
        <f>VLOOKUP(A199,sheet1!A:D,4,0)</f>
        <v>IBYTE 0010</v>
      </c>
      <c r="F199" s="8" t="str">
        <f>VLOOKUP(A199,sheet1!A:I,8,0)</f>
        <v>R$1.472,70</v>
      </c>
      <c r="G199" t="str">
        <f>VLOOKUP(B199,Planilha2!A:C,2,0)</f>
        <v>IRIA MARIA B. F. DE CALDAS</v>
      </c>
      <c r="H199">
        <f>VLOOKUP(B199,Planilha2!A:C,3,0)</f>
        <v>1045</v>
      </c>
    </row>
    <row r="200" spans="1:8" x14ac:dyDescent="0.3">
      <c r="A200" s="5">
        <v>646053</v>
      </c>
      <c r="B200">
        <v>653698</v>
      </c>
      <c r="E200" t="str">
        <f>VLOOKUP(A200,sheet1!A:D,4,0)</f>
        <v>IBYTE 0052</v>
      </c>
      <c r="F200" s="8" t="str">
        <f>VLOOKUP(A200,sheet1!A:I,8,0)</f>
        <v>R$329,00</v>
      </c>
      <c r="G200" t="str">
        <f>VLOOKUP(B200,Planilha2!A:C,2,0)</f>
        <v>João Ananias Machado Filho</v>
      </c>
      <c r="H200">
        <f>VLOOKUP(B200,Planilha2!A:C,3,0)</f>
        <v>20000</v>
      </c>
    </row>
    <row r="201" spans="1:8" x14ac:dyDescent="0.3">
      <c r="A201" s="5">
        <v>651693</v>
      </c>
      <c r="B201">
        <v>653466</v>
      </c>
      <c r="E201" t="str">
        <f>VLOOKUP(A201,sheet1!A:D,4,0)</f>
        <v>IRIA MARIA B. F. DE CALDAS</v>
      </c>
      <c r="F201" s="8" t="str">
        <f>VLOOKUP(A201,sheet1!A:I,8,0)</f>
        <v>R$1.045,00</v>
      </c>
      <c r="G201" t="str">
        <f>VLOOKUP(B201,Planilha2!A:C,2,0)</f>
        <v>JOAO LUIS ALEXANDRE FIUSA</v>
      </c>
      <c r="H201">
        <f>VLOOKUP(B201,Planilha2!A:C,3,0)</f>
        <v>27000</v>
      </c>
    </row>
    <row r="202" spans="1:8" x14ac:dyDescent="0.3">
      <c r="A202" s="5">
        <v>653698</v>
      </c>
      <c r="B202">
        <v>655099</v>
      </c>
      <c r="E202" t="str">
        <f>VLOOKUP(A202,sheet1!A:D,4,0)</f>
        <v>João Ananias Machado Filho</v>
      </c>
      <c r="F202" s="8" t="str">
        <f>VLOOKUP(A202,sheet1!A:I,8,0)</f>
        <v>R$20.000,00</v>
      </c>
      <c r="G202" t="str">
        <f>VLOOKUP(B202,Planilha2!A:C,2,0)</f>
        <v>JOAO LUIS ALEXANDRE FIUSA</v>
      </c>
      <c r="H202">
        <f>VLOOKUP(B202,Planilha2!A:C,3,0)</f>
        <v>140000</v>
      </c>
    </row>
    <row r="203" spans="1:8" x14ac:dyDescent="0.3">
      <c r="A203" s="5">
        <v>653466</v>
      </c>
      <c r="B203">
        <v>655833</v>
      </c>
      <c r="E203" t="str">
        <f>VLOOKUP(A203,sheet1!A:D,4,0)</f>
        <v>JOAO LUIS ALEXANDRE FIUSA</v>
      </c>
      <c r="F203" s="8" t="str">
        <f>VLOOKUP(A203,sheet1!A:I,8,0)</f>
        <v>R$27.000,00</v>
      </c>
      <c r="G203" t="str">
        <f>VLOOKUP(B203,Planilha2!A:C,2,0)</f>
        <v>JOAO LUIS ALEXANDRE FIUSA</v>
      </c>
      <c r="H203">
        <f>VLOOKUP(B203,Planilha2!A:C,3,0)</f>
        <v>328.05</v>
      </c>
    </row>
    <row r="204" spans="1:8" x14ac:dyDescent="0.3">
      <c r="A204" s="5">
        <v>655099</v>
      </c>
      <c r="B204">
        <v>655834</v>
      </c>
      <c r="E204" t="str">
        <f>VLOOKUP(A204,sheet1!A:D,4,0)</f>
        <v>JOAO LUIS ALEXANDRE FIUSA</v>
      </c>
      <c r="F204" s="8" t="str">
        <f>VLOOKUP(A204,sheet1!A:I,8,0)</f>
        <v>R$140.000,00</v>
      </c>
      <c r="G204" t="str">
        <f>VLOOKUP(B204,Planilha2!A:C,2,0)</f>
        <v>JOAO LUIS ALEXANDRE FIUSA</v>
      </c>
      <c r="H204">
        <f>VLOOKUP(B204,Planilha2!A:C,3,0)</f>
        <v>180.4</v>
      </c>
    </row>
    <row r="205" spans="1:8" x14ac:dyDescent="0.3">
      <c r="A205" s="5">
        <v>655833</v>
      </c>
      <c r="B205">
        <v>653188</v>
      </c>
      <c r="E205" t="str">
        <f>VLOOKUP(A205,sheet1!A:D,4,0)</f>
        <v>JOAO LUIS ALEXANDRE FIUSA</v>
      </c>
      <c r="F205" s="8" t="str">
        <f>VLOOKUP(A205,sheet1!A:I,8,0)</f>
        <v>R$328,05</v>
      </c>
      <c r="G205" t="str">
        <f>VLOOKUP(B205,Planilha2!A:C,2,0)</f>
        <v>João Marlei Ferreira Vilar</v>
      </c>
      <c r="H205">
        <f>VLOOKUP(B205,Planilha2!A:C,3,0)</f>
        <v>130</v>
      </c>
    </row>
    <row r="206" spans="1:8" x14ac:dyDescent="0.3">
      <c r="A206" s="5">
        <v>655834</v>
      </c>
      <c r="B206">
        <v>655413</v>
      </c>
      <c r="E206" t="str">
        <f>VLOOKUP(A206,sheet1!A:D,4,0)</f>
        <v>JOAO LUIS ALEXANDRE FIUSA</v>
      </c>
      <c r="F206" s="8" t="str">
        <f>VLOOKUP(A206,sheet1!A:I,8,0)</f>
        <v>R$180,40</v>
      </c>
      <c r="G206" t="str">
        <f>VLOOKUP(B206,Planilha2!A:C,2,0)</f>
        <v>JOEMESSON GABRIEL DA SILVA OLIVEIRA</v>
      </c>
      <c r="H206">
        <f>VLOOKUP(B206,Planilha2!A:C,3,0)</f>
        <v>561.79999999999995</v>
      </c>
    </row>
    <row r="207" spans="1:8" x14ac:dyDescent="0.3">
      <c r="A207" s="5">
        <v>653188</v>
      </c>
      <c r="B207">
        <v>721544</v>
      </c>
      <c r="E207" t="str">
        <f>VLOOKUP(A207,sheet1!A:D,4,0)</f>
        <v>João Marlei Ferreira Vilar</v>
      </c>
      <c r="F207" s="8" t="str">
        <f>VLOOKUP(A207,sheet1!A:I,8,0)</f>
        <v>R$130,00</v>
      </c>
      <c r="G207" t="e">
        <f>VLOOKUP(B207,Planilha2!A:C,2,0)</f>
        <v>#N/A</v>
      </c>
      <c r="H207">
        <v>0</v>
      </c>
    </row>
    <row r="208" spans="1:8" x14ac:dyDescent="0.3">
      <c r="A208" s="5">
        <v>653177</v>
      </c>
      <c r="B208">
        <v>653102</v>
      </c>
      <c r="E208" t="e">
        <f>VLOOKUP(A208,sheet1!A:D,4,0)</f>
        <v>#N/A</v>
      </c>
      <c r="F208" s="9">
        <v>0</v>
      </c>
      <c r="G208" t="str">
        <f>VLOOKUP(B208,Planilha2!A:C,2,0)</f>
        <v>José Lukas Ribeiro Marinho</v>
      </c>
      <c r="H208">
        <f>VLOOKUP(B208,Planilha2!A:C,3,0)</f>
        <v>3289.5</v>
      </c>
    </row>
    <row r="209" spans="1:8" x14ac:dyDescent="0.3">
      <c r="A209" s="5">
        <v>655413</v>
      </c>
      <c r="B209">
        <v>651627</v>
      </c>
      <c r="E209" t="str">
        <f>VLOOKUP(A209,sheet1!A:D,4,0)</f>
        <v>JOEMESSON GABRIEL DA SILVA OLIVEIRA</v>
      </c>
      <c r="F209" s="8" t="str">
        <f>VLOOKUP(A209,sheet1!A:I,8,0)</f>
        <v>R$561,80</v>
      </c>
      <c r="G209" t="str">
        <f>VLOOKUP(B209,Planilha2!A:C,2,0)</f>
        <v>LEGISWEB LTDA</v>
      </c>
      <c r="H209">
        <f>VLOOKUP(B209,Planilha2!A:C,3,0)</f>
        <v>150</v>
      </c>
    </row>
    <row r="210" spans="1:8" x14ac:dyDescent="0.3">
      <c r="A210" s="5">
        <v>653102</v>
      </c>
      <c r="B210">
        <v>658596</v>
      </c>
      <c r="E210" t="str">
        <f>VLOOKUP(A210,sheet1!A:D,4,0)</f>
        <v>José Lukas Ribeiro Marinho</v>
      </c>
      <c r="F210" s="8" t="str">
        <f>VLOOKUP(A210,sheet1!A:I,8,0)</f>
        <v>R$3.289,50</v>
      </c>
      <c r="G210" t="str">
        <f>VLOOKUP(B210,Planilha2!A:C,2,0)</f>
        <v>LEGISWEB LTDA</v>
      </c>
      <c r="H210">
        <f>VLOOKUP(B210,Planilha2!A:C,3,0)</f>
        <v>150</v>
      </c>
    </row>
    <row r="211" spans="1:8" x14ac:dyDescent="0.3">
      <c r="A211" s="5">
        <v>651627</v>
      </c>
      <c r="B211">
        <v>656810</v>
      </c>
      <c r="E211" t="str">
        <f>VLOOKUP(A211,sheet1!A:D,4,0)</f>
        <v>LEGISWEB LTDA</v>
      </c>
      <c r="F211" s="8" t="str">
        <f>VLOOKUP(A211,sheet1!A:I,8,0)</f>
        <v>R$150,00</v>
      </c>
      <c r="G211" t="str">
        <f>VLOOKUP(B211,Planilha2!A:C,2,0)</f>
        <v>LENÍCIO DA SILVA ARAÚJO</v>
      </c>
      <c r="H211">
        <f>VLOOKUP(B211,Planilha2!A:C,3,0)</f>
        <v>100</v>
      </c>
    </row>
    <row r="212" spans="1:8" x14ac:dyDescent="0.3">
      <c r="A212" s="5">
        <v>658596</v>
      </c>
      <c r="B212">
        <v>654919</v>
      </c>
      <c r="E212" t="str">
        <f>VLOOKUP(A212,sheet1!A:D,4,0)</f>
        <v>LEGISWEB LTDA</v>
      </c>
      <c r="F212" s="8" t="str">
        <f>VLOOKUP(A212,sheet1!A:I,8,0)</f>
        <v>R$150,00</v>
      </c>
      <c r="G212" t="str">
        <f>VLOOKUP(B212,Planilha2!A:C,2,0)</f>
        <v>LOCALIZA RENT A CAR</v>
      </c>
      <c r="H212">
        <f>VLOOKUP(B212,Planilha2!A:C,3,0)</f>
        <v>917.01</v>
      </c>
    </row>
    <row r="213" spans="1:8" x14ac:dyDescent="0.3">
      <c r="A213" s="5">
        <v>656810</v>
      </c>
      <c r="B213">
        <v>650972</v>
      </c>
      <c r="E213" t="str">
        <f>VLOOKUP(A213,sheet1!A:D,4,0)</f>
        <v>LENÍCIO DA SILVA ARAÚJO</v>
      </c>
      <c r="F213" s="8" t="str">
        <f>VLOOKUP(A213,sheet1!A:I,8,0)</f>
        <v>R$100,00</v>
      </c>
      <c r="G213" t="str">
        <f>VLOOKUP(B213,Planilha2!A:C,2,0)</f>
        <v>LOJA CIVIAM</v>
      </c>
      <c r="H213">
        <f>VLOOKUP(B213,Planilha2!A:C,3,0)</f>
        <v>101.53</v>
      </c>
    </row>
    <row r="214" spans="1:8" x14ac:dyDescent="0.3">
      <c r="A214" s="5">
        <v>654919</v>
      </c>
      <c r="B214">
        <v>655797</v>
      </c>
      <c r="E214" t="str">
        <f>VLOOKUP(A214,sheet1!A:D,4,0)</f>
        <v>LOCALIZA RENT A CAR</v>
      </c>
      <c r="F214" s="8" t="str">
        <f>VLOOKUP(A214,sheet1!A:I,8,0)</f>
        <v>R$917,01</v>
      </c>
      <c r="G214" t="str">
        <f>VLOOKUP(B214,Planilha2!A:C,2,0)</f>
        <v>LOJAS AMERICANAS S.A</v>
      </c>
      <c r="H214">
        <f>VLOOKUP(B214,Planilha2!A:C,3,0)</f>
        <v>55</v>
      </c>
    </row>
    <row r="215" spans="1:8" x14ac:dyDescent="0.3">
      <c r="A215" s="5">
        <v>650972</v>
      </c>
      <c r="B215">
        <v>653554</v>
      </c>
      <c r="E215" t="str">
        <f>VLOOKUP(A215,sheet1!A:D,4,0)</f>
        <v>LOJA CIVIAM</v>
      </c>
      <c r="F215" s="8" t="str">
        <f>VLOOKUP(A215,sheet1!A:I,8,0)</f>
        <v>R$101,53</v>
      </c>
      <c r="G215" t="str">
        <f>VLOOKUP(B215,Planilha2!A:C,2,0)</f>
        <v>LUCIA CRISTINA DE JESUS CARDOSO</v>
      </c>
      <c r="H215">
        <f>VLOOKUP(B215,Planilha2!A:C,3,0)</f>
        <v>500</v>
      </c>
    </row>
    <row r="216" spans="1:8" x14ac:dyDescent="0.3">
      <c r="A216" s="5">
        <v>655797</v>
      </c>
      <c r="B216">
        <v>654119</v>
      </c>
      <c r="E216" t="str">
        <f>VLOOKUP(A216,sheet1!A:D,4,0)</f>
        <v>LOJAS AMERICANAS S.A</v>
      </c>
      <c r="F216" s="8" t="str">
        <f>VLOOKUP(A216,sheet1!A:I,8,0)</f>
        <v>R$55,00</v>
      </c>
      <c r="G216" t="str">
        <f>VLOOKUP(B216,Planilha2!A:C,2,0)</f>
        <v>LUCIA CRISTINA DE JESUS CARDOSO</v>
      </c>
      <c r="H216">
        <f>VLOOKUP(B216,Planilha2!A:C,3,0)</f>
        <v>2000</v>
      </c>
    </row>
    <row r="217" spans="1:8" x14ac:dyDescent="0.3">
      <c r="A217" s="5">
        <v>653554</v>
      </c>
      <c r="B217">
        <v>656396</v>
      </c>
      <c r="E217" t="str">
        <f>VLOOKUP(A217,sheet1!A:D,4,0)</f>
        <v>LUCIA CRISTINA DE JESUS CARDOSO</v>
      </c>
      <c r="F217" s="8" t="str">
        <f>VLOOKUP(A217,sheet1!A:I,8,0)</f>
        <v>R$500,00</v>
      </c>
      <c r="G217" t="str">
        <f>VLOOKUP(B217,Planilha2!A:C,2,0)</f>
        <v>LUCIA CRISTINA DE JESUS CARDOSO</v>
      </c>
      <c r="H217">
        <f>VLOOKUP(B217,Planilha2!A:C,3,0)</f>
        <v>3500</v>
      </c>
    </row>
    <row r="218" spans="1:8" x14ac:dyDescent="0.3">
      <c r="A218" s="5">
        <v>654119</v>
      </c>
      <c r="B218">
        <v>656804</v>
      </c>
      <c r="E218" t="str">
        <f>VLOOKUP(A218,sheet1!A:D,4,0)</f>
        <v>LUCIA CRISTINA DE JESUS CARDOSO</v>
      </c>
      <c r="F218" s="8" t="str">
        <f>VLOOKUP(A218,sheet1!A:I,8,0)</f>
        <v>R$2.000,00</v>
      </c>
      <c r="G218" t="str">
        <f>VLOOKUP(B218,Planilha2!A:C,2,0)</f>
        <v>M M DE MACEDO FERNANDES</v>
      </c>
      <c r="H218">
        <f>VLOOKUP(B218,Planilha2!A:C,3,0)</f>
        <v>10</v>
      </c>
    </row>
    <row r="219" spans="1:8" x14ac:dyDescent="0.3">
      <c r="A219" s="5">
        <v>656396</v>
      </c>
      <c r="B219">
        <v>652809</v>
      </c>
      <c r="E219" t="str">
        <f>VLOOKUP(A219,sheet1!A:D,4,0)</f>
        <v>LUCIA CRISTINA DE JESUS CARDOSO</v>
      </c>
      <c r="F219" s="8" t="str">
        <f>VLOOKUP(A219,sheet1!A:I,8,0)</f>
        <v>R$3.500,00</v>
      </c>
      <c r="G219" t="str">
        <f>VLOOKUP(B219,Planilha2!A:C,2,0)</f>
        <v>M. SWYAN DE MACEDO</v>
      </c>
      <c r="H219">
        <f>VLOOKUP(B219,Planilha2!A:C,3,0)</f>
        <v>150.94999999999999</v>
      </c>
    </row>
    <row r="220" spans="1:8" x14ac:dyDescent="0.3">
      <c r="A220" s="5">
        <v>656804</v>
      </c>
      <c r="B220">
        <v>652872</v>
      </c>
      <c r="E220" t="str">
        <f>VLOOKUP(A220,sheet1!A:D,4,0)</f>
        <v>M M DE MACEDO FERNANDES</v>
      </c>
      <c r="F220" s="8" t="str">
        <f>VLOOKUP(A220,sheet1!A:I,8,0)</f>
        <v>R$10,00</v>
      </c>
      <c r="G220" t="str">
        <f>VLOOKUP(B220,Planilha2!A:C,2,0)</f>
        <v>MANAL MANUTENÇÃO ALAGOANA DE AERONAVE LTDA</v>
      </c>
      <c r="H220">
        <f>VLOOKUP(B220,Planilha2!A:C,3,0)</f>
        <v>8651.7999999999993</v>
      </c>
    </row>
    <row r="221" spans="1:8" x14ac:dyDescent="0.3">
      <c r="A221" s="5">
        <v>652809</v>
      </c>
      <c r="B221">
        <v>652874</v>
      </c>
      <c r="E221" t="str">
        <f>VLOOKUP(A221,sheet1!A:D,4,0)</f>
        <v>M. SWYAN DE MACEDO</v>
      </c>
      <c r="F221" s="8" t="str">
        <f>VLOOKUP(A221,sheet1!A:I,8,0)</f>
        <v>R$150,95</v>
      </c>
      <c r="G221" t="str">
        <f>VLOOKUP(B221,Planilha2!A:C,2,0)</f>
        <v>MANAL MANUTENÇÃO ALAGOANA DE AERONAVE LTDA</v>
      </c>
      <c r="H221">
        <f>VLOOKUP(B221,Planilha2!A:C,3,0)</f>
        <v>5448.2</v>
      </c>
    </row>
    <row r="222" spans="1:8" x14ac:dyDescent="0.3">
      <c r="A222" s="5">
        <v>652872</v>
      </c>
      <c r="B222">
        <v>653190</v>
      </c>
      <c r="E222" t="str">
        <f>VLOOKUP(A222,sheet1!A:D,4,0)</f>
        <v>MANAL MANUTENÇÃO ALAGOANA DE AERONAVE LTDA</v>
      </c>
      <c r="F222" s="8" t="str">
        <f>VLOOKUP(A222,sheet1!A:I,8,0)</f>
        <v>R$8.651,80</v>
      </c>
      <c r="G222" t="str">
        <f>VLOOKUP(B222,Planilha2!A:C,2,0)</f>
        <v>Márcio Adriano Silva Almeida</v>
      </c>
      <c r="H222">
        <f>VLOOKUP(B222,Planilha2!A:C,3,0)</f>
        <v>130</v>
      </c>
    </row>
    <row r="223" spans="1:8" x14ac:dyDescent="0.3">
      <c r="A223" s="5">
        <v>652874</v>
      </c>
      <c r="B223">
        <v>656686</v>
      </c>
      <c r="E223" t="str">
        <f>VLOOKUP(A223,sheet1!A:D,4,0)</f>
        <v>MANAL MANUTENÇÃO ALAGOANA DE AERONAVE LTDA</v>
      </c>
      <c r="F223" s="8" t="str">
        <f>VLOOKUP(A223,sheet1!A:I,8,0)</f>
        <v>R$5.448,20</v>
      </c>
      <c r="G223" t="str">
        <f>VLOOKUP(B223,Planilha2!A:C,2,0)</f>
        <v>MARCIO GONDIM PEREIRA CALOU</v>
      </c>
      <c r="H223">
        <f>VLOOKUP(B223,Planilha2!A:C,3,0)</f>
        <v>1256.4000000000001</v>
      </c>
    </row>
    <row r="224" spans="1:8" x14ac:dyDescent="0.3">
      <c r="A224" s="5">
        <v>653190</v>
      </c>
      <c r="B224">
        <v>651486</v>
      </c>
      <c r="E224" t="str">
        <f>VLOOKUP(A224,sheet1!A:D,4,0)</f>
        <v>Márcio Adriano Silva Almeida</v>
      </c>
      <c r="F224" s="8" t="str">
        <f>VLOOKUP(A224,sheet1!A:I,8,0)</f>
        <v>R$130,00</v>
      </c>
      <c r="G224" t="str">
        <f>VLOOKUP(B224,Planilha2!A:C,2,0)</f>
        <v>Maria Cícera Alexandre Fiusa</v>
      </c>
      <c r="H224">
        <f>VLOOKUP(B224,Planilha2!A:C,3,0)</f>
        <v>2838.82</v>
      </c>
    </row>
    <row r="225" spans="1:8" x14ac:dyDescent="0.3">
      <c r="A225" s="5">
        <v>656686</v>
      </c>
      <c r="B225">
        <v>653508</v>
      </c>
      <c r="E225" t="str">
        <f>VLOOKUP(A225,sheet1!A:D,4,0)</f>
        <v>MARCIO GONDIM PEREIRA CALOU</v>
      </c>
      <c r="F225" s="8" t="str">
        <f>VLOOKUP(A225,sheet1!A:I,8,0)</f>
        <v>R$1.256,40</v>
      </c>
      <c r="G225" t="str">
        <f>VLOOKUP(B225,Planilha2!A:C,2,0)</f>
        <v>MARMITEX</v>
      </c>
      <c r="H225">
        <f>VLOOKUP(B225,Planilha2!A:C,3,0)</f>
        <v>861</v>
      </c>
    </row>
    <row r="226" spans="1:8" x14ac:dyDescent="0.3">
      <c r="A226" s="5">
        <v>651486</v>
      </c>
      <c r="B226">
        <v>650399</v>
      </c>
      <c r="E226" t="str">
        <f>VLOOKUP(A226,sheet1!A:D,4,0)</f>
        <v>Maria Cícera Alexandre Fiusa</v>
      </c>
      <c r="F226" s="8" t="str">
        <f>VLOOKUP(A226,sheet1!A:I,8,0)</f>
        <v>R$2.838,82</v>
      </c>
      <c r="G226" t="str">
        <f>VLOOKUP(B226,Planilha2!A:C,2,0)</f>
        <v>MEDSHOP HOSPITALAR LTDA</v>
      </c>
      <c r="H226">
        <f>VLOOKUP(B226,Planilha2!A:C,3,0)</f>
        <v>155.19999999999999</v>
      </c>
    </row>
    <row r="227" spans="1:8" x14ac:dyDescent="0.3">
      <c r="A227" s="5">
        <v>653508</v>
      </c>
      <c r="B227">
        <v>652400</v>
      </c>
      <c r="E227" t="str">
        <f>VLOOKUP(A227,sheet1!A:D,4,0)</f>
        <v>MARMITEX</v>
      </c>
      <c r="F227" s="8" t="str">
        <f>VLOOKUP(A227,sheet1!A:I,8,0)</f>
        <v>R$861,00</v>
      </c>
      <c r="G227" t="str">
        <f>VLOOKUP(B227,Planilha2!A:C,2,0)</f>
        <v>MERCADOEDU</v>
      </c>
      <c r="H227">
        <f>VLOOKUP(B227,Planilha2!A:C,3,0)</f>
        <v>500</v>
      </c>
    </row>
    <row r="228" spans="1:8" x14ac:dyDescent="0.3">
      <c r="A228" s="5">
        <v>656225</v>
      </c>
      <c r="B228">
        <v>652590</v>
      </c>
      <c r="E228" t="e">
        <f>VLOOKUP(A228,sheet1!A:D,4,0)</f>
        <v>#N/A</v>
      </c>
      <c r="F228" s="9">
        <v>0</v>
      </c>
      <c r="G228" t="str">
        <f>VLOOKUP(B228,Planilha2!A:C,2,0)</f>
        <v>MINHA BIBLIOTECA LTDA</v>
      </c>
      <c r="H228">
        <f>VLOOKUP(B228,Planilha2!A:C,3,0)</f>
        <v>6540</v>
      </c>
    </row>
    <row r="229" spans="1:8" x14ac:dyDescent="0.3">
      <c r="A229" s="5">
        <v>650399</v>
      </c>
      <c r="B229">
        <v>645755</v>
      </c>
      <c r="E229" t="str">
        <f>VLOOKUP(A229,sheet1!A:D,4,0)</f>
        <v>MEDSHOP HOSPITALAR LTDA</v>
      </c>
      <c r="F229" s="8" t="str">
        <f>VLOOKUP(A229,sheet1!A:I,8,0)</f>
        <v>R$155,20</v>
      </c>
      <c r="G229" t="str">
        <f>VLOOKUP(B229,Planilha2!A:C,2,0)</f>
        <v xml:space="preserve">MULTICOISAS </v>
      </c>
      <c r="H229">
        <f>VLOOKUP(B229,Planilha2!A:C,3,0)</f>
        <v>75.28</v>
      </c>
    </row>
    <row r="230" spans="1:8" x14ac:dyDescent="0.3">
      <c r="A230" s="5">
        <v>652400</v>
      </c>
      <c r="B230">
        <v>655307</v>
      </c>
      <c r="E230" t="str">
        <f>VLOOKUP(A230,sheet1!A:D,4,0)</f>
        <v>MERCADOEDU</v>
      </c>
      <c r="F230" s="8" t="str">
        <f>VLOOKUP(A230,sheet1!A:I,8,0)</f>
        <v>R$500,00</v>
      </c>
      <c r="G230" t="str">
        <f>VLOOKUP(B230,Planilha2!A:C,2,0)</f>
        <v>NETFLIX ENTRETENIMENTO BRASIL LTDA</v>
      </c>
      <c r="H230">
        <f>VLOOKUP(B230,Planilha2!A:C,3,0)</f>
        <v>45.9</v>
      </c>
    </row>
    <row r="231" spans="1:8" x14ac:dyDescent="0.3">
      <c r="A231" s="5">
        <v>652590</v>
      </c>
      <c r="B231">
        <v>645847</v>
      </c>
      <c r="E231" t="str">
        <f>VLOOKUP(A231,sheet1!A:D,4,0)</f>
        <v>MINHA BIBLIOTECA LTDA</v>
      </c>
      <c r="F231" s="8" t="str">
        <f>VLOOKUP(A231,sheet1!A:I,8,0)</f>
        <v>R$6.540,00</v>
      </c>
      <c r="G231" t="str">
        <f>VLOOKUP(B231,Planilha2!A:C,2,0)</f>
        <v>NORMATEL</v>
      </c>
      <c r="H231">
        <f>VLOOKUP(B231,Planilha2!A:C,3,0)</f>
        <v>209.68</v>
      </c>
    </row>
    <row r="232" spans="1:8" x14ac:dyDescent="0.3">
      <c r="A232" s="5">
        <v>645755</v>
      </c>
      <c r="B232">
        <v>655794</v>
      </c>
      <c r="E232" t="str">
        <f>VLOOKUP(A232,sheet1!A:D,4,0)</f>
        <v>MULTICOISAS</v>
      </c>
      <c r="F232" s="8" t="str">
        <f>VLOOKUP(A232,sheet1!A:I,8,0)</f>
        <v>R$75,28</v>
      </c>
      <c r="G232" t="str">
        <f>VLOOKUP(B232,Planilha2!A:C,2,0)</f>
        <v>NORMATEL</v>
      </c>
      <c r="H232">
        <f>VLOOKUP(B232,Planilha2!A:C,3,0)</f>
        <v>179.64</v>
      </c>
    </row>
    <row r="233" spans="1:8" x14ac:dyDescent="0.3">
      <c r="A233" s="5">
        <v>653825</v>
      </c>
      <c r="B233">
        <v>663780</v>
      </c>
      <c r="E233" t="e">
        <f>VLOOKUP(A233,sheet1!A:D,4,0)</f>
        <v>#N/A</v>
      </c>
      <c r="F233" s="9">
        <v>0</v>
      </c>
      <c r="G233" t="e">
        <f>VLOOKUP(B233,Planilha2!A:C,2,0)</f>
        <v>#N/A</v>
      </c>
      <c r="H233">
        <v>0</v>
      </c>
    </row>
    <row r="234" spans="1:8" x14ac:dyDescent="0.3">
      <c r="A234" s="5">
        <v>653826</v>
      </c>
      <c r="B234">
        <v>663790</v>
      </c>
      <c r="E234" t="e">
        <f>VLOOKUP(A234,sheet1!A:D,4,0)</f>
        <v>#N/A</v>
      </c>
      <c r="F234" s="9">
        <v>0</v>
      </c>
      <c r="G234" t="e">
        <f>VLOOKUP(B234,Planilha2!A:C,2,0)</f>
        <v>#N/A</v>
      </c>
      <c r="H234">
        <v>0</v>
      </c>
    </row>
    <row r="235" spans="1:8" x14ac:dyDescent="0.3">
      <c r="A235" s="5">
        <v>653827</v>
      </c>
      <c r="B235">
        <v>650518</v>
      </c>
      <c r="E235" t="e">
        <f>VLOOKUP(A235,sheet1!A:D,4,0)</f>
        <v>#N/A</v>
      </c>
      <c r="F235" s="9">
        <v>0</v>
      </c>
      <c r="G235" t="str">
        <f>VLOOKUP(B235,Planilha2!A:C,2,0)</f>
        <v>OI MOVEL S.A. - EM RECUPERACAO JUDICIAL</v>
      </c>
      <c r="H235">
        <f>VLOOKUP(B235,Planilha2!A:C,3,0)</f>
        <v>78</v>
      </c>
    </row>
    <row r="236" spans="1:8" x14ac:dyDescent="0.3">
      <c r="A236" s="5">
        <v>653829</v>
      </c>
      <c r="B236">
        <v>653834</v>
      </c>
      <c r="E236" t="e">
        <f>VLOOKUP(A236,sheet1!A:D,4,0)</f>
        <v>#N/A</v>
      </c>
      <c r="F236" s="9">
        <v>0</v>
      </c>
      <c r="G236" t="str">
        <f>VLOOKUP(B236,Planilha2!A:C,2,0)</f>
        <v>PAPELARIA JJ COMERCIO LTDA</v>
      </c>
      <c r="H236">
        <f>VLOOKUP(B236,Planilha2!A:C,3,0)</f>
        <v>124.5</v>
      </c>
    </row>
    <row r="237" spans="1:8" x14ac:dyDescent="0.3">
      <c r="A237" s="5">
        <v>653830</v>
      </c>
      <c r="B237">
        <v>657033</v>
      </c>
      <c r="E237" t="e">
        <f>VLOOKUP(A237,sheet1!A:D,4,0)</f>
        <v>#N/A</v>
      </c>
      <c r="F237" s="9">
        <v>0</v>
      </c>
      <c r="G237" t="str">
        <f>VLOOKUP(B237,Planilha2!A:C,2,0)</f>
        <v>PAPELARIA SÃO BERNARDO</v>
      </c>
      <c r="H237">
        <f>VLOOKUP(B237,Planilha2!A:C,3,0)</f>
        <v>56.7</v>
      </c>
    </row>
    <row r="238" spans="1:8" x14ac:dyDescent="0.3">
      <c r="A238" s="5">
        <v>653831</v>
      </c>
      <c r="B238">
        <v>652385</v>
      </c>
      <c r="E238" t="e">
        <f>VLOOKUP(A238,sheet1!A:D,4,0)</f>
        <v>#N/A</v>
      </c>
      <c r="F238" s="9">
        <v>0</v>
      </c>
      <c r="G238" t="str">
        <f>VLOOKUP(B238,Planilha2!A:C,2,0)</f>
        <v>PATRICIA DE SOUZA 88712869953</v>
      </c>
      <c r="H238">
        <f>VLOOKUP(B238,Planilha2!A:C,3,0)</f>
        <v>50</v>
      </c>
    </row>
    <row r="239" spans="1:8" x14ac:dyDescent="0.3">
      <c r="A239" s="5">
        <v>655307</v>
      </c>
      <c r="B239">
        <v>653796</v>
      </c>
      <c r="E239" t="str">
        <f>VLOOKUP(A239,sheet1!A:D,4,0)</f>
        <v>NETFLIX ENTRETENIMENTO BRASIL LTDA</v>
      </c>
      <c r="F239" s="8" t="str">
        <f>VLOOKUP(A239,sheet1!A:I,8,0)</f>
        <v>R$45,90</v>
      </c>
      <c r="G239" t="str">
        <f>VLOOKUP(B239,Planilha2!A:C,2,0)</f>
        <v>PATRICIA DE SOUZA 88712869953</v>
      </c>
      <c r="H239">
        <f>VLOOKUP(B239,Planilha2!A:C,3,0)</f>
        <v>50</v>
      </c>
    </row>
    <row r="240" spans="1:8" x14ac:dyDescent="0.3">
      <c r="A240" s="5">
        <v>645847</v>
      </c>
      <c r="B240">
        <v>652482</v>
      </c>
      <c r="E240" t="str">
        <f>VLOOKUP(A240,sheet1!A:D,4,0)</f>
        <v>NORMATEL</v>
      </c>
      <c r="F240" s="8" t="str">
        <f>VLOOKUP(A240,sheet1!A:I,8,0)</f>
        <v>R$209,68</v>
      </c>
      <c r="G240" t="str">
        <f>VLOOKUP(B240,Planilha2!A:C,2,0)</f>
        <v>Paulo Edson Feitosa Vieira</v>
      </c>
      <c r="H240">
        <f>VLOOKUP(B240,Planilha2!A:C,3,0)</f>
        <v>276.5</v>
      </c>
    </row>
    <row r="241" spans="1:8" x14ac:dyDescent="0.3">
      <c r="A241" s="5">
        <v>655794</v>
      </c>
      <c r="B241">
        <v>653800</v>
      </c>
      <c r="E241" t="str">
        <f>VLOOKUP(A241,sheet1!A:D,4,0)</f>
        <v>NORMATEL</v>
      </c>
      <c r="F241" s="8" t="str">
        <f>VLOOKUP(A241,sheet1!A:I,8,0)</f>
        <v>R$179,64</v>
      </c>
      <c r="G241" t="str">
        <f>VLOOKUP(B241,Planilha2!A:C,2,0)</f>
        <v>Paulo Edson Feitosa Vieira</v>
      </c>
      <c r="H241">
        <f>VLOOKUP(B241,Planilha2!A:C,3,0)</f>
        <v>234</v>
      </c>
    </row>
    <row r="242" spans="1:8" x14ac:dyDescent="0.3">
      <c r="A242" s="5">
        <v>653089</v>
      </c>
      <c r="B242">
        <v>657318</v>
      </c>
      <c r="E242" t="e">
        <f>VLOOKUP(A242,sheet1!A:D,4,0)</f>
        <v>#N/A</v>
      </c>
      <c r="F242" s="9">
        <v>0</v>
      </c>
      <c r="G242" t="str">
        <f>VLOOKUP(B242,Planilha2!A:C,2,0)</f>
        <v>Paulo Edson Feitosa Vieira</v>
      </c>
      <c r="H242">
        <f>VLOOKUP(B242,Planilha2!A:C,3,0)</f>
        <v>85.75</v>
      </c>
    </row>
    <row r="243" spans="1:8" x14ac:dyDescent="0.3">
      <c r="A243" s="5">
        <v>654964</v>
      </c>
      <c r="B243">
        <v>657319</v>
      </c>
      <c r="E243" t="e">
        <f>VLOOKUP(A243,sheet1!A:D,4,0)</f>
        <v>#N/A</v>
      </c>
      <c r="F243" s="9">
        <v>0</v>
      </c>
      <c r="G243" t="str">
        <f>VLOOKUP(B243,Planilha2!A:C,2,0)</f>
        <v>Paulo Edson Feitosa Vieira</v>
      </c>
      <c r="H243">
        <f>VLOOKUP(B243,Planilha2!A:C,3,0)</f>
        <v>70.5</v>
      </c>
    </row>
    <row r="244" spans="1:8" x14ac:dyDescent="0.3">
      <c r="A244" s="5">
        <v>657030</v>
      </c>
      <c r="B244">
        <v>652588</v>
      </c>
      <c r="E244" t="e">
        <f>VLOOKUP(A244,sheet1!A:D,4,0)</f>
        <v>#N/A</v>
      </c>
      <c r="F244" s="9">
        <v>0</v>
      </c>
      <c r="G244" t="str">
        <f>VLOOKUP(B244,Planilha2!A:C,2,0)</f>
        <v>PAULO MATIAS KOCH</v>
      </c>
      <c r="H244">
        <f>VLOOKUP(B244,Planilha2!A:C,3,0)</f>
        <v>170</v>
      </c>
    </row>
    <row r="245" spans="1:8" x14ac:dyDescent="0.3">
      <c r="A245" s="5">
        <v>650518</v>
      </c>
      <c r="B245">
        <v>652498</v>
      </c>
      <c r="E245" t="str">
        <f>VLOOKUP(A245,sheet1!A:D,4,0)</f>
        <v>OI MOVEL S.A. - EM RECUPERACAO JUDICIAL</v>
      </c>
      <c r="F245" s="8" t="str">
        <f>VLOOKUP(A245,sheet1!A:I,8,0)</f>
        <v>R$78,00</v>
      </c>
      <c r="G245" t="str">
        <f>VLOOKUP(B245,Planilha2!A:C,2,0)</f>
        <v xml:space="preserve">PEARSON EDUCATION DO BRASIL LTDA </v>
      </c>
      <c r="H245">
        <f>VLOOKUP(B245,Planilha2!A:C,3,0)</f>
        <v>1510.68</v>
      </c>
    </row>
    <row r="246" spans="1:8" x14ac:dyDescent="0.3">
      <c r="A246" s="5">
        <v>653834</v>
      </c>
      <c r="B246">
        <v>653186</v>
      </c>
      <c r="E246" t="str">
        <f>VLOOKUP(A246,sheet1!A:D,4,0)</f>
        <v>PAPELARIA JJ COMERCIO LTDA</v>
      </c>
      <c r="F246" s="8" t="str">
        <f>VLOOKUP(A246,sheet1!A:I,8,0)</f>
        <v>R$124,50</v>
      </c>
      <c r="G246" t="str">
        <f>VLOOKUP(B246,Planilha2!A:C,2,0)</f>
        <v>Pedro Nicholas Silva Teotonio</v>
      </c>
      <c r="H246">
        <f>VLOOKUP(B246,Planilha2!A:C,3,0)</f>
        <v>130</v>
      </c>
    </row>
    <row r="247" spans="1:8" x14ac:dyDescent="0.3">
      <c r="A247" s="5">
        <v>657033</v>
      </c>
      <c r="B247">
        <v>650840</v>
      </c>
      <c r="E247" t="str">
        <f>VLOOKUP(A247,sheet1!A:D,4,0)</f>
        <v>PAPELARIA SÃO BERNARDO</v>
      </c>
      <c r="F247" s="8" t="str">
        <f>VLOOKUP(A247,sheet1!A:I,8,0)</f>
        <v>R$56,70</v>
      </c>
      <c r="G247" t="str">
        <f>VLOOKUP(B247,Planilha2!A:C,2,0)</f>
        <v>PEDRO VICTOR F. SILVA</v>
      </c>
      <c r="H247">
        <f>VLOOKUP(B247,Planilha2!A:C,3,0)</f>
        <v>954.45</v>
      </c>
    </row>
    <row r="248" spans="1:8" x14ac:dyDescent="0.3">
      <c r="A248" s="5">
        <v>652385</v>
      </c>
      <c r="B248">
        <v>656221</v>
      </c>
      <c r="E248" t="str">
        <f>VLOOKUP(A248,sheet1!A:D,4,0)</f>
        <v>PATRICIA DE SOUZA 88712869953</v>
      </c>
      <c r="F248" s="8" t="str">
        <f>VLOOKUP(A248,sheet1!A:I,8,0)</f>
        <v>R$50,00</v>
      </c>
      <c r="G248" t="str">
        <f>VLOOKUP(B248,Planilha2!A:C,2,0)</f>
        <v>PENTAGONO MONITORAMENTO</v>
      </c>
      <c r="H248">
        <f>VLOOKUP(B248,Planilha2!A:C,3,0)</f>
        <v>13000</v>
      </c>
    </row>
    <row r="249" spans="1:8" x14ac:dyDescent="0.3">
      <c r="A249" s="5">
        <v>653796</v>
      </c>
      <c r="B249">
        <v>653123</v>
      </c>
      <c r="E249" t="str">
        <f>VLOOKUP(A249,sheet1!A:D,4,0)</f>
        <v>PATRICIA DE SOUZA 88712869953</v>
      </c>
      <c r="F249" s="8" t="str">
        <f>VLOOKUP(A249,sheet1!A:I,8,0)</f>
        <v>R$50,00</v>
      </c>
      <c r="G249" t="str">
        <f>VLOOKUP(B249,Planilha2!A:C,2,0)</f>
        <v>PETROCAR ADMINISTRACAO DE IMOVEIS LTDA</v>
      </c>
      <c r="H249">
        <f>VLOOKUP(B249,Planilha2!A:C,3,0)</f>
        <v>3731.73</v>
      </c>
    </row>
    <row r="250" spans="1:8" x14ac:dyDescent="0.3">
      <c r="A250" s="5">
        <v>652482</v>
      </c>
      <c r="B250">
        <v>653124</v>
      </c>
      <c r="E250" t="str">
        <f>VLOOKUP(A250,sheet1!A:D,4,0)</f>
        <v>Paulo Edson Feitosa Vieira</v>
      </c>
      <c r="F250" s="8" t="str">
        <f>VLOOKUP(A250,sheet1!A:I,8,0)</f>
        <v>R$276,50</v>
      </c>
      <c r="G250" t="str">
        <f>VLOOKUP(B250,Planilha2!A:C,2,0)</f>
        <v>PETROCAR ADMINISTRACAO DE IMOVEIS LTDA</v>
      </c>
      <c r="H250">
        <f>VLOOKUP(B250,Planilha2!A:C,3,0)</f>
        <v>17058.759999999998</v>
      </c>
    </row>
    <row r="251" spans="1:8" x14ac:dyDescent="0.3">
      <c r="A251" s="5">
        <v>653800</v>
      </c>
      <c r="B251">
        <v>652384</v>
      </c>
      <c r="E251" t="str">
        <f>VLOOKUP(A251,sheet1!A:D,4,0)</f>
        <v>Paulo Edson Feitosa Vieira</v>
      </c>
      <c r="F251" s="8" t="str">
        <f>VLOOKUP(A251,sheet1!A:I,8,0)</f>
        <v>R$234,00</v>
      </c>
      <c r="G251" t="str">
        <f>VLOOKUP(B251,Planilha2!A:C,2,0)</f>
        <v>POSTO AEROTIGRE LTDA - EPP</v>
      </c>
      <c r="H251">
        <f>VLOOKUP(B251,Planilha2!A:C,3,0)</f>
        <v>1198.68</v>
      </c>
    </row>
    <row r="252" spans="1:8" x14ac:dyDescent="0.3">
      <c r="A252" s="5">
        <v>657318</v>
      </c>
      <c r="B252">
        <v>656236</v>
      </c>
      <c r="E252" t="str">
        <f>VLOOKUP(A252,sheet1!A:D,4,0)</f>
        <v>Paulo Edson Feitosa Vieira</v>
      </c>
      <c r="F252" s="8" t="str">
        <f>VLOOKUP(A252,sheet1!A:I,8,0)</f>
        <v>R$85,75</v>
      </c>
      <c r="G252" t="str">
        <f>VLOOKUP(B252,Planilha2!A:C,2,0)</f>
        <v>PREFEITURA DE JUAZEIRO DO NORTE</v>
      </c>
      <c r="H252">
        <f>VLOOKUP(B252,Planilha2!A:C,3,0)</f>
        <v>981.73</v>
      </c>
    </row>
    <row r="253" spans="1:8" x14ac:dyDescent="0.3">
      <c r="A253" s="5">
        <v>657319</v>
      </c>
      <c r="B253">
        <v>714864</v>
      </c>
      <c r="E253" t="str">
        <f>VLOOKUP(A253,sheet1!A:D,4,0)</f>
        <v>Paulo Edson Feitosa Vieira</v>
      </c>
      <c r="F253" s="8" t="str">
        <f>VLOOKUP(A253,sheet1!A:I,8,0)</f>
        <v>R$70,50</v>
      </c>
      <c r="G253" t="e">
        <f>VLOOKUP(B253,Planilha2!A:C,2,0)</f>
        <v>#N/A</v>
      </c>
      <c r="H253">
        <v>0</v>
      </c>
    </row>
    <row r="254" spans="1:8" x14ac:dyDescent="0.3">
      <c r="A254" s="5">
        <v>652588</v>
      </c>
      <c r="B254">
        <v>657767</v>
      </c>
      <c r="E254" t="str">
        <f>VLOOKUP(A254,sheet1!A:D,4,0)</f>
        <v>PAULO MATIAS KOCH</v>
      </c>
      <c r="F254" s="8" t="str">
        <f>VLOOKUP(A254,sheet1!A:I,8,0)</f>
        <v>R$170,00</v>
      </c>
      <c r="G254" t="str">
        <f>VLOOKUP(B254,Planilha2!A:C,2,0)</f>
        <v>R R COUTINHO</v>
      </c>
      <c r="H254">
        <f>VLOOKUP(B254,Planilha2!A:C,3,0)</f>
        <v>32</v>
      </c>
    </row>
    <row r="255" spans="1:8" x14ac:dyDescent="0.3">
      <c r="A255" s="5">
        <v>652498</v>
      </c>
      <c r="B255">
        <v>654082</v>
      </c>
      <c r="E255" t="str">
        <f>VLOOKUP(A255,sheet1!A:D,4,0)</f>
        <v>PEARSON EDUCATION DO BRASIL LTDA</v>
      </c>
      <c r="F255" s="8" t="str">
        <f>VLOOKUP(A255,sheet1!A:I,8,0)</f>
        <v>R$1.510,68</v>
      </c>
      <c r="G255" t="str">
        <f>VLOOKUP(B255,Planilha2!A:C,2,0)</f>
        <v>RD ENGENHARIA ORGANIZACIONAL LTDA.</v>
      </c>
      <c r="H255">
        <f>VLOOKUP(B255,Planilha2!A:C,3,0)</f>
        <v>6000</v>
      </c>
    </row>
    <row r="256" spans="1:8" x14ac:dyDescent="0.3">
      <c r="A256" s="5">
        <v>653186</v>
      </c>
      <c r="B256">
        <v>652436</v>
      </c>
      <c r="E256" t="str">
        <f>VLOOKUP(A256,sheet1!A:D,4,0)</f>
        <v>Pedro Nicholas Silva Teotonio</v>
      </c>
      <c r="F256" s="8" t="str">
        <f>VLOOKUP(A256,sheet1!A:I,8,0)</f>
        <v>R$130,00</v>
      </c>
      <c r="G256" t="str">
        <f>VLOOKUP(B256,Planilha2!A:C,2,0)</f>
        <v xml:space="preserve">RUBEUS TECNOLOGIA E INOVACAO LTDA </v>
      </c>
      <c r="H256">
        <f>VLOOKUP(B256,Planilha2!A:C,3,0)</f>
        <v>1292.42</v>
      </c>
    </row>
    <row r="257" spans="1:8" x14ac:dyDescent="0.3">
      <c r="A257" s="5">
        <v>650840</v>
      </c>
      <c r="B257">
        <v>655262</v>
      </c>
      <c r="E257" t="str">
        <f>VLOOKUP(A257,sheet1!A:D,4,0)</f>
        <v>PEDRO VICTOR F. SILVA</v>
      </c>
      <c r="F257" s="8" t="str">
        <f>VLOOKUP(A257,sheet1!A:I,8,0)</f>
        <v>R$954,45</v>
      </c>
      <c r="G257" t="str">
        <f>VLOOKUP(B257,Planilha2!A:C,2,0)</f>
        <v>SAINT PATRICK PRAIA HOTEL</v>
      </c>
      <c r="H257">
        <f>VLOOKUP(B257,Planilha2!A:C,3,0)</f>
        <v>238</v>
      </c>
    </row>
    <row r="258" spans="1:8" x14ac:dyDescent="0.3">
      <c r="A258" s="5">
        <v>658354</v>
      </c>
      <c r="B258">
        <v>650916</v>
      </c>
      <c r="E258" t="e">
        <f>VLOOKUP(A258,sheet1!A:D,4,0)</f>
        <v>#N/A</v>
      </c>
      <c r="F258" s="9">
        <v>0</v>
      </c>
      <c r="G258" t="str">
        <f>VLOOKUP(B258,Planilha2!A:C,2,0)</f>
        <v>SARAIVA COMERCIO DE COMBUSTIVEIS LTDA</v>
      </c>
      <c r="H258">
        <f>VLOOKUP(B258,Planilha2!A:C,3,0)</f>
        <v>1299.5</v>
      </c>
    </row>
    <row r="259" spans="1:8" x14ac:dyDescent="0.3">
      <c r="A259" s="5">
        <v>656221</v>
      </c>
      <c r="B259">
        <v>650917</v>
      </c>
      <c r="E259" t="str">
        <f>VLOOKUP(A259,sheet1!A:D,4,0)</f>
        <v>PENTAGONO MONITORAMENTO</v>
      </c>
      <c r="F259" s="8" t="str">
        <f>VLOOKUP(A259,sheet1!A:I,8,0)</f>
        <v>R$13.000,00</v>
      </c>
      <c r="G259" t="str">
        <f>VLOOKUP(B259,Planilha2!A:C,2,0)</f>
        <v>SARAIVA COMERCIO DE COMBUSTIVEIS LTDA</v>
      </c>
      <c r="H259">
        <f>VLOOKUP(B259,Planilha2!A:C,3,0)</f>
        <v>2265.5</v>
      </c>
    </row>
    <row r="260" spans="1:8" x14ac:dyDescent="0.3">
      <c r="A260" s="5">
        <v>653123</v>
      </c>
      <c r="B260">
        <v>650918</v>
      </c>
      <c r="E260" t="str">
        <f>VLOOKUP(A260,sheet1!A:D,4,0)</f>
        <v>PETROCAR ADMINISTRACAO DE IMOVEIS LTDA</v>
      </c>
      <c r="F260" s="8" t="str">
        <f>VLOOKUP(A260,sheet1!A:I,8,0)</f>
        <v>R$3.731,73</v>
      </c>
      <c r="G260" t="str">
        <f>VLOOKUP(B260,Planilha2!A:C,2,0)</f>
        <v>SARAIVA COMERCIO DE COMBUSTIVEIS LTDA</v>
      </c>
      <c r="H260">
        <f>VLOOKUP(B260,Planilha2!A:C,3,0)</f>
        <v>1966.5</v>
      </c>
    </row>
    <row r="261" spans="1:8" x14ac:dyDescent="0.3">
      <c r="A261" s="5">
        <v>653124</v>
      </c>
      <c r="B261">
        <v>654857</v>
      </c>
      <c r="E261" t="str">
        <f>VLOOKUP(A261,sheet1!A:D,4,0)</f>
        <v>PETROCAR ADMINISTRACAO DE IMOVEIS LTDA</v>
      </c>
      <c r="F261" s="8" t="str">
        <f>VLOOKUP(A261,sheet1!A:I,8,0)</f>
        <v>R$17.058,76</v>
      </c>
      <c r="G261" t="str">
        <f>VLOOKUP(B261,Planilha2!A:C,2,0)</f>
        <v>SARAIVA COMERCIO DE COMBUSTIVEIS LTDA</v>
      </c>
      <c r="H261">
        <f>VLOOKUP(B261,Planilha2!A:C,3,0)</f>
        <v>1805.5</v>
      </c>
    </row>
    <row r="262" spans="1:8" x14ac:dyDescent="0.3">
      <c r="A262" s="5">
        <v>652384</v>
      </c>
      <c r="B262">
        <v>654868</v>
      </c>
      <c r="E262" t="str">
        <f>VLOOKUP(A262,sheet1!A:D,4,0)</f>
        <v>POSTO AEROTIGRE LTDA - EPP</v>
      </c>
      <c r="F262" s="8" t="str">
        <f>VLOOKUP(A262,sheet1!A:I,8,0)</f>
        <v>R$1.198,68</v>
      </c>
      <c r="G262" t="str">
        <f>VLOOKUP(B262,Planilha2!A:C,2,0)</f>
        <v>SARAIVA COMERCIO DE COMBUSTIVEIS LTDA</v>
      </c>
      <c r="H262">
        <f>VLOOKUP(B262,Planilha2!A:C,3,0)</f>
        <v>1426</v>
      </c>
    </row>
    <row r="263" spans="1:8" x14ac:dyDescent="0.3">
      <c r="A263" s="5">
        <v>652377</v>
      </c>
      <c r="B263">
        <v>651681</v>
      </c>
      <c r="E263" t="e">
        <f>VLOOKUP(A263,sheet1!A:D,4,0)</f>
        <v>#N/A</v>
      </c>
      <c r="F263" s="9">
        <v>0</v>
      </c>
      <c r="G263" t="str">
        <f>VLOOKUP(B263,Planilha2!A:C,2,0)</f>
        <v>SATCOM DIRECT COMUNICAÇÕES LTDA</v>
      </c>
      <c r="H263">
        <f>VLOOKUP(B263,Planilha2!A:C,3,0)</f>
        <v>736.26</v>
      </c>
    </row>
    <row r="264" spans="1:8" x14ac:dyDescent="0.3">
      <c r="A264" s="5">
        <v>656236</v>
      </c>
      <c r="B264">
        <v>646277</v>
      </c>
      <c r="E264" t="str">
        <f>VLOOKUP(A264,sheet1!A:D,4,0)</f>
        <v>PREFEITURA DE JUAZEIRO DO NORTE</v>
      </c>
      <c r="F264" s="8" t="str">
        <f>VLOOKUP(A264,sheet1!A:I,8,0)</f>
        <v>R$981,73</v>
      </c>
      <c r="G264" t="str">
        <f>VLOOKUP(B264,Planilha2!A:C,2,0)</f>
        <v>SECRETARIA DA RECEITA FEDERAL</v>
      </c>
      <c r="H264">
        <f>VLOOKUP(B264,Planilha2!A:C,3,0)</f>
        <v>600</v>
      </c>
    </row>
    <row r="265" spans="1:8" x14ac:dyDescent="0.3">
      <c r="A265" s="5">
        <v>657749</v>
      </c>
      <c r="B265">
        <v>646298</v>
      </c>
      <c r="E265" t="e">
        <f>VLOOKUP(A265,sheet1!A:D,4,0)</f>
        <v>#N/A</v>
      </c>
      <c r="F265" s="9">
        <v>0</v>
      </c>
      <c r="G265" t="str">
        <f>VLOOKUP(B265,Planilha2!A:C,2,0)</f>
        <v>SECRETARIA DA RECEITA FEDERAL</v>
      </c>
      <c r="H265">
        <f>VLOOKUP(B265,Planilha2!A:C,3,0)</f>
        <v>217.5</v>
      </c>
    </row>
    <row r="266" spans="1:8" x14ac:dyDescent="0.3">
      <c r="A266" s="5">
        <v>652579</v>
      </c>
      <c r="B266">
        <v>646471</v>
      </c>
      <c r="E266" t="e">
        <f>VLOOKUP(A266,sheet1!A:D,4,0)</f>
        <v>#N/A</v>
      </c>
      <c r="F266" s="9">
        <v>0</v>
      </c>
      <c r="G266" t="str">
        <f>VLOOKUP(B266,Planilha2!A:C,2,0)</f>
        <v>SECRETARIA DA RECEITA FEDERAL</v>
      </c>
      <c r="H266">
        <f>VLOOKUP(B266,Planilha2!A:C,3,0)</f>
        <v>810</v>
      </c>
    </row>
    <row r="267" spans="1:8" x14ac:dyDescent="0.3">
      <c r="A267" s="5">
        <v>652398</v>
      </c>
      <c r="B267">
        <v>646474</v>
      </c>
      <c r="E267" t="e">
        <f>VLOOKUP(A267,sheet1!A:D,4,0)</f>
        <v>#N/A</v>
      </c>
      <c r="F267" s="9">
        <v>0</v>
      </c>
      <c r="G267" t="str">
        <f>VLOOKUP(B267,Planilha2!A:C,2,0)</f>
        <v>SECRETARIA DA RECEITA FEDERAL</v>
      </c>
      <c r="H267">
        <f>VLOOKUP(B267,Planilha2!A:C,3,0)</f>
        <v>120</v>
      </c>
    </row>
    <row r="268" spans="1:8" x14ac:dyDescent="0.3">
      <c r="A268" s="5">
        <v>657767</v>
      </c>
      <c r="B268">
        <v>646795</v>
      </c>
      <c r="E268" t="str">
        <f>VLOOKUP(A268,sheet1!A:D,4,0)</f>
        <v>R R COUTINHO</v>
      </c>
      <c r="F268" s="8" t="str">
        <f>VLOOKUP(A268,sheet1!A:I,8,0)</f>
        <v>R$32,00</v>
      </c>
      <c r="G268" t="str">
        <f>VLOOKUP(B268,Planilha2!A:C,2,0)</f>
        <v>SECRETARIA DA RECEITA FEDERAL</v>
      </c>
      <c r="H268">
        <f>VLOOKUP(B268,Planilha2!A:C,3,0)</f>
        <v>201</v>
      </c>
    </row>
    <row r="269" spans="1:8" x14ac:dyDescent="0.3">
      <c r="A269" s="5">
        <v>654082</v>
      </c>
      <c r="B269">
        <v>646894</v>
      </c>
      <c r="E269" t="str">
        <f>VLOOKUP(A269,sheet1!A:D,4,0)</f>
        <v>RD ENGENHARIA ORGANIZACIONAL LTDA.</v>
      </c>
      <c r="F269" s="8" t="str">
        <f>VLOOKUP(A269,sheet1!A:I,8,0)</f>
        <v>R$6.000,00</v>
      </c>
      <c r="G269" t="str">
        <f>VLOOKUP(B269,Planilha2!A:C,2,0)</f>
        <v>SECRETARIA DA RECEITA FEDERAL</v>
      </c>
      <c r="H269">
        <f>VLOOKUP(B269,Planilha2!A:C,3,0)</f>
        <v>674.25</v>
      </c>
    </row>
    <row r="270" spans="1:8" x14ac:dyDescent="0.3">
      <c r="A270" s="5">
        <v>652436</v>
      </c>
      <c r="B270">
        <v>650500</v>
      </c>
      <c r="E270" t="str">
        <f>VLOOKUP(A270,sheet1!A:D,4,0)</f>
        <v>RUBEUS TECNOLOGIA E INOVACAO LTDA</v>
      </c>
      <c r="F270" s="8" t="str">
        <f>VLOOKUP(A270,sheet1!A:I,8,0)</f>
        <v>R$1.292,42</v>
      </c>
      <c r="G270" t="str">
        <f>VLOOKUP(B270,Planilha2!A:C,2,0)</f>
        <v>SECRETARIA DA RECEITA FEDERAL</v>
      </c>
      <c r="H270">
        <f>VLOOKUP(B270,Planilha2!A:C,3,0)</f>
        <v>77.959999999999994</v>
      </c>
    </row>
    <row r="271" spans="1:8" x14ac:dyDescent="0.3">
      <c r="A271" s="5">
        <v>655262</v>
      </c>
      <c r="B271">
        <v>650501</v>
      </c>
      <c r="E271" t="str">
        <f>VLOOKUP(A271,sheet1!A:D,4,0)</f>
        <v>SAINT PATRICK PRAIA HOTEL</v>
      </c>
      <c r="F271" s="8" t="str">
        <f>VLOOKUP(A271,sheet1!A:I,8,0)</f>
        <v>R$238,00</v>
      </c>
      <c r="G271" t="str">
        <f>VLOOKUP(B271,Planilha2!A:C,2,0)</f>
        <v>SECRETARIA DA RECEITA FEDERAL</v>
      </c>
      <c r="H271">
        <f>VLOOKUP(B271,Planilha2!A:C,3,0)</f>
        <v>97.56</v>
      </c>
    </row>
    <row r="272" spans="1:8" x14ac:dyDescent="0.3">
      <c r="A272" s="5">
        <v>650916</v>
      </c>
      <c r="B272">
        <v>650502</v>
      </c>
      <c r="E272" t="str">
        <f>VLOOKUP(A272,sheet1!A:D,4,0)</f>
        <v>SARAIVA COMERCIO DE COMBUSTIVEIS LTDA</v>
      </c>
      <c r="F272" s="8" t="str">
        <f>VLOOKUP(A272,sheet1!A:I,8,0)</f>
        <v>R$1.299,50</v>
      </c>
      <c r="G272" t="str">
        <f>VLOOKUP(B272,Planilha2!A:C,2,0)</f>
        <v>SECRETARIA DA RECEITA FEDERAL</v>
      </c>
      <c r="H272">
        <f>VLOOKUP(B272,Planilha2!A:C,3,0)</f>
        <v>372</v>
      </c>
    </row>
    <row r="273" spans="1:8" x14ac:dyDescent="0.3">
      <c r="A273" s="5">
        <v>650917</v>
      </c>
      <c r="B273">
        <v>650516</v>
      </c>
      <c r="E273" t="str">
        <f>VLOOKUP(A273,sheet1!A:D,4,0)</f>
        <v>SARAIVA COMERCIO DE COMBUSTIVEIS LTDA</v>
      </c>
      <c r="F273" s="8" t="str">
        <f>VLOOKUP(A273,sheet1!A:I,8,0)</f>
        <v>R$2.265,50</v>
      </c>
      <c r="G273" t="str">
        <f>VLOOKUP(B273,Planilha2!A:C,2,0)</f>
        <v>SECRETARIA DA RECEITA FEDERAL</v>
      </c>
      <c r="H273">
        <f>VLOOKUP(B273,Planilha2!A:C,3,0)</f>
        <v>1860</v>
      </c>
    </row>
    <row r="274" spans="1:8" x14ac:dyDescent="0.3">
      <c r="A274" s="5">
        <v>650918</v>
      </c>
      <c r="B274">
        <v>650519</v>
      </c>
      <c r="E274" t="str">
        <f>VLOOKUP(A274,sheet1!A:D,4,0)</f>
        <v>SARAIVA COMERCIO DE COMBUSTIVEIS LTDA</v>
      </c>
      <c r="F274" s="8" t="str">
        <f>VLOOKUP(A274,sheet1!A:I,8,0)</f>
        <v>R$1.966,50</v>
      </c>
      <c r="G274" t="str">
        <f>VLOOKUP(B274,Planilha2!A:C,2,0)</f>
        <v>SECRETARIA DA RECEITA FEDERAL</v>
      </c>
      <c r="H274">
        <f>VLOOKUP(B274,Planilha2!A:C,3,0)</f>
        <v>246.8</v>
      </c>
    </row>
    <row r="275" spans="1:8" x14ac:dyDescent="0.3">
      <c r="A275" s="5">
        <v>654857</v>
      </c>
      <c r="B275">
        <v>651006</v>
      </c>
      <c r="E275" t="str">
        <f>VLOOKUP(A275,sheet1!A:D,4,0)</f>
        <v>SARAIVA COMERCIO DE COMBUSTIVEIS LTDA</v>
      </c>
      <c r="F275" s="8" t="str">
        <f>VLOOKUP(A275,sheet1!A:I,8,0)</f>
        <v>R$1.805,50</v>
      </c>
      <c r="G275" t="str">
        <f>VLOOKUP(B275,Planilha2!A:C,2,0)</f>
        <v>SECRETARIA DA RECEITA FEDERAL</v>
      </c>
      <c r="H275">
        <f>VLOOKUP(B275,Planilha2!A:C,3,0)</f>
        <v>810</v>
      </c>
    </row>
    <row r="276" spans="1:8" x14ac:dyDescent="0.3">
      <c r="A276" s="5">
        <v>654868</v>
      </c>
      <c r="B276">
        <v>651007</v>
      </c>
      <c r="E276" t="str">
        <f>VLOOKUP(A276,sheet1!A:D,4,0)</f>
        <v>SARAIVA COMERCIO DE COMBUSTIVEIS LTDA</v>
      </c>
      <c r="F276" s="8" t="str">
        <f>VLOOKUP(A276,sheet1!A:I,8,0)</f>
        <v>R$1.426,00</v>
      </c>
      <c r="G276" t="str">
        <f>VLOOKUP(B276,Planilha2!A:C,2,0)</f>
        <v>SECRETARIA DA RECEITA FEDERAL</v>
      </c>
      <c r="H276">
        <f>VLOOKUP(B276,Planilha2!A:C,3,0)</f>
        <v>2511</v>
      </c>
    </row>
    <row r="277" spans="1:8" x14ac:dyDescent="0.3">
      <c r="A277" s="5">
        <v>651681</v>
      </c>
      <c r="B277">
        <v>651029</v>
      </c>
      <c r="E277" t="str">
        <f>VLOOKUP(A277,sheet1!A:D,4,0)</f>
        <v>SATCOM DIRECT COMUNICAÇÕES LTDA</v>
      </c>
      <c r="F277" s="8" t="str">
        <f>VLOOKUP(A277,sheet1!A:I,8,0)</f>
        <v>R$736,26</v>
      </c>
      <c r="G277" t="str">
        <f>VLOOKUP(B277,Planilha2!A:C,2,0)</f>
        <v>SECRETARIA DA RECEITA FEDERAL</v>
      </c>
      <c r="H277">
        <f>VLOOKUP(B277,Planilha2!A:C,3,0)</f>
        <v>90</v>
      </c>
    </row>
    <row r="278" spans="1:8" x14ac:dyDescent="0.3">
      <c r="A278" s="5">
        <v>646277</v>
      </c>
      <c r="B278">
        <v>651479</v>
      </c>
      <c r="E278" t="str">
        <f>VLOOKUP(A278,sheet1!A:D,4,0)</f>
        <v>SECRETARIA DA RECEITA FEDERAL</v>
      </c>
      <c r="F278" s="8" t="str">
        <f>VLOOKUP(A278,sheet1!A:I,8,0)</f>
        <v>R$600,00</v>
      </c>
      <c r="G278" t="str">
        <f>VLOOKUP(B278,Planilha2!A:C,2,0)</f>
        <v>SECRETARIA DA RECEITA FEDERAL</v>
      </c>
      <c r="H278">
        <f>VLOOKUP(B278,Planilha2!A:C,3,0)</f>
        <v>279</v>
      </c>
    </row>
    <row r="279" spans="1:8" x14ac:dyDescent="0.3">
      <c r="A279" s="5">
        <v>646298</v>
      </c>
      <c r="B279">
        <v>651482</v>
      </c>
      <c r="E279" t="str">
        <f>VLOOKUP(A279,sheet1!A:D,4,0)</f>
        <v>SECRETARIA DA RECEITA FEDERAL</v>
      </c>
      <c r="F279" s="8" t="str">
        <f>VLOOKUP(A279,sheet1!A:I,8,0)</f>
        <v>R$217,50</v>
      </c>
      <c r="G279" t="str">
        <f>VLOOKUP(B279,Planilha2!A:C,2,0)</f>
        <v>SECRETARIA DA RECEITA FEDERAL</v>
      </c>
      <c r="H279">
        <f>VLOOKUP(B279,Planilha2!A:C,3,0)</f>
        <v>57.55</v>
      </c>
    </row>
    <row r="280" spans="1:8" x14ac:dyDescent="0.3">
      <c r="A280" s="5">
        <v>646449</v>
      </c>
      <c r="B280">
        <v>652465</v>
      </c>
      <c r="E280" t="e">
        <f>VLOOKUP(A280,sheet1!A:D,4,0)</f>
        <v>#N/A</v>
      </c>
      <c r="F280" s="9">
        <v>0</v>
      </c>
      <c r="G280" t="str">
        <f>VLOOKUP(B280,Planilha2!A:C,2,0)</f>
        <v>SECRETARIA DA RECEITA FEDERAL</v>
      </c>
      <c r="H280">
        <f>VLOOKUP(B280,Planilha2!A:C,3,0)</f>
        <v>623.1</v>
      </c>
    </row>
    <row r="281" spans="1:8" x14ac:dyDescent="0.3">
      <c r="A281" s="5">
        <v>646471</v>
      </c>
      <c r="B281">
        <v>652466</v>
      </c>
      <c r="E281" t="str">
        <f>VLOOKUP(A281,sheet1!A:D,4,0)</f>
        <v>SECRETARIA DA RECEITA FEDERAL</v>
      </c>
      <c r="F281" s="8" t="str">
        <f>VLOOKUP(A281,sheet1!A:I,8,0)</f>
        <v>R$810,00</v>
      </c>
      <c r="G281" t="str">
        <f>VLOOKUP(B281,Planilha2!A:C,2,0)</f>
        <v>SECRETARIA DA RECEITA FEDERAL</v>
      </c>
      <c r="H281">
        <f>VLOOKUP(B281,Planilha2!A:C,3,0)</f>
        <v>178.41</v>
      </c>
    </row>
    <row r="282" spans="1:8" x14ac:dyDescent="0.3">
      <c r="A282" s="5">
        <v>646474</v>
      </c>
      <c r="B282">
        <v>652467</v>
      </c>
      <c r="E282" t="str">
        <f>VLOOKUP(A282,sheet1!A:D,4,0)</f>
        <v>SECRETARIA DA RECEITA FEDERAL</v>
      </c>
      <c r="F282" s="8" t="str">
        <f>VLOOKUP(A282,sheet1!A:I,8,0)</f>
        <v>R$120,00</v>
      </c>
      <c r="G282" t="str">
        <f>VLOOKUP(B282,Planilha2!A:C,2,0)</f>
        <v>SECRETARIA DA RECEITA FEDERAL</v>
      </c>
      <c r="H282">
        <f>VLOOKUP(B282,Planilha2!A:C,3,0)</f>
        <v>224.02</v>
      </c>
    </row>
    <row r="283" spans="1:8" x14ac:dyDescent="0.3">
      <c r="A283" s="5">
        <v>646795</v>
      </c>
      <c r="B283">
        <v>653410</v>
      </c>
      <c r="E283" t="str">
        <f>VLOOKUP(A283,sheet1!A:D,4,0)</f>
        <v>SECRETARIA DA RECEITA FEDERAL</v>
      </c>
      <c r="F283" s="8" t="str">
        <f>VLOOKUP(A283,sheet1!A:I,8,0)</f>
        <v>R$201,00</v>
      </c>
      <c r="G283" t="str">
        <f>VLOOKUP(B283,Planilha2!A:C,2,0)</f>
        <v>SECRETARIA DA RECEITA FEDERAL</v>
      </c>
      <c r="H283">
        <f>VLOOKUP(B283,Planilha2!A:C,3,0)</f>
        <v>1854.95</v>
      </c>
    </row>
    <row r="284" spans="1:8" x14ac:dyDescent="0.3">
      <c r="A284" s="5">
        <v>646894</v>
      </c>
      <c r="B284">
        <v>653411</v>
      </c>
      <c r="E284" t="str">
        <f>VLOOKUP(A284,sheet1!A:D,4,0)</f>
        <v>SECRETARIA DA RECEITA FEDERAL</v>
      </c>
      <c r="F284" s="8" t="str">
        <f>VLOOKUP(A284,sheet1!A:I,8,0)</f>
        <v>R$674,25</v>
      </c>
      <c r="G284" t="str">
        <f>VLOOKUP(B284,Planilha2!A:C,2,0)</f>
        <v>SECRETARIA DA RECEITA FEDERAL</v>
      </c>
      <c r="H284">
        <f>VLOOKUP(B284,Planilha2!A:C,3,0)</f>
        <v>332.11</v>
      </c>
    </row>
    <row r="285" spans="1:8" x14ac:dyDescent="0.3">
      <c r="A285" s="5">
        <v>650500</v>
      </c>
      <c r="B285">
        <v>653412</v>
      </c>
      <c r="E285" t="str">
        <f>VLOOKUP(A285,sheet1!A:D,4,0)</f>
        <v>SECRETARIA DA RECEITA FEDERAL</v>
      </c>
      <c r="F285" s="8" t="str">
        <f>VLOOKUP(A285,sheet1!A:I,8,0)</f>
        <v>R$77,96</v>
      </c>
      <c r="G285" t="str">
        <f>VLOOKUP(B285,Planilha2!A:C,2,0)</f>
        <v>SECRETARIA DA RECEITA FEDERAL</v>
      </c>
      <c r="H285">
        <f>VLOOKUP(B285,Planilha2!A:C,3,0)</f>
        <v>20392.41</v>
      </c>
    </row>
    <row r="286" spans="1:8" x14ac:dyDescent="0.3">
      <c r="A286" s="5">
        <v>650501</v>
      </c>
      <c r="B286">
        <v>653413</v>
      </c>
      <c r="E286" t="str">
        <f>VLOOKUP(A286,sheet1!A:D,4,0)</f>
        <v>SECRETARIA DA RECEITA FEDERAL</v>
      </c>
      <c r="F286" s="8" t="str">
        <f>VLOOKUP(A286,sheet1!A:I,8,0)</f>
        <v>R$97,56</v>
      </c>
      <c r="G286" t="str">
        <f>VLOOKUP(B286,Planilha2!A:C,2,0)</f>
        <v>SECRETARIA DA RECEITA FEDERAL</v>
      </c>
      <c r="H286">
        <f>VLOOKUP(B286,Planilha2!A:C,3,0)</f>
        <v>5762.52</v>
      </c>
    </row>
    <row r="287" spans="1:8" x14ac:dyDescent="0.3">
      <c r="A287" s="5">
        <v>650502</v>
      </c>
      <c r="B287">
        <v>653414</v>
      </c>
      <c r="E287" t="str">
        <f>VLOOKUP(A287,sheet1!A:D,4,0)</f>
        <v>SECRETARIA DA RECEITA FEDERAL</v>
      </c>
      <c r="F287" s="8" t="str">
        <f>VLOOKUP(A287,sheet1!A:I,8,0)</f>
        <v>R$372,00</v>
      </c>
      <c r="G287" t="str">
        <f>VLOOKUP(B287,Planilha2!A:C,2,0)</f>
        <v>SECRETARIA DA RECEITA FEDERAL</v>
      </c>
      <c r="H287">
        <f>VLOOKUP(B287,Planilha2!A:C,3,0)</f>
        <v>19.86</v>
      </c>
    </row>
    <row r="288" spans="1:8" x14ac:dyDescent="0.3">
      <c r="A288" s="5">
        <v>650516</v>
      </c>
      <c r="B288">
        <v>653415</v>
      </c>
      <c r="E288" t="str">
        <f>VLOOKUP(A288,sheet1!A:D,4,0)</f>
        <v>SECRETARIA DA RECEITA FEDERAL</v>
      </c>
      <c r="F288" s="8" t="str">
        <f>VLOOKUP(A288,sheet1!A:I,8,0)</f>
        <v>R$1.860,00</v>
      </c>
      <c r="G288" t="str">
        <f>VLOOKUP(B288,Planilha2!A:C,2,0)</f>
        <v>SECRETARIA DA RECEITA FEDERAL</v>
      </c>
      <c r="H288">
        <f>VLOOKUP(B288,Planilha2!A:C,3,0)</f>
        <v>112.99</v>
      </c>
    </row>
    <row r="289" spans="1:8" x14ac:dyDescent="0.3">
      <c r="A289" s="5">
        <v>650519</v>
      </c>
      <c r="B289">
        <v>653416</v>
      </c>
      <c r="E289" t="str">
        <f>VLOOKUP(A289,sheet1!A:D,4,0)</f>
        <v>SECRETARIA DA RECEITA FEDERAL</v>
      </c>
      <c r="F289" s="8" t="str">
        <f>VLOOKUP(A289,sheet1!A:I,8,0)</f>
        <v>R$246,80</v>
      </c>
      <c r="G289" t="str">
        <f>VLOOKUP(B289,Planilha2!A:C,2,0)</f>
        <v>SECRETARIA DA RECEITA FEDERAL</v>
      </c>
      <c r="H289">
        <f>VLOOKUP(B289,Planilha2!A:C,3,0)</f>
        <v>67.23</v>
      </c>
    </row>
    <row r="290" spans="1:8" x14ac:dyDescent="0.3">
      <c r="A290" s="5">
        <v>651006</v>
      </c>
      <c r="B290">
        <v>653417</v>
      </c>
      <c r="E290" t="str">
        <f>VLOOKUP(A290,sheet1!A:D,4,0)</f>
        <v>SECRETARIA DA RECEITA FEDERAL</v>
      </c>
      <c r="F290" s="8" t="str">
        <f>VLOOKUP(A290,sheet1!A:I,8,0)</f>
        <v>R$810,00</v>
      </c>
      <c r="G290" t="str">
        <f>VLOOKUP(B290,Planilha2!A:C,2,0)</f>
        <v>SECRETARIA DA RECEITA FEDERAL</v>
      </c>
      <c r="H290">
        <f>VLOOKUP(B290,Planilha2!A:C,3,0)</f>
        <v>5345.71</v>
      </c>
    </row>
    <row r="291" spans="1:8" x14ac:dyDescent="0.3">
      <c r="A291" s="5">
        <v>651007</v>
      </c>
      <c r="B291">
        <v>653418</v>
      </c>
      <c r="E291" t="str">
        <f>VLOOKUP(A291,sheet1!A:D,4,0)</f>
        <v>SECRETARIA DA RECEITA FEDERAL</v>
      </c>
      <c r="F291" s="8" t="str">
        <f>VLOOKUP(A291,sheet1!A:I,8,0)</f>
        <v>R$2.511,00</v>
      </c>
      <c r="G291" t="str">
        <f>VLOOKUP(B291,Planilha2!A:C,2,0)</f>
        <v>SECRETARIA DA RECEITA FEDERAL</v>
      </c>
      <c r="H291">
        <f>VLOOKUP(B291,Planilha2!A:C,3,0)</f>
        <v>41.37</v>
      </c>
    </row>
    <row r="292" spans="1:8" x14ac:dyDescent="0.3">
      <c r="A292" s="5">
        <v>651029</v>
      </c>
      <c r="B292">
        <v>653419</v>
      </c>
      <c r="E292" t="str">
        <f>VLOOKUP(A292,sheet1!A:D,4,0)</f>
        <v>SECRETARIA DA RECEITA FEDERAL</v>
      </c>
      <c r="F292" s="8" t="str">
        <f>VLOOKUP(A292,sheet1!A:I,8,0)</f>
        <v>R$90,00</v>
      </c>
      <c r="G292" t="str">
        <f>VLOOKUP(B292,Planilha2!A:C,2,0)</f>
        <v>SECRETARIA DA RECEITA FEDERAL</v>
      </c>
      <c r="H292">
        <f>VLOOKUP(B292,Planilha2!A:C,3,0)</f>
        <v>3135.45</v>
      </c>
    </row>
    <row r="293" spans="1:8" x14ac:dyDescent="0.3">
      <c r="A293" s="5">
        <v>651479</v>
      </c>
      <c r="B293">
        <v>653420</v>
      </c>
      <c r="E293" t="str">
        <f>VLOOKUP(A293,sheet1!A:D,4,0)</f>
        <v>SECRETARIA DA RECEITA FEDERAL</v>
      </c>
      <c r="F293" s="8" t="str">
        <f>VLOOKUP(A293,sheet1!A:I,8,0)</f>
        <v>R$279,00</v>
      </c>
      <c r="G293" t="str">
        <f>VLOOKUP(B293,Planilha2!A:C,2,0)</f>
        <v>SECRETARIA DA RECEITA FEDERAL</v>
      </c>
      <c r="H293">
        <f>VLOOKUP(B293,Planilha2!A:C,3,0)</f>
        <v>9596.34</v>
      </c>
    </row>
    <row r="294" spans="1:8" x14ac:dyDescent="0.3">
      <c r="A294" s="5">
        <v>651482</v>
      </c>
      <c r="B294">
        <v>653421</v>
      </c>
      <c r="E294" t="str">
        <f>VLOOKUP(A294,sheet1!A:D,4,0)</f>
        <v>SECRETARIA DA RECEITA FEDERAL</v>
      </c>
      <c r="F294" s="8" t="str">
        <f>VLOOKUP(A294,sheet1!A:I,8,0)</f>
        <v>R$57,55</v>
      </c>
      <c r="G294" t="str">
        <f>VLOOKUP(B294,Planilha2!A:C,2,0)</f>
        <v>SECRETARIA DA RECEITA FEDERAL</v>
      </c>
      <c r="H294">
        <f>VLOOKUP(B294,Planilha2!A:C,3,0)</f>
        <v>19.27</v>
      </c>
    </row>
    <row r="295" spans="1:8" x14ac:dyDescent="0.3">
      <c r="A295" s="5">
        <v>652465</v>
      </c>
      <c r="B295">
        <v>653422</v>
      </c>
      <c r="E295" t="str">
        <f>VLOOKUP(A295,sheet1!A:D,4,0)</f>
        <v>SECRETARIA DA RECEITA FEDERAL</v>
      </c>
      <c r="F295" s="8" t="str">
        <f>VLOOKUP(A295,sheet1!A:I,8,0)</f>
        <v>R$623,10</v>
      </c>
      <c r="G295" t="str">
        <f>VLOOKUP(B295,Planilha2!A:C,2,0)</f>
        <v>SECRETARIA DA RECEITA FEDERAL</v>
      </c>
      <c r="H295">
        <f>VLOOKUP(B295,Planilha2!A:C,3,0)</f>
        <v>5665.05</v>
      </c>
    </row>
    <row r="296" spans="1:8" x14ac:dyDescent="0.3">
      <c r="A296" s="5">
        <v>652466</v>
      </c>
      <c r="B296">
        <v>653423</v>
      </c>
      <c r="E296" t="str">
        <f>VLOOKUP(A296,sheet1!A:D,4,0)</f>
        <v>SECRETARIA DA RECEITA FEDERAL</v>
      </c>
      <c r="F296" s="8" t="str">
        <f>VLOOKUP(A296,sheet1!A:I,8,0)</f>
        <v>R$178,41</v>
      </c>
      <c r="G296" t="str">
        <f>VLOOKUP(B296,Planilha2!A:C,2,0)</f>
        <v>SECRETARIA DA RECEITA FEDERAL</v>
      </c>
      <c r="H296">
        <f>VLOOKUP(B296,Planilha2!A:C,3,0)</f>
        <v>61.85</v>
      </c>
    </row>
    <row r="297" spans="1:8" x14ac:dyDescent="0.3">
      <c r="A297" s="5">
        <v>652467</v>
      </c>
      <c r="B297">
        <v>653424</v>
      </c>
      <c r="E297" t="str">
        <f>VLOOKUP(A297,sheet1!A:D,4,0)</f>
        <v>SECRETARIA DA RECEITA FEDERAL</v>
      </c>
      <c r="F297" s="8" t="str">
        <f>VLOOKUP(A297,sheet1!A:I,8,0)</f>
        <v>R$224,02</v>
      </c>
      <c r="G297" t="str">
        <f>VLOOKUP(B297,Planilha2!A:C,2,0)</f>
        <v>SECRETARIA DA RECEITA FEDERAL</v>
      </c>
      <c r="H297">
        <f>VLOOKUP(B297,Planilha2!A:C,3,0)</f>
        <v>386.25</v>
      </c>
    </row>
    <row r="298" spans="1:8" x14ac:dyDescent="0.3">
      <c r="A298" s="5">
        <v>653410</v>
      </c>
      <c r="B298">
        <v>653425</v>
      </c>
      <c r="E298" t="str">
        <f>VLOOKUP(A298,sheet1!A:D,4,0)</f>
        <v>SECRETARIA DA RECEITA FEDERAL</v>
      </c>
      <c r="F298" s="8" t="str">
        <f>VLOOKUP(A298,sheet1!A:I,8,0)</f>
        <v>R$1.854,95</v>
      </c>
      <c r="G298" t="str">
        <f>VLOOKUP(B298,Planilha2!A:C,2,0)</f>
        <v>SECRETARIA DA RECEITA FEDERAL</v>
      </c>
      <c r="H298">
        <f>VLOOKUP(B298,Planilha2!A:C,3,0)</f>
        <v>9493.9699999999993</v>
      </c>
    </row>
    <row r="299" spans="1:8" x14ac:dyDescent="0.3">
      <c r="A299" s="5">
        <v>653411</v>
      </c>
      <c r="B299">
        <v>653426</v>
      </c>
      <c r="E299" t="str">
        <f>VLOOKUP(A299,sheet1!A:D,4,0)</f>
        <v>SECRETARIA DA RECEITA FEDERAL</v>
      </c>
      <c r="F299" s="8" t="str">
        <f>VLOOKUP(A299,sheet1!A:I,8,0)</f>
        <v>R$332,11</v>
      </c>
      <c r="G299" t="str">
        <f>VLOOKUP(B299,Planilha2!A:C,2,0)</f>
        <v>SECRETARIA DA RECEITA FEDERAL</v>
      </c>
      <c r="H299">
        <f>VLOOKUP(B299,Planilha2!A:C,3,0)</f>
        <v>81.56</v>
      </c>
    </row>
    <row r="300" spans="1:8" x14ac:dyDescent="0.3">
      <c r="A300" s="5">
        <v>653412</v>
      </c>
      <c r="B300">
        <v>653427</v>
      </c>
      <c r="E300" t="str">
        <f>VLOOKUP(A300,sheet1!A:D,4,0)</f>
        <v>SECRETARIA DA RECEITA FEDERAL</v>
      </c>
      <c r="F300" s="8" t="str">
        <f>VLOOKUP(A300,sheet1!A:I,8,0)</f>
        <v>R$20.392,41</v>
      </c>
      <c r="G300" t="str">
        <f>VLOOKUP(B300,Planilha2!A:C,2,0)</f>
        <v>SECRETARIA DA RECEITA FEDERAL</v>
      </c>
      <c r="H300">
        <f>VLOOKUP(B300,Planilha2!A:C,3,0)</f>
        <v>1600.58</v>
      </c>
    </row>
    <row r="301" spans="1:8" x14ac:dyDescent="0.3">
      <c r="A301" s="5">
        <v>653413</v>
      </c>
      <c r="B301">
        <v>653428</v>
      </c>
      <c r="E301" t="str">
        <f>VLOOKUP(A301,sheet1!A:D,4,0)</f>
        <v>SECRETARIA DA RECEITA FEDERAL</v>
      </c>
      <c r="F301" s="8" t="str">
        <f>VLOOKUP(A301,sheet1!A:I,8,0)</f>
        <v>R$5.762,52</v>
      </c>
      <c r="G301" t="str">
        <f>VLOOKUP(B301,Planilha2!A:C,2,0)</f>
        <v>SECRETARIA DA RECEITA FEDERAL</v>
      </c>
      <c r="H301">
        <f>VLOOKUP(B301,Planilha2!A:C,3,0)</f>
        <v>1069.5</v>
      </c>
    </row>
    <row r="302" spans="1:8" x14ac:dyDescent="0.3">
      <c r="A302" s="5">
        <v>653414</v>
      </c>
      <c r="B302">
        <v>653429</v>
      </c>
      <c r="E302" t="str">
        <f>VLOOKUP(A302,sheet1!A:D,4,0)</f>
        <v>SECRETARIA DA RECEITA FEDERAL</v>
      </c>
      <c r="F302" s="8" t="str">
        <f>VLOOKUP(A302,sheet1!A:I,8,0)</f>
        <v>R$19,86</v>
      </c>
      <c r="G302" t="str">
        <f>VLOOKUP(B302,Planilha2!A:C,2,0)</f>
        <v>SECRETARIA DA RECEITA FEDERAL</v>
      </c>
      <c r="H302">
        <f>VLOOKUP(B302,Planilha2!A:C,3,0)</f>
        <v>109.65</v>
      </c>
    </row>
    <row r="303" spans="1:8" x14ac:dyDescent="0.3">
      <c r="A303" s="5">
        <v>653415</v>
      </c>
      <c r="B303">
        <v>653430</v>
      </c>
      <c r="E303" t="str">
        <f>VLOOKUP(A303,sheet1!A:D,4,0)</f>
        <v>SECRETARIA DA RECEITA FEDERAL</v>
      </c>
      <c r="F303" s="8" t="str">
        <f>VLOOKUP(A303,sheet1!A:I,8,0)</f>
        <v>R$112,99</v>
      </c>
      <c r="G303" t="str">
        <f>VLOOKUP(B303,Planilha2!A:C,2,0)</f>
        <v>SECRETARIA DA RECEITA FEDERAL</v>
      </c>
      <c r="H303">
        <f>VLOOKUP(B303,Planilha2!A:C,3,0)</f>
        <v>1893.36</v>
      </c>
    </row>
    <row r="304" spans="1:8" x14ac:dyDescent="0.3">
      <c r="A304" s="5">
        <v>653416</v>
      </c>
      <c r="B304">
        <v>653431</v>
      </c>
      <c r="E304" t="str">
        <f>VLOOKUP(A304,sheet1!A:D,4,0)</f>
        <v>SECRETARIA DA RECEITA FEDERAL</v>
      </c>
      <c r="F304" s="8" t="str">
        <f>VLOOKUP(A304,sheet1!A:I,8,0)</f>
        <v>R$67,23</v>
      </c>
      <c r="G304" t="str">
        <f>VLOOKUP(B304,Planilha2!A:C,2,0)</f>
        <v>SECRETARIA DA RECEITA FEDERAL</v>
      </c>
      <c r="H304">
        <f>VLOOKUP(B304,Planilha2!A:C,3,0)</f>
        <v>1841.23</v>
      </c>
    </row>
    <row r="305" spans="1:8" x14ac:dyDescent="0.3">
      <c r="A305" s="5">
        <v>653417</v>
      </c>
      <c r="B305">
        <v>653432</v>
      </c>
      <c r="E305" t="str">
        <f>VLOOKUP(A305,sheet1!A:D,4,0)</f>
        <v>SECRETARIA DA RECEITA FEDERAL</v>
      </c>
      <c r="F305" s="8" t="str">
        <f>VLOOKUP(A305,sheet1!A:I,8,0)</f>
        <v>R$5.345,71</v>
      </c>
      <c r="G305" t="str">
        <f>VLOOKUP(B305,Planilha2!A:C,2,0)</f>
        <v>SECRETARIA DA RECEITA FEDERAL</v>
      </c>
      <c r="H305">
        <f>VLOOKUP(B305,Planilha2!A:C,3,0)</f>
        <v>1893.36</v>
      </c>
    </row>
    <row r="306" spans="1:8" x14ac:dyDescent="0.3">
      <c r="A306" s="5">
        <v>653418</v>
      </c>
      <c r="B306">
        <v>653433</v>
      </c>
      <c r="E306" t="str">
        <f>VLOOKUP(A306,sheet1!A:D,4,0)</f>
        <v>SECRETARIA DA RECEITA FEDERAL</v>
      </c>
      <c r="F306" s="8" t="str">
        <f>VLOOKUP(A306,sheet1!A:I,8,0)</f>
        <v>R$41,37</v>
      </c>
      <c r="G306" t="str">
        <f>VLOOKUP(B306,Planilha2!A:C,2,0)</f>
        <v>SECRETARIA DA RECEITA FEDERAL</v>
      </c>
      <c r="H306">
        <f>VLOOKUP(B306,Planilha2!A:C,3,0)</f>
        <v>1598.83</v>
      </c>
    </row>
    <row r="307" spans="1:8" x14ac:dyDescent="0.3">
      <c r="A307" s="5">
        <v>653419</v>
      </c>
      <c r="B307">
        <v>653434</v>
      </c>
      <c r="E307" t="str">
        <f>VLOOKUP(A307,sheet1!A:D,4,0)</f>
        <v>SECRETARIA DA RECEITA FEDERAL</v>
      </c>
      <c r="F307" s="8" t="str">
        <f>VLOOKUP(A307,sheet1!A:I,8,0)</f>
        <v>R$3.135,45</v>
      </c>
      <c r="G307" t="str">
        <f>VLOOKUP(B307,Planilha2!A:C,2,0)</f>
        <v>SECRETARIA DA RECEITA FEDERAL</v>
      </c>
      <c r="H307">
        <f>VLOOKUP(B307,Planilha2!A:C,3,0)</f>
        <v>87.9</v>
      </c>
    </row>
    <row r="308" spans="1:8" x14ac:dyDescent="0.3">
      <c r="A308" s="5">
        <v>653420</v>
      </c>
      <c r="B308">
        <v>653436</v>
      </c>
      <c r="E308" t="str">
        <f>VLOOKUP(A308,sheet1!A:D,4,0)</f>
        <v>SECRETARIA DA RECEITA FEDERAL</v>
      </c>
      <c r="F308" s="8" t="str">
        <f>VLOOKUP(A308,sheet1!A:I,8,0)</f>
        <v>R$9.596,34</v>
      </c>
      <c r="G308" t="str">
        <f>VLOOKUP(B308,Planilha2!A:C,2,0)</f>
        <v>SECRETARIA DA RECEITA FEDERAL</v>
      </c>
      <c r="H308">
        <f>VLOOKUP(B308,Planilha2!A:C,3,0)</f>
        <v>359.26</v>
      </c>
    </row>
    <row r="309" spans="1:8" x14ac:dyDescent="0.3">
      <c r="A309" s="5">
        <v>653421</v>
      </c>
      <c r="B309">
        <v>653437</v>
      </c>
      <c r="E309" t="str">
        <f>VLOOKUP(A309,sheet1!A:D,4,0)</f>
        <v>SECRETARIA DA RECEITA FEDERAL</v>
      </c>
      <c r="F309" s="8" t="str">
        <f>VLOOKUP(A309,sheet1!A:I,8,0)</f>
        <v>R$19,27</v>
      </c>
      <c r="G309" t="str">
        <f>VLOOKUP(B309,Planilha2!A:C,2,0)</f>
        <v>SECRETARIA DA RECEITA FEDERAL</v>
      </c>
      <c r="H309">
        <f>VLOOKUP(B309,Planilha2!A:C,3,0)</f>
        <v>63.58</v>
      </c>
    </row>
    <row r="310" spans="1:8" x14ac:dyDescent="0.3">
      <c r="A310" s="5">
        <v>653422</v>
      </c>
      <c r="B310">
        <v>653438</v>
      </c>
      <c r="E310" t="str">
        <f>VLOOKUP(A310,sheet1!A:D,4,0)</f>
        <v>SECRETARIA DA RECEITA FEDERAL</v>
      </c>
      <c r="F310" s="8" t="str">
        <f>VLOOKUP(A310,sheet1!A:I,8,0)</f>
        <v>R$5.665,05</v>
      </c>
      <c r="G310" t="str">
        <f>VLOOKUP(B310,Planilha2!A:C,2,0)</f>
        <v>SECRETARIA DA RECEITA FEDERAL</v>
      </c>
      <c r="H310">
        <f>VLOOKUP(B310,Planilha2!A:C,3,0)</f>
        <v>154.05000000000001</v>
      </c>
    </row>
    <row r="311" spans="1:8" x14ac:dyDescent="0.3">
      <c r="A311" s="5">
        <v>653423</v>
      </c>
      <c r="B311">
        <v>653439</v>
      </c>
      <c r="E311" t="str">
        <f>VLOOKUP(A311,sheet1!A:D,4,0)</f>
        <v>SECRETARIA DA RECEITA FEDERAL</v>
      </c>
      <c r="F311" s="8" t="str">
        <f>VLOOKUP(A311,sheet1!A:I,8,0)</f>
        <v>R$61,85</v>
      </c>
      <c r="G311" t="str">
        <f>VLOOKUP(B311,Planilha2!A:C,2,0)</f>
        <v>SECRETARIA DA RECEITA FEDERAL</v>
      </c>
      <c r="H311">
        <f>VLOOKUP(B311,Planilha2!A:C,3,0)</f>
        <v>41.61</v>
      </c>
    </row>
    <row r="312" spans="1:8" x14ac:dyDescent="0.3">
      <c r="A312" s="5">
        <v>653424</v>
      </c>
      <c r="B312">
        <v>654147</v>
      </c>
      <c r="E312" t="str">
        <f>VLOOKUP(A312,sheet1!A:D,4,0)</f>
        <v>SECRETARIA DA RECEITA FEDERAL</v>
      </c>
      <c r="F312" s="8" t="str">
        <f>VLOOKUP(A312,sheet1!A:I,8,0)</f>
        <v>R$386,25</v>
      </c>
      <c r="G312" t="str">
        <f>VLOOKUP(B312,Planilha2!A:C,2,0)</f>
        <v>SECRETARIA DA RECEITA FEDERAL</v>
      </c>
      <c r="H312">
        <f>VLOOKUP(B312,Planilha2!A:C,3,0)</f>
        <v>1430.01</v>
      </c>
    </row>
    <row r="313" spans="1:8" x14ac:dyDescent="0.3">
      <c r="A313" s="5">
        <v>653425</v>
      </c>
      <c r="B313">
        <v>655585</v>
      </c>
      <c r="E313" t="str">
        <f>VLOOKUP(A313,sheet1!A:D,4,0)</f>
        <v>SECRETARIA DA RECEITA FEDERAL</v>
      </c>
      <c r="F313" s="8" t="str">
        <f>VLOOKUP(A313,sheet1!A:I,8,0)</f>
        <v>R$9.493,97</v>
      </c>
      <c r="G313" t="str">
        <f>VLOOKUP(B313,Planilha2!A:C,2,0)</f>
        <v>SECRETARIA DA RECEITA FEDERAL</v>
      </c>
      <c r="H313">
        <f>VLOOKUP(B313,Planilha2!A:C,3,0)</f>
        <v>351.08</v>
      </c>
    </row>
    <row r="314" spans="1:8" x14ac:dyDescent="0.3">
      <c r="A314" s="5">
        <v>653426</v>
      </c>
      <c r="B314">
        <v>655586</v>
      </c>
      <c r="E314" t="str">
        <f>VLOOKUP(A314,sheet1!A:D,4,0)</f>
        <v>SECRETARIA DA RECEITA FEDERAL</v>
      </c>
      <c r="F314" s="8" t="str">
        <f>VLOOKUP(A314,sheet1!A:I,8,0)</f>
        <v>R$81,56</v>
      </c>
      <c r="G314" t="str">
        <f>VLOOKUP(B314,Planilha2!A:C,2,0)</f>
        <v>SECRETARIA DA RECEITA FEDERAL</v>
      </c>
      <c r="H314">
        <f>VLOOKUP(B314,Planilha2!A:C,3,0)</f>
        <v>20424.580000000002</v>
      </c>
    </row>
    <row r="315" spans="1:8" x14ac:dyDescent="0.3">
      <c r="A315" s="5">
        <v>653427</v>
      </c>
      <c r="B315">
        <v>655587</v>
      </c>
      <c r="E315" t="str">
        <f>VLOOKUP(A315,sheet1!A:D,4,0)</f>
        <v>SECRETARIA DA RECEITA FEDERAL</v>
      </c>
      <c r="F315" s="8" t="str">
        <f>VLOOKUP(A315,sheet1!A:I,8,0)</f>
        <v>R$1.600,58</v>
      </c>
      <c r="G315" t="str">
        <f>VLOOKUP(B315,Planilha2!A:C,2,0)</f>
        <v>SECRETARIA DA RECEITA FEDERAL</v>
      </c>
      <c r="H315">
        <f>VLOOKUP(B315,Planilha2!A:C,3,0)</f>
        <v>6300.42</v>
      </c>
    </row>
    <row r="316" spans="1:8" x14ac:dyDescent="0.3">
      <c r="A316" s="5">
        <v>653428</v>
      </c>
      <c r="B316">
        <v>655588</v>
      </c>
      <c r="E316" t="str">
        <f>VLOOKUP(A316,sheet1!A:D,4,0)</f>
        <v>SECRETARIA DA RECEITA FEDERAL</v>
      </c>
      <c r="F316" s="8" t="str">
        <f>VLOOKUP(A316,sheet1!A:I,8,0)</f>
        <v>R$1.069,50</v>
      </c>
      <c r="G316" t="str">
        <f>VLOOKUP(B316,Planilha2!A:C,2,0)</f>
        <v>SECRETARIA DA RECEITA FEDERAL</v>
      </c>
      <c r="H316">
        <f>VLOOKUP(B316,Planilha2!A:C,3,0)</f>
        <v>47.28</v>
      </c>
    </row>
    <row r="317" spans="1:8" x14ac:dyDescent="0.3">
      <c r="A317" s="5">
        <v>653429</v>
      </c>
      <c r="B317">
        <v>655589</v>
      </c>
      <c r="E317" t="str">
        <f>VLOOKUP(A317,sheet1!A:D,4,0)</f>
        <v>SECRETARIA DA RECEITA FEDERAL</v>
      </c>
      <c r="F317" s="8" t="str">
        <f>VLOOKUP(A317,sheet1!A:I,8,0)</f>
        <v>R$109,65</v>
      </c>
      <c r="G317" t="str">
        <f>VLOOKUP(B317,Planilha2!A:C,2,0)</f>
        <v>SECRETARIA DA RECEITA FEDERAL</v>
      </c>
      <c r="H317">
        <f>VLOOKUP(B317,Planilha2!A:C,3,0)</f>
        <v>96.06</v>
      </c>
    </row>
    <row r="318" spans="1:8" x14ac:dyDescent="0.3">
      <c r="A318" s="5">
        <v>653430</v>
      </c>
      <c r="B318">
        <v>655590</v>
      </c>
      <c r="E318" t="str">
        <f>VLOOKUP(A318,sheet1!A:D,4,0)</f>
        <v>SECRETARIA DA RECEITA FEDERAL</v>
      </c>
      <c r="F318" s="8" t="str">
        <f>VLOOKUP(A318,sheet1!A:I,8,0)</f>
        <v>R$1.893,36</v>
      </c>
      <c r="G318" t="str">
        <f>VLOOKUP(B318,Planilha2!A:C,2,0)</f>
        <v>SECRETARIA DA RECEITA FEDERAL</v>
      </c>
      <c r="H318">
        <f>VLOOKUP(B318,Planilha2!A:C,3,0)</f>
        <v>112.99</v>
      </c>
    </row>
    <row r="319" spans="1:8" x14ac:dyDescent="0.3">
      <c r="A319" s="5">
        <v>653431</v>
      </c>
      <c r="B319">
        <v>655591</v>
      </c>
      <c r="E319" t="str">
        <f>VLOOKUP(A319,sheet1!A:D,4,0)</f>
        <v>SECRETARIA DA RECEITA FEDERAL</v>
      </c>
      <c r="F319" s="8" t="str">
        <f>VLOOKUP(A319,sheet1!A:I,8,0)</f>
        <v>R$1.841,23</v>
      </c>
      <c r="G319" t="str">
        <f>VLOOKUP(B319,Planilha2!A:C,2,0)</f>
        <v>SECRETARIA DA RECEITA FEDERAL</v>
      </c>
      <c r="H319">
        <f>VLOOKUP(B319,Planilha2!A:C,3,0)</f>
        <v>141.08000000000001</v>
      </c>
    </row>
    <row r="320" spans="1:8" x14ac:dyDescent="0.3">
      <c r="A320" s="5">
        <v>653432</v>
      </c>
      <c r="B320">
        <v>655592</v>
      </c>
      <c r="E320" t="str">
        <f>VLOOKUP(A320,sheet1!A:D,4,0)</f>
        <v>SECRETARIA DA RECEITA FEDERAL</v>
      </c>
      <c r="F320" s="8" t="str">
        <f>VLOOKUP(A320,sheet1!A:I,8,0)</f>
        <v>R$1.893,36</v>
      </c>
      <c r="G320" t="str">
        <f>VLOOKUP(B320,Planilha2!A:C,2,0)</f>
        <v>SECRETARIA DA RECEITA FEDERAL</v>
      </c>
      <c r="H320">
        <f>VLOOKUP(B320,Planilha2!A:C,3,0)</f>
        <v>12.44</v>
      </c>
    </row>
    <row r="321" spans="1:8" x14ac:dyDescent="0.3">
      <c r="A321" s="5">
        <v>653433</v>
      </c>
      <c r="B321">
        <v>655593</v>
      </c>
      <c r="E321" t="str">
        <f>VLOOKUP(A321,sheet1!A:D,4,0)</f>
        <v>SECRETARIA DA RECEITA FEDERAL</v>
      </c>
      <c r="F321" s="8" t="str">
        <f>VLOOKUP(A321,sheet1!A:I,8,0)</f>
        <v>R$1.598,83</v>
      </c>
      <c r="G321" t="str">
        <f>VLOOKUP(B321,Planilha2!A:C,2,0)</f>
        <v>SECRETARIA DA RECEITA FEDERAL</v>
      </c>
      <c r="H321">
        <f>VLOOKUP(B321,Planilha2!A:C,3,0)</f>
        <v>92.82</v>
      </c>
    </row>
    <row r="322" spans="1:8" x14ac:dyDescent="0.3">
      <c r="A322" s="5">
        <v>653434</v>
      </c>
      <c r="B322">
        <v>655594</v>
      </c>
      <c r="E322" t="str">
        <f>VLOOKUP(A322,sheet1!A:D,4,0)</f>
        <v>SECRETARIA DA RECEITA FEDERAL</v>
      </c>
      <c r="F322" s="8" t="str">
        <f>VLOOKUP(A322,sheet1!A:I,8,0)</f>
        <v>R$87,90</v>
      </c>
      <c r="G322" t="str">
        <f>VLOOKUP(B322,Planilha2!A:C,2,0)</f>
        <v>SECRETARIA DA RECEITA FEDERAL</v>
      </c>
      <c r="H322">
        <f>VLOOKUP(B322,Planilha2!A:C,3,0)</f>
        <v>5446.71</v>
      </c>
    </row>
    <row r="323" spans="1:8" x14ac:dyDescent="0.3">
      <c r="A323" s="5">
        <v>653436</v>
      </c>
      <c r="B323">
        <v>655595</v>
      </c>
      <c r="E323" t="str">
        <f>VLOOKUP(A323,sheet1!A:D,4,0)</f>
        <v>SECRETARIA DA RECEITA FEDERAL</v>
      </c>
      <c r="F323" s="8" t="str">
        <f>VLOOKUP(A323,sheet1!A:I,8,0)</f>
        <v>R$359,26</v>
      </c>
      <c r="G323" t="str">
        <f>VLOOKUP(B323,Planilha2!A:C,2,0)</f>
        <v>SECRETARIA DA RECEITA FEDERAL</v>
      </c>
      <c r="H323">
        <f>VLOOKUP(B323,Planilha2!A:C,3,0)</f>
        <v>131.01</v>
      </c>
    </row>
    <row r="324" spans="1:8" x14ac:dyDescent="0.3">
      <c r="A324" s="5">
        <v>653437</v>
      </c>
      <c r="B324">
        <v>655596</v>
      </c>
      <c r="E324" t="str">
        <f>VLOOKUP(A324,sheet1!A:D,4,0)</f>
        <v>SECRETARIA DA RECEITA FEDERAL</v>
      </c>
      <c r="F324" s="8" t="str">
        <f>VLOOKUP(A324,sheet1!A:I,8,0)</f>
        <v>R$63,58</v>
      </c>
      <c r="G324" t="str">
        <f>VLOOKUP(B324,Planilha2!A:C,2,0)</f>
        <v>SECRETARIA DA RECEITA FEDERAL</v>
      </c>
      <c r="H324">
        <f>VLOOKUP(B324,Planilha2!A:C,3,0)</f>
        <v>5521.57</v>
      </c>
    </row>
    <row r="325" spans="1:8" x14ac:dyDescent="0.3">
      <c r="A325" s="5">
        <v>653438</v>
      </c>
      <c r="B325">
        <v>655597</v>
      </c>
      <c r="E325" t="str">
        <f>VLOOKUP(A325,sheet1!A:D,4,0)</f>
        <v>SECRETARIA DA RECEITA FEDERAL</v>
      </c>
      <c r="F325" s="8" t="str">
        <f>VLOOKUP(A325,sheet1!A:I,8,0)</f>
        <v>R$154,05</v>
      </c>
      <c r="G325" t="str">
        <f>VLOOKUP(B325,Planilha2!A:C,2,0)</f>
        <v>SECRETARIA DA RECEITA FEDERAL</v>
      </c>
      <c r="H325">
        <f>VLOOKUP(B325,Planilha2!A:C,3,0)</f>
        <v>12171.9</v>
      </c>
    </row>
    <row r="326" spans="1:8" x14ac:dyDescent="0.3">
      <c r="A326" s="5">
        <v>653439</v>
      </c>
      <c r="B326">
        <v>655598</v>
      </c>
      <c r="E326" t="str">
        <f>VLOOKUP(A326,sheet1!A:D,4,0)</f>
        <v>SECRETARIA DA RECEITA FEDERAL</v>
      </c>
      <c r="F326" s="8" t="str">
        <f>VLOOKUP(A326,sheet1!A:I,8,0)</f>
        <v>R$41,61</v>
      </c>
      <c r="G326" t="str">
        <f>VLOOKUP(B326,Planilha2!A:C,2,0)</f>
        <v>SECRETARIA DA RECEITA FEDERAL</v>
      </c>
      <c r="H326">
        <f>VLOOKUP(B326,Planilha2!A:C,3,0)</f>
        <v>19.27</v>
      </c>
    </row>
    <row r="327" spans="1:8" x14ac:dyDescent="0.3">
      <c r="A327" s="5">
        <v>654147</v>
      </c>
      <c r="B327">
        <v>655599</v>
      </c>
      <c r="E327" t="str">
        <f>VLOOKUP(A327,sheet1!A:D,4,0)</f>
        <v>SECRETARIA DA RECEITA FEDERAL</v>
      </c>
      <c r="F327" s="8" t="str">
        <f>VLOOKUP(A327,sheet1!A:I,8,0)</f>
        <v>R$1.430,01</v>
      </c>
      <c r="G327" t="str">
        <f>VLOOKUP(B327,Planilha2!A:C,2,0)</f>
        <v>SECRETARIA DA RECEITA FEDERAL</v>
      </c>
      <c r="H327">
        <f>VLOOKUP(B327,Planilha2!A:C,3,0)</f>
        <v>5778.87</v>
      </c>
    </row>
    <row r="328" spans="1:8" x14ac:dyDescent="0.3">
      <c r="A328" s="5">
        <v>655585</v>
      </c>
      <c r="B328">
        <v>655600</v>
      </c>
      <c r="E328" t="str">
        <f>VLOOKUP(A328,sheet1!A:D,4,0)</f>
        <v>SECRETARIA DA RECEITA FEDERAL</v>
      </c>
      <c r="F328" s="8" t="str">
        <f>VLOOKUP(A328,sheet1!A:I,8,0)</f>
        <v>R$351,08</v>
      </c>
      <c r="G328" t="str">
        <f>VLOOKUP(B328,Planilha2!A:C,2,0)</f>
        <v>SECRETARIA DA RECEITA FEDERAL</v>
      </c>
      <c r="H328">
        <f>VLOOKUP(B328,Planilha2!A:C,3,0)</f>
        <v>67.67</v>
      </c>
    </row>
    <row r="329" spans="1:8" x14ac:dyDescent="0.3">
      <c r="A329" s="5">
        <v>655586</v>
      </c>
      <c r="B329">
        <v>655601</v>
      </c>
      <c r="E329" t="str">
        <f>VLOOKUP(A329,sheet1!A:D,4,0)</f>
        <v>SECRETARIA DA RECEITA FEDERAL</v>
      </c>
      <c r="F329" s="8" t="str">
        <f>VLOOKUP(A329,sheet1!A:I,8,0)</f>
        <v>R$20.424,58</v>
      </c>
      <c r="G329" t="str">
        <f>VLOOKUP(B329,Planilha2!A:C,2,0)</f>
        <v>SECRETARIA DA RECEITA FEDERAL</v>
      </c>
      <c r="H329">
        <f>VLOOKUP(B329,Planilha2!A:C,3,0)</f>
        <v>269.07</v>
      </c>
    </row>
    <row r="330" spans="1:8" x14ac:dyDescent="0.3">
      <c r="A330" s="5">
        <v>655587</v>
      </c>
      <c r="B330">
        <v>655602</v>
      </c>
      <c r="E330" t="str">
        <f>VLOOKUP(A330,sheet1!A:D,4,0)</f>
        <v>SECRETARIA DA RECEITA FEDERAL</v>
      </c>
      <c r="F330" s="8" t="str">
        <f>VLOOKUP(A330,sheet1!A:I,8,0)</f>
        <v>R$6.300,42</v>
      </c>
      <c r="G330" t="str">
        <f>VLOOKUP(B330,Planilha2!A:C,2,0)</f>
        <v>SECRETARIA DA RECEITA FEDERAL</v>
      </c>
      <c r="H330">
        <f>VLOOKUP(B330,Planilha2!A:C,3,0)</f>
        <v>9642.08</v>
      </c>
    </row>
    <row r="331" spans="1:8" x14ac:dyDescent="0.3">
      <c r="A331" s="5">
        <v>655588</v>
      </c>
      <c r="B331">
        <v>655603</v>
      </c>
      <c r="E331" t="str">
        <f>VLOOKUP(A331,sheet1!A:D,4,0)</f>
        <v>SECRETARIA DA RECEITA FEDERAL</v>
      </c>
      <c r="F331" s="8" t="str">
        <f>VLOOKUP(A331,sheet1!A:I,8,0)</f>
        <v>R$47,28</v>
      </c>
      <c r="G331" t="str">
        <f>VLOOKUP(B331,Planilha2!A:C,2,0)</f>
        <v>SECRETARIA DA RECEITA FEDERAL</v>
      </c>
      <c r="H331">
        <f>VLOOKUP(B331,Planilha2!A:C,3,0)</f>
        <v>267.54000000000002</v>
      </c>
    </row>
    <row r="332" spans="1:8" x14ac:dyDescent="0.3">
      <c r="A332" s="5">
        <v>655589</v>
      </c>
      <c r="B332">
        <v>655604</v>
      </c>
      <c r="E332" t="str">
        <f>VLOOKUP(A332,sheet1!A:D,4,0)</f>
        <v>SECRETARIA DA RECEITA FEDERAL</v>
      </c>
      <c r="F332" s="8" t="str">
        <f>VLOOKUP(A332,sheet1!A:I,8,0)</f>
        <v>R$96,06</v>
      </c>
      <c r="G332" t="str">
        <f>VLOOKUP(B332,Planilha2!A:C,2,0)</f>
        <v>SECRETARIA DA RECEITA FEDERAL</v>
      </c>
      <c r="H332">
        <f>VLOOKUP(B332,Planilha2!A:C,3,0)</f>
        <v>1640.59</v>
      </c>
    </row>
    <row r="333" spans="1:8" x14ac:dyDescent="0.3">
      <c r="A333" s="5">
        <v>655590</v>
      </c>
      <c r="B333">
        <v>655605</v>
      </c>
      <c r="E333" t="str">
        <f>VLOOKUP(A333,sheet1!A:D,4,0)</f>
        <v>SECRETARIA DA RECEITA FEDERAL</v>
      </c>
      <c r="F333" s="8" t="str">
        <f>VLOOKUP(A333,sheet1!A:I,8,0)</f>
        <v>R$112,99</v>
      </c>
      <c r="G333" t="str">
        <f>VLOOKUP(B333,Planilha2!A:C,2,0)</f>
        <v>SECRETARIA DA RECEITA FEDERAL</v>
      </c>
      <c r="H333">
        <f>VLOOKUP(B333,Planilha2!A:C,3,0)</f>
        <v>1095.4100000000001</v>
      </c>
    </row>
    <row r="334" spans="1:8" x14ac:dyDescent="0.3">
      <c r="A334" s="5">
        <v>655591</v>
      </c>
      <c r="B334">
        <v>655606</v>
      </c>
      <c r="E334" t="str">
        <f>VLOOKUP(A334,sheet1!A:D,4,0)</f>
        <v>SECRETARIA DA RECEITA FEDERAL</v>
      </c>
      <c r="F334" s="8" t="str">
        <f>VLOOKUP(A334,sheet1!A:I,8,0)</f>
        <v>R$141,08</v>
      </c>
      <c r="G334" t="str">
        <f>VLOOKUP(B334,Planilha2!A:C,2,0)</f>
        <v>SECRETARIA DA RECEITA FEDERAL</v>
      </c>
      <c r="H334">
        <f>VLOOKUP(B334,Planilha2!A:C,3,0)</f>
        <v>136.72</v>
      </c>
    </row>
    <row r="335" spans="1:8" x14ac:dyDescent="0.3">
      <c r="A335" s="5">
        <v>655592</v>
      </c>
      <c r="B335">
        <v>655607</v>
      </c>
      <c r="E335" t="str">
        <f>VLOOKUP(A335,sheet1!A:D,4,0)</f>
        <v>SECRETARIA DA RECEITA FEDERAL</v>
      </c>
      <c r="F335" s="8" t="str">
        <f>VLOOKUP(A335,sheet1!A:I,8,0)</f>
        <v>R$12,44</v>
      </c>
      <c r="G335" t="str">
        <f>VLOOKUP(B335,Planilha2!A:C,2,0)</f>
        <v>SECRETARIA DA RECEITA FEDERAL</v>
      </c>
      <c r="H335">
        <f>VLOOKUP(B335,Planilha2!A:C,3,0)</f>
        <v>2109.65</v>
      </c>
    </row>
    <row r="336" spans="1:8" x14ac:dyDescent="0.3">
      <c r="A336" s="5">
        <v>655593</v>
      </c>
      <c r="B336">
        <v>655608</v>
      </c>
      <c r="E336" t="str">
        <f>VLOOKUP(A336,sheet1!A:D,4,0)</f>
        <v>SECRETARIA DA RECEITA FEDERAL</v>
      </c>
      <c r="F336" s="8" t="str">
        <f>VLOOKUP(A336,sheet1!A:I,8,0)</f>
        <v>R$92,82</v>
      </c>
      <c r="G336" t="str">
        <f>VLOOKUP(B336,Planilha2!A:C,2,0)</f>
        <v>SECRETARIA DA RECEITA FEDERAL</v>
      </c>
      <c r="H336">
        <f>VLOOKUP(B336,Planilha2!A:C,3,0)</f>
        <v>1841.23</v>
      </c>
    </row>
    <row r="337" spans="1:8" x14ac:dyDescent="0.3">
      <c r="A337" s="5">
        <v>655594</v>
      </c>
      <c r="B337">
        <v>655609</v>
      </c>
      <c r="E337" t="str">
        <f>VLOOKUP(A337,sheet1!A:D,4,0)</f>
        <v>SECRETARIA DA RECEITA FEDERAL</v>
      </c>
      <c r="F337" s="8" t="str">
        <f>VLOOKUP(A337,sheet1!A:I,8,0)</f>
        <v>R$5.446,71</v>
      </c>
      <c r="G337" t="str">
        <f>VLOOKUP(B337,Planilha2!A:C,2,0)</f>
        <v>SECRETARIA DA RECEITA FEDERAL</v>
      </c>
      <c r="H337">
        <f>VLOOKUP(B337,Planilha2!A:C,3,0)</f>
        <v>1893.37</v>
      </c>
    </row>
    <row r="338" spans="1:8" x14ac:dyDescent="0.3">
      <c r="A338" s="5">
        <v>655595</v>
      </c>
      <c r="B338">
        <v>655610</v>
      </c>
      <c r="E338" t="str">
        <f>VLOOKUP(A338,sheet1!A:D,4,0)</f>
        <v>SECRETARIA DA RECEITA FEDERAL</v>
      </c>
      <c r="F338" s="8" t="str">
        <f>VLOOKUP(A338,sheet1!A:I,8,0)</f>
        <v>R$131,01</v>
      </c>
      <c r="G338" t="str">
        <f>VLOOKUP(B338,Planilha2!A:C,2,0)</f>
        <v>SECRETARIA DA RECEITA FEDERAL</v>
      </c>
      <c r="H338">
        <f>VLOOKUP(B338,Planilha2!A:C,3,0)</f>
        <v>2599.46</v>
      </c>
    </row>
    <row r="339" spans="1:8" x14ac:dyDescent="0.3">
      <c r="A339" s="5">
        <v>655596</v>
      </c>
      <c r="B339">
        <v>657551</v>
      </c>
      <c r="E339" t="str">
        <f>VLOOKUP(A339,sheet1!A:D,4,0)</f>
        <v>SECRETARIA DA RECEITA FEDERAL</v>
      </c>
      <c r="F339" s="8" t="str">
        <f>VLOOKUP(A339,sheet1!A:I,8,0)</f>
        <v>R$5.521,57</v>
      </c>
      <c r="G339" t="str">
        <f>VLOOKUP(B339,Planilha2!A:C,2,0)</f>
        <v>SECRETARIA DA RECEITA FEDERAL</v>
      </c>
      <c r="H339">
        <f>VLOOKUP(B339,Planilha2!A:C,3,0)</f>
        <v>310.85000000000002</v>
      </c>
    </row>
    <row r="340" spans="1:8" x14ac:dyDescent="0.3">
      <c r="A340" s="5">
        <v>655597</v>
      </c>
      <c r="B340">
        <v>657562</v>
      </c>
      <c r="E340" t="str">
        <f>VLOOKUP(A340,sheet1!A:D,4,0)</f>
        <v>SECRETARIA DA RECEITA FEDERAL</v>
      </c>
      <c r="F340" s="8" t="str">
        <f>VLOOKUP(A340,sheet1!A:I,8,0)</f>
        <v>R$12.171,90</v>
      </c>
      <c r="G340" t="str">
        <f>VLOOKUP(B340,Planilha2!A:C,2,0)</f>
        <v>SECRETARIA DA RECEITA FEDERAL</v>
      </c>
      <c r="H340">
        <f>VLOOKUP(B340,Planilha2!A:C,3,0)</f>
        <v>67.349999999999994</v>
      </c>
    </row>
    <row r="341" spans="1:8" x14ac:dyDescent="0.3">
      <c r="A341" s="5">
        <v>655598</v>
      </c>
      <c r="B341">
        <v>651390</v>
      </c>
      <c r="E341" t="str">
        <f>VLOOKUP(A341,sheet1!A:D,4,0)</f>
        <v>SECRETARIA DA RECEITA FEDERAL</v>
      </c>
      <c r="F341" s="8" t="str">
        <f>VLOOKUP(A341,sheet1!A:I,8,0)</f>
        <v>R$19,27</v>
      </c>
      <c r="G341" t="e">
        <f>VLOOKUP(B341,Planilha2!A:C,2,0)</f>
        <v>#N/A</v>
      </c>
      <c r="H341">
        <v>0</v>
      </c>
    </row>
    <row r="342" spans="1:8" x14ac:dyDescent="0.3">
      <c r="A342" s="5">
        <v>655599</v>
      </c>
      <c r="B342">
        <v>651391</v>
      </c>
      <c r="E342" t="str">
        <f>VLOOKUP(A342,sheet1!A:D,4,0)</f>
        <v>SECRETARIA DA RECEITA FEDERAL</v>
      </c>
      <c r="F342" s="8" t="str">
        <f>VLOOKUP(A342,sheet1!A:I,8,0)</f>
        <v>R$5.778,87</v>
      </c>
      <c r="G342" t="e">
        <f>VLOOKUP(B342,Planilha2!A:C,2,0)</f>
        <v>#N/A</v>
      </c>
      <c r="H342">
        <v>0</v>
      </c>
    </row>
    <row r="343" spans="1:8" x14ac:dyDescent="0.3">
      <c r="A343" s="5">
        <v>655600</v>
      </c>
      <c r="B343">
        <v>651393</v>
      </c>
      <c r="E343" t="str">
        <f>VLOOKUP(A343,sheet1!A:D,4,0)</f>
        <v>SECRETARIA DA RECEITA FEDERAL</v>
      </c>
      <c r="F343" s="8" t="str">
        <f>VLOOKUP(A343,sheet1!A:I,8,0)</f>
        <v>R$67,67</v>
      </c>
      <c r="G343" t="e">
        <f>VLOOKUP(B343,Planilha2!A:C,2,0)</f>
        <v>#N/A</v>
      </c>
      <c r="H343">
        <v>0</v>
      </c>
    </row>
    <row r="344" spans="1:8" x14ac:dyDescent="0.3">
      <c r="A344" s="5">
        <v>655601</v>
      </c>
      <c r="B344">
        <v>651394</v>
      </c>
      <c r="E344" t="str">
        <f>VLOOKUP(A344,sheet1!A:D,4,0)</f>
        <v>SECRETARIA DA RECEITA FEDERAL</v>
      </c>
      <c r="F344" s="8" t="str">
        <f>VLOOKUP(A344,sheet1!A:I,8,0)</f>
        <v>R$269,07</v>
      </c>
      <c r="G344" t="e">
        <f>VLOOKUP(B344,Planilha2!A:C,2,0)</f>
        <v>#N/A</v>
      </c>
      <c r="H344">
        <v>0</v>
      </c>
    </row>
    <row r="345" spans="1:8" x14ac:dyDescent="0.3">
      <c r="A345" s="5">
        <v>655602</v>
      </c>
      <c r="B345">
        <v>653408</v>
      </c>
      <c r="E345" t="str">
        <f>VLOOKUP(A345,sheet1!A:D,4,0)</f>
        <v>SECRETARIA DA RECEITA FEDERAL</v>
      </c>
      <c r="F345" s="8" t="str">
        <f>VLOOKUP(A345,sheet1!A:I,8,0)</f>
        <v>R$9.642,08</v>
      </c>
      <c r="G345" t="str">
        <f>VLOOKUP(B345,Planilha2!A:C,2,0)</f>
        <v>SECRETARIA DE PREVIDENCIA SOCIAL</v>
      </c>
      <c r="H345">
        <f>VLOOKUP(B345,Planilha2!A:C,3,0)</f>
        <v>265275.40999999997</v>
      </c>
    </row>
    <row r="346" spans="1:8" x14ac:dyDescent="0.3">
      <c r="A346" s="5">
        <v>655603</v>
      </c>
      <c r="B346">
        <v>653409</v>
      </c>
      <c r="E346" t="str">
        <f>VLOOKUP(A346,sheet1!A:D,4,0)</f>
        <v>SECRETARIA DA RECEITA FEDERAL</v>
      </c>
      <c r="F346" s="8" t="str">
        <f>VLOOKUP(A346,sheet1!A:I,8,0)</f>
        <v>R$267,54</v>
      </c>
      <c r="G346" t="str">
        <f>VLOOKUP(B346,Planilha2!A:C,2,0)</f>
        <v>SECRETARIA DE PREVIDENCIA SOCIAL</v>
      </c>
      <c r="H346">
        <f>VLOOKUP(B346,Planilha2!A:C,3,0)</f>
        <v>87.3</v>
      </c>
    </row>
    <row r="347" spans="1:8" x14ac:dyDescent="0.3">
      <c r="A347" s="5">
        <v>655604</v>
      </c>
      <c r="B347">
        <v>656368</v>
      </c>
      <c r="E347" t="str">
        <f>VLOOKUP(A347,sheet1!A:D,4,0)</f>
        <v>SECRETARIA DA RECEITA FEDERAL</v>
      </c>
      <c r="F347" s="8" t="str">
        <f>VLOOKUP(A347,sheet1!A:I,8,0)</f>
        <v>R$1.640,59</v>
      </c>
      <c r="G347" t="str">
        <f>VLOOKUP(B347,Planilha2!A:C,2,0)</f>
        <v>SENA E RAMOS SERVIÇOS E CONSULTORIA</v>
      </c>
      <c r="H347">
        <f>VLOOKUP(B347,Planilha2!A:C,3,0)</f>
        <v>8000</v>
      </c>
    </row>
    <row r="348" spans="1:8" x14ac:dyDescent="0.3">
      <c r="A348" s="5">
        <v>655605</v>
      </c>
      <c r="B348">
        <v>653504</v>
      </c>
      <c r="E348" t="str">
        <f>VLOOKUP(A348,sheet1!A:D,4,0)</f>
        <v>SECRETARIA DA RECEITA FEDERAL</v>
      </c>
      <c r="F348" s="8" t="str">
        <f>VLOOKUP(A348,sheet1!A:I,8,0)</f>
        <v>R$1.095,41</v>
      </c>
      <c r="G348" t="str">
        <f>VLOOKUP(B348,Planilha2!A:C,2,0)</f>
        <v>Sérgio Quezado Gurgel e Silva</v>
      </c>
      <c r="H348">
        <f>VLOOKUP(B348,Planilha2!A:C,3,0)</f>
        <v>300</v>
      </c>
    </row>
    <row r="349" spans="1:8" x14ac:dyDescent="0.3">
      <c r="A349" s="5">
        <v>655606</v>
      </c>
      <c r="B349">
        <v>651590</v>
      </c>
      <c r="E349" t="str">
        <f>VLOOKUP(A349,sheet1!A:D,4,0)</f>
        <v>SECRETARIA DA RECEITA FEDERAL</v>
      </c>
      <c r="F349" s="8" t="str">
        <f>VLOOKUP(A349,sheet1!A:I,8,0)</f>
        <v>R$136,72</v>
      </c>
      <c r="G349" t="str">
        <f>VLOOKUP(B349,Planilha2!A:C,2,0)</f>
        <v>SINDICATO DOS ESTABELECIMENTOS DE EDUCACAO BASICA, ESCOLAS DE IDIOMAS, ENSINO LIVRE, ENSINO PROFISSI</v>
      </c>
      <c r="H349">
        <f>VLOOKUP(B349,Planilha2!A:C,3,0)</f>
        <v>542</v>
      </c>
    </row>
    <row r="350" spans="1:8" x14ac:dyDescent="0.3">
      <c r="A350" s="5">
        <v>655607</v>
      </c>
      <c r="B350">
        <v>651702</v>
      </c>
      <c r="E350" t="str">
        <f>VLOOKUP(A350,sheet1!A:D,4,0)</f>
        <v>SECRETARIA DA RECEITA FEDERAL</v>
      </c>
      <c r="F350" s="8" t="str">
        <f>VLOOKUP(A350,sheet1!A:I,8,0)</f>
        <v>R$2.109,65</v>
      </c>
      <c r="G350" t="str">
        <f>VLOOKUP(B350,Planilha2!A:C,2,0)</f>
        <v>SINDICATO DOS ESTABELECIMENTOS DE EDUCACAO BASICA, ESCOLAS DE IDIOMAS, ENSINO LIVRE, ENSINO PROFISSI</v>
      </c>
      <c r="H350">
        <f>VLOOKUP(B350,Planilha2!A:C,3,0)</f>
        <v>1281</v>
      </c>
    </row>
    <row r="351" spans="1:8" x14ac:dyDescent="0.3">
      <c r="A351" s="5">
        <v>655608</v>
      </c>
      <c r="B351">
        <v>652483</v>
      </c>
      <c r="E351" t="str">
        <f>VLOOKUP(A351,sheet1!A:D,4,0)</f>
        <v>SECRETARIA DA RECEITA FEDERAL</v>
      </c>
      <c r="F351" s="8" t="str">
        <f>VLOOKUP(A351,sheet1!A:I,8,0)</f>
        <v>R$1.841,23</v>
      </c>
      <c r="G351" t="e">
        <f>VLOOKUP(B351,Planilha2!A:C,2,0)</f>
        <v>#N/A</v>
      </c>
      <c r="H351">
        <v>0</v>
      </c>
    </row>
    <row r="352" spans="1:8" x14ac:dyDescent="0.3">
      <c r="A352" s="5">
        <v>655609</v>
      </c>
      <c r="B352">
        <v>653500</v>
      </c>
      <c r="E352" t="str">
        <f>VLOOKUP(A352,sheet1!A:D,4,0)</f>
        <v>SECRETARIA DA RECEITA FEDERAL</v>
      </c>
      <c r="F352" s="8" t="str">
        <f>VLOOKUP(A352,sheet1!A:I,8,0)</f>
        <v>R$1.893,37</v>
      </c>
      <c r="G352" t="str">
        <f>VLOOKUP(B352,Planilha2!A:C,2,0)</f>
        <v>STARFRIO</v>
      </c>
      <c r="H352">
        <f>VLOOKUP(B352,Planilha2!A:C,3,0)</f>
        <v>694.2</v>
      </c>
    </row>
    <row r="353" spans="1:8" x14ac:dyDescent="0.3">
      <c r="A353" s="5">
        <v>655610</v>
      </c>
      <c r="B353">
        <v>653197</v>
      </c>
      <c r="E353" t="str">
        <f>VLOOKUP(A353,sheet1!A:D,4,0)</f>
        <v>SECRETARIA DA RECEITA FEDERAL</v>
      </c>
      <c r="F353" s="8" t="str">
        <f>VLOOKUP(A353,sheet1!A:I,8,0)</f>
        <v>R$2.599,46</v>
      </c>
      <c r="G353" t="str">
        <f>VLOOKUP(B353,Planilha2!A:C,2,0)</f>
        <v>Stephanny Barbosa Romualdo Cardoso</v>
      </c>
      <c r="H353">
        <f>VLOOKUP(B353,Planilha2!A:C,3,0)</f>
        <v>130</v>
      </c>
    </row>
    <row r="354" spans="1:8" x14ac:dyDescent="0.3">
      <c r="A354" s="5">
        <v>657551</v>
      </c>
      <c r="B354">
        <v>652490</v>
      </c>
      <c r="E354" t="str">
        <f>VLOOKUP(A354,sheet1!A:D,4,0)</f>
        <v>SECRETARIA DA RECEITA FEDERAL</v>
      </c>
      <c r="F354" s="8" t="str">
        <f>VLOOKUP(A354,sheet1!A:I,8,0)</f>
        <v>R$310,85</v>
      </c>
      <c r="G354" t="str">
        <f>VLOOKUP(B354,Planilha2!A:C,2,0)</f>
        <v>SUL AMERICA SEGUROS DE PESSOAS E PREVIDENCIA S.A.</v>
      </c>
      <c r="H354">
        <f>VLOOKUP(B354,Planilha2!A:C,3,0)</f>
        <v>679.44</v>
      </c>
    </row>
    <row r="355" spans="1:8" x14ac:dyDescent="0.3">
      <c r="A355" s="5">
        <v>657562</v>
      </c>
      <c r="B355">
        <v>653187</v>
      </c>
      <c r="E355" t="str">
        <f>VLOOKUP(A355,sheet1!A:D,4,0)</f>
        <v>SECRETARIA DA RECEITA FEDERAL</v>
      </c>
      <c r="F355" s="8" t="str">
        <f>VLOOKUP(A355,sheet1!A:I,8,0)</f>
        <v>R$67,35</v>
      </c>
      <c r="G355" t="str">
        <f>VLOOKUP(B355,Planilha2!A:C,2,0)</f>
        <v>Suyanne Santos Sousa</v>
      </c>
      <c r="H355">
        <f>VLOOKUP(B355,Planilha2!A:C,3,0)</f>
        <v>130</v>
      </c>
    </row>
    <row r="356" spans="1:8" x14ac:dyDescent="0.3">
      <c r="A356" s="5">
        <v>653408</v>
      </c>
      <c r="B356">
        <v>651766</v>
      </c>
      <c r="E356" t="str">
        <f>VLOOKUP(A356,sheet1!A:D,4,0)</f>
        <v>SECRETARIA DE PREVIDENCIA SOCIAL</v>
      </c>
      <c r="F356" s="8" t="str">
        <f>VLOOKUP(A356,sheet1!A:I,8,0)</f>
        <v>R$265.275,41</v>
      </c>
      <c r="G356" t="str">
        <f>VLOOKUP(B356,Planilha2!A:C,2,0)</f>
        <v>T LEITE VIANA ME - EXTIMAC</v>
      </c>
      <c r="H356">
        <f>VLOOKUP(B356,Planilha2!A:C,3,0)</f>
        <v>2264</v>
      </c>
    </row>
    <row r="357" spans="1:8" x14ac:dyDescent="0.3">
      <c r="A357" s="5">
        <v>653409</v>
      </c>
      <c r="B357">
        <v>651775</v>
      </c>
      <c r="E357" t="str">
        <f>VLOOKUP(A357,sheet1!A:D,4,0)</f>
        <v>SECRETARIA DE PREVIDENCIA SOCIAL</v>
      </c>
      <c r="F357" s="8" t="str">
        <f>VLOOKUP(A357,sheet1!A:I,8,0)</f>
        <v>R$87,30</v>
      </c>
      <c r="G357" t="str">
        <f>VLOOKUP(B357,Planilha2!A:C,2,0)</f>
        <v>T LEITE VIANA ME - EXTIMAC</v>
      </c>
      <c r="H357">
        <f>VLOOKUP(B357,Planilha2!A:C,3,0)</f>
        <v>1540</v>
      </c>
    </row>
    <row r="358" spans="1:8" x14ac:dyDescent="0.3">
      <c r="A358" s="5">
        <v>656368</v>
      </c>
      <c r="B358">
        <v>654131</v>
      </c>
      <c r="E358" t="str">
        <f>VLOOKUP(A358,sheet1!A:D,4,0)</f>
        <v>SENA E RAMOS SERVIÇOS E CONSULTORIA</v>
      </c>
      <c r="F358" s="8" t="str">
        <f>VLOOKUP(A358,sheet1!A:I,8,0)</f>
        <v>R$8.000,00</v>
      </c>
      <c r="G358" t="str">
        <f>VLOOKUP(B358,Planilha2!A:C,2,0)</f>
        <v>TALIMPO COMERCIO PRODUTOS DE LIMPEZA LTDA</v>
      </c>
      <c r="H358">
        <f>VLOOKUP(B358,Planilha2!A:C,3,0)</f>
        <v>334.89</v>
      </c>
    </row>
    <row r="359" spans="1:8" x14ac:dyDescent="0.3">
      <c r="A359" s="5">
        <v>653504</v>
      </c>
      <c r="B359">
        <v>654648</v>
      </c>
      <c r="E359" t="str">
        <f>VLOOKUP(A359,sheet1!A:D,4,0)</f>
        <v>Sérgio Quezado Gurgel e Silva</v>
      </c>
      <c r="F359" s="8" t="str">
        <f>VLOOKUP(A359,sheet1!A:I,8,0)</f>
        <v>R$300,00</v>
      </c>
      <c r="G359" t="str">
        <f>VLOOKUP(B359,Planilha2!A:C,2,0)</f>
        <v>TALIMPO COMERCIO PRODUTOS DE LIMPEZA LTDA</v>
      </c>
      <c r="H359">
        <f>VLOOKUP(B359,Planilha2!A:C,3,0)</f>
        <v>334.89</v>
      </c>
    </row>
    <row r="360" spans="1:8" x14ac:dyDescent="0.3">
      <c r="A360" s="5">
        <v>652580</v>
      </c>
      <c r="B360">
        <v>645235</v>
      </c>
      <c r="E360" t="e">
        <f>VLOOKUP(A360,sheet1!A:D,4,0)</f>
        <v>#N/A</v>
      </c>
      <c r="F360" s="9">
        <v>0</v>
      </c>
      <c r="G360" t="str">
        <f>VLOOKUP(B360,Planilha2!A:C,2,0)</f>
        <v>TAM LINHAS AÉREAS S/A</v>
      </c>
      <c r="H360">
        <f>VLOOKUP(B360,Planilha2!A:C,3,0)</f>
        <v>75.349999999999994</v>
      </c>
    </row>
    <row r="361" spans="1:8" x14ac:dyDescent="0.3">
      <c r="A361" s="5">
        <v>651590</v>
      </c>
      <c r="B361">
        <v>650609</v>
      </c>
      <c r="E361" t="str">
        <f>VLOOKUP(A361,sheet1!A:D,4,0)</f>
        <v>SINDICATO DOS ESTABELECIMENTOS DE EDUCACAO BASICA, ESCOLAS DE IDIOMAS, ENSINO LIVRE, ENSINO PROFISSI</v>
      </c>
      <c r="F361" s="8" t="str">
        <f>VLOOKUP(A361,sheet1!A:I,8,0)</f>
        <v>R$542,00</v>
      </c>
      <c r="G361" t="str">
        <f>VLOOKUP(B361,Planilha2!A:C,2,0)</f>
        <v>TAM LINHAS AÉREAS S/A</v>
      </c>
      <c r="H361">
        <f>VLOOKUP(B361,Planilha2!A:C,3,0)</f>
        <v>75.349999999999994</v>
      </c>
    </row>
    <row r="362" spans="1:8" x14ac:dyDescent="0.3">
      <c r="A362" s="5">
        <v>651702</v>
      </c>
      <c r="B362">
        <v>651360</v>
      </c>
      <c r="E362" t="str">
        <f>VLOOKUP(A362,sheet1!A:D,4,0)</f>
        <v>SINDICATO DOS ESTABELECIMENTOS DE EDUCACAO BASICA, ESCOLAS DE IDIOMAS, ENSINO LIVRE, ENSINO PROFISSI</v>
      </c>
      <c r="F362" s="8" t="str">
        <f>VLOOKUP(A362,sheet1!A:I,8,0)</f>
        <v>R$1.281,00</v>
      </c>
      <c r="G362" t="str">
        <f>VLOOKUP(B362,Planilha2!A:C,2,0)</f>
        <v>THYSSENKRUPP 0008</v>
      </c>
      <c r="H362">
        <f>VLOOKUP(B362,Planilha2!A:C,3,0)</f>
        <v>1676.52</v>
      </c>
    </row>
    <row r="363" spans="1:8" x14ac:dyDescent="0.3">
      <c r="A363" s="5">
        <v>653500</v>
      </c>
      <c r="B363">
        <v>651361</v>
      </c>
      <c r="E363" t="str">
        <f>VLOOKUP(A363,sheet1!A:D,4,0)</f>
        <v>STARFRIO</v>
      </c>
      <c r="F363" s="8" t="str">
        <f>VLOOKUP(A363,sheet1!A:I,8,0)</f>
        <v>R$694,20</v>
      </c>
      <c r="G363" t="str">
        <f>VLOOKUP(B363,Planilha2!A:C,2,0)</f>
        <v>THYSSENKRUPP 0011</v>
      </c>
      <c r="H363">
        <f>VLOOKUP(B363,Planilha2!A:C,3,0)</f>
        <v>2098.12</v>
      </c>
    </row>
    <row r="364" spans="1:8" x14ac:dyDescent="0.3">
      <c r="A364" s="5">
        <v>653197</v>
      </c>
      <c r="B364">
        <v>652485</v>
      </c>
      <c r="E364" t="str">
        <f>VLOOKUP(A364,sheet1!A:D,4,0)</f>
        <v>Stephanny Barbosa Romualdo Cardoso</v>
      </c>
      <c r="F364" s="8" t="str">
        <f>VLOOKUP(A364,sheet1!A:I,8,0)</f>
        <v>R$130,00</v>
      </c>
      <c r="G364" t="str">
        <f>VLOOKUP(B364,Planilha2!A:C,2,0)</f>
        <v>TIM S/A</v>
      </c>
      <c r="H364">
        <f>VLOOKUP(B364,Planilha2!A:C,3,0)</f>
        <v>16536.77</v>
      </c>
    </row>
    <row r="365" spans="1:8" x14ac:dyDescent="0.3">
      <c r="A365" s="5">
        <v>652490</v>
      </c>
      <c r="B365">
        <v>645804</v>
      </c>
      <c r="E365" t="str">
        <f>VLOOKUP(A365,sheet1!A:D,4,0)</f>
        <v>SUL AMERICA SEGUROS DE PESSOAS E PREVIDENCIA S.A.</v>
      </c>
      <c r="F365" s="8" t="str">
        <f>VLOOKUP(A365,sheet1!A:I,8,0)</f>
        <v>R$679,44</v>
      </c>
      <c r="G365" t="str">
        <f>VLOOKUP(B365,Planilha2!A:C,2,0)</f>
        <v xml:space="preserve">TOK &amp; STOK </v>
      </c>
      <c r="H365">
        <f>VLOOKUP(B365,Planilha2!A:C,3,0)</f>
        <v>4717.6000000000004</v>
      </c>
    </row>
    <row r="366" spans="1:8" x14ac:dyDescent="0.3">
      <c r="A366" s="5">
        <v>653187</v>
      </c>
      <c r="B366">
        <v>645824</v>
      </c>
      <c r="E366" t="str">
        <f>VLOOKUP(A366,sheet1!A:D,4,0)</f>
        <v>Suyanne Santos Sousa</v>
      </c>
      <c r="F366" s="8" t="str">
        <f>VLOOKUP(A366,sheet1!A:I,8,0)</f>
        <v>R$130,00</v>
      </c>
      <c r="G366" t="str">
        <f>VLOOKUP(B366,Planilha2!A:C,2,0)</f>
        <v xml:space="preserve">TOK &amp; STOK </v>
      </c>
      <c r="H366">
        <f>VLOOKUP(B366,Planilha2!A:C,3,0)</f>
        <v>1239.73</v>
      </c>
    </row>
    <row r="367" spans="1:8" x14ac:dyDescent="0.3">
      <c r="A367" s="5">
        <v>651766</v>
      </c>
      <c r="B367">
        <v>645834</v>
      </c>
      <c r="E367" t="str">
        <f>VLOOKUP(A367,sheet1!A:D,4,0)</f>
        <v>T LEITE VIANA ME - EXTIMAC</v>
      </c>
      <c r="F367" s="8" t="str">
        <f>VLOOKUP(A367,sheet1!A:I,8,0)</f>
        <v>R$2.264,00</v>
      </c>
      <c r="G367" t="str">
        <f>VLOOKUP(B367,Planilha2!A:C,2,0)</f>
        <v xml:space="preserve">TOK &amp; STOK </v>
      </c>
      <c r="H367">
        <f>VLOOKUP(B367,Planilha2!A:C,3,0)</f>
        <v>1309.9100000000001</v>
      </c>
    </row>
    <row r="368" spans="1:8" x14ac:dyDescent="0.3">
      <c r="A368" s="5">
        <v>651775</v>
      </c>
      <c r="B368">
        <v>653943</v>
      </c>
      <c r="E368" t="str">
        <f>VLOOKUP(A368,sheet1!A:D,4,0)</f>
        <v>T LEITE VIANA ME - EXTIMAC</v>
      </c>
      <c r="F368" s="8" t="str">
        <f>VLOOKUP(A368,sheet1!A:I,8,0)</f>
        <v>R$1.540,00</v>
      </c>
      <c r="G368" t="str">
        <f>VLOOKUP(B368,Planilha2!A:C,2,0)</f>
        <v>TOP USE</v>
      </c>
      <c r="H368">
        <f>VLOOKUP(B368,Planilha2!A:C,3,0)</f>
        <v>385</v>
      </c>
    </row>
    <row r="369" spans="1:8" x14ac:dyDescent="0.3">
      <c r="A369" s="5">
        <v>654131</v>
      </c>
      <c r="B369">
        <v>646852</v>
      </c>
      <c r="E369" t="str">
        <f>VLOOKUP(A369,sheet1!A:D,4,0)</f>
        <v>TALIMPO COMERCIO PRODUTOS DE LIMPEZA LTDA</v>
      </c>
      <c r="F369" s="8" t="str">
        <f>VLOOKUP(A369,sheet1!A:I,8,0)</f>
        <v>R$334,89</v>
      </c>
      <c r="G369" t="str">
        <f>VLOOKUP(B369,Planilha2!A:C,2,0)</f>
        <v>TOTVS SA</v>
      </c>
      <c r="H369">
        <f>VLOOKUP(B369,Planilha2!A:C,3,0)</f>
        <v>407.19</v>
      </c>
    </row>
    <row r="370" spans="1:8" x14ac:dyDescent="0.3">
      <c r="A370" s="5">
        <v>654648</v>
      </c>
      <c r="B370">
        <v>650758</v>
      </c>
      <c r="E370" t="str">
        <f>VLOOKUP(A370,sheet1!A:D,4,0)</f>
        <v>TALIMPO COMERCIO PRODUTOS DE LIMPEZA LTDA</v>
      </c>
      <c r="F370" s="8" t="str">
        <f>VLOOKUP(A370,sheet1!A:I,8,0)</f>
        <v>R$334,89</v>
      </c>
      <c r="G370" t="str">
        <f>VLOOKUP(B370,Planilha2!A:C,2,0)</f>
        <v>TOTVS SA</v>
      </c>
      <c r="H370">
        <f>VLOOKUP(B370,Planilha2!A:C,3,0)</f>
        <v>5307.47</v>
      </c>
    </row>
    <row r="371" spans="1:8" x14ac:dyDescent="0.3">
      <c r="A371" s="5">
        <v>645235</v>
      </c>
      <c r="B371">
        <v>652697</v>
      </c>
      <c r="E371" t="str">
        <f>VLOOKUP(A371,sheet1!A:D,4,0)</f>
        <v>TAM LINHAS AÉREAS S/A</v>
      </c>
      <c r="F371" s="8" t="str">
        <f>VLOOKUP(A371,sheet1!A:I,8,0)</f>
        <v>R$75,35</v>
      </c>
      <c r="G371" t="str">
        <f>VLOOKUP(B371,Planilha2!A:C,2,0)</f>
        <v>TOTVS SA</v>
      </c>
      <c r="H371">
        <f>VLOOKUP(B371,Planilha2!A:C,3,0)</f>
        <v>3408.02</v>
      </c>
    </row>
    <row r="372" spans="1:8" x14ac:dyDescent="0.3">
      <c r="A372" s="5">
        <v>650609</v>
      </c>
      <c r="B372">
        <v>656876</v>
      </c>
      <c r="E372" t="str">
        <f>VLOOKUP(A372,sheet1!A:D,4,0)</f>
        <v>TAM LINHAS AÉREAS S/A</v>
      </c>
      <c r="F372" s="8" t="str">
        <f>VLOOKUP(A372,sheet1!A:I,8,0)</f>
        <v>R$75,35</v>
      </c>
      <c r="G372" t="str">
        <f>VLOOKUP(B372,Planilha2!A:C,2,0)</f>
        <v xml:space="preserve">UNIMED DO CARIRI - SOCIEDADE COOPERATIVA MEDICA LTDA </v>
      </c>
      <c r="H372">
        <f>VLOOKUP(B372,Planilha2!A:C,3,0)</f>
        <v>32556.19</v>
      </c>
    </row>
    <row r="373" spans="1:8" x14ac:dyDescent="0.3">
      <c r="A373" s="5">
        <v>651360</v>
      </c>
      <c r="B373">
        <v>653723</v>
      </c>
      <c r="E373" t="str">
        <f>VLOOKUP(A373,sheet1!A:D,4,0)</f>
        <v>THYSSENKRUPP 0008</v>
      </c>
      <c r="F373" s="8" t="str">
        <f>VLOOKUP(A373,sheet1!A:I,8,0)</f>
        <v>R$1.676,52</v>
      </c>
      <c r="G373" t="str">
        <f>VLOOKUP(B373,Planilha2!A:C,2,0)</f>
        <v>VALORMAX CONSULTORIA ADMINISTRATIVA E FINANCEIRA LTDA</v>
      </c>
      <c r="H373">
        <f>VLOOKUP(B373,Planilha2!A:C,3,0)</f>
        <v>54000</v>
      </c>
    </row>
    <row r="374" spans="1:8" x14ac:dyDescent="0.3">
      <c r="A374" s="5">
        <v>651361</v>
      </c>
      <c r="B374">
        <v>656811</v>
      </c>
      <c r="E374" t="str">
        <f>VLOOKUP(A374,sheet1!A:D,4,0)</f>
        <v>THYSSENKRUPP 0011</v>
      </c>
      <c r="F374" s="8" t="str">
        <f>VLOOKUP(A374,sheet1!A:I,8,0)</f>
        <v>R$2.098,12</v>
      </c>
      <c r="G374" t="str">
        <f>VLOOKUP(B374,Planilha2!A:C,2,0)</f>
        <v>VITÓRIO AMORIM DOS SANTOS - MEI</v>
      </c>
      <c r="H374">
        <f>VLOOKUP(B374,Planilha2!A:C,3,0)</f>
        <v>40</v>
      </c>
    </row>
    <row r="375" spans="1:8" x14ac:dyDescent="0.3">
      <c r="A375" s="5">
        <v>652485</v>
      </c>
      <c r="B375">
        <v>653789</v>
      </c>
      <c r="E375" t="str">
        <f>VLOOKUP(A375,sheet1!A:D,4,0)</f>
        <v>TIM S/A</v>
      </c>
      <c r="F375" s="8" t="str">
        <f>VLOOKUP(A375,sheet1!A:I,8,0)</f>
        <v>R$16.536,77</v>
      </c>
      <c r="G375" t="str">
        <f>VLOOKUP(B375,Planilha2!A:C,2,0)</f>
        <v>WESTCON BRASIL</v>
      </c>
      <c r="H375">
        <f>VLOOKUP(B375,Planilha2!A:C,3,0)</f>
        <v>2031.22</v>
      </c>
    </row>
    <row r="376" spans="1:8" x14ac:dyDescent="0.3">
      <c r="A376" s="5">
        <v>645804</v>
      </c>
      <c r="B376">
        <v>656153</v>
      </c>
      <c r="E376" t="str">
        <f>VLOOKUP(A376,sheet1!A:D,4,0)</f>
        <v>TOK &amp; STOK</v>
      </c>
      <c r="F376" s="8" t="str">
        <f>VLOOKUP(A376,sheet1!A:I,8,0)</f>
        <v>R$4.717,60</v>
      </c>
      <c r="G376" t="str">
        <f>VLOOKUP(B376,Planilha2!A:C,2,0)</f>
        <v>Wilson Zacarias de Aquino</v>
      </c>
      <c r="H376">
        <f>VLOOKUP(B376,Planilha2!A:C,3,0)</f>
        <v>140</v>
      </c>
    </row>
    <row r="377" spans="1:8" x14ac:dyDescent="0.3">
      <c r="A377" s="5">
        <v>645824</v>
      </c>
      <c r="B377">
        <v>656736</v>
      </c>
      <c r="E377" t="str">
        <f>VLOOKUP(A377,sheet1!A:D,4,0)</f>
        <v>TOK &amp; STOK</v>
      </c>
      <c r="F377" s="8" t="str">
        <f>VLOOKUP(A377,sheet1!A:I,8,0)</f>
        <v>R$1.239,73</v>
      </c>
      <c r="G377" t="str">
        <f>VLOOKUP(B377,Planilha2!A:C,2,0)</f>
        <v>Wilson Zacarias de Aquino</v>
      </c>
      <c r="H377">
        <f>VLOOKUP(B377,Planilha2!A:C,3,0)</f>
        <v>171.5</v>
      </c>
    </row>
    <row r="378" spans="1:8" x14ac:dyDescent="0.3">
      <c r="A378" s="5">
        <v>645834</v>
      </c>
      <c r="B378">
        <v>650899</v>
      </c>
      <c r="E378" t="str">
        <f>VLOOKUP(A378,sheet1!A:D,4,0)</f>
        <v>TOK &amp; STOK</v>
      </c>
      <c r="F378" s="8" t="str">
        <f>VLOOKUP(A378,sheet1!A:I,8,0)</f>
        <v>R$1.309,91</v>
      </c>
      <c r="G378" t="str">
        <f>VLOOKUP(B378,Planilha2!A:C,2,0)</f>
        <v>WR EMPREENDIMENTOS HOTELEIROS LTDA</v>
      </c>
      <c r="H378">
        <f>VLOOKUP(B378,Planilha2!A:C,3,0)</f>
        <v>378</v>
      </c>
    </row>
    <row r="379" spans="1:8" x14ac:dyDescent="0.3">
      <c r="A379" s="5">
        <v>653943</v>
      </c>
      <c r="B379">
        <v>650912</v>
      </c>
      <c r="E379" t="str">
        <f>VLOOKUP(A379,sheet1!A:D,4,0)</f>
        <v>TOP USE</v>
      </c>
      <c r="F379" s="8" t="str">
        <f>VLOOKUP(A379,sheet1!A:I,8,0)</f>
        <v>R$385,00</v>
      </c>
      <c r="G379" t="str">
        <f>VLOOKUP(B379,Planilha2!A:C,2,0)</f>
        <v>WR EMPREENDIMENTOS HOTELEIROS LTDA</v>
      </c>
      <c r="H379">
        <f>VLOOKUP(B379,Planilha2!A:C,3,0)</f>
        <v>78</v>
      </c>
    </row>
    <row r="380" spans="1:8" x14ac:dyDescent="0.3">
      <c r="A380" s="5">
        <v>655747</v>
      </c>
      <c r="B380">
        <v>653588</v>
      </c>
      <c r="E380" t="e">
        <f>VLOOKUP(A380,sheet1!A:D,4,0)</f>
        <v>#N/A</v>
      </c>
      <c r="F380" s="9">
        <v>0</v>
      </c>
      <c r="G380" t="str">
        <f>VLOOKUP(B380,Planilha2!A:C,2,0)</f>
        <v>WR PETROLEO E DERIVADOS 0001</v>
      </c>
      <c r="H380">
        <f>VLOOKUP(B380,Planilha2!A:C,3,0)</f>
        <v>972.83</v>
      </c>
    </row>
    <row r="381" spans="1:8" x14ac:dyDescent="0.3">
      <c r="A381" s="5">
        <v>646852</v>
      </c>
      <c r="B381">
        <v>653585</v>
      </c>
      <c r="E381" t="str">
        <f>VLOOKUP(A381,sheet1!A:D,4,0)</f>
        <v>TOTVS SA</v>
      </c>
      <c r="F381" s="8" t="str">
        <f>VLOOKUP(A381,sheet1!A:I,8,0)</f>
        <v>R$407,19</v>
      </c>
      <c r="G381" t="str">
        <f>VLOOKUP(B381,Planilha2!A:C,2,0)</f>
        <v>WR PETROLEO E DERIVADOS 0002</v>
      </c>
      <c r="H381">
        <f>VLOOKUP(B381,Planilha2!A:C,3,0)</f>
        <v>1178.31</v>
      </c>
    </row>
    <row r="382" spans="1:8" x14ac:dyDescent="0.3">
      <c r="A382" s="5">
        <v>650758</v>
      </c>
      <c r="B382">
        <v>652911</v>
      </c>
      <c r="E382" t="str">
        <f>VLOOKUP(A382,sheet1!A:D,4,0)</f>
        <v>TOTVS SA</v>
      </c>
      <c r="F382" s="8" t="str">
        <f>VLOOKUP(A382,sheet1!A:I,8,0)</f>
        <v>R$5.307,47</v>
      </c>
      <c r="G382" t="str">
        <f>VLOOKUP(B382,Planilha2!A:C,2,0)</f>
        <v>ZENVIA MOBILE SERVIÇOS DIGITAIS S/A</v>
      </c>
      <c r="H382">
        <f>VLOOKUP(B382,Planilha2!A:C,3,0)</f>
        <v>123.12</v>
      </c>
    </row>
    <row r="383" spans="1:8" x14ac:dyDescent="0.3">
      <c r="A383" s="5">
        <v>652697</v>
      </c>
      <c r="E383" t="str">
        <f>VLOOKUP(A383,sheet1!A:D,4,0)</f>
        <v>TOTVS SA</v>
      </c>
      <c r="F383" s="8" t="str">
        <f>VLOOKUP(A383,sheet1!A:I,8,0)</f>
        <v>R$3.408,02</v>
      </c>
      <c r="G383" t="e">
        <f>VLOOKUP(B383,Planilha2!A:C,2,0)</f>
        <v>#N/A</v>
      </c>
      <c r="H383">
        <v>0</v>
      </c>
    </row>
    <row r="384" spans="1:8" x14ac:dyDescent="0.3">
      <c r="A384" s="5">
        <v>656876</v>
      </c>
      <c r="E384" t="str">
        <f>VLOOKUP(A384,sheet1!A:D,4,0)</f>
        <v>UNIMED DO CARIRI - SOCIEDADE COOPERATIVA MEDICA LTDA</v>
      </c>
      <c r="F384" s="8" t="str">
        <f>VLOOKUP(A384,sheet1!A:I,8,0)</f>
        <v>R$32.556,19</v>
      </c>
      <c r="G384" t="e">
        <f>VLOOKUP(B384,Planilha2!A:C,2,0)</f>
        <v>#N/A</v>
      </c>
      <c r="H384">
        <v>0</v>
      </c>
    </row>
    <row r="385" spans="1:8" x14ac:dyDescent="0.3">
      <c r="A385" s="5">
        <v>653723</v>
      </c>
      <c r="E385" t="str">
        <f>VLOOKUP(A385,sheet1!A:D,4,0)</f>
        <v>VALORMAX CONSULTORIA ADMINISTRATIVA E FINANCEIRA LTDA</v>
      </c>
      <c r="F385" s="8" t="str">
        <f>VLOOKUP(A385,sheet1!A:I,8,0)</f>
        <v>R$54.000,00</v>
      </c>
      <c r="G385" t="e">
        <f>VLOOKUP(B385,Planilha2!A:C,2,0)</f>
        <v>#N/A</v>
      </c>
      <c r="H385">
        <v>0</v>
      </c>
    </row>
    <row r="386" spans="1:8" x14ac:dyDescent="0.3">
      <c r="A386" s="5">
        <v>656811</v>
      </c>
      <c r="E386" t="str">
        <f>VLOOKUP(A386,sheet1!A:D,4,0)</f>
        <v>VITÓRIO AMORIM DOS SANTOS - MEI</v>
      </c>
      <c r="F386" s="8" t="str">
        <f>VLOOKUP(A386,sheet1!A:I,8,0)</f>
        <v>R$40,00</v>
      </c>
      <c r="G386" t="e">
        <f>VLOOKUP(B386,Planilha2!A:C,2,0)</f>
        <v>#N/A</v>
      </c>
      <c r="H386">
        <v>0</v>
      </c>
    </row>
    <row r="387" spans="1:8" x14ac:dyDescent="0.3">
      <c r="A387" s="5">
        <v>653789</v>
      </c>
      <c r="E387" t="str">
        <f>VLOOKUP(A387,sheet1!A:D,4,0)</f>
        <v>WESTCON BRASIL</v>
      </c>
      <c r="F387" s="8" t="str">
        <f>VLOOKUP(A387,sheet1!A:I,8,0)</f>
        <v>R$2.031,22</v>
      </c>
      <c r="G387" t="e">
        <f>VLOOKUP(B387,Planilha2!A:C,2,0)</f>
        <v>#N/A</v>
      </c>
      <c r="H387">
        <v>0</v>
      </c>
    </row>
    <row r="388" spans="1:8" x14ac:dyDescent="0.3">
      <c r="A388" s="5">
        <v>656153</v>
      </c>
      <c r="E388" t="str">
        <f>VLOOKUP(A388,sheet1!A:D,4,0)</f>
        <v>Wilson Zacarias de Aquino</v>
      </c>
      <c r="F388" s="8" t="str">
        <f>VLOOKUP(A388,sheet1!A:I,8,0)</f>
        <v>R$140,00</v>
      </c>
      <c r="G388" t="e">
        <f>VLOOKUP(B388,Planilha2!A:C,2,0)</f>
        <v>#N/A</v>
      </c>
      <c r="H388">
        <v>0</v>
      </c>
    </row>
    <row r="389" spans="1:8" x14ac:dyDescent="0.3">
      <c r="A389" s="5">
        <v>656736</v>
      </c>
      <c r="E389" t="str">
        <f>VLOOKUP(A389,sheet1!A:D,4,0)</f>
        <v>Wilson Zacarias de Aquino</v>
      </c>
      <c r="F389" s="8" t="str">
        <f>VLOOKUP(A389,sheet1!A:I,8,0)</f>
        <v>R$171,50</v>
      </c>
      <c r="G389" t="e">
        <f>VLOOKUP(B389,Planilha2!A:C,2,0)</f>
        <v>#N/A</v>
      </c>
      <c r="H389">
        <v>0</v>
      </c>
    </row>
    <row r="390" spans="1:8" x14ac:dyDescent="0.3">
      <c r="A390" s="5">
        <v>650899</v>
      </c>
      <c r="E390" t="str">
        <f>VLOOKUP(A390,sheet1!A:D,4,0)</f>
        <v>WR EMPREENDIMENTOS HOTELEIROS LTDA</v>
      </c>
      <c r="F390" s="8" t="str">
        <f>VLOOKUP(A390,sheet1!A:I,8,0)</f>
        <v>R$378,00</v>
      </c>
      <c r="G390" t="e">
        <f>VLOOKUP(B390,Planilha2!A:C,2,0)</f>
        <v>#N/A</v>
      </c>
      <c r="H390">
        <v>0</v>
      </c>
    </row>
    <row r="391" spans="1:8" x14ac:dyDescent="0.3">
      <c r="A391" s="5">
        <v>650912</v>
      </c>
      <c r="E391" t="str">
        <f>VLOOKUP(A391,sheet1!A:D,4,0)</f>
        <v>WR EMPREENDIMENTOS HOTELEIROS LTDA</v>
      </c>
      <c r="F391" s="8" t="str">
        <f>VLOOKUP(A391,sheet1!A:I,8,0)</f>
        <v>R$78,00</v>
      </c>
      <c r="G391" t="e">
        <f>VLOOKUP(B391,Planilha2!A:C,2,0)</f>
        <v>#N/A</v>
      </c>
      <c r="H391">
        <v>0</v>
      </c>
    </row>
    <row r="392" spans="1:8" x14ac:dyDescent="0.3">
      <c r="A392" s="5">
        <v>653588</v>
      </c>
      <c r="E392" t="str">
        <f>VLOOKUP(A392,sheet1!A:D,4,0)</f>
        <v>WR PETROLEO E DERIVADOS 0001</v>
      </c>
      <c r="F392" s="8" t="str">
        <f>VLOOKUP(A392,sheet1!A:I,8,0)</f>
        <v>R$972,83</v>
      </c>
      <c r="G392" t="e">
        <f>VLOOKUP(B392,Planilha2!A:C,2,0)</f>
        <v>#N/A</v>
      </c>
      <c r="H392">
        <v>0</v>
      </c>
    </row>
    <row r="393" spans="1:8" x14ac:dyDescent="0.3">
      <c r="A393" s="5">
        <v>653585</v>
      </c>
      <c r="E393" t="str">
        <f>VLOOKUP(A393,sheet1!A:D,4,0)</f>
        <v>WR PETROLEO E DERIVADOS 0002</v>
      </c>
      <c r="F393" s="8" t="str">
        <f>VLOOKUP(A393,sheet1!A:I,8,0)</f>
        <v>R$1.178,31</v>
      </c>
      <c r="G393" t="e">
        <f>VLOOKUP(B393,Planilha2!A:C,2,0)</f>
        <v>#N/A</v>
      </c>
      <c r="H393">
        <v>0</v>
      </c>
    </row>
    <row r="394" spans="1:8" x14ac:dyDescent="0.3">
      <c r="A394" s="5">
        <v>652911</v>
      </c>
      <c r="E394" t="str">
        <f>VLOOKUP(A394,sheet1!A:D,4,0)</f>
        <v>ZENVIA MOBILE SERVIÇOS DIGITAIS S/A</v>
      </c>
      <c r="F394" s="8" t="str">
        <f>VLOOKUP(A394,sheet1!A:I,8,0)</f>
        <v>R$123,12</v>
      </c>
      <c r="G394" t="e">
        <f>VLOOKUP(B394,Planilha2!A:C,2,0)</f>
        <v>#N/A</v>
      </c>
      <c r="H394">
        <v>0</v>
      </c>
    </row>
    <row r="395" spans="1:8" x14ac:dyDescent="0.3">
      <c r="F395" s="9">
        <f>SUM(F2:F394)</f>
        <v>0</v>
      </c>
      <c r="H395">
        <f>SUM(H2:H394)</f>
        <v>4980510.3800000018</v>
      </c>
    </row>
    <row r="396" spans="1:8" x14ac:dyDescent="0.3">
      <c r="F396" s="11">
        <f>SUBTOTAL(9,F2:F395)</f>
        <v>0</v>
      </c>
    </row>
  </sheetData>
  <autoFilter ref="A1:H395" xr:uid="{36EEF3CF-21B2-4CB5-9C59-C12441E302C6}"/>
  <conditionalFormatting sqref="A1:B1048576">
    <cfRule type="duplicateValues" dxfId="0" priority="1"/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89204-27F8-46AB-B2BE-B5D51FD72C4F}">
  <dimension ref="A1:B366"/>
  <sheetViews>
    <sheetView topLeftCell="A345" workbookViewId="0">
      <selection activeCell="D358" sqref="D358"/>
    </sheetView>
  </sheetViews>
  <sheetFormatPr defaultRowHeight="14.4" x14ac:dyDescent="0.3"/>
  <cols>
    <col min="1" max="1" width="13.77734375" style="11" bestFit="1" customWidth="1"/>
  </cols>
  <sheetData>
    <row r="1" spans="1:1" x14ac:dyDescent="0.3">
      <c r="A1" s="11" t="s">
        <v>990</v>
      </c>
    </row>
    <row r="2" spans="1:1" x14ac:dyDescent="0.3">
      <c r="A2" s="12">
        <v>1211.5</v>
      </c>
    </row>
    <row r="3" spans="1:1" x14ac:dyDescent="0.3">
      <c r="A3" s="12">
        <v>4600</v>
      </c>
    </row>
    <row r="4" spans="1:1" x14ac:dyDescent="0.3">
      <c r="A4" s="12">
        <v>5811.5</v>
      </c>
    </row>
    <row r="5" spans="1:1" x14ac:dyDescent="0.3">
      <c r="A5" s="12">
        <v>500.8</v>
      </c>
    </row>
    <row r="6" spans="1:1" x14ac:dyDescent="0.3">
      <c r="A6" s="12">
        <v>2551.67</v>
      </c>
    </row>
    <row r="7" spans="1:1" x14ac:dyDescent="0.3">
      <c r="A7" s="12">
        <v>977.13</v>
      </c>
    </row>
    <row r="8" spans="1:1" x14ac:dyDescent="0.3">
      <c r="A8" s="12">
        <v>80</v>
      </c>
    </row>
    <row r="9" spans="1:1" x14ac:dyDescent="0.3">
      <c r="A9" s="12">
        <v>130</v>
      </c>
    </row>
    <row r="10" spans="1:1" x14ac:dyDescent="0.3">
      <c r="A10" s="12">
        <v>1800</v>
      </c>
    </row>
    <row r="11" spans="1:1" x14ac:dyDescent="0.3">
      <c r="A11" s="12">
        <v>821</v>
      </c>
    </row>
    <row r="12" spans="1:1" x14ac:dyDescent="0.3">
      <c r="A12" s="12">
        <v>91.54</v>
      </c>
    </row>
    <row r="13" spans="1:1" x14ac:dyDescent="0.3">
      <c r="A13" s="12">
        <v>150.6</v>
      </c>
    </row>
    <row r="14" spans="1:1" x14ac:dyDescent="0.3">
      <c r="A14" s="12">
        <v>124.55</v>
      </c>
    </row>
    <row r="15" spans="1:1" x14ac:dyDescent="0.3">
      <c r="A15" s="12">
        <v>107.7</v>
      </c>
    </row>
    <row r="16" spans="1:1" x14ac:dyDescent="0.3">
      <c r="A16" s="12">
        <v>243.48</v>
      </c>
    </row>
    <row r="17" spans="1:1" x14ac:dyDescent="0.3">
      <c r="A17" s="12">
        <v>91.59</v>
      </c>
    </row>
    <row r="18" spans="1:1" x14ac:dyDescent="0.3">
      <c r="A18" s="12">
        <v>107.48</v>
      </c>
    </row>
    <row r="19" spans="1:1" x14ac:dyDescent="0.3">
      <c r="A19" s="12">
        <v>140.28</v>
      </c>
    </row>
    <row r="20" spans="1:1" x14ac:dyDescent="0.3">
      <c r="A20" s="12">
        <v>85.88</v>
      </c>
    </row>
    <row r="21" spans="1:1" x14ac:dyDescent="0.3">
      <c r="A21" s="12">
        <v>179.86</v>
      </c>
    </row>
    <row r="22" spans="1:1" x14ac:dyDescent="0.3">
      <c r="A22" s="12">
        <v>138.47999999999999</v>
      </c>
    </row>
    <row r="23" spans="1:1" x14ac:dyDescent="0.3">
      <c r="A23" s="12">
        <v>293.16000000000003</v>
      </c>
    </row>
    <row r="24" spans="1:1" x14ac:dyDescent="0.3">
      <c r="A24" s="12">
        <v>17972.7</v>
      </c>
    </row>
    <row r="25" spans="1:1" x14ac:dyDescent="0.3">
      <c r="A25" s="12">
        <v>5127</v>
      </c>
    </row>
    <row r="26" spans="1:1" x14ac:dyDescent="0.3">
      <c r="A26" s="12">
        <v>391.09</v>
      </c>
    </row>
    <row r="27" spans="1:1" x14ac:dyDescent="0.3">
      <c r="A27" s="12">
        <v>140</v>
      </c>
    </row>
    <row r="28" spans="1:1" x14ac:dyDescent="0.3">
      <c r="A28" s="12">
        <v>2060</v>
      </c>
    </row>
    <row r="29" spans="1:1" x14ac:dyDescent="0.3">
      <c r="A29" s="12">
        <v>50</v>
      </c>
    </row>
    <row r="30" spans="1:1" x14ac:dyDescent="0.3">
      <c r="A30" s="12">
        <v>111.6</v>
      </c>
    </row>
    <row r="31" spans="1:1" x14ac:dyDescent="0.3">
      <c r="A31" s="12">
        <v>190.28</v>
      </c>
    </row>
    <row r="32" spans="1:1" x14ac:dyDescent="0.3">
      <c r="A32" s="12">
        <v>101</v>
      </c>
    </row>
    <row r="33" spans="1:1" x14ac:dyDescent="0.3">
      <c r="A33" s="12">
        <v>50.94</v>
      </c>
    </row>
    <row r="34" spans="1:1" x14ac:dyDescent="0.3">
      <c r="A34" s="12">
        <v>75.98</v>
      </c>
    </row>
    <row r="35" spans="1:1" x14ac:dyDescent="0.3">
      <c r="A35" s="12">
        <v>187.05</v>
      </c>
    </row>
    <row r="36" spans="1:1" x14ac:dyDescent="0.3">
      <c r="A36" s="12">
        <v>37.17</v>
      </c>
    </row>
    <row r="37" spans="1:1" x14ac:dyDescent="0.3">
      <c r="A37" s="12">
        <v>67.48</v>
      </c>
    </row>
    <row r="38" spans="1:1" x14ac:dyDescent="0.3">
      <c r="A38" s="12">
        <v>835</v>
      </c>
    </row>
    <row r="39" spans="1:1" x14ac:dyDescent="0.3">
      <c r="A39" s="12">
        <v>252.03</v>
      </c>
    </row>
    <row r="40" spans="1:1" x14ac:dyDescent="0.3">
      <c r="A40" s="12">
        <v>130</v>
      </c>
    </row>
    <row r="41" spans="1:1" x14ac:dyDescent="0.3">
      <c r="A41" s="12">
        <v>90.5</v>
      </c>
    </row>
    <row r="42" spans="1:1" x14ac:dyDescent="0.3">
      <c r="A42" s="12">
        <v>194.29</v>
      </c>
    </row>
    <row r="43" spans="1:1" x14ac:dyDescent="0.3">
      <c r="A43" s="12">
        <v>732.56</v>
      </c>
    </row>
    <row r="44" spans="1:1" x14ac:dyDescent="0.3">
      <c r="A44" s="12">
        <v>8</v>
      </c>
    </row>
    <row r="45" spans="1:1" x14ac:dyDescent="0.3">
      <c r="A45" s="12">
        <v>20000</v>
      </c>
    </row>
    <row r="46" spans="1:1" x14ac:dyDescent="0.3">
      <c r="A46" s="12">
        <v>1000</v>
      </c>
    </row>
    <row r="47" spans="1:1" x14ac:dyDescent="0.3">
      <c r="A47" s="12">
        <v>3157</v>
      </c>
    </row>
    <row r="48" spans="1:1" x14ac:dyDescent="0.3">
      <c r="A48" s="12">
        <v>40</v>
      </c>
    </row>
    <row r="49" spans="1:1" x14ac:dyDescent="0.3">
      <c r="A49" s="12">
        <v>43.11</v>
      </c>
    </row>
    <row r="50" spans="1:1" x14ac:dyDescent="0.3">
      <c r="A50" s="12">
        <v>7890.23</v>
      </c>
    </row>
    <row r="51" spans="1:1" x14ac:dyDescent="0.3">
      <c r="A51" s="12">
        <v>116.79</v>
      </c>
    </row>
    <row r="52" spans="1:1" x14ac:dyDescent="0.3">
      <c r="A52" s="12">
        <v>173.5</v>
      </c>
    </row>
    <row r="53" spans="1:1" x14ac:dyDescent="0.3">
      <c r="A53" s="12">
        <v>130</v>
      </c>
    </row>
    <row r="54" spans="1:1" x14ac:dyDescent="0.3">
      <c r="A54" s="12">
        <v>286.5</v>
      </c>
    </row>
    <row r="55" spans="1:1" x14ac:dyDescent="0.3">
      <c r="A55" s="12">
        <v>1.2</v>
      </c>
    </row>
    <row r="56" spans="1:1" x14ac:dyDescent="0.3">
      <c r="A56" s="12">
        <v>1500000</v>
      </c>
    </row>
    <row r="57" spans="1:1" x14ac:dyDescent="0.3">
      <c r="A57" s="12">
        <v>1500000</v>
      </c>
    </row>
    <row r="58" spans="1:1" x14ac:dyDescent="0.3">
      <c r="A58" s="12">
        <v>1994.6</v>
      </c>
    </row>
    <row r="59" spans="1:1" x14ac:dyDescent="0.3">
      <c r="A59" s="12">
        <v>1008</v>
      </c>
    </row>
    <row r="60" spans="1:1" x14ac:dyDescent="0.3">
      <c r="A60" s="12">
        <v>486.32</v>
      </c>
    </row>
    <row r="61" spans="1:1" x14ac:dyDescent="0.3">
      <c r="A61" s="12">
        <v>3700</v>
      </c>
    </row>
    <row r="62" spans="1:1" x14ac:dyDescent="0.3">
      <c r="A62" s="12">
        <v>300</v>
      </c>
    </row>
    <row r="63" spans="1:1" x14ac:dyDescent="0.3">
      <c r="A63" s="12">
        <v>300</v>
      </c>
    </row>
    <row r="64" spans="1:1" x14ac:dyDescent="0.3">
      <c r="A64" s="12">
        <v>600</v>
      </c>
    </row>
    <row r="65" spans="1:1" x14ac:dyDescent="0.3">
      <c r="A65" s="12">
        <v>600</v>
      </c>
    </row>
    <row r="66" spans="1:1" x14ac:dyDescent="0.3">
      <c r="A66" s="12">
        <v>310</v>
      </c>
    </row>
    <row r="67" spans="1:1" x14ac:dyDescent="0.3">
      <c r="A67" s="12">
        <v>268.64999999999998</v>
      </c>
    </row>
    <row r="68" spans="1:1" x14ac:dyDescent="0.3">
      <c r="A68" s="12">
        <v>268.64999999999998</v>
      </c>
    </row>
    <row r="69" spans="1:1" x14ac:dyDescent="0.3">
      <c r="A69" s="12">
        <v>3818</v>
      </c>
    </row>
    <row r="70" spans="1:1" x14ac:dyDescent="0.3">
      <c r="A70" s="12">
        <v>3818.5</v>
      </c>
    </row>
    <row r="71" spans="1:1" x14ac:dyDescent="0.3">
      <c r="A71" s="12">
        <v>4800</v>
      </c>
    </row>
    <row r="72" spans="1:1" x14ac:dyDescent="0.3">
      <c r="A72" s="12">
        <v>35</v>
      </c>
    </row>
    <row r="73" spans="1:1" x14ac:dyDescent="0.3">
      <c r="A73" s="12">
        <v>1000</v>
      </c>
    </row>
    <row r="74" spans="1:1" x14ac:dyDescent="0.3">
      <c r="A74" s="12">
        <v>561.79999999999995</v>
      </c>
    </row>
    <row r="75" spans="1:1" x14ac:dyDescent="0.3">
      <c r="A75" s="12">
        <v>80000</v>
      </c>
    </row>
    <row r="76" spans="1:1" x14ac:dyDescent="0.3">
      <c r="A76" s="12">
        <v>439.42</v>
      </c>
    </row>
    <row r="77" spans="1:1" x14ac:dyDescent="0.3">
      <c r="A77" s="12">
        <v>322.5</v>
      </c>
    </row>
    <row r="78" spans="1:1" x14ac:dyDescent="0.3">
      <c r="A78" s="12">
        <v>209.64</v>
      </c>
    </row>
    <row r="79" spans="1:1" x14ac:dyDescent="0.3">
      <c r="A79" s="12">
        <v>256.02</v>
      </c>
    </row>
    <row r="80" spans="1:1" x14ac:dyDescent="0.3">
      <c r="A80" s="12">
        <v>92.7</v>
      </c>
    </row>
    <row r="81" spans="1:1" x14ac:dyDescent="0.3">
      <c r="A81" s="12">
        <v>178.4</v>
      </c>
    </row>
    <row r="82" spans="1:1" x14ac:dyDescent="0.3">
      <c r="A82" s="12">
        <v>263.52</v>
      </c>
    </row>
    <row r="83" spans="1:1" x14ac:dyDescent="0.3">
      <c r="A83" s="12">
        <v>527</v>
      </c>
    </row>
    <row r="84" spans="1:1" x14ac:dyDescent="0.3">
      <c r="A84" s="12">
        <v>683.74</v>
      </c>
    </row>
    <row r="85" spans="1:1" x14ac:dyDescent="0.3">
      <c r="A85" s="12">
        <v>546.98</v>
      </c>
    </row>
    <row r="86" spans="1:1" x14ac:dyDescent="0.3">
      <c r="A86" s="12">
        <v>2811.9</v>
      </c>
    </row>
    <row r="87" spans="1:1" x14ac:dyDescent="0.3">
      <c r="A87" s="12">
        <v>46.2</v>
      </c>
    </row>
    <row r="88" spans="1:1" x14ac:dyDescent="0.3">
      <c r="A88" s="12">
        <v>189.59</v>
      </c>
    </row>
    <row r="89" spans="1:1" x14ac:dyDescent="0.3">
      <c r="A89" s="12">
        <v>374.76</v>
      </c>
    </row>
    <row r="90" spans="1:1" x14ac:dyDescent="0.3">
      <c r="A90" s="12">
        <v>138.19</v>
      </c>
    </row>
    <row r="91" spans="1:1" x14ac:dyDescent="0.3">
      <c r="A91" s="12">
        <v>5808.3</v>
      </c>
    </row>
    <row r="92" spans="1:1" x14ac:dyDescent="0.3">
      <c r="A92" s="12">
        <v>3728.1</v>
      </c>
    </row>
    <row r="93" spans="1:1" x14ac:dyDescent="0.3">
      <c r="A93" s="12">
        <v>1438.8</v>
      </c>
    </row>
    <row r="94" spans="1:1" x14ac:dyDescent="0.3">
      <c r="A94" s="12">
        <v>611.49</v>
      </c>
    </row>
    <row r="95" spans="1:1" x14ac:dyDescent="0.3">
      <c r="A95" s="12">
        <v>8000</v>
      </c>
    </row>
    <row r="96" spans="1:1" x14ac:dyDescent="0.3">
      <c r="A96" s="12">
        <v>4425.75</v>
      </c>
    </row>
    <row r="97" spans="1:1" x14ac:dyDescent="0.3">
      <c r="A97" s="12">
        <v>4817.68</v>
      </c>
    </row>
    <row r="98" spans="1:1" x14ac:dyDescent="0.3">
      <c r="A98" s="12">
        <v>61.95</v>
      </c>
    </row>
    <row r="99" spans="1:1" x14ac:dyDescent="0.3">
      <c r="A99" s="12">
        <v>101.75</v>
      </c>
    </row>
    <row r="100" spans="1:1" x14ac:dyDescent="0.3">
      <c r="A100" s="12">
        <v>83.78</v>
      </c>
    </row>
    <row r="101" spans="1:1" x14ac:dyDescent="0.3">
      <c r="A101" s="12">
        <v>52.81</v>
      </c>
    </row>
    <row r="102" spans="1:1" x14ac:dyDescent="0.3">
      <c r="A102" s="12">
        <v>22225.24</v>
      </c>
    </row>
    <row r="103" spans="1:1" x14ac:dyDescent="0.3">
      <c r="A103" s="12">
        <v>5678.08</v>
      </c>
    </row>
    <row r="104" spans="1:1" x14ac:dyDescent="0.3">
      <c r="A104" s="12">
        <v>1375.33</v>
      </c>
    </row>
    <row r="105" spans="1:1" x14ac:dyDescent="0.3">
      <c r="A105" s="12">
        <v>82.09</v>
      </c>
    </row>
    <row r="106" spans="1:1" x14ac:dyDescent="0.3">
      <c r="A106" s="12">
        <v>86.42</v>
      </c>
    </row>
    <row r="107" spans="1:1" x14ac:dyDescent="0.3">
      <c r="A107" s="12">
        <v>53.23</v>
      </c>
    </row>
    <row r="108" spans="1:1" x14ac:dyDescent="0.3">
      <c r="A108" s="12">
        <v>53.23</v>
      </c>
    </row>
    <row r="109" spans="1:1" x14ac:dyDescent="0.3">
      <c r="A109" s="12">
        <v>78.5</v>
      </c>
    </row>
    <row r="110" spans="1:1" x14ac:dyDescent="0.3">
      <c r="A110" s="12">
        <v>3344.08</v>
      </c>
    </row>
    <row r="111" spans="1:1" x14ac:dyDescent="0.3">
      <c r="A111" s="12">
        <v>6900</v>
      </c>
    </row>
    <row r="112" spans="1:1" x14ac:dyDescent="0.3">
      <c r="A112" s="12">
        <v>1400</v>
      </c>
    </row>
    <row r="113" spans="1:1" x14ac:dyDescent="0.3">
      <c r="A113" s="12">
        <v>400</v>
      </c>
    </row>
    <row r="114" spans="1:1" x14ac:dyDescent="0.3">
      <c r="A114" s="12">
        <v>17133.62</v>
      </c>
    </row>
    <row r="115" spans="1:1" x14ac:dyDescent="0.3">
      <c r="A115" s="12">
        <v>12000</v>
      </c>
    </row>
    <row r="116" spans="1:1" x14ac:dyDescent="0.3">
      <c r="A116" s="12">
        <v>94387.13</v>
      </c>
    </row>
    <row r="117" spans="1:1" x14ac:dyDescent="0.3">
      <c r="A117" s="12">
        <v>1.58</v>
      </c>
    </row>
    <row r="118" spans="1:1" x14ac:dyDescent="0.3">
      <c r="A118" s="12">
        <v>3005.62</v>
      </c>
    </row>
    <row r="119" spans="1:1" x14ac:dyDescent="0.3">
      <c r="A119" s="12">
        <v>866.7</v>
      </c>
    </row>
    <row r="120" spans="1:1" x14ac:dyDescent="0.3">
      <c r="A120" s="12">
        <v>12737.39</v>
      </c>
    </row>
    <row r="121" spans="1:1" x14ac:dyDescent="0.3">
      <c r="A121" s="12">
        <v>14394.07</v>
      </c>
    </row>
    <row r="122" spans="1:1" x14ac:dyDescent="0.3">
      <c r="A122" s="12">
        <v>15866.57</v>
      </c>
    </row>
    <row r="123" spans="1:1" x14ac:dyDescent="0.3">
      <c r="A123" s="12">
        <v>12777.82</v>
      </c>
    </row>
    <row r="124" spans="1:1" x14ac:dyDescent="0.3">
      <c r="A124" s="12">
        <v>6333.35</v>
      </c>
    </row>
    <row r="125" spans="1:1" x14ac:dyDescent="0.3">
      <c r="A125" s="12">
        <v>7309.33</v>
      </c>
    </row>
    <row r="126" spans="1:1" x14ac:dyDescent="0.3">
      <c r="A126" s="12">
        <v>30905.86</v>
      </c>
    </row>
    <row r="127" spans="1:1" x14ac:dyDescent="0.3">
      <c r="A127" s="12">
        <v>5748.41</v>
      </c>
    </row>
    <row r="128" spans="1:1" x14ac:dyDescent="0.3">
      <c r="A128" s="12">
        <v>4014.34</v>
      </c>
    </row>
    <row r="129" spans="1:1" x14ac:dyDescent="0.3">
      <c r="A129" s="12">
        <v>7444.06</v>
      </c>
    </row>
    <row r="130" spans="1:1" x14ac:dyDescent="0.3">
      <c r="A130" s="12">
        <v>1705.28</v>
      </c>
    </row>
    <row r="131" spans="1:1" x14ac:dyDescent="0.3">
      <c r="A131" s="12">
        <v>1556.49</v>
      </c>
    </row>
    <row r="132" spans="1:1" x14ac:dyDescent="0.3">
      <c r="A132" s="12">
        <v>1356.67</v>
      </c>
    </row>
    <row r="133" spans="1:1" x14ac:dyDescent="0.3">
      <c r="A133" s="12">
        <v>1356.67</v>
      </c>
    </row>
    <row r="134" spans="1:1" x14ac:dyDescent="0.3">
      <c r="A134" s="12">
        <v>1447.15</v>
      </c>
    </row>
    <row r="135" spans="1:1" x14ac:dyDescent="0.3">
      <c r="A135" s="12">
        <v>2626.37</v>
      </c>
    </row>
    <row r="136" spans="1:1" x14ac:dyDescent="0.3">
      <c r="A136" s="12">
        <v>3273.46</v>
      </c>
    </row>
    <row r="137" spans="1:1" x14ac:dyDescent="0.3">
      <c r="A137" s="12">
        <v>2045.33</v>
      </c>
    </row>
    <row r="138" spans="1:1" x14ac:dyDescent="0.3">
      <c r="A138" s="12">
        <v>534291.37</v>
      </c>
    </row>
    <row r="139" spans="1:1" x14ac:dyDescent="0.3">
      <c r="A139" s="12">
        <v>9193.9599999999991</v>
      </c>
    </row>
    <row r="140" spans="1:1" x14ac:dyDescent="0.3">
      <c r="A140" s="12">
        <v>2344.14</v>
      </c>
    </row>
    <row r="141" spans="1:1" x14ac:dyDescent="0.3">
      <c r="A141" s="12">
        <v>4136.58</v>
      </c>
    </row>
    <row r="142" spans="1:1" x14ac:dyDescent="0.3">
      <c r="A142" s="12">
        <v>1273</v>
      </c>
    </row>
    <row r="143" spans="1:1" x14ac:dyDescent="0.3">
      <c r="A143" s="12">
        <v>25</v>
      </c>
    </row>
    <row r="144" spans="1:1" x14ac:dyDescent="0.3">
      <c r="A144" s="12">
        <v>200</v>
      </c>
    </row>
    <row r="145" spans="1:1" x14ac:dyDescent="0.3">
      <c r="A145" s="12">
        <v>20</v>
      </c>
    </row>
    <row r="146" spans="1:1" x14ac:dyDescent="0.3">
      <c r="A146" s="12">
        <v>50</v>
      </c>
    </row>
    <row r="147" spans="1:1" x14ac:dyDescent="0.3">
      <c r="A147" s="12">
        <v>140</v>
      </c>
    </row>
    <row r="148" spans="1:1" x14ac:dyDescent="0.3">
      <c r="A148" s="12">
        <v>113.89</v>
      </c>
    </row>
    <row r="149" spans="1:1" x14ac:dyDescent="0.3">
      <c r="A149" s="12">
        <v>53.71</v>
      </c>
    </row>
    <row r="150" spans="1:1" x14ac:dyDescent="0.3">
      <c r="A150" s="12">
        <v>375</v>
      </c>
    </row>
    <row r="151" spans="1:1" x14ac:dyDescent="0.3">
      <c r="A151" s="12">
        <v>875</v>
      </c>
    </row>
    <row r="152" spans="1:1" x14ac:dyDescent="0.3">
      <c r="A152" s="12">
        <v>1600</v>
      </c>
    </row>
    <row r="153" spans="1:1" x14ac:dyDescent="0.3">
      <c r="A153" s="12">
        <v>350</v>
      </c>
    </row>
    <row r="154" spans="1:1" x14ac:dyDescent="0.3">
      <c r="A154" s="12">
        <v>350</v>
      </c>
    </row>
    <row r="155" spans="1:1" x14ac:dyDescent="0.3">
      <c r="A155" s="12">
        <v>1750</v>
      </c>
    </row>
    <row r="156" spans="1:1" x14ac:dyDescent="0.3">
      <c r="A156" s="12">
        <v>600</v>
      </c>
    </row>
    <row r="157" spans="1:1" x14ac:dyDescent="0.3">
      <c r="A157" s="12">
        <v>1588.9</v>
      </c>
    </row>
    <row r="158" spans="1:1" x14ac:dyDescent="0.3">
      <c r="A158" s="12">
        <v>399.75</v>
      </c>
    </row>
    <row r="159" spans="1:1" x14ac:dyDescent="0.3">
      <c r="A159" s="12">
        <v>1900</v>
      </c>
    </row>
    <row r="160" spans="1:1" x14ac:dyDescent="0.3">
      <c r="A160" s="12">
        <v>5370</v>
      </c>
    </row>
    <row r="161" spans="1:1" x14ac:dyDescent="0.3">
      <c r="A161" s="12">
        <v>161.86000000000001</v>
      </c>
    </row>
    <row r="162" spans="1:1" x14ac:dyDescent="0.3">
      <c r="A162" s="12">
        <v>130</v>
      </c>
    </row>
    <row r="163" spans="1:1" x14ac:dyDescent="0.3">
      <c r="A163" s="12">
        <v>211.38</v>
      </c>
    </row>
    <row r="164" spans="1:1" x14ac:dyDescent="0.3">
      <c r="A164" s="12">
        <v>404.22</v>
      </c>
    </row>
    <row r="165" spans="1:1" x14ac:dyDescent="0.3">
      <c r="A165" s="12">
        <v>397.16</v>
      </c>
    </row>
    <row r="166" spans="1:1" x14ac:dyDescent="0.3">
      <c r="A166" s="12">
        <v>635.55999999999995</v>
      </c>
    </row>
    <row r="167" spans="1:1" x14ac:dyDescent="0.3">
      <c r="A167" s="12">
        <v>431.76</v>
      </c>
    </row>
    <row r="168" spans="1:1" x14ac:dyDescent="0.3">
      <c r="A168" s="12">
        <v>506.32</v>
      </c>
    </row>
    <row r="169" spans="1:1" x14ac:dyDescent="0.3">
      <c r="A169" s="12">
        <v>272.18</v>
      </c>
    </row>
    <row r="170" spans="1:1" x14ac:dyDescent="0.3">
      <c r="A170" s="12">
        <v>205.98</v>
      </c>
    </row>
    <row r="171" spans="1:1" x14ac:dyDescent="0.3">
      <c r="A171" s="12">
        <v>270.18</v>
      </c>
    </row>
    <row r="172" spans="1:1" x14ac:dyDescent="0.3">
      <c r="A172" s="12">
        <v>387.58</v>
      </c>
    </row>
    <row r="173" spans="1:1" x14ac:dyDescent="0.3">
      <c r="A173" s="12">
        <v>387.58</v>
      </c>
    </row>
    <row r="174" spans="1:1" x14ac:dyDescent="0.3">
      <c r="A174" s="12">
        <v>488.36</v>
      </c>
    </row>
    <row r="175" spans="1:1" x14ac:dyDescent="0.3">
      <c r="A175" s="12">
        <v>26.74</v>
      </c>
    </row>
    <row r="176" spans="1:1" x14ac:dyDescent="0.3">
      <c r="A176" s="12">
        <v>695.36</v>
      </c>
    </row>
    <row r="177" spans="1:1" x14ac:dyDescent="0.3">
      <c r="A177" s="12">
        <v>61.31</v>
      </c>
    </row>
    <row r="178" spans="1:1" x14ac:dyDescent="0.3">
      <c r="A178" s="12">
        <v>80.95</v>
      </c>
    </row>
    <row r="179" spans="1:1" x14ac:dyDescent="0.3">
      <c r="A179" s="12">
        <v>403.87</v>
      </c>
    </row>
    <row r="180" spans="1:1" x14ac:dyDescent="0.3">
      <c r="A180" s="12">
        <v>1048.3599999999999</v>
      </c>
    </row>
    <row r="181" spans="1:1" x14ac:dyDescent="0.3">
      <c r="A181" s="12">
        <v>7916.66</v>
      </c>
    </row>
    <row r="182" spans="1:1" x14ac:dyDescent="0.3">
      <c r="A182" s="12">
        <v>729.67</v>
      </c>
    </row>
    <row r="183" spans="1:1" x14ac:dyDescent="0.3">
      <c r="A183" s="12">
        <v>13400</v>
      </c>
    </row>
    <row r="184" spans="1:1" x14ac:dyDescent="0.3">
      <c r="A184" s="12">
        <v>152.5</v>
      </c>
    </row>
    <row r="185" spans="1:1" x14ac:dyDescent="0.3">
      <c r="A185" s="12">
        <v>234</v>
      </c>
    </row>
    <row r="186" spans="1:1" x14ac:dyDescent="0.3">
      <c r="A186" s="12">
        <v>287.5</v>
      </c>
    </row>
    <row r="187" spans="1:1" x14ac:dyDescent="0.3">
      <c r="A187" s="12">
        <v>235</v>
      </c>
    </row>
    <row r="188" spans="1:1" x14ac:dyDescent="0.3">
      <c r="A188" s="12">
        <v>80</v>
      </c>
    </row>
    <row r="189" spans="1:1" x14ac:dyDescent="0.3">
      <c r="A189" s="12">
        <v>1472.7</v>
      </c>
    </row>
    <row r="190" spans="1:1" x14ac:dyDescent="0.3">
      <c r="A190" s="12">
        <v>329</v>
      </c>
    </row>
    <row r="191" spans="1:1" x14ac:dyDescent="0.3">
      <c r="A191" s="12">
        <v>1045</v>
      </c>
    </row>
    <row r="192" spans="1:1" x14ac:dyDescent="0.3">
      <c r="A192" s="12">
        <v>20000</v>
      </c>
    </row>
    <row r="193" spans="1:1" x14ac:dyDescent="0.3">
      <c r="A193" s="12">
        <v>27000</v>
      </c>
    </row>
    <row r="194" spans="1:1" x14ac:dyDescent="0.3">
      <c r="A194" s="12">
        <v>140000</v>
      </c>
    </row>
    <row r="195" spans="1:1" x14ac:dyDescent="0.3">
      <c r="A195" s="12">
        <v>328.05</v>
      </c>
    </row>
    <row r="196" spans="1:1" x14ac:dyDescent="0.3">
      <c r="A196" s="12">
        <v>180.4</v>
      </c>
    </row>
    <row r="197" spans="1:1" x14ac:dyDescent="0.3">
      <c r="A197" s="12">
        <v>130</v>
      </c>
    </row>
    <row r="198" spans="1:1" x14ac:dyDescent="0.3">
      <c r="A198" s="12">
        <v>561.79999999999995</v>
      </c>
    </row>
    <row r="199" spans="1:1" x14ac:dyDescent="0.3">
      <c r="A199" s="12">
        <v>3289.5</v>
      </c>
    </row>
    <row r="200" spans="1:1" x14ac:dyDescent="0.3">
      <c r="A200" s="12">
        <v>150</v>
      </c>
    </row>
    <row r="201" spans="1:1" x14ac:dyDescent="0.3">
      <c r="A201" s="12">
        <v>150</v>
      </c>
    </row>
    <row r="202" spans="1:1" x14ac:dyDescent="0.3">
      <c r="A202" s="12">
        <v>100</v>
      </c>
    </row>
    <row r="203" spans="1:1" x14ac:dyDescent="0.3">
      <c r="A203" s="12">
        <v>917.01</v>
      </c>
    </row>
    <row r="204" spans="1:1" x14ac:dyDescent="0.3">
      <c r="A204" s="12">
        <v>101.53</v>
      </c>
    </row>
    <row r="205" spans="1:1" x14ac:dyDescent="0.3">
      <c r="A205" s="12">
        <v>55</v>
      </c>
    </row>
    <row r="206" spans="1:1" x14ac:dyDescent="0.3">
      <c r="A206" s="12">
        <v>500</v>
      </c>
    </row>
    <row r="207" spans="1:1" x14ac:dyDescent="0.3">
      <c r="A207" s="12">
        <v>2000</v>
      </c>
    </row>
    <row r="208" spans="1:1" x14ac:dyDescent="0.3">
      <c r="A208" s="12">
        <v>3500</v>
      </c>
    </row>
    <row r="209" spans="1:1" x14ac:dyDescent="0.3">
      <c r="A209" s="12">
        <v>10</v>
      </c>
    </row>
    <row r="210" spans="1:1" x14ac:dyDescent="0.3">
      <c r="A210" s="12">
        <v>150.94999999999999</v>
      </c>
    </row>
    <row r="211" spans="1:1" x14ac:dyDescent="0.3">
      <c r="A211" s="12">
        <v>8651.7999999999993</v>
      </c>
    </row>
    <row r="212" spans="1:1" x14ac:dyDescent="0.3">
      <c r="A212" s="12">
        <v>5448.2</v>
      </c>
    </row>
    <row r="213" spans="1:1" x14ac:dyDescent="0.3">
      <c r="A213" s="12">
        <v>130</v>
      </c>
    </row>
    <row r="214" spans="1:1" x14ac:dyDescent="0.3">
      <c r="A214" s="12">
        <v>1256.4000000000001</v>
      </c>
    </row>
    <row r="215" spans="1:1" x14ac:dyDescent="0.3">
      <c r="A215" s="12">
        <v>2838.82</v>
      </c>
    </row>
    <row r="216" spans="1:1" x14ac:dyDescent="0.3">
      <c r="A216" s="12">
        <v>861</v>
      </c>
    </row>
    <row r="217" spans="1:1" x14ac:dyDescent="0.3">
      <c r="A217" s="12">
        <v>155.19999999999999</v>
      </c>
    </row>
    <row r="218" spans="1:1" x14ac:dyDescent="0.3">
      <c r="A218" s="12">
        <v>500</v>
      </c>
    </row>
    <row r="219" spans="1:1" x14ac:dyDescent="0.3">
      <c r="A219" s="12">
        <v>6540</v>
      </c>
    </row>
    <row r="220" spans="1:1" x14ac:dyDescent="0.3">
      <c r="A220" s="12">
        <v>75.28</v>
      </c>
    </row>
    <row r="221" spans="1:1" x14ac:dyDescent="0.3">
      <c r="A221" s="12">
        <v>45.9</v>
      </c>
    </row>
    <row r="222" spans="1:1" x14ac:dyDescent="0.3">
      <c r="A222" s="12">
        <v>209.68</v>
      </c>
    </row>
    <row r="223" spans="1:1" x14ac:dyDescent="0.3">
      <c r="A223" s="12">
        <v>179.64</v>
      </c>
    </row>
    <row r="224" spans="1:1" x14ac:dyDescent="0.3">
      <c r="A224" s="12">
        <v>78</v>
      </c>
    </row>
    <row r="225" spans="1:1" x14ac:dyDescent="0.3">
      <c r="A225" s="12">
        <v>124.5</v>
      </c>
    </row>
    <row r="226" spans="1:1" x14ac:dyDescent="0.3">
      <c r="A226" s="12">
        <v>56.7</v>
      </c>
    </row>
    <row r="227" spans="1:1" x14ac:dyDescent="0.3">
      <c r="A227" s="12">
        <v>50</v>
      </c>
    </row>
    <row r="228" spans="1:1" x14ac:dyDescent="0.3">
      <c r="A228" s="12">
        <v>50</v>
      </c>
    </row>
    <row r="229" spans="1:1" x14ac:dyDescent="0.3">
      <c r="A229" s="12">
        <v>276.5</v>
      </c>
    </row>
    <row r="230" spans="1:1" x14ac:dyDescent="0.3">
      <c r="A230" s="12">
        <v>234</v>
      </c>
    </row>
    <row r="231" spans="1:1" x14ac:dyDescent="0.3">
      <c r="A231" s="12">
        <v>85.75</v>
      </c>
    </row>
    <row r="232" spans="1:1" x14ac:dyDescent="0.3">
      <c r="A232" s="12">
        <v>70.5</v>
      </c>
    </row>
    <row r="233" spans="1:1" x14ac:dyDescent="0.3">
      <c r="A233" s="12">
        <v>170</v>
      </c>
    </row>
    <row r="234" spans="1:1" x14ac:dyDescent="0.3">
      <c r="A234" s="12">
        <v>1510.68</v>
      </c>
    </row>
    <row r="235" spans="1:1" x14ac:dyDescent="0.3">
      <c r="A235" s="12">
        <v>130</v>
      </c>
    </row>
    <row r="236" spans="1:1" x14ac:dyDescent="0.3">
      <c r="A236" s="12">
        <v>954.45</v>
      </c>
    </row>
    <row r="237" spans="1:1" x14ac:dyDescent="0.3">
      <c r="A237" s="12">
        <v>13000</v>
      </c>
    </row>
    <row r="238" spans="1:1" x14ac:dyDescent="0.3">
      <c r="A238" s="12">
        <v>3731.73</v>
      </c>
    </row>
    <row r="239" spans="1:1" x14ac:dyDescent="0.3">
      <c r="A239" s="12">
        <v>17058.759999999998</v>
      </c>
    </row>
    <row r="240" spans="1:1" x14ac:dyDescent="0.3">
      <c r="A240" s="12">
        <v>1198.68</v>
      </c>
    </row>
    <row r="241" spans="1:1" x14ac:dyDescent="0.3">
      <c r="A241" s="12">
        <v>981.73</v>
      </c>
    </row>
    <row r="242" spans="1:1" x14ac:dyDescent="0.3">
      <c r="A242" s="12">
        <v>32</v>
      </c>
    </row>
    <row r="243" spans="1:1" x14ac:dyDescent="0.3">
      <c r="A243" s="12">
        <v>6000</v>
      </c>
    </row>
    <row r="244" spans="1:1" x14ac:dyDescent="0.3">
      <c r="A244" s="12">
        <v>1292.42</v>
      </c>
    </row>
    <row r="245" spans="1:1" x14ac:dyDescent="0.3">
      <c r="A245" s="12">
        <v>238</v>
      </c>
    </row>
    <row r="246" spans="1:1" x14ac:dyDescent="0.3">
      <c r="A246" s="12">
        <v>1299.5</v>
      </c>
    </row>
    <row r="247" spans="1:1" x14ac:dyDescent="0.3">
      <c r="A247" s="12">
        <v>2265.5</v>
      </c>
    </row>
    <row r="248" spans="1:1" x14ac:dyDescent="0.3">
      <c r="A248" s="12">
        <v>1966.5</v>
      </c>
    </row>
    <row r="249" spans="1:1" x14ac:dyDescent="0.3">
      <c r="A249" s="12">
        <v>1805.5</v>
      </c>
    </row>
    <row r="250" spans="1:1" x14ac:dyDescent="0.3">
      <c r="A250" s="12">
        <v>1426</v>
      </c>
    </row>
    <row r="251" spans="1:1" x14ac:dyDescent="0.3">
      <c r="A251" s="12">
        <v>736.26</v>
      </c>
    </row>
    <row r="252" spans="1:1" x14ac:dyDescent="0.3">
      <c r="A252" s="12">
        <v>600</v>
      </c>
    </row>
    <row r="253" spans="1:1" x14ac:dyDescent="0.3">
      <c r="A253" s="12">
        <v>217.5</v>
      </c>
    </row>
    <row r="254" spans="1:1" x14ac:dyDescent="0.3">
      <c r="A254" s="12">
        <v>810</v>
      </c>
    </row>
    <row r="255" spans="1:1" x14ac:dyDescent="0.3">
      <c r="A255" s="12">
        <v>120</v>
      </c>
    </row>
    <row r="256" spans="1:1" x14ac:dyDescent="0.3">
      <c r="A256" s="12">
        <v>201</v>
      </c>
    </row>
    <row r="257" spans="1:1" x14ac:dyDescent="0.3">
      <c r="A257" s="12">
        <v>674.25</v>
      </c>
    </row>
    <row r="258" spans="1:1" x14ac:dyDescent="0.3">
      <c r="A258" s="12">
        <v>77.959999999999994</v>
      </c>
    </row>
    <row r="259" spans="1:1" x14ac:dyDescent="0.3">
      <c r="A259" s="12">
        <v>97.56</v>
      </c>
    </row>
    <row r="260" spans="1:1" x14ac:dyDescent="0.3">
      <c r="A260" s="12">
        <v>372</v>
      </c>
    </row>
    <row r="261" spans="1:1" x14ac:dyDescent="0.3">
      <c r="A261" s="12">
        <v>1860</v>
      </c>
    </row>
    <row r="262" spans="1:1" x14ac:dyDescent="0.3">
      <c r="A262" s="12">
        <v>246.8</v>
      </c>
    </row>
    <row r="263" spans="1:1" x14ac:dyDescent="0.3">
      <c r="A263" s="12">
        <v>810</v>
      </c>
    </row>
    <row r="264" spans="1:1" x14ac:dyDescent="0.3">
      <c r="A264" s="12">
        <v>2511</v>
      </c>
    </row>
    <row r="265" spans="1:1" x14ac:dyDescent="0.3">
      <c r="A265" s="12">
        <v>90</v>
      </c>
    </row>
    <row r="266" spans="1:1" x14ac:dyDescent="0.3">
      <c r="A266" s="12">
        <v>279</v>
      </c>
    </row>
    <row r="267" spans="1:1" x14ac:dyDescent="0.3">
      <c r="A267" s="12">
        <v>57.55</v>
      </c>
    </row>
    <row r="268" spans="1:1" x14ac:dyDescent="0.3">
      <c r="A268" s="12">
        <v>623.1</v>
      </c>
    </row>
    <row r="269" spans="1:1" x14ac:dyDescent="0.3">
      <c r="A269" s="12">
        <v>178.41</v>
      </c>
    </row>
    <row r="270" spans="1:1" x14ac:dyDescent="0.3">
      <c r="A270" s="12">
        <v>224.02</v>
      </c>
    </row>
    <row r="271" spans="1:1" x14ac:dyDescent="0.3">
      <c r="A271" s="12">
        <v>1854.95</v>
      </c>
    </row>
    <row r="272" spans="1:1" x14ac:dyDescent="0.3">
      <c r="A272" s="12">
        <v>332.11</v>
      </c>
    </row>
    <row r="273" spans="1:1" x14ac:dyDescent="0.3">
      <c r="A273" s="12">
        <v>20392.41</v>
      </c>
    </row>
    <row r="274" spans="1:1" x14ac:dyDescent="0.3">
      <c r="A274" s="12">
        <v>5762.52</v>
      </c>
    </row>
    <row r="275" spans="1:1" x14ac:dyDescent="0.3">
      <c r="A275" s="12">
        <v>19.86</v>
      </c>
    </row>
    <row r="276" spans="1:1" x14ac:dyDescent="0.3">
      <c r="A276" s="12">
        <v>112.99</v>
      </c>
    </row>
    <row r="277" spans="1:1" x14ac:dyDescent="0.3">
      <c r="A277" s="12">
        <v>67.23</v>
      </c>
    </row>
    <row r="278" spans="1:1" x14ac:dyDescent="0.3">
      <c r="A278" s="12">
        <v>5345.71</v>
      </c>
    </row>
    <row r="279" spans="1:1" x14ac:dyDescent="0.3">
      <c r="A279" s="12">
        <v>41.37</v>
      </c>
    </row>
    <row r="280" spans="1:1" x14ac:dyDescent="0.3">
      <c r="A280" s="12">
        <v>3135.45</v>
      </c>
    </row>
    <row r="281" spans="1:1" x14ac:dyDescent="0.3">
      <c r="A281" s="12">
        <v>9596.34</v>
      </c>
    </row>
    <row r="282" spans="1:1" x14ac:dyDescent="0.3">
      <c r="A282" s="12">
        <v>19.27</v>
      </c>
    </row>
    <row r="283" spans="1:1" x14ac:dyDescent="0.3">
      <c r="A283" s="12">
        <v>5665.05</v>
      </c>
    </row>
    <row r="284" spans="1:1" x14ac:dyDescent="0.3">
      <c r="A284" s="12">
        <v>61.85</v>
      </c>
    </row>
    <row r="285" spans="1:1" x14ac:dyDescent="0.3">
      <c r="A285" s="12">
        <v>386.25</v>
      </c>
    </row>
    <row r="286" spans="1:1" x14ac:dyDescent="0.3">
      <c r="A286" s="12">
        <v>9493.9699999999993</v>
      </c>
    </row>
    <row r="287" spans="1:1" x14ac:dyDescent="0.3">
      <c r="A287" s="12">
        <v>81.56</v>
      </c>
    </row>
    <row r="288" spans="1:1" x14ac:dyDescent="0.3">
      <c r="A288" s="12">
        <v>1600.58</v>
      </c>
    </row>
    <row r="289" spans="1:1" x14ac:dyDescent="0.3">
      <c r="A289" s="12">
        <v>1069.5</v>
      </c>
    </row>
    <row r="290" spans="1:1" x14ac:dyDescent="0.3">
      <c r="A290" s="12">
        <v>109.65</v>
      </c>
    </row>
    <row r="291" spans="1:1" x14ac:dyDescent="0.3">
      <c r="A291" s="12">
        <v>1893.36</v>
      </c>
    </row>
    <row r="292" spans="1:1" x14ac:dyDescent="0.3">
      <c r="A292" s="12">
        <v>1841.23</v>
      </c>
    </row>
    <row r="293" spans="1:1" x14ac:dyDescent="0.3">
      <c r="A293" s="12">
        <v>1893.36</v>
      </c>
    </row>
    <row r="294" spans="1:1" x14ac:dyDescent="0.3">
      <c r="A294" s="12">
        <v>1598.83</v>
      </c>
    </row>
    <row r="295" spans="1:1" x14ac:dyDescent="0.3">
      <c r="A295" s="12">
        <v>87.9</v>
      </c>
    </row>
    <row r="296" spans="1:1" x14ac:dyDescent="0.3">
      <c r="A296" s="12">
        <v>359.26</v>
      </c>
    </row>
    <row r="297" spans="1:1" x14ac:dyDescent="0.3">
      <c r="A297" s="12">
        <v>63.58</v>
      </c>
    </row>
    <row r="298" spans="1:1" x14ac:dyDescent="0.3">
      <c r="A298" s="12">
        <v>154.05000000000001</v>
      </c>
    </row>
    <row r="299" spans="1:1" x14ac:dyDescent="0.3">
      <c r="A299" s="12">
        <v>41.61</v>
      </c>
    </row>
    <row r="300" spans="1:1" x14ac:dyDescent="0.3">
      <c r="A300" s="12">
        <v>1430.01</v>
      </c>
    </row>
    <row r="301" spans="1:1" x14ac:dyDescent="0.3">
      <c r="A301" s="12">
        <v>351.08</v>
      </c>
    </row>
    <row r="302" spans="1:1" x14ac:dyDescent="0.3">
      <c r="A302" s="12">
        <v>20424.580000000002</v>
      </c>
    </row>
    <row r="303" spans="1:1" x14ac:dyDescent="0.3">
      <c r="A303" s="12">
        <v>6300.42</v>
      </c>
    </row>
    <row r="304" spans="1:1" x14ac:dyDescent="0.3">
      <c r="A304" s="12">
        <v>47.28</v>
      </c>
    </row>
    <row r="305" spans="1:1" x14ac:dyDescent="0.3">
      <c r="A305" s="12">
        <v>96.06</v>
      </c>
    </row>
    <row r="306" spans="1:1" x14ac:dyDescent="0.3">
      <c r="A306" s="12">
        <v>112.99</v>
      </c>
    </row>
    <row r="307" spans="1:1" x14ac:dyDescent="0.3">
      <c r="A307" s="12">
        <v>141.08000000000001</v>
      </c>
    </row>
    <row r="308" spans="1:1" x14ac:dyDescent="0.3">
      <c r="A308" s="12">
        <v>12.44</v>
      </c>
    </row>
    <row r="309" spans="1:1" x14ac:dyDescent="0.3">
      <c r="A309" s="12">
        <v>92.82</v>
      </c>
    </row>
    <row r="310" spans="1:1" x14ac:dyDescent="0.3">
      <c r="A310" s="12">
        <v>5446.71</v>
      </c>
    </row>
    <row r="311" spans="1:1" x14ac:dyDescent="0.3">
      <c r="A311" s="12">
        <v>131.01</v>
      </c>
    </row>
    <row r="312" spans="1:1" x14ac:dyDescent="0.3">
      <c r="A312" s="12">
        <v>5521.57</v>
      </c>
    </row>
    <row r="313" spans="1:1" x14ac:dyDescent="0.3">
      <c r="A313" s="12">
        <v>12171.9</v>
      </c>
    </row>
    <row r="314" spans="1:1" x14ac:dyDescent="0.3">
      <c r="A314" s="12">
        <v>19.27</v>
      </c>
    </row>
    <row r="315" spans="1:1" x14ac:dyDescent="0.3">
      <c r="A315" s="12">
        <v>5778.87</v>
      </c>
    </row>
    <row r="316" spans="1:1" x14ac:dyDescent="0.3">
      <c r="A316" s="12">
        <v>67.67</v>
      </c>
    </row>
    <row r="317" spans="1:1" x14ac:dyDescent="0.3">
      <c r="A317" s="12">
        <v>269.07</v>
      </c>
    </row>
    <row r="318" spans="1:1" x14ac:dyDescent="0.3">
      <c r="A318" s="12">
        <v>9642.08</v>
      </c>
    </row>
    <row r="319" spans="1:1" x14ac:dyDescent="0.3">
      <c r="A319" s="12">
        <v>267.54000000000002</v>
      </c>
    </row>
    <row r="320" spans="1:1" x14ac:dyDescent="0.3">
      <c r="A320" s="12">
        <v>1640.59</v>
      </c>
    </row>
    <row r="321" spans="1:1" x14ac:dyDescent="0.3">
      <c r="A321" s="12">
        <v>1095.4100000000001</v>
      </c>
    </row>
    <row r="322" spans="1:1" x14ac:dyDescent="0.3">
      <c r="A322" s="12">
        <v>136.72</v>
      </c>
    </row>
    <row r="323" spans="1:1" x14ac:dyDescent="0.3">
      <c r="A323" s="12">
        <v>2109.65</v>
      </c>
    </row>
    <row r="324" spans="1:1" x14ac:dyDescent="0.3">
      <c r="A324" s="12">
        <v>1841.23</v>
      </c>
    </row>
    <row r="325" spans="1:1" x14ac:dyDescent="0.3">
      <c r="A325" s="12">
        <v>1893.37</v>
      </c>
    </row>
    <row r="326" spans="1:1" x14ac:dyDescent="0.3">
      <c r="A326" s="12">
        <v>2599.46</v>
      </c>
    </row>
    <row r="327" spans="1:1" x14ac:dyDescent="0.3">
      <c r="A327" s="12">
        <v>310.85000000000002</v>
      </c>
    </row>
    <row r="328" spans="1:1" x14ac:dyDescent="0.3">
      <c r="A328" s="12">
        <v>67.349999999999994</v>
      </c>
    </row>
    <row r="329" spans="1:1" x14ac:dyDescent="0.3">
      <c r="A329" s="12">
        <v>265275.40999999997</v>
      </c>
    </row>
    <row r="330" spans="1:1" x14ac:dyDescent="0.3">
      <c r="A330" s="12">
        <v>87.3</v>
      </c>
    </row>
    <row r="331" spans="1:1" x14ac:dyDescent="0.3">
      <c r="A331" s="12">
        <v>8000</v>
      </c>
    </row>
    <row r="332" spans="1:1" x14ac:dyDescent="0.3">
      <c r="A332" s="12">
        <v>300</v>
      </c>
    </row>
    <row r="333" spans="1:1" x14ac:dyDescent="0.3">
      <c r="A333" s="12">
        <v>542</v>
      </c>
    </row>
    <row r="334" spans="1:1" x14ac:dyDescent="0.3">
      <c r="A334" s="12">
        <v>1281</v>
      </c>
    </row>
    <row r="335" spans="1:1" x14ac:dyDescent="0.3">
      <c r="A335" s="12">
        <v>694.2</v>
      </c>
    </row>
    <row r="336" spans="1:1" x14ac:dyDescent="0.3">
      <c r="A336" s="12">
        <v>130</v>
      </c>
    </row>
    <row r="337" spans="1:1" x14ac:dyDescent="0.3">
      <c r="A337" s="12">
        <v>679.44</v>
      </c>
    </row>
    <row r="338" spans="1:1" x14ac:dyDescent="0.3">
      <c r="A338" s="12">
        <v>130</v>
      </c>
    </row>
    <row r="339" spans="1:1" x14ac:dyDescent="0.3">
      <c r="A339" s="12">
        <v>2264</v>
      </c>
    </row>
    <row r="340" spans="1:1" x14ac:dyDescent="0.3">
      <c r="A340" s="12">
        <v>1540</v>
      </c>
    </row>
    <row r="341" spans="1:1" x14ac:dyDescent="0.3">
      <c r="A341" s="12">
        <v>334.89</v>
      </c>
    </row>
    <row r="342" spans="1:1" x14ac:dyDescent="0.3">
      <c r="A342" s="12">
        <v>334.89</v>
      </c>
    </row>
    <row r="343" spans="1:1" x14ac:dyDescent="0.3">
      <c r="A343" s="12">
        <v>75.349999999999994</v>
      </c>
    </row>
    <row r="344" spans="1:1" x14ac:dyDescent="0.3">
      <c r="A344" s="12">
        <v>75.349999999999994</v>
      </c>
    </row>
    <row r="345" spans="1:1" x14ac:dyDescent="0.3">
      <c r="A345" s="12">
        <v>1676.52</v>
      </c>
    </row>
    <row r="346" spans="1:1" x14ac:dyDescent="0.3">
      <c r="A346" s="12">
        <v>2098.12</v>
      </c>
    </row>
    <row r="347" spans="1:1" x14ac:dyDescent="0.3">
      <c r="A347" s="12">
        <v>16536.77</v>
      </c>
    </row>
    <row r="348" spans="1:1" x14ac:dyDescent="0.3">
      <c r="A348" s="12">
        <v>4717.6000000000004</v>
      </c>
    </row>
    <row r="349" spans="1:1" x14ac:dyDescent="0.3">
      <c r="A349" s="12">
        <v>1239.73</v>
      </c>
    </row>
    <row r="350" spans="1:1" x14ac:dyDescent="0.3">
      <c r="A350" s="12">
        <v>1309.9100000000001</v>
      </c>
    </row>
    <row r="351" spans="1:1" x14ac:dyDescent="0.3">
      <c r="A351" s="12">
        <v>385</v>
      </c>
    </row>
    <row r="352" spans="1:1" x14ac:dyDescent="0.3">
      <c r="A352" s="12">
        <v>407.19</v>
      </c>
    </row>
    <row r="353" spans="1:2" x14ac:dyDescent="0.3">
      <c r="A353" s="12">
        <v>5307.47</v>
      </c>
    </row>
    <row r="354" spans="1:2" x14ac:dyDescent="0.3">
      <c r="A354" s="12">
        <v>3408.02</v>
      </c>
    </row>
    <row r="355" spans="1:2" x14ac:dyDescent="0.3">
      <c r="A355" s="12">
        <v>32556.19</v>
      </c>
    </row>
    <row r="356" spans="1:2" x14ac:dyDescent="0.3">
      <c r="A356" s="12">
        <v>54000</v>
      </c>
    </row>
    <row r="357" spans="1:2" x14ac:dyDescent="0.3">
      <c r="A357" s="12">
        <v>40</v>
      </c>
    </row>
    <row r="358" spans="1:2" x14ac:dyDescent="0.3">
      <c r="A358" s="12">
        <v>2031.22</v>
      </c>
    </row>
    <row r="359" spans="1:2" x14ac:dyDescent="0.3">
      <c r="A359" s="12">
        <v>140</v>
      </c>
    </row>
    <row r="360" spans="1:2" x14ac:dyDescent="0.3">
      <c r="A360" s="12">
        <v>171.5</v>
      </c>
    </row>
    <row r="361" spans="1:2" x14ac:dyDescent="0.3">
      <c r="A361" s="12">
        <v>378</v>
      </c>
    </row>
    <row r="362" spans="1:2" x14ac:dyDescent="0.3">
      <c r="A362" s="12">
        <v>78</v>
      </c>
    </row>
    <row r="363" spans="1:2" x14ac:dyDescent="0.3">
      <c r="A363" s="12">
        <v>972.83</v>
      </c>
    </row>
    <row r="364" spans="1:2" x14ac:dyDescent="0.3">
      <c r="A364" s="12">
        <v>1178.31</v>
      </c>
    </row>
    <row r="365" spans="1:2" x14ac:dyDescent="0.3">
      <c r="A365" s="12">
        <v>123.12</v>
      </c>
    </row>
    <row r="366" spans="1:2" x14ac:dyDescent="0.3">
      <c r="A366" s="11">
        <f>SUM(A2:A365)</f>
        <v>4980510.3800000018</v>
      </c>
      <c r="B366">
        <v>4980510.3800000018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76017-9E31-4342-8C5D-51C097D6F1A8}">
  <dimension ref="A1:C394"/>
  <sheetViews>
    <sheetView workbookViewId="0">
      <selection activeCell="G10" sqref="G10"/>
    </sheetView>
  </sheetViews>
  <sheetFormatPr defaultRowHeight="14.4" x14ac:dyDescent="0.3"/>
  <cols>
    <col min="1" max="1" width="12.33203125" bestFit="1" customWidth="1"/>
    <col min="2" max="2" width="59.77734375" customWidth="1"/>
    <col min="3" max="3" width="15" bestFit="1" customWidth="1"/>
  </cols>
  <sheetData>
    <row r="1" spans="1:3" x14ac:dyDescent="0.3">
      <c r="A1" s="4" t="s">
        <v>965</v>
      </c>
      <c r="B1" s="4" t="s">
        <v>966</v>
      </c>
      <c r="C1" s="4" t="s">
        <v>988</v>
      </c>
    </row>
    <row r="2" spans="1:3" x14ac:dyDescent="0.3">
      <c r="A2" s="5">
        <v>654157</v>
      </c>
      <c r="B2" s="6" t="s">
        <v>967</v>
      </c>
      <c r="C2" s="7">
        <v>1211.5</v>
      </c>
    </row>
    <row r="3" spans="1:3" x14ac:dyDescent="0.3">
      <c r="A3" s="5">
        <v>655108</v>
      </c>
      <c r="B3" s="6" t="s">
        <v>967</v>
      </c>
      <c r="C3" s="7">
        <v>4600</v>
      </c>
    </row>
    <row r="4" spans="1:3" x14ac:dyDescent="0.3">
      <c r="A4" s="5">
        <v>656232</v>
      </c>
      <c r="B4" s="6" t="s">
        <v>967</v>
      </c>
      <c r="C4" s="7">
        <v>5811.5</v>
      </c>
    </row>
    <row r="5" spans="1:3" x14ac:dyDescent="0.3">
      <c r="A5" s="5">
        <v>654884</v>
      </c>
      <c r="B5" s="6" t="s">
        <v>723</v>
      </c>
      <c r="C5" s="7">
        <v>500.8</v>
      </c>
    </row>
    <row r="6" spans="1:3" x14ac:dyDescent="0.3">
      <c r="A6" s="5">
        <v>640321</v>
      </c>
      <c r="B6" s="6" t="s">
        <v>27</v>
      </c>
      <c r="C6" s="7">
        <v>2551.67</v>
      </c>
    </row>
    <row r="7" spans="1:3" x14ac:dyDescent="0.3">
      <c r="A7" s="5">
        <v>645093</v>
      </c>
      <c r="B7" s="6" t="s">
        <v>27</v>
      </c>
      <c r="C7" s="7">
        <v>977.13</v>
      </c>
    </row>
    <row r="8" spans="1:3" x14ac:dyDescent="0.3">
      <c r="A8" s="5">
        <v>656134</v>
      </c>
      <c r="B8" s="6" t="s">
        <v>841</v>
      </c>
      <c r="C8" s="7">
        <v>80</v>
      </c>
    </row>
    <row r="9" spans="1:3" x14ac:dyDescent="0.3">
      <c r="A9" s="5">
        <v>653183</v>
      </c>
      <c r="B9" s="6" t="s">
        <v>438</v>
      </c>
      <c r="C9" s="7">
        <v>130</v>
      </c>
    </row>
    <row r="10" spans="1:3" x14ac:dyDescent="0.3">
      <c r="A10" s="5">
        <v>652463</v>
      </c>
      <c r="B10" s="6" t="s">
        <v>968</v>
      </c>
      <c r="C10" s="7">
        <v>1800</v>
      </c>
    </row>
    <row r="11" spans="1:3" x14ac:dyDescent="0.3">
      <c r="A11" s="5">
        <v>656855</v>
      </c>
      <c r="B11" s="6" t="s">
        <v>968</v>
      </c>
      <c r="C11" s="7">
        <v>821</v>
      </c>
    </row>
    <row r="12" spans="1:3" x14ac:dyDescent="0.3">
      <c r="A12" s="5">
        <v>645666</v>
      </c>
      <c r="B12" s="6" t="s">
        <v>37</v>
      </c>
      <c r="C12" s="7">
        <v>91.54</v>
      </c>
    </row>
    <row r="13" spans="1:3" x14ac:dyDescent="0.3">
      <c r="A13" s="5">
        <v>645673</v>
      </c>
      <c r="B13" s="6" t="s">
        <v>37</v>
      </c>
      <c r="C13" s="7">
        <v>150.6</v>
      </c>
    </row>
    <row r="14" spans="1:3" x14ac:dyDescent="0.3">
      <c r="A14" s="5">
        <v>645680</v>
      </c>
      <c r="B14" s="6" t="s">
        <v>37</v>
      </c>
      <c r="C14" s="7">
        <v>124.55</v>
      </c>
    </row>
    <row r="15" spans="1:3" x14ac:dyDescent="0.3">
      <c r="A15" s="5">
        <v>645687</v>
      </c>
      <c r="B15" s="6" t="s">
        <v>37</v>
      </c>
      <c r="C15" s="7">
        <v>107.7</v>
      </c>
    </row>
    <row r="16" spans="1:3" x14ac:dyDescent="0.3">
      <c r="A16" s="5">
        <v>645695</v>
      </c>
      <c r="B16" s="6" t="s">
        <v>37</v>
      </c>
      <c r="C16" s="7">
        <v>243.48</v>
      </c>
    </row>
    <row r="17" spans="1:3" x14ac:dyDescent="0.3">
      <c r="A17" s="5">
        <v>645705</v>
      </c>
      <c r="B17" s="6" t="s">
        <v>37</v>
      </c>
      <c r="C17" s="7">
        <v>91.59</v>
      </c>
    </row>
    <row r="18" spans="1:3" x14ac:dyDescent="0.3">
      <c r="A18" s="5">
        <v>650574</v>
      </c>
      <c r="B18" s="6" t="s">
        <v>37</v>
      </c>
      <c r="C18" s="7">
        <v>107.48</v>
      </c>
    </row>
    <row r="19" spans="1:3" x14ac:dyDescent="0.3">
      <c r="A19" s="5">
        <v>650628</v>
      </c>
      <c r="B19" s="6" t="s">
        <v>37</v>
      </c>
      <c r="C19" s="7">
        <v>140.28</v>
      </c>
    </row>
    <row r="20" spans="1:3" x14ac:dyDescent="0.3">
      <c r="A20" s="5">
        <v>645185</v>
      </c>
      <c r="B20" s="6" t="s">
        <v>37</v>
      </c>
      <c r="C20" s="7">
        <v>85.88</v>
      </c>
    </row>
    <row r="21" spans="1:3" x14ac:dyDescent="0.3">
      <c r="A21" s="5">
        <v>645200</v>
      </c>
      <c r="B21" s="6" t="s">
        <v>37</v>
      </c>
      <c r="C21" s="7">
        <v>179.86</v>
      </c>
    </row>
    <row r="22" spans="1:3" x14ac:dyDescent="0.3">
      <c r="A22" s="5">
        <v>650587</v>
      </c>
      <c r="B22" s="6" t="s">
        <v>37</v>
      </c>
      <c r="C22" s="7">
        <v>138.47999999999999</v>
      </c>
    </row>
    <row r="23" spans="1:3" x14ac:dyDescent="0.3">
      <c r="A23" s="5">
        <v>650645</v>
      </c>
      <c r="B23" s="6" t="s">
        <v>37</v>
      </c>
      <c r="C23" s="7">
        <v>293.16000000000003</v>
      </c>
    </row>
    <row r="24" spans="1:3" x14ac:dyDescent="0.3">
      <c r="A24" s="5">
        <v>652495</v>
      </c>
      <c r="B24" s="6" t="s">
        <v>659</v>
      </c>
      <c r="C24" s="7">
        <v>17972.7</v>
      </c>
    </row>
    <row r="25" spans="1:3" x14ac:dyDescent="0.3">
      <c r="A25" s="5">
        <v>650838</v>
      </c>
      <c r="B25" s="6" t="s">
        <v>151</v>
      </c>
      <c r="C25" s="7">
        <v>5127</v>
      </c>
    </row>
    <row r="26" spans="1:3" x14ac:dyDescent="0.3">
      <c r="A26" s="5">
        <v>651701</v>
      </c>
      <c r="B26" s="6" t="s">
        <v>248</v>
      </c>
      <c r="C26" s="7">
        <v>391.09</v>
      </c>
    </row>
    <row r="27" spans="1:3" x14ac:dyDescent="0.3">
      <c r="A27" s="5">
        <v>656681</v>
      </c>
      <c r="B27" s="6" t="s">
        <v>864</v>
      </c>
      <c r="C27" s="7">
        <v>140</v>
      </c>
    </row>
    <row r="28" spans="1:3" x14ac:dyDescent="0.3">
      <c r="A28" s="5">
        <v>656771</v>
      </c>
      <c r="B28" s="6" t="s">
        <v>864</v>
      </c>
      <c r="C28" s="7">
        <v>2060</v>
      </c>
    </row>
    <row r="29" spans="1:3" x14ac:dyDescent="0.3">
      <c r="A29" s="5">
        <v>651623</v>
      </c>
      <c r="B29" s="6" t="s">
        <v>223</v>
      </c>
      <c r="C29" s="7">
        <v>50</v>
      </c>
    </row>
    <row r="30" spans="1:3" x14ac:dyDescent="0.3">
      <c r="A30" s="5">
        <v>651744</v>
      </c>
      <c r="B30" s="6" t="s">
        <v>260</v>
      </c>
      <c r="C30" s="7">
        <v>111.6</v>
      </c>
    </row>
    <row r="31" spans="1:3" x14ac:dyDescent="0.3">
      <c r="A31" s="5">
        <v>651746</v>
      </c>
      <c r="B31" s="6" t="s">
        <v>260</v>
      </c>
      <c r="C31" s="7">
        <v>190.28</v>
      </c>
    </row>
    <row r="32" spans="1:3" x14ac:dyDescent="0.3">
      <c r="A32" s="5">
        <v>651748</v>
      </c>
      <c r="B32" s="6" t="s">
        <v>260</v>
      </c>
      <c r="C32" s="7">
        <v>101</v>
      </c>
    </row>
    <row r="33" spans="1:3" x14ac:dyDescent="0.3">
      <c r="A33" s="5">
        <v>651759</v>
      </c>
      <c r="B33" s="6" t="s">
        <v>260</v>
      </c>
      <c r="C33" s="7">
        <v>50.94</v>
      </c>
    </row>
    <row r="34" spans="1:3" x14ac:dyDescent="0.3">
      <c r="A34" s="5">
        <v>652352</v>
      </c>
      <c r="B34" s="6" t="s">
        <v>260</v>
      </c>
      <c r="C34" s="7">
        <v>75.98</v>
      </c>
    </row>
    <row r="35" spans="1:3" x14ac:dyDescent="0.3">
      <c r="A35" s="5">
        <v>652353</v>
      </c>
      <c r="B35" s="6" t="s">
        <v>260</v>
      </c>
      <c r="C35" s="7">
        <v>187.05</v>
      </c>
    </row>
    <row r="36" spans="1:3" x14ac:dyDescent="0.3">
      <c r="A36" s="5">
        <v>652354</v>
      </c>
      <c r="B36" s="6" t="s">
        <v>260</v>
      </c>
      <c r="C36" s="7">
        <v>37.17</v>
      </c>
    </row>
    <row r="37" spans="1:3" x14ac:dyDescent="0.3">
      <c r="A37" s="5">
        <v>652355</v>
      </c>
      <c r="B37" s="6" t="s">
        <v>260</v>
      </c>
      <c r="C37" s="7">
        <v>67.48</v>
      </c>
    </row>
    <row r="38" spans="1:3" x14ac:dyDescent="0.3">
      <c r="A38" s="5">
        <v>653498</v>
      </c>
      <c r="B38" s="6" t="s">
        <v>260</v>
      </c>
      <c r="C38" s="7">
        <v>835</v>
      </c>
    </row>
    <row r="39" spans="1:3" x14ac:dyDescent="0.3">
      <c r="A39" s="5">
        <v>653904</v>
      </c>
      <c r="B39" s="6" t="s">
        <v>260</v>
      </c>
      <c r="C39" s="7">
        <v>252.03</v>
      </c>
    </row>
    <row r="40" spans="1:3" x14ac:dyDescent="0.3">
      <c r="A40" s="5">
        <v>653198</v>
      </c>
      <c r="B40" s="6" t="s">
        <v>455</v>
      </c>
      <c r="C40" s="7">
        <v>130</v>
      </c>
    </row>
    <row r="41" spans="1:3" x14ac:dyDescent="0.3">
      <c r="A41" s="5">
        <v>652496</v>
      </c>
      <c r="B41" s="6" t="s">
        <v>361</v>
      </c>
      <c r="C41" s="7">
        <v>90.5</v>
      </c>
    </row>
    <row r="42" spans="1:3" x14ac:dyDescent="0.3">
      <c r="A42" s="5">
        <v>652621</v>
      </c>
      <c r="B42" s="6" t="s">
        <v>969</v>
      </c>
      <c r="C42" s="7">
        <v>194.29</v>
      </c>
    </row>
    <row r="43" spans="1:3" x14ac:dyDescent="0.3">
      <c r="A43" s="5">
        <v>639812</v>
      </c>
      <c r="B43" s="6" t="s">
        <v>970</v>
      </c>
      <c r="C43" s="7">
        <v>732.56</v>
      </c>
    </row>
    <row r="44" spans="1:3" x14ac:dyDescent="0.3">
      <c r="A44" s="5">
        <v>653026</v>
      </c>
      <c r="B44" s="6" t="s">
        <v>411</v>
      </c>
      <c r="C44" s="7">
        <v>8</v>
      </c>
    </row>
    <row r="45" spans="1:3" x14ac:dyDescent="0.3">
      <c r="A45" s="5">
        <v>653465</v>
      </c>
      <c r="B45" s="6" t="s">
        <v>522</v>
      </c>
      <c r="C45" s="7">
        <v>20000</v>
      </c>
    </row>
    <row r="46" spans="1:3" x14ac:dyDescent="0.3">
      <c r="A46" s="5">
        <v>653575</v>
      </c>
      <c r="B46" s="6" t="s">
        <v>548</v>
      </c>
      <c r="C46" s="7">
        <v>1000</v>
      </c>
    </row>
    <row r="47" spans="1:3" x14ac:dyDescent="0.3">
      <c r="A47" s="5">
        <v>653125</v>
      </c>
      <c r="B47" s="6" t="s">
        <v>428</v>
      </c>
      <c r="C47" s="7">
        <v>3157</v>
      </c>
    </row>
    <row r="48" spans="1:3" x14ac:dyDescent="0.3">
      <c r="A48" s="5">
        <v>656806</v>
      </c>
      <c r="B48" s="6" t="s">
        <v>892</v>
      </c>
      <c r="C48" s="7">
        <v>40</v>
      </c>
    </row>
    <row r="49" spans="1:3" x14ac:dyDescent="0.3">
      <c r="A49" s="5">
        <v>651763</v>
      </c>
      <c r="B49" s="6" t="s">
        <v>270</v>
      </c>
      <c r="C49" s="7">
        <v>43.11</v>
      </c>
    </row>
    <row r="50" spans="1:3" x14ac:dyDescent="0.3">
      <c r="A50" s="5">
        <v>652489</v>
      </c>
      <c r="B50" s="6" t="s">
        <v>355</v>
      </c>
      <c r="C50" s="7">
        <v>7890.23</v>
      </c>
    </row>
    <row r="51" spans="1:3" x14ac:dyDescent="0.3">
      <c r="A51" s="5">
        <v>653799</v>
      </c>
      <c r="B51" s="6" t="s">
        <v>971</v>
      </c>
      <c r="C51" s="7">
        <v>664.61</v>
      </c>
    </row>
    <row r="52" spans="1:3" x14ac:dyDescent="0.3">
      <c r="A52" s="5">
        <v>652643</v>
      </c>
      <c r="B52" s="6" t="s">
        <v>388</v>
      </c>
      <c r="C52" s="7">
        <v>116.79</v>
      </c>
    </row>
    <row r="53" spans="1:3" x14ac:dyDescent="0.3">
      <c r="A53" s="5">
        <v>656807</v>
      </c>
      <c r="B53" s="6" t="s">
        <v>896</v>
      </c>
      <c r="C53" s="7">
        <v>173.5</v>
      </c>
    </row>
    <row r="54" spans="1:3" x14ac:dyDescent="0.3">
      <c r="A54" s="5">
        <v>653184</v>
      </c>
      <c r="B54" s="6" t="s">
        <v>441</v>
      </c>
      <c r="C54" s="7">
        <v>130</v>
      </c>
    </row>
    <row r="55" spans="1:3" x14ac:dyDescent="0.3">
      <c r="A55" s="5">
        <v>646442</v>
      </c>
      <c r="B55" s="6" t="s">
        <v>95</v>
      </c>
      <c r="C55" s="7">
        <v>286.5</v>
      </c>
    </row>
    <row r="56" spans="1:3" x14ac:dyDescent="0.3">
      <c r="A56" s="5">
        <v>652486</v>
      </c>
      <c r="B56" s="6" t="s">
        <v>349</v>
      </c>
      <c r="C56" s="7">
        <v>1.2</v>
      </c>
    </row>
    <row r="57" spans="1:3" x14ac:dyDescent="0.3">
      <c r="A57" s="5">
        <v>653107</v>
      </c>
      <c r="B57" s="6" t="s">
        <v>417</v>
      </c>
      <c r="C57" s="7">
        <v>1500000</v>
      </c>
    </row>
    <row r="58" spans="1:3" x14ac:dyDescent="0.3">
      <c r="A58" s="5">
        <v>654099</v>
      </c>
      <c r="B58" s="6" t="s">
        <v>417</v>
      </c>
      <c r="C58" s="7">
        <v>1500000</v>
      </c>
    </row>
    <row r="59" spans="1:3" x14ac:dyDescent="0.3">
      <c r="A59" s="5">
        <v>639827</v>
      </c>
      <c r="B59" s="6" t="s">
        <v>972</v>
      </c>
      <c r="C59" s="7">
        <v>1994.6</v>
      </c>
    </row>
    <row r="60" spans="1:3" x14ac:dyDescent="0.3">
      <c r="A60" s="5">
        <v>645860</v>
      </c>
      <c r="B60" s="6" t="s">
        <v>972</v>
      </c>
      <c r="C60" s="7">
        <v>1008</v>
      </c>
    </row>
    <row r="61" spans="1:3" x14ac:dyDescent="0.3">
      <c r="A61" s="5">
        <v>650309</v>
      </c>
      <c r="B61" s="6" t="s">
        <v>972</v>
      </c>
      <c r="C61" s="7">
        <v>486.32</v>
      </c>
    </row>
    <row r="62" spans="1:3" x14ac:dyDescent="0.3">
      <c r="A62" s="5">
        <v>653130</v>
      </c>
      <c r="B62" s="6" t="s">
        <v>434</v>
      </c>
      <c r="C62" s="7">
        <v>3700</v>
      </c>
    </row>
    <row r="63" spans="1:3" x14ac:dyDescent="0.3">
      <c r="A63" s="5">
        <v>652497</v>
      </c>
      <c r="B63" s="6" t="s">
        <v>364</v>
      </c>
      <c r="C63" s="7">
        <v>300</v>
      </c>
    </row>
    <row r="64" spans="1:3" x14ac:dyDescent="0.3">
      <c r="A64" s="5">
        <v>653199</v>
      </c>
      <c r="B64" s="6" t="s">
        <v>364</v>
      </c>
      <c r="C64" s="7">
        <v>300</v>
      </c>
    </row>
    <row r="65" spans="1:3" x14ac:dyDescent="0.3">
      <c r="A65" s="5">
        <v>656214</v>
      </c>
      <c r="B65" s="6" t="s">
        <v>364</v>
      </c>
      <c r="C65" s="7">
        <v>600</v>
      </c>
    </row>
    <row r="66" spans="1:3" x14ac:dyDescent="0.3">
      <c r="A66" s="5">
        <v>656716</v>
      </c>
      <c r="B66" s="6" t="s">
        <v>364</v>
      </c>
      <c r="C66" s="7">
        <v>600</v>
      </c>
    </row>
    <row r="67" spans="1:3" x14ac:dyDescent="0.3">
      <c r="A67" s="5">
        <v>651626</v>
      </c>
      <c r="B67" s="6" t="s">
        <v>225</v>
      </c>
      <c r="C67" s="7">
        <v>310</v>
      </c>
    </row>
    <row r="68" spans="1:3" x14ac:dyDescent="0.3">
      <c r="A68" s="5">
        <v>652356</v>
      </c>
      <c r="B68" s="6" t="s">
        <v>291</v>
      </c>
      <c r="C68" s="7">
        <v>268.64999999999998</v>
      </c>
    </row>
    <row r="69" spans="1:3" x14ac:dyDescent="0.3">
      <c r="A69" s="5">
        <v>652358</v>
      </c>
      <c r="B69" s="6" t="s">
        <v>291</v>
      </c>
      <c r="C69" s="7">
        <v>268.64999999999998</v>
      </c>
    </row>
    <row r="70" spans="1:3" x14ac:dyDescent="0.3">
      <c r="A70" s="5">
        <v>651483</v>
      </c>
      <c r="B70" s="6" t="s">
        <v>208</v>
      </c>
      <c r="C70" s="7">
        <v>3818</v>
      </c>
    </row>
    <row r="71" spans="1:3" x14ac:dyDescent="0.3">
      <c r="A71" s="5">
        <v>651484</v>
      </c>
      <c r="B71" s="6" t="s">
        <v>208</v>
      </c>
      <c r="C71" s="7">
        <v>3818.5</v>
      </c>
    </row>
    <row r="72" spans="1:3" x14ac:dyDescent="0.3">
      <c r="A72" s="5">
        <v>652587</v>
      </c>
      <c r="B72" s="6" t="s">
        <v>973</v>
      </c>
      <c r="C72" s="7">
        <v>4800</v>
      </c>
    </row>
    <row r="73" spans="1:3" x14ac:dyDescent="0.3">
      <c r="A73" s="5">
        <v>653717</v>
      </c>
      <c r="B73" s="6" t="s">
        <v>567</v>
      </c>
      <c r="C73" s="7">
        <v>35</v>
      </c>
    </row>
    <row r="74" spans="1:3" x14ac:dyDescent="0.3">
      <c r="A74" s="5">
        <v>653464</v>
      </c>
      <c r="B74" s="6" t="s">
        <v>519</v>
      </c>
      <c r="C74" s="7">
        <v>1000</v>
      </c>
    </row>
    <row r="75" spans="1:3" x14ac:dyDescent="0.3">
      <c r="A75" s="5">
        <v>653180</v>
      </c>
      <c r="B75" s="6" t="s">
        <v>770</v>
      </c>
      <c r="C75" s="7">
        <v>842.7</v>
      </c>
    </row>
    <row r="76" spans="1:3" x14ac:dyDescent="0.3">
      <c r="A76" s="5">
        <v>655408</v>
      </c>
      <c r="B76" s="6" t="s">
        <v>770</v>
      </c>
      <c r="C76" s="7">
        <v>561.79999999999995</v>
      </c>
    </row>
    <row r="77" spans="1:3" x14ac:dyDescent="0.3">
      <c r="A77" s="5">
        <v>655104</v>
      </c>
      <c r="B77" s="6" t="s">
        <v>745</v>
      </c>
      <c r="C77" s="7">
        <v>80000</v>
      </c>
    </row>
    <row r="78" spans="1:3" x14ac:dyDescent="0.3">
      <c r="A78" s="5">
        <v>655420</v>
      </c>
      <c r="B78" s="6" t="s">
        <v>775</v>
      </c>
      <c r="C78" s="7">
        <v>439.42</v>
      </c>
    </row>
    <row r="79" spans="1:3" x14ac:dyDescent="0.3">
      <c r="A79" s="5">
        <v>655434</v>
      </c>
      <c r="B79" s="6" t="s">
        <v>775</v>
      </c>
      <c r="C79" s="7">
        <v>322.5</v>
      </c>
    </row>
    <row r="80" spans="1:3" x14ac:dyDescent="0.3">
      <c r="A80" s="5">
        <v>650301</v>
      </c>
      <c r="B80" s="6" t="s">
        <v>113</v>
      </c>
      <c r="C80" s="7">
        <v>209.64</v>
      </c>
    </row>
    <row r="81" spans="1:3" x14ac:dyDescent="0.3">
      <c r="A81" s="5">
        <v>651740</v>
      </c>
      <c r="B81" s="6" t="s">
        <v>113</v>
      </c>
      <c r="C81" s="7">
        <v>256.02</v>
      </c>
    </row>
    <row r="82" spans="1:3" x14ac:dyDescent="0.3">
      <c r="A82" s="5">
        <v>652360</v>
      </c>
      <c r="B82" s="6" t="s">
        <v>113</v>
      </c>
      <c r="C82" s="7">
        <v>92.7</v>
      </c>
    </row>
    <row r="83" spans="1:3" x14ac:dyDescent="0.3">
      <c r="A83" s="5">
        <v>654624</v>
      </c>
      <c r="B83" s="6" t="s">
        <v>113</v>
      </c>
      <c r="C83" s="7">
        <v>178.4</v>
      </c>
    </row>
    <row r="84" spans="1:3" x14ac:dyDescent="0.3">
      <c r="A84" s="5">
        <v>654669</v>
      </c>
      <c r="B84" s="6" t="s">
        <v>113</v>
      </c>
      <c r="C84" s="7">
        <v>263.52</v>
      </c>
    </row>
    <row r="85" spans="1:3" x14ac:dyDescent="0.3">
      <c r="A85" s="5">
        <v>654109</v>
      </c>
      <c r="B85" s="6" t="s">
        <v>600</v>
      </c>
      <c r="C85" s="7">
        <v>527</v>
      </c>
    </row>
    <row r="86" spans="1:3" x14ac:dyDescent="0.3">
      <c r="A86" s="5">
        <v>654784</v>
      </c>
      <c r="B86" s="6" t="s">
        <v>600</v>
      </c>
      <c r="C86" s="7">
        <v>683.74</v>
      </c>
    </row>
    <row r="87" spans="1:3" x14ac:dyDescent="0.3">
      <c r="A87" s="5">
        <v>654794</v>
      </c>
      <c r="B87" s="6" t="s">
        <v>600</v>
      </c>
      <c r="C87" s="7">
        <v>546.98</v>
      </c>
    </row>
    <row r="88" spans="1:3" x14ac:dyDescent="0.3">
      <c r="A88" s="5">
        <v>654851</v>
      </c>
      <c r="B88" s="6" t="s">
        <v>600</v>
      </c>
      <c r="C88" s="7">
        <v>2811.9</v>
      </c>
    </row>
    <row r="89" spans="1:3" x14ac:dyDescent="0.3">
      <c r="A89" s="5">
        <v>654861</v>
      </c>
      <c r="B89" s="6" t="s">
        <v>600</v>
      </c>
      <c r="C89" s="7">
        <v>46.2</v>
      </c>
    </row>
    <row r="90" spans="1:3" x14ac:dyDescent="0.3">
      <c r="A90" s="5">
        <v>654885</v>
      </c>
      <c r="B90" s="6" t="s">
        <v>600</v>
      </c>
      <c r="C90" s="7">
        <v>189.59</v>
      </c>
    </row>
    <row r="91" spans="1:3" x14ac:dyDescent="0.3">
      <c r="A91" s="5">
        <v>655301</v>
      </c>
      <c r="B91" s="6" t="s">
        <v>600</v>
      </c>
      <c r="C91" s="7">
        <v>374.76</v>
      </c>
    </row>
    <row r="92" spans="1:3" x14ac:dyDescent="0.3">
      <c r="A92" s="5">
        <v>655302</v>
      </c>
      <c r="B92" s="6" t="s">
        <v>600</v>
      </c>
      <c r="C92" s="7">
        <v>138.19</v>
      </c>
    </row>
    <row r="93" spans="1:3" x14ac:dyDescent="0.3">
      <c r="A93" s="5">
        <v>645779</v>
      </c>
      <c r="B93" s="6" t="s">
        <v>974</v>
      </c>
      <c r="C93" s="7">
        <v>5808.3</v>
      </c>
    </row>
    <row r="94" spans="1:3" x14ac:dyDescent="0.3">
      <c r="A94" s="5">
        <v>650776</v>
      </c>
      <c r="B94" s="6" t="s">
        <v>974</v>
      </c>
      <c r="C94" s="7">
        <v>3728.1</v>
      </c>
    </row>
    <row r="95" spans="1:3" x14ac:dyDescent="0.3">
      <c r="A95" s="5">
        <v>650981</v>
      </c>
      <c r="B95" s="6" t="s">
        <v>175</v>
      </c>
      <c r="C95" s="7">
        <v>1438.8</v>
      </c>
    </row>
    <row r="96" spans="1:3" x14ac:dyDescent="0.3">
      <c r="A96" s="5">
        <v>651731</v>
      </c>
      <c r="B96" s="6" t="s">
        <v>175</v>
      </c>
      <c r="C96" s="7">
        <v>611.49</v>
      </c>
    </row>
    <row r="97" spans="1:3" x14ac:dyDescent="0.3">
      <c r="A97" s="5">
        <v>652585</v>
      </c>
      <c r="B97" s="6" t="s">
        <v>372</v>
      </c>
      <c r="C97" s="7">
        <v>8000</v>
      </c>
    </row>
    <row r="98" spans="1:3" x14ac:dyDescent="0.3">
      <c r="A98" s="5">
        <v>654067</v>
      </c>
      <c r="B98" s="6" t="s">
        <v>593</v>
      </c>
      <c r="C98" s="7">
        <v>4425.75</v>
      </c>
    </row>
    <row r="99" spans="1:3" x14ac:dyDescent="0.3">
      <c r="A99" s="5">
        <v>653126</v>
      </c>
      <c r="B99" s="6" t="s">
        <v>431</v>
      </c>
      <c r="C99" s="7">
        <v>4817.68</v>
      </c>
    </row>
    <row r="100" spans="1:3" x14ac:dyDescent="0.3">
      <c r="A100" s="5">
        <v>652766</v>
      </c>
      <c r="B100" s="6" t="s">
        <v>397</v>
      </c>
      <c r="C100" s="7">
        <v>61.95</v>
      </c>
    </row>
    <row r="101" spans="1:3" x14ac:dyDescent="0.3">
      <c r="A101" s="5">
        <v>654918</v>
      </c>
      <c r="B101" s="6" t="s">
        <v>735</v>
      </c>
      <c r="C101" s="7">
        <v>101.75</v>
      </c>
    </row>
    <row r="102" spans="1:3" x14ac:dyDescent="0.3">
      <c r="A102" s="5">
        <v>651674</v>
      </c>
      <c r="B102" s="6" t="s">
        <v>236</v>
      </c>
      <c r="C102" s="7">
        <v>83.78</v>
      </c>
    </row>
    <row r="103" spans="1:3" x14ac:dyDescent="0.3">
      <c r="A103" s="5">
        <v>652349</v>
      </c>
      <c r="B103" s="6" t="s">
        <v>236</v>
      </c>
      <c r="C103" s="7">
        <v>52.81</v>
      </c>
    </row>
    <row r="104" spans="1:3" x14ac:dyDescent="0.3">
      <c r="A104" s="5">
        <v>652350</v>
      </c>
      <c r="B104" s="6" t="s">
        <v>236</v>
      </c>
      <c r="C104" s="7">
        <v>22225.24</v>
      </c>
    </row>
    <row r="105" spans="1:3" x14ac:dyDescent="0.3">
      <c r="A105" s="5">
        <v>652421</v>
      </c>
      <c r="B105" s="6" t="s">
        <v>236</v>
      </c>
      <c r="C105" s="7">
        <v>5678.08</v>
      </c>
    </row>
    <row r="106" spans="1:3" x14ac:dyDescent="0.3">
      <c r="A106" s="5">
        <v>656774</v>
      </c>
      <c r="B106" s="6" t="s">
        <v>236</v>
      </c>
      <c r="C106" s="7">
        <v>1375.33</v>
      </c>
    </row>
    <row r="107" spans="1:3" x14ac:dyDescent="0.3">
      <c r="A107" s="5">
        <v>656776</v>
      </c>
      <c r="B107" s="6" t="s">
        <v>236</v>
      </c>
      <c r="C107" s="7">
        <v>82.09</v>
      </c>
    </row>
    <row r="108" spans="1:3" x14ac:dyDescent="0.3">
      <c r="A108" s="5">
        <v>656777</v>
      </c>
      <c r="B108" s="6" t="s">
        <v>236</v>
      </c>
      <c r="C108" s="7">
        <v>86.42</v>
      </c>
    </row>
    <row r="109" spans="1:3" x14ac:dyDescent="0.3">
      <c r="A109" s="5">
        <v>656778</v>
      </c>
      <c r="B109" s="6" t="s">
        <v>236</v>
      </c>
      <c r="C109" s="7">
        <v>53.23</v>
      </c>
    </row>
    <row r="110" spans="1:3" x14ac:dyDescent="0.3">
      <c r="A110" s="5">
        <v>656793</v>
      </c>
      <c r="B110" s="6" t="s">
        <v>236</v>
      </c>
      <c r="C110" s="7">
        <v>53.23</v>
      </c>
    </row>
    <row r="111" spans="1:3" x14ac:dyDescent="0.3">
      <c r="A111" s="5">
        <v>656794</v>
      </c>
      <c r="B111" s="6" t="s">
        <v>236</v>
      </c>
      <c r="C111" s="7">
        <v>78.5</v>
      </c>
    </row>
    <row r="112" spans="1:3" x14ac:dyDescent="0.3">
      <c r="A112" s="5">
        <v>657321</v>
      </c>
      <c r="B112" s="6" t="s">
        <v>236</v>
      </c>
      <c r="C112" s="7">
        <v>3344.08</v>
      </c>
    </row>
    <row r="113" spans="1:3" x14ac:dyDescent="0.3">
      <c r="A113" s="5">
        <v>655105</v>
      </c>
      <c r="B113" s="6" t="s">
        <v>748</v>
      </c>
      <c r="C113" s="7">
        <v>6900</v>
      </c>
    </row>
    <row r="114" spans="1:3" x14ac:dyDescent="0.3">
      <c r="A114" s="5">
        <v>656715</v>
      </c>
      <c r="B114" s="6" t="s">
        <v>748</v>
      </c>
      <c r="C114" s="7">
        <v>1400</v>
      </c>
    </row>
    <row r="115" spans="1:3" x14ac:dyDescent="0.3">
      <c r="A115" s="5">
        <v>657471</v>
      </c>
      <c r="B115" s="6" t="s">
        <v>923</v>
      </c>
      <c r="C115" s="7">
        <v>400</v>
      </c>
    </row>
    <row r="116" spans="1:3" x14ac:dyDescent="0.3">
      <c r="A116" s="5">
        <v>652487</v>
      </c>
      <c r="B116" s="6" t="s">
        <v>352</v>
      </c>
      <c r="C116" s="7">
        <v>17133.62</v>
      </c>
    </row>
    <row r="117" spans="1:3" x14ac:dyDescent="0.3">
      <c r="A117" s="5">
        <v>655452</v>
      </c>
      <c r="B117" s="6" t="s">
        <v>352</v>
      </c>
      <c r="C117" s="7">
        <v>998.51</v>
      </c>
    </row>
    <row r="118" spans="1:3" x14ac:dyDescent="0.3">
      <c r="A118" s="5">
        <v>655454</v>
      </c>
      <c r="B118" s="6" t="s">
        <v>352</v>
      </c>
      <c r="C118" s="7">
        <v>12000</v>
      </c>
    </row>
    <row r="119" spans="1:3" x14ac:dyDescent="0.3">
      <c r="A119" s="5">
        <v>652366</v>
      </c>
      <c r="B119" s="6" t="s">
        <v>302</v>
      </c>
      <c r="C119" s="7">
        <v>94387.13</v>
      </c>
    </row>
    <row r="120" spans="1:3" x14ac:dyDescent="0.3">
      <c r="A120" s="5">
        <v>652367</v>
      </c>
      <c r="B120" s="6" t="s">
        <v>302</v>
      </c>
      <c r="C120" s="7">
        <v>1.58</v>
      </c>
    </row>
    <row r="121" spans="1:3" x14ac:dyDescent="0.3">
      <c r="A121" s="5">
        <v>653205</v>
      </c>
      <c r="B121" s="6" t="s">
        <v>302</v>
      </c>
      <c r="C121" s="7">
        <v>5157.34</v>
      </c>
    </row>
    <row r="122" spans="1:3" x14ac:dyDescent="0.3">
      <c r="A122" s="5">
        <v>653207</v>
      </c>
      <c r="B122" s="6" t="s">
        <v>302</v>
      </c>
      <c r="C122" s="7">
        <v>7530.79</v>
      </c>
    </row>
    <row r="123" spans="1:3" x14ac:dyDescent="0.3">
      <c r="A123" s="5">
        <v>653209</v>
      </c>
      <c r="B123" s="6" t="s">
        <v>302</v>
      </c>
      <c r="C123" s="7">
        <v>3595.46</v>
      </c>
    </row>
    <row r="124" spans="1:3" x14ac:dyDescent="0.3">
      <c r="A124" s="5">
        <v>653227</v>
      </c>
      <c r="B124" s="6" t="s">
        <v>302</v>
      </c>
      <c r="C124" s="7">
        <v>2049.39</v>
      </c>
    </row>
    <row r="125" spans="1:3" x14ac:dyDescent="0.3">
      <c r="A125" s="5">
        <v>653230</v>
      </c>
      <c r="B125" s="6" t="s">
        <v>302</v>
      </c>
      <c r="C125" s="7">
        <v>2003.66</v>
      </c>
    </row>
    <row r="126" spans="1:3" x14ac:dyDescent="0.3">
      <c r="A126" s="5">
        <v>653286</v>
      </c>
      <c r="B126" s="6" t="s">
        <v>302</v>
      </c>
      <c r="C126" s="7">
        <v>12003.07</v>
      </c>
    </row>
    <row r="127" spans="1:3" x14ac:dyDescent="0.3">
      <c r="A127" s="5">
        <v>653495</v>
      </c>
      <c r="B127" s="6" t="s">
        <v>302</v>
      </c>
      <c r="C127" s="7">
        <v>3005.62</v>
      </c>
    </row>
    <row r="128" spans="1:3" x14ac:dyDescent="0.3">
      <c r="A128" s="5">
        <v>653701</v>
      </c>
      <c r="B128" s="6" t="s">
        <v>302</v>
      </c>
      <c r="C128" s="7">
        <v>866.7</v>
      </c>
    </row>
    <row r="129" spans="1:3" x14ac:dyDescent="0.3">
      <c r="A129" s="5">
        <v>653204</v>
      </c>
      <c r="B129" s="6" t="s">
        <v>302</v>
      </c>
      <c r="C129" s="7">
        <v>12737.39</v>
      </c>
    </row>
    <row r="130" spans="1:3" x14ac:dyDescent="0.3">
      <c r="A130" s="5">
        <v>653206</v>
      </c>
      <c r="B130" s="6" t="s">
        <v>302</v>
      </c>
      <c r="C130" s="7">
        <v>14394.07</v>
      </c>
    </row>
    <row r="131" spans="1:3" x14ac:dyDescent="0.3">
      <c r="A131" s="5">
        <v>653208</v>
      </c>
      <c r="B131" s="6" t="s">
        <v>302</v>
      </c>
      <c r="C131" s="7">
        <v>15866.57</v>
      </c>
    </row>
    <row r="132" spans="1:3" x14ac:dyDescent="0.3">
      <c r="A132" s="5">
        <v>653210</v>
      </c>
      <c r="B132" s="6" t="s">
        <v>302</v>
      </c>
      <c r="C132" s="7">
        <v>12777.82</v>
      </c>
    </row>
    <row r="133" spans="1:3" x14ac:dyDescent="0.3">
      <c r="A133" s="5">
        <v>653228</v>
      </c>
      <c r="B133" s="6" t="s">
        <v>302</v>
      </c>
      <c r="C133" s="7">
        <v>6333.35</v>
      </c>
    </row>
    <row r="134" spans="1:3" x14ac:dyDescent="0.3">
      <c r="A134" s="5">
        <v>653229</v>
      </c>
      <c r="B134" s="6" t="s">
        <v>302</v>
      </c>
      <c r="C134" s="7">
        <v>7309.33</v>
      </c>
    </row>
    <row r="135" spans="1:3" x14ac:dyDescent="0.3">
      <c r="A135" s="5">
        <v>653285</v>
      </c>
      <c r="B135" s="6" t="s">
        <v>302</v>
      </c>
      <c r="C135" s="7">
        <v>30905.86</v>
      </c>
    </row>
    <row r="136" spans="1:3" x14ac:dyDescent="0.3">
      <c r="A136" s="5">
        <v>653365</v>
      </c>
      <c r="B136" s="6" t="s">
        <v>302</v>
      </c>
      <c r="C136" s="7">
        <v>5748.41</v>
      </c>
    </row>
    <row r="137" spans="1:3" x14ac:dyDescent="0.3">
      <c r="A137" s="5">
        <v>653366</v>
      </c>
      <c r="B137" s="6" t="s">
        <v>302</v>
      </c>
      <c r="C137" s="7">
        <v>4014.34</v>
      </c>
    </row>
    <row r="138" spans="1:3" x14ac:dyDescent="0.3">
      <c r="A138" s="5">
        <v>653367</v>
      </c>
      <c r="B138" s="6" t="s">
        <v>302</v>
      </c>
      <c r="C138" s="7">
        <v>7444.06</v>
      </c>
    </row>
    <row r="139" spans="1:3" x14ac:dyDescent="0.3">
      <c r="A139" s="5">
        <v>653368</v>
      </c>
      <c r="B139" s="6" t="s">
        <v>302</v>
      </c>
      <c r="C139" s="7">
        <v>1705.28</v>
      </c>
    </row>
    <row r="140" spans="1:3" x14ac:dyDescent="0.3">
      <c r="A140" s="5">
        <v>653369</v>
      </c>
      <c r="B140" s="6" t="s">
        <v>302</v>
      </c>
      <c r="C140" s="7">
        <v>1556.49</v>
      </c>
    </row>
    <row r="141" spans="1:3" x14ac:dyDescent="0.3">
      <c r="A141" s="5">
        <v>653370</v>
      </c>
      <c r="B141" s="6" t="s">
        <v>302</v>
      </c>
      <c r="C141" s="7">
        <v>1356.67</v>
      </c>
    </row>
    <row r="142" spans="1:3" x14ac:dyDescent="0.3">
      <c r="A142" s="5">
        <v>653371</v>
      </c>
      <c r="B142" s="6" t="s">
        <v>302</v>
      </c>
      <c r="C142" s="7">
        <v>1356.67</v>
      </c>
    </row>
    <row r="143" spans="1:3" x14ac:dyDescent="0.3">
      <c r="A143" s="5">
        <v>653372</v>
      </c>
      <c r="B143" s="6" t="s">
        <v>302</v>
      </c>
      <c r="C143" s="7">
        <v>1447.15</v>
      </c>
    </row>
    <row r="144" spans="1:3" x14ac:dyDescent="0.3">
      <c r="A144" s="5">
        <v>653373</v>
      </c>
      <c r="B144" s="6" t="s">
        <v>302</v>
      </c>
      <c r="C144" s="7">
        <v>2626.37</v>
      </c>
    </row>
    <row r="145" spans="1:3" x14ac:dyDescent="0.3">
      <c r="A145" s="5">
        <v>653374</v>
      </c>
      <c r="B145" s="6" t="s">
        <v>302</v>
      </c>
      <c r="C145" s="7">
        <v>3273.46</v>
      </c>
    </row>
    <row r="146" spans="1:3" x14ac:dyDescent="0.3">
      <c r="A146" s="5">
        <v>653475</v>
      </c>
      <c r="B146" s="6" t="s">
        <v>302</v>
      </c>
      <c r="C146" s="7">
        <v>2045.33</v>
      </c>
    </row>
    <row r="147" spans="1:3" x14ac:dyDescent="0.3">
      <c r="A147" s="5">
        <v>653944</v>
      </c>
      <c r="B147" s="6" t="s">
        <v>302</v>
      </c>
      <c r="C147" s="7">
        <v>534291.37</v>
      </c>
    </row>
    <row r="148" spans="1:3" x14ac:dyDescent="0.3">
      <c r="A148" s="5">
        <v>654039</v>
      </c>
      <c r="B148" s="6" t="s">
        <v>302</v>
      </c>
      <c r="C148" s="7">
        <v>9193.9599999999991</v>
      </c>
    </row>
    <row r="149" spans="1:3" x14ac:dyDescent="0.3">
      <c r="A149" s="5">
        <v>656356</v>
      </c>
      <c r="B149" s="6" t="s">
        <v>302</v>
      </c>
      <c r="C149" s="7">
        <v>2344.14</v>
      </c>
    </row>
    <row r="150" spans="1:3" x14ac:dyDescent="0.3">
      <c r="A150" s="5">
        <v>656705</v>
      </c>
      <c r="B150" s="6" t="s">
        <v>302</v>
      </c>
      <c r="C150" s="7">
        <v>4136.58</v>
      </c>
    </row>
    <row r="151" spans="1:3" x14ac:dyDescent="0.3">
      <c r="A151" s="5">
        <v>656388</v>
      </c>
      <c r="B151" s="6" t="s">
        <v>859</v>
      </c>
      <c r="C151" s="7">
        <v>1273</v>
      </c>
    </row>
    <row r="152" spans="1:3" x14ac:dyDescent="0.3">
      <c r="A152" s="5">
        <v>653835</v>
      </c>
      <c r="B152" s="6" t="s">
        <v>583</v>
      </c>
      <c r="C152" s="7">
        <v>25</v>
      </c>
    </row>
    <row r="153" spans="1:3" x14ac:dyDescent="0.3">
      <c r="A153" s="5">
        <v>646153</v>
      </c>
      <c r="B153" s="6" t="s">
        <v>81</v>
      </c>
      <c r="C153" s="7">
        <v>200</v>
      </c>
    </row>
    <row r="154" spans="1:3" x14ac:dyDescent="0.3">
      <c r="A154" s="5">
        <v>646183</v>
      </c>
      <c r="B154" s="6" t="s">
        <v>81</v>
      </c>
      <c r="C154" s="7">
        <v>20</v>
      </c>
    </row>
    <row r="155" spans="1:3" x14ac:dyDescent="0.3">
      <c r="A155" s="5">
        <v>650952</v>
      </c>
      <c r="B155" s="6" t="s">
        <v>81</v>
      </c>
      <c r="C155" s="7">
        <v>50</v>
      </c>
    </row>
    <row r="156" spans="1:3" x14ac:dyDescent="0.3">
      <c r="A156" s="5">
        <v>650962</v>
      </c>
      <c r="B156" s="6" t="s">
        <v>81</v>
      </c>
      <c r="C156" s="7">
        <v>140</v>
      </c>
    </row>
    <row r="157" spans="1:3" x14ac:dyDescent="0.3">
      <c r="A157" s="5">
        <v>608753</v>
      </c>
      <c r="B157" s="6" t="s">
        <v>81</v>
      </c>
      <c r="C157" s="7">
        <v>113.89</v>
      </c>
    </row>
    <row r="158" spans="1:3" x14ac:dyDescent="0.3">
      <c r="A158" s="5">
        <v>651472</v>
      </c>
      <c r="B158" s="6" t="s">
        <v>81</v>
      </c>
      <c r="C158" s="7">
        <v>53.71</v>
      </c>
    </row>
    <row r="159" spans="1:3" x14ac:dyDescent="0.3">
      <c r="A159" s="5">
        <v>652411</v>
      </c>
      <c r="B159" s="6" t="s">
        <v>319</v>
      </c>
      <c r="C159" s="7">
        <v>375</v>
      </c>
    </row>
    <row r="160" spans="1:3" x14ac:dyDescent="0.3">
      <c r="A160" s="5">
        <v>652414</v>
      </c>
      <c r="B160" s="6" t="s">
        <v>319</v>
      </c>
      <c r="C160" s="7">
        <v>875</v>
      </c>
    </row>
    <row r="161" spans="1:3" x14ac:dyDescent="0.3">
      <c r="A161" s="5">
        <v>652415</v>
      </c>
      <c r="B161" s="6" t="s">
        <v>319</v>
      </c>
      <c r="C161" s="7">
        <v>1600</v>
      </c>
    </row>
    <row r="162" spans="1:3" x14ac:dyDescent="0.3">
      <c r="A162" s="5">
        <v>653708</v>
      </c>
      <c r="B162" s="6" t="s">
        <v>564</v>
      </c>
      <c r="C162" s="7">
        <v>350</v>
      </c>
    </row>
    <row r="163" spans="1:3" x14ac:dyDescent="0.3">
      <c r="A163" s="5">
        <v>655749</v>
      </c>
      <c r="B163" s="6" t="s">
        <v>564</v>
      </c>
      <c r="C163" s="7">
        <v>350</v>
      </c>
    </row>
    <row r="164" spans="1:3" x14ac:dyDescent="0.3">
      <c r="A164" s="5">
        <v>652765</v>
      </c>
      <c r="B164" s="6" t="s">
        <v>393</v>
      </c>
      <c r="C164" s="7">
        <v>1750</v>
      </c>
    </row>
    <row r="165" spans="1:3" x14ac:dyDescent="0.3">
      <c r="A165" s="5">
        <v>653121</v>
      </c>
      <c r="B165" s="6" t="s">
        <v>420</v>
      </c>
      <c r="C165" s="7">
        <v>600</v>
      </c>
    </row>
    <row r="166" spans="1:3" x14ac:dyDescent="0.3">
      <c r="A166" s="5">
        <v>650841</v>
      </c>
      <c r="B166" s="6" t="s">
        <v>158</v>
      </c>
      <c r="C166" s="7">
        <v>1588.9</v>
      </c>
    </row>
    <row r="167" spans="1:3" x14ac:dyDescent="0.3">
      <c r="A167" s="5">
        <v>634824</v>
      </c>
      <c r="B167" s="6" t="s">
        <v>13</v>
      </c>
      <c r="C167" s="7">
        <v>399.75</v>
      </c>
    </row>
    <row r="168" spans="1:3" x14ac:dyDescent="0.3">
      <c r="A168" s="5">
        <v>653552</v>
      </c>
      <c r="B168" s="6" t="s">
        <v>543</v>
      </c>
      <c r="C168" s="7">
        <v>1900</v>
      </c>
    </row>
    <row r="169" spans="1:3" x14ac:dyDescent="0.3">
      <c r="A169" s="5">
        <v>657467</v>
      </c>
      <c r="B169" s="6" t="s">
        <v>919</v>
      </c>
      <c r="C169" s="7">
        <v>5370</v>
      </c>
    </row>
    <row r="170" spans="1:3" x14ac:dyDescent="0.3">
      <c r="A170" s="5">
        <v>651658</v>
      </c>
      <c r="B170" s="6" t="s">
        <v>975</v>
      </c>
      <c r="C170" s="7">
        <v>161.86000000000001</v>
      </c>
    </row>
    <row r="171" spans="1:3" x14ac:dyDescent="0.3">
      <c r="A171" s="5">
        <v>653185</v>
      </c>
      <c r="B171" s="6" t="s">
        <v>443</v>
      </c>
      <c r="C171" s="7">
        <v>130</v>
      </c>
    </row>
    <row r="172" spans="1:3" x14ac:dyDescent="0.3">
      <c r="A172" s="5">
        <v>645715</v>
      </c>
      <c r="B172" s="6" t="s">
        <v>51</v>
      </c>
      <c r="C172" s="7">
        <v>211.38</v>
      </c>
    </row>
    <row r="173" spans="1:3" x14ac:dyDescent="0.3">
      <c r="A173" s="5">
        <v>651496</v>
      </c>
      <c r="B173" s="6" t="s">
        <v>51</v>
      </c>
      <c r="C173" s="7">
        <v>404.22</v>
      </c>
    </row>
    <row r="174" spans="1:3" x14ac:dyDescent="0.3">
      <c r="A174" s="5">
        <v>645179</v>
      </c>
      <c r="B174" s="6" t="s">
        <v>51</v>
      </c>
      <c r="C174" s="7">
        <v>397.16</v>
      </c>
    </row>
    <row r="175" spans="1:3" x14ac:dyDescent="0.3">
      <c r="A175" s="5">
        <v>645211</v>
      </c>
      <c r="B175" s="6" t="s">
        <v>51</v>
      </c>
      <c r="C175" s="7">
        <v>635.55999999999995</v>
      </c>
    </row>
    <row r="176" spans="1:3" x14ac:dyDescent="0.3">
      <c r="A176" s="5">
        <v>645219</v>
      </c>
      <c r="B176" s="6" t="s">
        <v>51</v>
      </c>
      <c r="C176" s="7">
        <v>431.76</v>
      </c>
    </row>
    <row r="177" spans="1:3" x14ac:dyDescent="0.3">
      <c r="A177" s="5">
        <v>645224</v>
      </c>
      <c r="B177" s="6" t="s">
        <v>51</v>
      </c>
      <c r="C177" s="7">
        <v>506.32</v>
      </c>
    </row>
    <row r="178" spans="1:3" x14ac:dyDescent="0.3">
      <c r="A178" s="5">
        <v>645230</v>
      </c>
      <c r="B178" s="6" t="s">
        <v>51</v>
      </c>
      <c r="C178" s="7">
        <v>272.18</v>
      </c>
    </row>
    <row r="179" spans="1:3" x14ac:dyDescent="0.3">
      <c r="A179" s="5">
        <v>650597</v>
      </c>
      <c r="B179" s="6" t="s">
        <v>51</v>
      </c>
      <c r="C179" s="7">
        <v>205.98</v>
      </c>
    </row>
    <row r="180" spans="1:3" x14ac:dyDescent="0.3">
      <c r="A180" s="5">
        <v>650604</v>
      </c>
      <c r="B180" s="6" t="s">
        <v>51</v>
      </c>
      <c r="C180" s="7">
        <v>270.18</v>
      </c>
    </row>
    <row r="181" spans="1:3" x14ac:dyDescent="0.3">
      <c r="A181" s="5">
        <v>650617</v>
      </c>
      <c r="B181" s="6" t="s">
        <v>51</v>
      </c>
      <c r="C181" s="7">
        <v>387.58</v>
      </c>
    </row>
    <row r="182" spans="1:3" x14ac:dyDescent="0.3">
      <c r="A182" s="5">
        <v>650622</v>
      </c>
      <c r="B182" s="6" t="s">
        <v>51</v>
      </c>
      <c r="C182" s="7">
        <v>387.58</v>
      </c>
    </row>
    <row r="183" spans="1:3" x14ac:dyDescent="0.3">
      <c r="A183" s="5">
        <v>650639</v>
      </c>
      <c r="B183" s="6" t="s">
        <v>51</v>
      </c>
      <c r="C183" s="7">
        <v>488.36</v>
      </c>
    </row>
    <row r="184" spans="1:3" x14ac:dyDescent="0.3">
      <c r="A184" s="5">
        <v>654875</v>
      </c>
      <c r="B184" s="6" t="s">
        <v>51</v>
      </c>
      <c r="C184" s="7">
        <v>26.74</v>
      </c>
    </row>
    <row r="185" spans="1:3" x14ac:dyDescent="0.3">
      <c r="A185" s="5">
        <v>655269</v>
      </c>
      <c r="B185" s="6" t="s">
        <v>51</v>
      </c>
      <c r="C185" s="7">
        <v>695.36</v>
      </c>
    </row>
    <row r="186" spans="1:3" x14ac:dyDescent="0.3">
      <c r="A186" s="5">
        <v>655274</v>
      </c>
      <c r="B186" s="6" t="s">
        <v>51</v>
      </c>
      <c r="C186" s="7">
        <v>61.31</v>
      </c>
    </row>
    <row r="187" spans="1:3" x14ac:dyDescent="0.3">
      <c r="A187" s="5">
        <v>655281</v>
      </c>
      <c r="B187" s="6" t="s">
        <v>51</v>
      </c>
      <c r="C187" s="7">
        <v>80.95</v>
      </c>
    </row>
    <row r="188" spans="1:3" x14ac:dyDescent="0.3">
      <c r="A188" s="5">
        <v>650761</v>
      </c>
      <c r="B188" s="6" t="s">
        <v>146</v>
      </c>
      <c r="C188" s="7">
        <v>403.87</v>
      </c>
    </row>
    <row r="189" spans="1:3" x14ac:dyDescent="0.3">
      <c r="A189" s="5">
        <v>652578</v>
      </c>
      <c r="B189" s="6" t="s">
        <v>146</v>
      </c>
      <c r="C189" s="7">
        <v>1048.3599999999999</v>
      </c>
    </row>
    <row r="190" spans="1:3" x14ac:dyDescent="0.3">
      <c r="A190" s="5">
        <v>655500</v>
      </c>
      <c r="B190" s="6" t="s">
        <v>146</v>
      </c>
      <c r="C190" s="7">
        <v>404.19</v>
      </c>
    </row>
    <row r="191" spans="1:3" x14ac:dyDescent="0.3">
      <c r="A191" s="5">
        <v>651682</v>
      </c>
      <c r="B191" s="6" t="s">
        <v>242</v>
      </c>
      <c r="C191" s="7">
        <v>7916.66</v>
      </c>
    </row>
    <row r="192" spans="1:3" x14ac:dyDescent="0.3">
      <c r="A192" s="5">
        <v>652380</v>
      </c>
      <c r="B192" s="6" t="s">
        <v>307</v>
      </c>
      <c r="C192" s="7">
        <v>729.67</v>
      </c>
    </row>
    <row r="193" spans="1:3" x14ac:dyDescent="0.3">
      <c r="A193" s="5">
        <v>653540</v>
      </c>
      <c r="B193" s="6" t="s">
        <v>540</v>
      </c>
      <c r="C193" s="7">
        <v>13400</v>
      </c>
    </row>
    <row r="194" spans="1:3" x14ac:dyDescent="0.3">
      <c r="A194" s="5">
        <v>654907</v>
      </c>
      <c r="B194" s="6" t="s">
        <v>731</v>
      </c>
      <c r="C194" s="7">
        <v>152.5</v>
      </c>
    </row>
    <row r="195" spans="1:3" x14ac:dyDescent="0.3">
      <c r="A195" s="5">
        <v>654916</v>
      </c>
      <c r="B195" s="6" t="s">
        <v>731</v>
      </c>
      <c r="C195" s="7">
        <v>234</v>
      </c>
    </row>
    <row r="196" spans="1:3" x14ac:dyDescent="0.3">
      <c r="A196" s="5">
        <v>654941</v>
      </c>
      <c r="B196" s="6" t="s">
        <v>731</v>
      </c>
      <c r="C196" s="7">
        <v>287.5</v>
      </c>
    </row>
    <row r="197" spans="1:3" x14ac:dyDescent="0.3">
      <c r="A197" s="5">
        <v>654895</v>
      </c>
      <c r="B197" s="6" t="s">
        <v>728</v>
      </c>
      <c r="C197" s="7">
        <v>235</v>
      </c>
    </row>
    <row r="198" spans="1:3" x14ac:dyDescent="0.3">
      <c r="A198" s="5">
        <v>652363</v>
      </c>
      <c r="B198" s="6" t="s">
        <v>298</v>
      </c>
      <c r="C198" s="7">
        <v>80</v>
      </c>
    </row>
    <row r="199" spans="1:3" x14ac:dyDescent="0.3">
      <c r="A199" s="5">
        <v>646142</v>
      </c>
      <c r="B199" s="6" t="s">
        <v>77</v>
      </c>
      <c r="C199" s="7">
        <v>1472.7</v>
      </c>
    </row>
    <row r="200" spans="1:3" x14ac:dyDescent="0.3">
      <c r="A200" s="5">
        <v>646053</v>
      </c>
      <c r="B200" s="6" t="s">
        <v>72</v>
      </c>
      <c r="C200" s="7">
        <v>329</v>
      </c>
    </row>
    <row r="201" spans="1:3" x14ac:dyDescent="0.3">
      <c r="A201" s="5">
        <v>651693</v>
      </c>
      <c r="B201" s="6" t="s">
        <v>245</v>
      </c>
      <c r="C201" s="7">
        <v>1045</v>
      </c>
    </row>
    <row r="202" spans="1:3" x14ac:dyDescent="0.3">
      <c r="A202" s="5">
        <v>653698</v>
      </c>
      <c r="B202" s="6" t="s">
        <v>559</v>
      </c>
      <c r="C202" s="7">
        <v>20000</v>
      </c>
    </row>
    <row r="203" spans="1:3" x14ac:dyDescent="0.3">
      <c r="A203" s="5">
        <v>653466</v>
      </c>
      <c r="B203" s="6" t="s">
        <v>525</v>
      </c>
      <c r="C203" s="7">
        <v>27000</v>
      </c>
    </row>
    <row r="204" spans="1:3" x14ac:dyDescent="0.3">
      <c r="A204" s="5">
        <v>655099</v>
      </c>
      <c r="B204" s="6" t="s">
        <v>525</v>
      </c>
      <c r="C204" s="7">
        <v>140000</v>
      </c>
    </row>
    <row r="205" spans="1:3" x14ac:dyDescent="0.3">
      <c r="A205" s="5">
        <v>655833</v>
      </c>
      <c r="B205" s="6" t="s">
        <v>525</v>
      </c>
      <c r="C205" s="7">
        <v>328.05</v>
      </c>
    </row>
    <row r="206" spans="1:3" x14ac:dyDescent="0.3">
      <c r="A206" s="5">
        <v>655834</v>
      </c>
      <c r="B206" s="6" t="s">
        <v>525</v>
      </c>
      <c r="C206" s="7">
        <v>180.4</v>
      </c>
    </row>
    <row r="207" spans="1:3" x14ac:dyDescent="0.3">
      <c r="A207" s="5">
        <v>653188</v>
      </c>
      <c r="B207" s="6" t="s">
        <v>449</v>
      </c>
      <c r="C207" s="7">
        <v>130</v>
      </c>
    </row>
    <row r="208" spans="1:3" x14ac:dyDescent="0.3">
      <c r="A208" s="5">
        <v>653177</v>
      </c>
      <c r="B208" s="6" t="s">
        <v>773</v>
      </c>
      <c r="C208" s="7">
        <v>842.7</v>
      </c>
    </row>
    <row r="209" spans="1:3" x14ac:dyDescent="0.3">
      <c r="A209" s="5">
        <v>655413</v>
      </c>
      <c r="B209" s="6" t="s">
        <v>773</v>
      </c>
      <c r="C209" s="7">
        <v>561.79999999999995</v>
      </c>
    </row>
    <row r="210" spans="1:3" x14ac:dyDescent="0.3">
      <c r="A210" s="5">
        <v>653102</v>
      </c>
      <c r="B210" s="6" t="s">
        <v>414</v>
      </c>
      <c r="C210" s="7">
        <v>3289.5</v>
      </c>
    </row>
    <row r="211" spans="1:3" x14ac:dyDescent="0.3">
      <c r="A211" s="5">
        <v>651627</v>
      </c>
      <c r="B211" s="6" t="s">
        <v>229</v>
      </c>
      <c r="C211" s="7">
        <v>150</v>
      </c>
    </row>
    <row r="212" spans="1:3" x14ac:dyDescent="0.3">
      <c r="A212" s="5">
        <v>658596</v>
      </c>
      <c r="B212" s="6" t="s">
        <v>229</v>
      </c>
      <c r="C212" s="7">
        <v>150</v>
      </c>
    </row>
    <row r="213" spans="1:3" x14ac:dyDescent="0.3">
      <c r="A213" s="5">
        <v>656810</v>
      </c>
      <c r="B213" s="6" t="s">
        <v>899</v>
      </c>
      <c r="C213" s="7">
        <v>100</v>
      </c>
    </row>
    <row r="214" spans="1:3" x14ac:dyDescent="0.3">
      <c r="A214" s="5">
        <v>654919</v>
      </c>
      <c r="B214" s="6" t="s">
        <v>738</v>
      </c>
      <c r="C214" s="7">
        <v>917.01</v>
      </c>
    </row>
    <row r="215" spans="1:3" x14ac:dyDescent="0.3">
      <c r="A215" s="5">
        <v>650972</v>
      </c>
      <c r="B215" s="6" t="s">
        <v>172</v>
      </c>
      <c r="C215" s="7">
        <v>101.53</v>
      </c>
    </row>
    <row r="216" spans="1:3" x14ac:dyDescent="0.3">
      <c r="A216" s="5">
        <v>655797</v>
      </c>
      <c r="B216" s="6" t="s">
        <v>834</v>
      </c>
      <c r="C216" s="7">
        <v>55</v>
      </c>
    </row>
    <row r="217" spans="1:3" x14ac:dyDescent="0.3">
      <c r="A217" s="5">
        <v>653554</v>
      </c>
      <c r="B217" s="6" t="s">
        <v>546</v>
      </c>
      <c r="C217" s="7">
        <v>500</v>
      </c>
    </row>
    <row r="218" spans="1:3" x14ac:dyDescent="0.3">
      <c r="A218" s="5">
        <v>654119</v>
      </c>
      <c r="B218" s="6" t="s">
        <v>546</v>
      </c>
      <c r="C218" s="7">
        <v>2000</v>
      </c>
    </row>
    <row r="219" spans="1:3" x14ac:dyDescent="0.3">
      <c r="A219" s="5">
        <v>656396</v>
      </c>
      <c r="B219" s="6" t="s">
        <v>546</v>
      </c>
      <c r="C219" s="7">
        <v>3500</v>
      </c>
    </row>
    <row r="220" spans="1:3" x14ac:dyDescent="0.3">
      <c r="A220" s="5">
        <v>656804</v>
      </c>
      <c r="B220" s="6" t="s">
        <v>889</v>
      </c>
      <c r="C220" s="7">
        <v>10</v>
      </c>
    </row>
    <row r="221" spans="1:3" x14ac:dyDescent="0.3">
      <c r="A221" s="5">
        <v>652809</v>
      </c>
      <c r="B221" s="6" t="s">
        <v>400</v>
      </c>
      <c r="C221" s="7">
        <v>150.94999999999999</v>
      </c>
    </row>
    <row r="222" spans="1:3" x14ac:dyDescent="0.3">
      <c r="A222" s="5">
        <v>652872</v>
      </c>
      <c r="B222" s="6" t="s">
        <v>403</v>
      </c>
      <c r="C222" s="7">
        <v>8651.7999999999993</v>
      </c>
    </row>
    <row r="223" spans="1:3" x14ac:dyDescent="0.3">
      <c r="A223" s="5">
        <v>652874</v>
      </c>
      <c r="B223" s="6" t="s">
        <v>403</v>
      </c>
      <c r="C223" s="7">
        <v>5448.2</v>
      </c>
    </row>
    <row r="224" spans="1:3" x14ac:dyDescent="0.3">
      <c r="A224" s="5">
        <v>653190</v>
      </c>
      <c r="B224" s="6" t="s">
        <v>451</v>
      </c>
      <c r="C224" s="7">
        <v>130</v>
      </c>
    </row>
    <row r="225" spans="1:3" x14ac:dyDescent="0.3">
      <c r="A225" s="5">
        <v>656686</v>
      </c>
      <c r="B225" s="6" t="s">
        <v>866</v>
      </c>
      <c r="C225" s="7">
        <v>1256.4000000000001</v>
      </c>
    </row>
    <row r="226" spans="1:3" x14ac:dyDescent="0.3">
      <c r="A226" s="5">
        <v>651486</v>
      </c>
      <c r="B226" s="6" t="s">
        <v>213</v>
      </c>
      <c r="C226" s="7">
        <v>2838.82</v>
      </c>
    </row>
    <row r="227" spans="1:3" x14ac:dyDescent="0.3">
      <c r="A227" s="5">
        <v>653508</v>
      </c>
      <c r="B227" s="6" t="s">
        <v>537</v>
      </c>
      <c r="C227" s="7">
        <v>861</v>
      </c>
    </row>
    <row r="228" spans="1:3" x14ac:dyDescent="0.3">
      <c r="A228" s="5">
        <v>656225</v>
      </c>
      <c r="B228" s="6" t="s">
        <v>537</v>
      </c>
      <c r="C228" s="7">
        <v>1582</v>
      </c>
    </row>
    <row r="229" spans="1:3" x14ac:dyDescent="0.3">
      <c r="A229" s="5">
        <v>650399</v>
      </c>
      <c r="B229" s="6" t="s">
        <v>119</v>
      </c>
      <c r="C229" s="7">
        <v>155.19999999999999</v>
      </c>
    </row>
    <row r="230" spans="1:3" x14ac:dyDescent="0.3">
      <c r="A230" s="5">
        <v>652400</v>
      </c>
      <c r="B230" s="6" t="s">
        <v>316</v>
      </c>
      <c r="C230" s="7">
        <v>500</v>
      </c>
    </row>
    <row r="231" spans="1:3" x14ac:dyDescent="0.3">
      <c r="A231" s="5">
        <v>652590</v>
      </c>
      <c r="B231" s="6" t="s">
        <v>382</v>
      </c>
      <c r="C231" s="7">
        <v>6540</v>
      </c>
    </row>
    <row r="232" spans="1:3" x14ac:dyDescent="0.3">
      <c r="A232" s="5">
        <v>645755</v>
      </c>
      <c r="B232" s="6" t="s">
        <v>976</v>
      </c>
      <c r="C232" s="7">
        <v>75.28</v>
      </c>
    </row>
    <row r="233" spans="1:3" x14ac:dyDescent="0.3">
      <c r="A233" s="5">
        <v>653825</v>
      </c>
      <c r="B233" s="6" t="s">
        <v>977</v>
      </c>
      <c r="C233" s="7">
        <v>6301.87</v>
      </c>
    </row>
    <row r="234" spans="1:3" x14ac:dyDescent="0.3">
      <c r="A234" s="5">
        <v>653826</v>
      </c>
      <c r="B234" s="6" t="s">
        <v>977</v>
      </c>
      <c r="C234" s="7">
        <v>4910.78</v>
      </c>
    </row>
    <row r="235" spans="1:3" x14ac:dyDescent="0.3">
      <c r="A235" s="5">
        <v>653827</v>
      </c>
      <c r="B235" s="6" t="s">
        <v>977</v>
      </c>
      <c r="C235" s="7">
        <v>958.75</v>
      </c>
    </row>
    <row r="236" spans="1:3" x14ac:dyDescent="0.3">
      <c r="A236" s="5">
        <v>653829</v>
      </c>
      <c r="B236" s="6" t="s">
        <v>977</v>
      </c>
      <c r="C236" s="7">
        <v>325.60000000000002</v>
      </c>
    </row>
    <row r="237" spans="1:3" x14ac:dyDescent="0.3">
      <c r="A237" s="5">
        <v>653830</v>
      </c>
      <c r="B237" s="6" t="s">
        <v>977</v>
      </c>
      <c r="C237" s="7">
        <v>638.4</v>
      </c>
    </row>
    <row r="238" spans="1:3" x14ac:dyDescent="0.3">
      <c r="A238" s="5">
        <v>653831</v>
      </c>
      <c r="B238" s="6" t="s">
        <v>977</v>
      </c>
      <c r="C238" s="7">
        <v>543.6</v>
      </c>
    </row>
    <row r="239" spans="1:3" x14ac:dyDescent="0.3">
      <c r="A239" s="5">
        <v>655307</v>
      </c>
      <c r="B239" s="6" t="s">
        <v>766</v>
      </c>
      <c r="C239" s="7">
        <v>45.9</v>
      </c>
    </row>
    <row r="240" spans="1:3" x14ac:dyDescent="0.3">
      <c r="A240" s="5">
        <v>645847</v>
      </c>
      <c r="B240" s="6" t="s">
        <v>67</v>
      </c>
      <c r="C240" s="7">
        <v>209.68</v>
      </c>
    </row>
    <row r="241" spans="1:3" x14ac:dyDescent="0.3">
      <c r="A241" s="5">
        <v>655794</v>
      </c>
      <c r="B241" s="6" t="s">
        <v>67</v>
      </c>
      <c r="C241" s="7">
        <v>179.64</v>
      </c>
    </row>
    <row r="242" spans="1:3" x14ac:dyDescent="0.3">
      <c r="A242" s="5">
        <v>653089</v>
      </c>
      <c r="B242" s="6" t="s">
        <v>978</v>
      </c>
      <c r="C242" s="7">
        <v>567.55999999999995</v>
      </c>
    </row>
    <row r="243" spans="1:3" x14ac:dyDescent="0.3">
      <c r="A243" s="5">
        <v>654964</v>
      </c>
      <c r="B243" s="6" t="s">
        <v>978</v>
      </c>
      <c r="C243" s="7">
        <v>80.459999999999994</v>
      </c>
    </row>
    <row r="244" spans="1:3" x14ac:dyDescent="0.3">
      <c r="A244" s="5">
        <v>657030</v>
      </c>
      <c r="B244" s="6" t="s">
        <v>978</v>
      </c>
      <c r="C244" s="7">
        <v>80.459999999999994</v>
      </c>
    </row>
    <row r="245" spans="1:3" x14ac:dyDescent="0.3">
      <c r="A245" s="5">
        <v>650518</v>
      </c>
      <c r="B245" s="6" t="s">
        <v>132</v>
      </c>
      <c r="C245" s="7">
        <v>78</v>
      </c>
    </row>
    <row r="246" spans="1:3" x14ac:dyDescent="0.3">
      <c r="A246" s="5">
        <v>653834</v>
      </c>
      <c r="B246" s="6" t="s">
        <v>580</v>
      </c>
      <c r="C246" s="7">
        <v>124.5</v>
      </c>
    </row>
    <row r="247" spans="1:3" x14ac:dyDescent="0.3">
      <c r="A247" s="5">
        <v>657033</v>
      </c>
      <c r="B247" s="6" t="s">
        <v>909</v>
      </c>
      <c r="C247" s="7">
        <v>56.7</v>
      </c>
    </row>
    <row r="248" spans="1:3" x14ac:dyDescent="0.3">
      <c r="A248" s="5">
        <v>652385</v>
      </c>
      <c r="B248" s="6" t="s">
        <v>313</v>
      </c>
      <c r="C248" s="7">
        <v>50</v>
      </c>
    </row>
    <row r="249" spans="1:3" x14ac:dyDescent="0.3">
      <c r="A249" s="5">
        <v>653796</v>
      </c>
      <c r="B249" s="6" t="s">
        <v>313</v>
      </c>
      <c r="C249" s="7">
        <v>50</v>
      </c>
    </row>
    <row r="250" spans="1:3" x14ac:dyDescent="0.3">
      <c r="A250" s="5">
        <v>652482</v>
      </c>
      <c r="B250" s="6" t="s">
        <v>340</v>
      </c>
      <c r="C250" s="7">
        <v>276.5</v>
      </c>
    </row>
    <row r="251" spans="1:3" x14ac:dyDescent="0.3">
      <c r="A251" s="5">
        <v>653800</v>
      </c>
      <c r="B251" s="6" t="s">
        <v>340</v>
      </c>
      <c r="C251" s="7">
        <v>234</v>
      </c>
    </row>
    <row r="252" spans="1:3" x14ac:dyDescent="0.3">
      <c r="A252" s="5">
        <v>657318</v>
      </c>
      <c r="B252" s="6" t="s">
        <v>340</v>
      </c>
      <c r="C252" s="7">
        <v>85.75</v>
      </c>
    </row>
    <row r="253" spans="1:3" x14ac:dyDescent="0.3">
      <c r="A253" s="5">
        <v>657319</v>
      </c>
      <c r="B253" s="6" t="s">
        <v>340</v>
      </c>
      <c r="C253" s="7">
        <v>70.5</v>
      </c>
    </row>
    <row r="254" spans="1:3" x14ac:dyDescent="0.3">
      <c r="A254" s="5">
        <v>652588</v>
      </c>
      <c r="B254" s="6" t="s">
        <v>379</v>
      </c>
      <c r="C254" s="7">
        <v>170</v>
      </c>
    </row>
    <row r="255" spans="1:3" x14ac:dyDescent="0.3">
      <c r="A255" s="5">
        <v>652498</v>
      </c>
      <c r="B255" s="6" t="s">
        <v>979</v>
      </c>
      <c r="C255" s="7">
        <v>1510.68</v>
      </c>
    </row>
    <row r="256" spans="1:3" x14ac:dyDescent="0.3">
      <c r="A256" s="5">
        <v>653186</v>
      </c>
      <c r="B256" s="6" t="s">
        <v>445</v>
      </c>
      <c r="C256" s="7">
        <v>130</v>
      </c>
    </row>
    <row r="257" spans="1:3" x14ac:dyDescent="0.3">
      <c r="A257" s="5">
        <v>650840</v>
      </c>
      <c r="B257" s="6" t="s">
        <v>155</v>
      </c>
      <c r="C257" s="7">
        <v>954.45</v>
      </c>
    </row>
    <row r="258" spans="1:3" x14ac:dyDescent="0.3">
      <c r="A258" s="5">
        <v>658354</v>
      </c>
      <c r="B258" s="6" t="s">
        <v>980</v>
      </c>
      <c r="C258" s="7">
        <v>12765.96</v>
      </c>
    </row>
    <row r="259" spans="1:3" x14ac:dyDescent="0.3">
      <c r="A259" s="5">
        <v>656221</v>
      </c>
      <c r="B259" s="6" t="s">
        <v>846</v>
      </c>
      <c r="C259" s="7">
        <v>13000</v>
      </c>
    </row>
    <row r="260" spans="1:3" x14ac:dyDescent="0.3">
      <c r="A260" s="5">
        <v>653123</v>
      </c>
      <c r="B260" s="6" t="s">
        <v>422</v>
      </c>
      <c r="C260" s="7">
        <v>3731.73</v>
      </c>
    </row>
    <row r="261" spans="1:3" x14ac:dyDescent="0.3">
      <c r="A261" s="5">
        <v>653124</v>
      </c>
      <c r="B261" s="6" t="s">
        <v>422</v>
      </c>
      <c r="C261" s="7">
        <v>17058.759999999998</v>
      </c>
    </row>
    <row r="262" spans="1:3" x14ac:dyDescent="0.3">
      <c r="A262" s="5">
        <v>652384</v>
      </c>
      <c r="B262" s="6" t="s">
        <v>310</v>
      </c>
      <c r="C262" s="7">
        <v>1198.68</v>
      </c>
    </row>
    <row r="263" spans="1:3" x14ac:dyDescent="0.3">
      <c r="A263" s="5">
        <v>652377</v>
      </c>
      <c r="B263" s="6" t="s">
        <v>981</v>
      </c>
      <c r="C263" s="7">
        <v>9000</v>
      </c>
    </row>
    <row r="264" spans="1:3" x14ac:dyDescent="0.3">
      <c r="A264" s="5">
        <v>656236</v>
      </c>
      <c r="B264" s="6" t="s">
        <v>851</v>
      </c>
      <c r="C264" s="7">
        <v>981.73</v>
      </c>
    </row>
    <row r="265" spans="1:3" x14ac:dyDescent="0.3">
      <c r="A265" s="5">
        <v>657749</v>
      </c>
      <c r="B265" s="6" t="s">
        <v>982</v>
      </c>
      <c r="C265" s="7">
        <v>3478.61</v>
      </c>
    </row>
    <row r="266" spans="1:3" x14ac:dyDescent="0.3">
      <c r="A266" s="5">
        <v>652579</v>
      </c>
      <c r="B266" s="6" t="s">
        <v>983</v>
      </c>
      <c r="C266" s="7">
        <v>7500</v>
      </c>
    </row>
    <row r="267" spans="1:3" x14ac:dyDescent="0.3">
      <c r="A267" s="5">
        <v>652398</v>
      </c>
      <c r="B267" s="6" t="s">
        <v>931</v>
      </c>
      <c r="C267" s="7">
        <v>10000</v>
      </c>
    </row>
    <row r="268" spans="1:3" x14ac:dyDescent="0.3">
      <c r="A268" s="5">
        <v>657767</v>
      </c>
      <c r="B268" s="6" t="s">
        <v>931</v>
      </c>
      <c r="C268" s="7">
        <v>32</v>
      </c>
    </row>
    <row r="269" spans="1:3" x14ac:dyDescent="0.3">
      <c r="A269" s="5">
        <v>654082</v>
      </c>
      <c r="B269" s="6" t="s">
        <v>596</v>
      </c>
      <c r="C269" s="7">
        <v>6000</v>
      </c>
    </row>
    <row r="270" spans="1:3" x14ac:dyDescent="0.3">
      <c r="A270" s="5">
        <v>652436</v>
      </c>
      <c r="B270" s="6" t="s">
        <v>984</v>
      </c>
      <c r="C270" s="7">
        <v>1292.42</v>
      </c>
    </row>
    <row r="271" spans="1:3" x14ac:dyDescent="0.3">
      <c r="A271" s="5">
        <v>655262</v>
      </c>
      <c r="B271" s="6" t="s">
        <v>753</v>
      </c>
      <c r="C271" s="7">
        <v>238</v>
      </c>
    </row>
    <row r="272" spans="1:3" x14ac:dyDescent="0.3">
      <c r="A272" s="5">
        <v>650916</v>
      </c>
      <c r="B272" s="6" t="s">
        <v>649</v>
      </c>
      <c r="C272" s="7">
        <v>1299.5</v>
      </c>
    </row>
    <row r="273" spans="1:3" x14ac:dyDescent="0.3">
      <c r="A273" s="5">
        <v>650917</v>
      </c>
      <c r="B273" s="6" t="s">
        <v>649</v>
      </c>
      <c r="C273" s="7">
        <v>2265.5</v>
      </c>
    </row>
    <row r="274" spans="1:3" x14ac:dyDescent="0.3">
      <c r="A274" s="5">
        <v>650918</v>
      </c>
      <c r="B274" s="6" t="s">
        <v>649</v>
      </c>
      <c r="C274" s="7">
        <v>1966.5</v>
      </c>
    </row>
    <row r="275" spans="1:3" x14ac:dyDescent="0.3">
      <c r="A275" s="5">
        <v>654857</v>
      </c>
      <c r="B275" s="6" t="s">
        <v>649</v>
      </c>
      <c r="C275" s="7">
        <v>1805.5</v>
      </c>
    </row>
    <row r="276" spans="1:3" x14ac:dyDescent="0.3">
      <c r="A276" s="5">
        <v>654868</v>
      </c>
      <c r="B276" s="6" t="s">
        <v>649</v>
      </c>
      <c r="C276" s="7">
        <v>1426</v>
      </c>
    </row>
    <row r="277" spans="1:3" x14ac:dyDescent="0.3">
      <c r="A277" s="5">
        <v>651681</v>
      </c>
      <c r="B277" s="6" t="s">
        <v>239</v>
      </c>
      <c r="C277" s="7">
        <v>736.26</v>
      </c>
    </row>
    <row r="278" spans="1:3" x14ac:dyDescent="0.3">
      <c r="A278" s="5">
        <v>646277</v>
      </c>
      <c r="B278" s="6" t="s">
        <v>88</v>
      </c>
      <c r="C278" s="7">
        <v>600</v>
      </c>
    </row>
    <row r="279" spans="1:3" x14ac:dyDescent="0.3">
      <c r="A279" s="5">
        <v>646298</v>
      </c>
      <c r="B279" s="6" t="s">
        <v>88</v>
      </c>
      <c r="C279" s="7">
        <v>217.5</v>
      </c>
    </row>
    <row r="280" spans="1:3" x14ac:dyDescent="0.3">
      <c r="A280" s="5">
        <v>646449</v>
      </c>
      <c r="B280" s="6" t="s">
        <v>88</v>
      </c>
      <c r="C280" s="7">
        <v>85.8</v>
      </c>
    </row>
    <row r="281" spans="1:3" x14ac:dyDescent="0.3">
      <c r="A281" s="5">
        <v>646471</v>
      </c>
      <c r="B281" s="6" t="s">
        <v>88</v>
      </c>
      <c r="C281" s="7">
        <v>810</v>
      </c>
    </row>
    <row r="282" spans="1:3" x14ac:dyDescent="0.3">
      <c r="A282" s="5">
        <v>646474</v>
      </c>
      <c r="B282" s="6" t="s">
        <v>88</v>
      </c>
      <c r="C282" s="7">
        <v>120</v>
      </c>
    </row>
    <row r="283" spans="1:3" x14ac:dyDescent="0.3">
      <c r="A283" s="5">
        <v>646795</v>
      </c>
      <c r="B283" s="6" t="s">
        <v>88</v>
      </c>
      <c r="C283" s="7">
        <v>201</v>
      </c>
    </row>
    <row r="284" spans="1:3" x14ac:dyDescent="0.3">
      <c r="A284" s="5">
        <v>646894</v>
      </c>
      <c r="B284" s="6" t="s">
        <v>88</v>
      </c>
      <c r="C284" s="7">
        <v>674.25</v>
      </c>
    </row>
    <row r="285" spans="1:3" x14ac:dyDescent="0.3">
      <c r="A285" s="5">
        <v>650500</v>
      </c>
      <c r="B285" s="6" t="s">
        <v>88</v>
      </c>
      <c r="C285" s="7">
        <v>77.959999999999994</v>
      </c>
    </row>
    <row r="286" spans="1:3" x14ac:dyDescent="0.3">
      <c r="A286" s="5">
        <v>650501</v>
      </c>
      <c r="B286" s="6" t="s">
        <v>88</v>
      </c>
      <c r="C286" s="7">
        <v>97.56</v>
      </c>
    </row>
    <row r="287" spans="1:3" x14ac:dyDescent="0.3">
      <c r="A287" s="5">
        <v>650502</v>
      </c>
      <c r="B287" s="6" t="s">
        <v>88</v>
      </c>
      <c r="C287" s="7">
        <v>372</v>
      </c>
    </row>
    <row r="288" spans="1:3" x14ac:dyDescent="0.3">
      <c r="A288" s="5">
        <v>650516</v>
      </c>
      <c r="B288" s="6" t="s">
        <v>88</v>
      </c>
      <c r="C288" s="7">
        <v>1860</v>
      </c>
    </row>
    <row r="289" spans="1:3" x14ac:dyDescent="0.3">
      <c r="A289" s="5">
        <v>650519</v>
      </c>
      <c r="B289" s="6" t="s">
        <v>88</v>
      </c>
      <c r="C289" s="7">
        <v>246.8</v>
      </c>
    </row>
    <row r="290" spans="1:3" x14ac:dyDescent="0.3">
      <c r="A290" s="5">
        <v>651006</v>
      </c>
      <c r="B290" s="6" t="s">
        <v>88</v>
      </c>
      <c r="C290" s="7">
        <v>810</v>
      </c>
    </row>
    <row r="291" spans="1:3" x14ac:dyDescent="0.3">
      <c r="A291" s="5">
        <v>651007</v>
      </c>
      <c r="B291" s="6" t="s">
        <v>88</v>
      </c>
      <c r="C291" s="7">
        <v>2511</v>
      </c>
    </row>
    <row r="292" spans="1:3" x14ac:dyDescent="0.3">
      <c r="A292" s="5">
        <v>651029</v>
      </c>
      <c r="B292" s="6" t="s">
        <v>88</v>
      </c>
      <c r="C292" s="7">
        <v>90</v>
      </c>
    </row>
    <row r="293" spans="1:3" x14ac:dyDescent="0.3">
      <c r="A293" s="5">
        <v>651479</v>
      </c>
      <c r="B293" s="6" t="s">
        <v>88</v>
      </c>
      <c r="C293" s="7">
        <v>279</v>
      </c>
    </row>
    <row r="294" spans="1:3" x14ac:dyDescent="0.3">
      <c r="A294" s="5">
        <v>651482</v>
      </c>
      <c r="B294" s="6" t="s">
        <v>88</v>
      </c>
      <c r="C294" s="7">
        <v>57.55</v>
      </c>
    </row>
    <row r="295" spans="1:3" x14ac:dyDescent="0.3">
      <c r="A295" s="5">
        <v>652465</v>
      </c>
      <c r="B295" s="6" t="s">
        <v>88</v>
      </c>
      <c r="C295" s="7">
        <v>623.1</v>
      </c>
    </row>
    <row r="296" spans="1:3" x14ac:dyDescent="0.3">
      <c r="A296" s="5">
        <v>652466</v>
      </c>
      <c r="B296" s="6" t="s">
        <v>88</v>
      </c>
      <c r="C296" s="7">
        <v>178.41</v>
      </c>
    </row>
    <row r="297" spans="1:3" x14ac:dyDescent="0.3">
      <c r="A297" s="5">
        <v>652467</v>
      </c>
      <c r="B297" s="6" t="s">
        <v>88</v>
      </c>
      <c r="C297" s="7">
        <v>224.02</v>
      </c>
    </row>
    <row r="298" spans="1:3" x14ac:dyDescent="0.3">
      <c r="A298" s="5">
        <v>653410</v>
      </c>
      <c r="B298" s="6" t="s">
        <v>88</v>
      </c>
      <c r="C298" s="7">
        <v>1854.95</v>
      </c>
    </row>
    <row r="299" spans="1:3" x14ac:dyDescent="0.3">
      <c r="A299" s="5">
        <v>653411</v>
      </c>
      <c r="B299" s="6" t="s">
        <v>88</v>
      </c>
      <c r="C299" s="7">
        <v>332.11</v>
      </c>
    </row>
    <row r="300" spans="1:3" x14ac:dyDescent="0.3">
      <c r="A300" s="5">
        <v>653412</v>
      </c>
      <c r="B300" s="6" t="s">
        <v>88</v>
      </c>
      <c r="C300" s="7">
        <v>20392.41</v>
      </c>
    </row>
    <row r="301" spans="1:3" x14ac:dyDescent="0.3">
      <c r="A301" s="5">
        <v>653413</v>
      </c>
      <c r="B301" s="6" t="s">
        <v>88</v>
      </c>
      <c r="C301" s="7">
        <v>5762.52</v>
      </c>
    </row>
    <row r="302" spans="1:3" x14ac:dyDescent="0.3">
      <c r="A302" s="5">
        <v>653414</v>
      </c>
      <c r="B302" s="6" t="s">
        <v>88</v>
      </c>
      <c r="C302" s="7">
        <v>19.86</v>
      </c>
    </row>
    <row r="303" spans="1:3" x14ac:dyDescent="0.3">
      <c r="A303" s="5">
        <v>653415</v>
      </c>
      <c r="B303" s="6" t="s">
        <v>88</v>
      </c>
      <c r="C303" s="7">
        <v>112.99</v>
      </c>
    </row>
    <row r="304" spans="1:3" x14ac:dyDescent="0.3">
      <c r="A304" s="5">
        <v>653416</v>
      </c>
      <c r="B304" s="6" t="s">
        <v>88</v>
      </c>
      <c r="C304" s="7">
        <v>67.23</v>
      </c>
    </row>
    <row r="305" spans="1:3" x14ac:dyDescent="0.3">
      <c r="A305" s="5">
        <v>653417</v>
      </c>
      <c r="B305" s="6" t="s">
        <v>88</v>
      </c>
      <c r="C305" s="7">
        <v>5345.71</v>
      </c>
    </row>
    <row r="306" spans="1:3" x14ac:dyDescent="0.3">
      <c r="A306" s="5">
        <v>653418</v>
      </c>
      <c r="B306" s="6" t="s">
        <v>88</v>
      </c>
      <c r="C306" s="7">
        <v>41.37</v>
      </c>
    </row>
    <row r="307" spans="1:3" x14ac:dyDescent="0.3">
      <c r="A307" s="5">
        <v>653419</v>
      </c>
      <c r="B307" s="6" t="s">
        <v>88</v>
      </c>
      <c r="C307" s="7">
        <v>3135.45</v>
      </c>
    </row>
    <row r="308" spans="1:3" x14ac:dyDescent="0.3">
      <c r="A308" s="5">
        <v>653420</v>
      </c>
      <c r="B308" s="6" t="s">
        <v>88</v>
      </c>
      <c r="C308" s="7">
        <v>9596.34</v>
      </c>
    </row>
    <row r="309" spans="1:3" x14ac:dyDescent="0.3">
      <c r="A309" s="5">
        <v>653421</v>
      </c>
      <c r="B309" s="6" t="s">
        <v>88</v>
      </c>
      <c r="C309" s="7">
        <v>19.27</v>
      </c>
    </row>
    <row r="310" spans="1:3" x14ac:dyDescent="0.3">
      <c r="A310" s="5">
        <v>653422</v>
      </c>
      <c r="B310" s="6" t="s">
        <v>88</v>
      </c>
      <c r="C310" s="7">
        <v>5665.05</v>
      </c>
    </row>
    <row r="311" spans="1:3" x14ac:dyDescent="0.3">
      <c r="A311" s="5">
        <v>653423</v>
      </c>
      <c r="B311" s="6" t="s">
        <v>88</v>
      </c>
      <c r="C311" s="7">
        <v>61.85</v>
      </c>
    </row>
    <row r="312" spans="1:3" x14ac:dyDescent="0.3">
      <c r="A312" s="5">
        <v>653424</v>
      </c>
      <c r="B312" s="6" t="s">
        <v>88</v>
      </c>
      <c r="C312" s="7">
        <v>386.25</v>
      </c>
    </row>
    <row r="313" spans="1:3" x14ac:dyDescent="0.3">
      <c r="A313" s="5">
        <v>653425</v>
      </c>
      <c r="B313" s="6" t="s">
        <v>88</v>
      </c>
      <c r="C313" s="7">
        <v>9493.9699999999993</v>
      </c>
    </row>
    <row r="314" spans="1:3" x14ac:dyDescent="0.3">
      <c r="A314" s="5">
        <v>653426</v>
      </c>
      <c r="B314" s="6" t="s">
        <v>88</v>
      </c>
      <c r="C314" s="7">
        <v>81.56</v>
      </c>
    </row>
    <row r="315" spans="1:3" x14ac:dyDescent="0.3">
      <c r="A315" s="5">
        <v>653427</v>
      </c>
      <c r="B315" s="6" t="s">
        <v>88</v>
      </c>
      <c r="C315" s="7">
        <v>1600.58</v>
      </c>
    </row>
    <row r="316" spans="1:3" x14ac:dyDescent="0.3">
      <c r="A316" s="5">
        <v>653428</v>
      </c>
      <c r="B316" s="6" t="s">
        <v>88</v>
      </c>
      <c r="C316" s="7">
        <v>1069.5</v>
      </c>
    </row>
    <row r="317" spans="1:3" x14ac:dyDescent="0.3">
      <c r="A317" s="5">
        <v>653429</v>
      </c>
      <c r="B317" s="6" t="s">
        <v>88</v>
      </c>
      <c r="C317" s="7">
        <v>109.65</v>
      </c>
    </row>
    <row r="318" spans="1:3" x14ac:dyDescent="0.3">
      <c r="A318" s="5">
        <v>653430</v>
      </c>
      <c r="B318" s="6" t="s">
        <v>88</v>
      </c>
      <c r="C318" s="7">
        <v>1893.36</v>
      </c>
    </row>
    <row r="319" spans="1:3" x14ac:dyDescent="0.3">
      <c r="A319" s="5">
        <v>653431</v>
      </c>
      <c r="B319" s="6" t="s">
        <v>88</v>
      </c>
      <c r="C319" s="7">
        <v>1841.23</v>
      </c>
    </row>
    <row r="320" spans="1:3" x14ac:dyDescent="0.3">
      <c r="A320" s="5">
        <v>653432</v>
      </c>
      <c r="B320" s="6" t="s">
        <v>88</v>
      </c>
      <c r="C320" s="7">
        <v>1893.36</v>
      </c>
    </row>
    <row r="321" spans="1:3" x14ac:dyDescent="0.3">
      <c r="A321" s="5">
        <v>653433</v>
      </c>
      <c r="B321" s="6" t="s">
        <v>88</v>
      </c>
      <c r="C321" s="7">
        <v>1598.83</v>
      </c>
    </row>
    <row r="322" spans="1:3" x14ac:dyDescent="0.3">
      <c r="A322" s="5">
        <v>653434</v>
      </c>
      <c r="B322" s="6" t="s">
        <v>88</v>
      </c>
      <c r="C322" s="7">
        <v>87.9</v>
      </c>
    </row>
    <row r="323" spans="1:3" x14ac:dyDescent="0.3">
      <c r="A323" s="5">
        <v>653436</v>
      </c>
      <c r="B323" s="6" t="s">
        <v>88</v>
      </c>
      <c r="C323" s="7">
        <v>359.26</v>
      </c>
    </row>
    <row r="324" spans="1:3" x14ac:dyDescent="0.3">
      <c r="A324" s="5">
        <v>653437</v>
      </c>
      <c r="B324" s="6" t="s">
        <v>88</v>
      </c>
      <c r="C324" s="7">
        <v>63.58</v>
      </c>
    </row>
    <row r="325" spans="1:3" x14ac:dyDescent="0.3">
      <c r="A325" s="5">
        <v>653438</v>
      </c>
      <c r="B325" s="6" t="s">
        <v>88</v>
      </c>
      <c r="C325" s="7">
        <v>154.05000000000001</v>
      </c>
    </row>
    <row r="326" spans="1:3" x14ac:dyDescent="0.3">
      <c r="A326" s="5">
        <v>653439</v>
      </c>
      <c r="B326" s="6" t="s">
        <v>88</v>
      </c>
      <c r="C326" s="7">
        <v>41.61</v>
      </c>
    </row>
    <row r="327" spans="1:3" x14ac:dyDescent="0.3">
      <c r="A327" s="5">
        <v>654147</v>
      </c>
      <c r="B327" s="6" t="s">
        <v>88</v>
      </c>
      <c r="C327" s="7">
        <v>1430.01</v>
      </c>
    </row>
    <row r="328" spans="1:3" x14ac:dyDescent="0.3">
      <c r="A328" s="5">
        <v>655585</v>
      </c>
      <c r="B328" s="6" t="s">
        <v>88</v>
      </c>
      <c r="C328" s="7">
        <v>351.08</v>
      </c>
    </row>
    <row r="329" spans="1:3" x14ac:dyDescent="0.3">
      <c r="A329" s="5">
        <v>655586</v>
      </c>
      <c r="B329" s="6" t="s">
        <v>88</v>
      </c>
      <c r="C329" s="7">
        <v>20424.580000000002</v>
      </c>
    </row>
    <row r="330" spans="1:3" x14ac:dyDescent="0.3">
      <c r="A330" s="5">
        <v>655587</v>
      </c>
      <c r="B330" s="6" t="s">
        <v>88</v>
      </c>
      <c r="C330" s="7">
        <v>6300.42</v>
      </c>
    </row>
    <row r="331" spans="1:3" x14ac:dyDescent="0.3">
      <c r="A331" s="5">
        <v>655588</v>
      </c>
      <c r="B331" s="6" t="s">
        <v>88</v>
      </c>
      <c r="C331" s="7">
        <v>47.28</v>
      </c>
    </row>
    <row r="332" spans="1:3" x14ac:dyDescent="0.3">
      <c r="A332" s="5">
        <v>655589</v>
      </c>
      <c r="B332" s="6" t="s">
        <v>88</v>
      </c>
      <c r="C332" s="7">
        <v>96.06</v>
      </c>
    </row>
    <row r="333" spans="1:3" x14ac:dyDescent="0.3">
      <c r="A333" s="5">
        <v>655590</v>
      </c>
      <c r="B333" s="6" t="s">
        <v>88</v>
      </c>
      <c r="C333" s="7">
        <v>112.99</v>
      </c>
    </row>
    <row r="334" spans="1:3" x14ac:dyDescent="0.3">
      <c r="A334" s="5">
        <v>655591</v>
      </c>
      <c r="B334" s="6" t="s">
        <v>88</v>
      </c>
      <c r="C334" s="7">
        <v>141.08000000000001</v>
      </c>
    </row>
    <row r="335" spans="1:3" x14ac:dyDescent="0.3">
      <c r="A335" s="5">
        <v>655592</v>
      </c>
      <c r="B335" s="6" t="s">
        <v>88</v>
      </c>
      <c r="C335" s="7">
        <v>12.44</v>
      </c>
    </row>
    <row r="336" spans="1:3" x14ac:dyDescent="0.3">
      <c r="A336" s="5">
        <v>655593</v>
      </c>
      <c r="B336" s="6" t="s">
        <v>88</v>
      </c>
      <c r="C336" s="7">
        <v>92.82</v>
      </c>
    </row>
    <row r="337" spans="1:3" x14ac:dyDescent="0.3">
      <c r="A337" s="5">
        <v>655594</v>
      </c>
      <c r="B337" s="6" t="s">
        <v>88</v>
      </c>
      <c r="C337" s="7">
        <v>5446.71</v>
      </c>
    </row>
    <row r="338" spans="1:3" x14ac:dyDescent="0.3">
      <c r="A338" s="5">
        <v>655595</v>
      </c>
      <c r="B338" s="6" t="s">
        <v>88</v>
      </c>
      <c r="C338" s="7">
        <v>131.01</v>
      </c>
    </row>
    <row r="339" spans="1:3" x14ac:dyDescent="0.3">
      <c r="A339" s="5">
        <v>655596</v>
      </c>
      <c r="B339" s="6" t="s">
        <v>88</v>
      </c>
      <c r="C339" s="7">
        <v>5521.57</v>
      </c>
    </row>
    <row r="340" spans="1:3" x14ac:dyDescent="0.3">
      <c r="A340" s="5">
        <v>655597</v>
      </c>
      <c r="B340" s="6" t="s">
        <v>88</v>
      </c>
      <c r="C340" s="7">
        <v>12171.9</v>
      </c>
    </row>
    <row r="341" spans="1:3" x14ac:dyDescent="0.3">
      <c r="A341" s="5">
        <v>655598</v>
      </c>
      <c r="B341" s="6" t="s">
        <v>88</v>
      </c>
      <c r="C341" s="7">
        <v>19.27</v>
      </c>
    </row>
    <row r="342" spans="1:3" x14ac:dyDescent="0.3">
      <c r="A342" s="5">
        <v>655599</v>
      </c>
      <c r="B342" s="6" t="s">
        <v>88</v>
      </c>
      <c r="C342" s="7">
        <v>5778.87</v>
      </c>
    </row>
    <row r="343" spans="1:3" x14ac:dyDescent="0.3">
      <c r="A343" s="5">
        <v>655600</v>
      </c>
      <c r="B343" s="6" t="s">
        <v>88</v>
      </c>
      <c r="C343" s="7">
        <v>67.67</v>
      </c>
    </row>
    <row r="344" spans="1:3" x14ac:dyDescent="0.3">
      <c r="A344" s="5">
        <v>655601</v>
      </c>
      <c r="B344" s="6" t="s">
        <v>88</v>
      </c>
      <c r="C344" s="7">
        <v>269.07</v>
      </c>
    </row>
    <row r="345" spans="1:3" x14ac:dyDescent="0.3">
      <c r="A345" s="5">
        <v>655602</v>
      </c>
      <c r="B345" s="6" t="s">
        <v>88</v>
      </c>
      <c r="C345" s="7">
        <v>9642.08</v>
      </c>
    </row>
    <row r="346" spans="1:3" x14ac:dyDescent="0.3">
      <c r="A346" s="5">
        <v>655603</v>
      </c>
      <c r="B346" s="6" t="s">
        <v>88</v>
      </c>
      <c r="C346" s="7">
        <v>267.54000000000002</v>
      </c>
    </row>
    <row r="347" spans="1:3" x14ac:dyDescent="0.3">
      <c r="A347" s="5">
        <v>655604</v>
      </c>
      <c r="B347" s="6" t="s">
        <v>88</v>
      </c>
      <c r="C347" s="7">
        <v>1640.59</v>
      </c>
    </row>
    <row r="348" spans="1:3" x14ac:dyDescent="0.3">
      <c r="A348" s="5">
        <v>655605</v>
      </c>
      <c r="B348" s="6" t="s">
        <v>88</v>
      </c>
      <c r="C348" s="7">
        <v>1095.4100000000001</v>
      </c>
    </row>
    <row r="349" spans="1:3" x14ac:dyDescent="0.3">
      <c r="A349" s="5">
        <v>655606</v>
      </c>
      <c r="B349" s="6" t="s">
        <v>88</v>
      </c>
      <c r="C349" s="7">
        <v>136.72</v>
      </c>
    </row>
    <row r="350" spans="1:3" x14ac:dyDescent="0.3">
      <c r="A350" s="5">
        <v>655607</v>
      </c>
      <c r="B350" s="6" t="s">
        <v>88</v>
      </c>
      <c r="C350" s="7">
        <v>2109.65</v>
      </c>
    </row>
    <row r="351" spans="1:3" x14ac:dyDescent="0.3">
      <c r="A351" s="5">
        <v>655608</v>
      </c>
      <c r="B351" s="6" t="s">
        <v>88</v>
      </c>
      <c r="C351" s="7">
        <v>1841.23</v>
      </c>
    </row>
    <row r="352" spans="1:3" x14ac:dyDescent="0.3">
      <c r="A352" s="5">
        <v>655609</v>
      </c>
      <c r="B352" s="6" t="s">
        <v>88</v>
      </c>
      <c r="C352" s="7">
        <v>1893.37</v>
      </c>
    </row>
    <row r="353" spans="1:3" x14ac:dyDescent="0.3">
      <c r="A353" s="5">
        <v>655610</v>
      </c>
      <c r="B353" s="6" t="s">
        <v>88</v>
      </c>
      <c r="C353" s="7">
        <v>2599.46</v>
      </c>
    </row>
    <row r="354" spans="1:3" x14ac:dyDescent="0.3">
      <c r="A354" s="5">
        <v>657551</v>
      </c>
      <c r="B354" s="6" t="s">
        <v>88</v>
      </c>
      <c r="C354" s="7">
        <v>310.85000000000002</v>
      </c>
    </row>
    <row r="355" spans="1:3" x14ac:dyDescent="0.3">
      <c r="A355" s="5">
        <v>657562</v>
      </c>
      <c r="B355" s="6" t="s">
        <v>88</v>
      </c>
      <c r="C355" s="7">
        <v>67.349999999999994</v>
      </c>
    </row>
    <row r="356" spans="1:3" x14ac:dyDescent="0.3">
      <c r="A356" s="5">
        <v>653408</v>
      </c>
      <c r="B356" s="6" t="s">
        <v>191</v>
      </c>
      <c r="C356" s="7">
        <v>265275.40999999997</v>
      </c>
    </row>
    <row r="357" spans="1:3" x14ac:dyDescent="0.3">
      <c r="A357" s="5">
        <v>653409</v>
      </c>
      <c r="B357" s="6" t="s">
        <v>191</v>
      </c>
      <c r="C357" s="7">
        <v>87.3</v>
      </c>
    </row>
    <row r="358" spans="1:3" x14ac:dyDescent="0.3">
      <c r="A358" s="5">
        <v>656368</v>
      </c>
      <c r="B358" s="6" t="s">
        <v>857</v>
      </c>
      <c r="C358" s="7">
        <v>8000</v>
      </c>
    </row>
    <row r="359" spans="1:3" x14ac:dyDescent="0.3">
      <c r="A359" s="5">
        <v>653504</v>
      </c>
      <c r="B359" s="6" t="s">
        <v>535</v>
      </c>
      <c r="C359" s="7">
        <v>300</v>
      </c>
    </row>
    <row r="360" spans="1:3" x14ac:dyDescent="0.3">
      <c r="A360" s="5">
        <v>652580</v>
      </c>
      <c r="B360" s="6" t="s">
        <v>985</v>
      </c>
      <c r="C360" s="7">
        <v>14500</v>
      </c>
    </row>
    <row r="361" spans="1:3" x14ac:dyDescent="0.3">
      <c r="A361" s="5">
        <v>651590</v>
      </c>
      <c r="B361" s="6" t="s">
        <v>220</v>
      </c>
      <c r="C361" s="7">
        <v>542</v>
      </c>
    </row>
    <row r="362" spans="1:3" x14ac:dyDescent="0.3">
      <c r="A362" s="5">
        <v>651702</v>
      </c>
      <c r="B362" s="6" t="s">
        <v>220</v>
      </c>
      <c r="C362" s="7">
        <v>1281</v>
      </c>
    </row>
    <row r="363" spans="1:3" x14ac:dyDescent="0.3">
      <c r="A363" s="5">
        <v>653500</v>
      </c>
      <c r="B363" s="6" t="s">
        <v>343</v>
      </c>
      <c r="C363" s="7">
        <v>694.2</v>
      </c>
    </row>
    <row r="364" spans="1:3" x14ac:dyDescent="0.3">
      <c r="A364" s="5">
        <v>653197</v>
      </c>
      <c r="B364" s="6" t="s">
        <v>453</v>
      </c>
      <c r="C364" s="7">
        <v>130</v>
      </c>
    </row>
    <row r="365" spans="1:3" x14ac:dyDescent="0.3">
      <c r="A365" s="5">
        <v>652490</v>
      </c>
      <c r="B365" s="6" t="s">
        <v>358</v>
      </c>
      <c r="C365" s="7">
        <v>679.44</v>
      </c>
    </row>
    <row r="366" spans="1:3" x14ac:dyDescent="0.3">
      <c r="A366" s="5">
        <v>653187</v>
      </c>
      <c r="B366" s="6" t="s">
        <v>447</v>
      </c>
      <c r="C366" s="7">
        <v>130</v>
      </c>
    </row>
    <row r="367" spans="1:3" x14ac:dyDescent="0.3">
      <c r="A367" s="5">
        <v>651766</v>
      </c>
      <c r="B367" s="6" t="s">
        <v>274</v>
      </c>
      <c r="C367" s="7">
        <v>2264</v>
      </c>
    </row>
    <row r="368" spans="1:3" x14ac:dyDescent="0.3">
      <c r="A368" s="5">
        <v>651775</v>
      </c>
      <c r="B368" s="6" t="s">
        <v>274</v>
      </c>
      <c r="C368" s="7">
        <v>1540</v>
      </c>
    </row>
    <row r="369" spans="1:3" x14ac:dyDescent="0.3">
      <c r="A369" s="5">
        <v>654131</v>
      </c>
      <c r="B369" s="6" t="s">
        <v>605</v>
      </c>
      <c r="C369" s="7">
        <v>334.89</v>
      </c>
    </row>
    <row r="370" spans="1:3" x14ac:dyDescent="0.3">
      <c r="A370" s="5">
        <v>654648</v>
      </c>
      <c r="B370" s="6" t="s">
        <v>605</v>
      </c>
      <c r="C370" s="7">
        <v>334.89</v>
      </c>
    </row>
    <row r="371" spans="1:3" x14ac:dyDescent="0.3">
      <c r="A371" s="5">
        <v>645235</v>
      </c>
      <c r="B371" s="6" t="s">
        <v>632</v>
      </c>
      <c r="C371" s="7">
        <v>75.349999999999994</v>
      </c>
    </row>
    <row r="372" spans="1:3" x14ac:dyDescent="0.3">
      <c r="A372" s="5">
        <v>650609</v>
      </c>
      <c r="B372" s="6" t="s">
        <v>632</v>
      </c>
      <c r="C372" s="7">
        <v>75.349999999999994</v>
      </c>
    </row>
    <row r="373" spans="1:3" x14ac:dyDescent="0.3">
      <c r="A373" s="5">
        <v>651360</v>
      </c>
      <c r="B373" s="6" t="s">
        <v>184</v>
      </c>
      <c r="C373" s="7">
        <v>1676.52</v>
      </c>
    </row>
    <row r="374" spans="1:3" x14ac:dyDescent="0.3">
      <c r="A374" s="5">
        <v>651361</v>
      </c>
      <c r="B374" s="6" t="s">
        <v>187</v>
      </c>
      <c r="C374" s="7">
        <v>2098.12</v>
      </c>
    </row>
    <row r="375" spans="1:3" x14ac:dyDescent="0.3">
      <c r="A375" s="5">
        <v>652485</v>
      </c>
      <c r="B375" s="6" t="s">
        <v>346</v>
      </c>
      <c r="C375" s="7">
        <v>16536.77</v>
      </c>
    </row>
    <row r="376" spans="1:3" x14ac:dyDescent="0.3">
      <c r="A376" s="5">
        <v>645804</v>
      </c>
      <c r="B376" s="6" t="s">
        <v>986</v>
      </c>
      <c r="C376" s="7">
        <v>4717.6000000000004</v>
      </c>
    </row>
    <row r="377" spans="1:3" x14ac:dyDescent="0.3">
      <c r="A377" s="5">
        <v>645824</v>
      </c>
      <c r="B377" s="6" t="s">
        <v>986</v>
      </c>
      <c r="C377" s="7">
        <v>1239.73</v>
      </c>
    </row>
    <row r="378" spans="1:3" x14ac:dyDescent="0.3">
      <c r="A378" s="5">
        <v>645834</v>
      </c>
      <c r="B378" s="6" t="s">
        <v>986</v>
      </c>
      <c r="C378" s="7">
        <v>1309.9100000000001</v>
      </c>
    </row>
    <row r="379" spans="1:3" x14ac:dyDescent="0.3">
      <c r="A379" s="5">
        <v>653943</v>
      </c>
      <c r="B379" s="6" t="s">
        <v>588</v>
      </c>
      <c r="C379" s="7">
        <v>385</v>
      </c>
    </row>
    <row r="380" spans="1:3" x14ac:dyDescent="0.3">
      <c r="A380" s="5">
        <v>655747</v>
      </c>
      <c r="B380" s="6" t="s">
        <v>588</v>
      </c>
      <c r="C380" s="7">
        <v>385</v>
      </c>
    </row>
    <row r="381" spans="1:3" x14ac:dyDescent="0.3">
      <c r="A381" s="5">
        <v>646852</v>
      </c>
      <c r="B381" s="6" t="s">
        <v>107</v>
      </c>
      <c r="C381" s="7">
        <v>407.19</v>
      </c>
    </row>
    <row r="382" spans="1:3" x14ac:dyDescent="0.3">
      <c r="A382" s="5">
        <v>650758</v>
      </c>
      <c r="B382" s="6" t="s">
        <v>107</v>
      </c>
      <c r="C382" s="7">
        <v>5307.47</v>
      </c>
    </row>
    <row r="383" spans="1:3" x14ac:dyDescent="0.3">
      <c r="A383" s="5">
        <v>652697</v>
      </c>
      <c r="B383" s="6" t="s">
        <v>107</v>
      </c>
      <c r="C383" s="7">
        <v>3408.02</v>
      </c>
    </row>
    <row r="384" spans="1:3" x14ac:dyDescent="0.3">
      <c r="A384" s="5">
        <v>656876</v>
      </c>
      <c r="B384" s="6" t="s">
        <v>987</v>
      </c>
      <c r="C384" s="7">
        <v>32556.19</v>
      </c>
    </row>
    <row r="385" spans="1:3" x14ac:dyDescent="0.3">
      <c r="A385" s="5">
        <v>653723</v>
      </c>
      <c r="B385" s="6" t="s">
        <v>570</v>
      </c>
      <c r="C385" s="7">
        <v>54000</v>
      </c>
    </row>
    <row r="386" spans="1:3" x14ac:dyDescent="0.3">
      <c r="A386" s="5">
        <v>656811</v>
      </c>
      <c r="B386" s="6" t="s">
        <v>902</v>
      </c>
      <c r="C386" s="7">
        <v>40</v>
      </c>
    </row>
    <row r="387" spans="1:3" x14ac:dyDescent="0.3">
      <c r="A387" s="5">
        <v>653789</v>
      </c>
      <c r="B387" s="6" t="s">
        <v>573</v>
      </c>
      <c r="C387" s="7">
        <v>2031.22</v>
      </c>
    </row>
    <row r="388" spans="1:3" x14ac:dyDescent="0.3">
      <c r="A388" s="5">
        <v>656153</v>
      </c>
      <c r="B388" s="6" t="s">
        <v>843</v>
      </c>
      <c r="C388" s="7">
        <v>140</v>
      </c>
    </row>
    <row r="389" spans="1:3" x14ac:dyDescent="0.3">
      <c r="A389" s="5">
        <v>656736</v>
      </c>
      <c r="B389" s="6" t="s">
        <v>843</v>
      </c>
      <c r="C389" s="7">
        <v>171.5</v>
      </c>
    </row>
    <row r="390" spans="1:3" x14ac:dyDescent="0.3">
      <c r="A390" s="5">
        <v>650899</v>
      </c>
      <c r="B390" s="6" t="s">
        <v>162</v>
      </c>
      <c r="C390" s="7">
        <v>378</v>
      </c>
    </row>
    <row r="391" spans="1:3" x14ac:dyDescent="0.3">
      <c r="A391" s="5">
        <v>650912</v>
      </c>
      <c r="B391" s="6" t="s">
        <v>162</v>
      </c>
      <c r="C391" s="7">
        <v>78</v>
      </c>
    </row>
    <row r="392" spans="1:3" x14ac:dyDescent="0.3">
      <c r="A392" s="5">
        <v>653588</v>
      </c>
      <c r="B392" s="6" t="s">
        <v>553</v>
      </c>
      <c r="C392" s="7">
        <v>972.83</v>
      </c>
    </row>
    <row r="393" spans="1:3" x14ac:dyDescent="0.3">
      <c r="A393" s="5">
        <v>653585</v>
      </c>
      <c r="B393" s="6" t="s">
        <v>550</v>
      </c>
      <c r="C393" s="7">
        <v>1178.31</v>
      </c>
    </row>
    <row r="394" spans="1:3" x14ac:dyDescent="0.3">
      <c r="A394" s="5">
        <v>652911</v>
      </c>
      <c r="B394" s="6" t="s">
        <v>408</v>
      </c>
      <c r="C394" s="7">
        <v>123.12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sheet1</vt:lpstr>
      <vt:lpstr>Planilha1</vt:lpstr>
      <vt:lpstr>Planilha3</vt:lpstr>
      <vt:lpstr>Planilha2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Alesson Sousa</cp:lastModifiedBy>
  <dcterms:modified xsi:type="dcterms:W3CDTF">2022-01-13T11:56:11Z</dcterms:modified>
</cp:coreProperties>
</file>