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10" i="1"/>
  <c r="B9" i="1"/>
  <c r="B3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6" i="1"/>
  <c r="C15" i="1"/>
  <c r="B17" i="2"/>
  <c r="B18" i="2"/>
  <c r="B19" i="2"/>
  <c r="B20" i="2"/>
  <c r="B21" i="2"/>
  <c r="B22" i="2"/>
  <c r="B23" i="2"/>
  <c r="B24" i="2"/>
  <c r="B16" i="2"/>
  <c r="B37" i="2"/>
  <c r="C26" i="2"/>
  <c r="C15" i="2"/>
  <c r="B11" i="2"/>
  <c r="B10" i="2"/>
  <c r="B24" i="1"/>
  <c r="B25" i="1" s="1"/>
  <c r="B26" i="1" s="1"/>
  <c r="B27" i="1" s="1"/>
  <c r="B28" i="1" s="1"/>
  <c r="B29" i="1" s="1"/>
  <c r="B30" i="1" s="1"/>
  <c r="B31" i="1" s="1"/>
  <c r="B32" i="1" s="1"/>
  <c r="B33" i="1" s="1"/>
  <c r="B38" i="1"/>
  <c r="B37" i="1" s="1"/>
  <c r="B36" i="1" s="1"/>
  <c r="I1" i="1"/>
  <c r="K1" i="1" s="1"/>
  <c r="B35" i="1" l="1"/>
  <c r="C36" i="1"/>
  <c r="C38" i="1"/>
  <c r="C37" i="1"/>
  <c r="C16" i="2"/>
  <c r="C18" i="2"/>
  <c r="C17" i="2"/>
  <c r="B9" i="2"/>
  <c r="C27" i="2"/>
  <c r="B34" i="1" l="1"/>
  <c r="C34" i="1" s="1"/>
  <c r="C35" i="1"/>
  <c r="C19" i="2"/>
  <c r="C28" i="2"/>
  <c r="C20" i="2" l="1"/>
  <c r="C38" i="2"/>
  <c r="C29" i="2"/>
  <c r="C21" i="2" l="1"/>
  <c r="C37" i="2"/>
  <c r="C30" i="2"/>
  <c r="C22" i="2" l="1"/>
  <c r="C36" i="2"/>
  <c r="C31" i="2"/>
  <c r="C23" i="2" l="1"/>
  <c r="C35" i="2"/>
  <c r="C32" i="2"/>
  <c r="C24" i="2" l="1"/>
  <c r="C25" i="2"/>
  <c r="C33" i="2"/>
  <c r="C34" i="2"/>
</calcChain>
</file>

<file path=xl/sharedStrings.xml><?xml version="1.0" encoding="utf-8"?>
<sst xmlns="http://schemas.openxmlformats.org/spreadsheetml/2006/main" count="29" uniqueCount="18">
  <si>
    <t>Escenario 1</t>
  </si>
  <si>
    <t>Solo en la argentina con un 3% de clientes</t>
  </si>
  <si>
    <t>cantidad celulares</t>
  </si>
  <si>
    <t>Cantidad Smartpones</t>
  </si>
  <si>
    <t>Android</t>
  </si>
  <si>
    <t>Cantidad de clientes</t>
  </si>
  <si>
    <t>Precio impresión</t>
  </si>
  <si>
    <t>PrecioClick</t>
  </si>
  <si>
    <t>Cantidad ganada por impresiones</t>
  </si>
  <si>
    <t>Cantidad ganada por clicks</t>
  </si>
  <si>
    <t>Cantidad clicks promedio</t>
  </si>
  <si>
    <t>Cantidad Usuarios</t>
  </si>
  <si>
    <t>Ganacia</t>
  </si>
  <si>
    <t>Mes</t>
  </si>
  <si>
    <t>Porcentaje nuevos</t>
  </si>
  <si>
    <t>Cantidad ganada por descargas</t>
  </si>
  <si>
    <t>Escenario 2</t>
  </si>
  <si>
    <t>Escenario similar a Foursquare (expansión global de aplicación exitosa similar)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</si>
</sst>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87729658792652"/>
          <c:y val="2.8252405949256341E-2"/>
          <c:w val="0.65971937882764653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Sheet1!$A$15:$A$38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Sheet1!$B$15:$B$38</c:f>
              <c:numCache>
                <c:formatCode>General</c:formatCode>
                <c:ptCount val="24"/>
                <c:pt idx="0">
                  <c:v>100</c:v>
                </c:pt>
                <c:pt idx="1">
                  <c:v>150</c:v>
                </c:pt>
                <c:pt idx="2">
                  <c:v>500</c:v>
                </c:pt>
                <c:pt idx="3">
                  <c:v>1000</c:v>
                </c:pt>
                <c:pt idx="4">
                  <c:v>3000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70000</c:v>
                </c:pt>
                <c:pt idx="9">
                  <c:v>98000</c:v>
                </c:pt>
                <c:pt idx="10">
                  <c:v>117600</c:v>
                </c:pt>
                <c:pt idx="11">
                  <c:v>129360.00000000001</c:v>
                </c:pt>
                <c:pt idx="12">
                  <c:v>130653.60000000002</c:v>
                </c:pt>
                <c:pt idx="13">
                  <c:v>131960.13600000003</c:v>
                </c:pt>
                <c:pt idx="14">
                  <c:v>132619.93668000001</c:v>
                </c:pt>
                <c:pt idx="15">
                  <c:v>137924.73414720001</c:v>
                </c:pt>
                <c:pt idx="16">
                  <c:v>142062.47617161603</c:v>
                </c:pt>
                <c:pt idx="17">
                  <c:v>144903.72569504834</c:v>
                </c:pt>
                <c:pt idx="18">
                  <c:v>149250.83746589979</c:v>
                </c:pt>
                <c:pt idx="19">
                  <c:v>146640.59182079998</c:v>
                </c:pt>
                <c:pt idx="20">
                  <c:v>152750.61648</c:v>
                </c:pt>
                <c:pt idx="21">
                  <c:v>155867.976</c:v>
                </c:pt>
                <c:pt idx="22">
                  <c:v>158241.60000000001</c:v>
                </c:pt>
                <c:pt idx="23">
                  <c:v>159840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5376"/>
        <c:axId val="35526912"/>
      </c:lineChart>
      <c:catAx>
        <c:axId val="355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26912"/>
        <c:crosses val="autoZero"/>
        <c:auto val="1"/>
        <c:lblAlgn val="ctr"/>
        <c:lblOffset val="100"/>
        <c:noMultiLvlLbl val="0"/>
      </c:catAx>
      <c:valAx>
        <c:axId val="355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2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87729658792652"/>
          <c:y val="2.8252405949256341E-2"/>
          <c:w val="0.65971937882764653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Sheet2!$B$15:$B$38</c:f>
              <c:numCache>
                <c:formatCode>0</c:formatCode>
                <c:ptCount val="24"/>
                <c:pt idx="0">
                  <c:v>20000</c:v>
                </c:pt>
                <c:pt idx="1">
                  <c:v>29411.764705882353</c:v>
                </c:pt>
                <c:pt idx="2">
                  <c:v>44117.647058823532</c:v>
                </c:pt>
                <c:pt idx="3">
                  <c:v>58823.529411764706</c:v>
                </c:pt>
                <c:pt idx="4">
                  <c:v>88235.294117647063</c:v>
                </c:pt>
                <c:pt idx="5">
                  <c:v>111764.70588235294</c:v>
                </c:pt>
                <c:pt idx="6">
                  <c:v>141176.4705882353</c:v>
                </c:pt>
                <c:pt idx="7">
                  <c:v>176470.58823529413</c:v>
                </c:pt>
                <c:pt idx="8">
                  <c:v>205882.35294117648</c:v>
                </c:pt>
                <c:pt idx="9">
                  <c:v>235294.11764705883</c:v>
                </c:pt>
                <c:pt idx="10">
                  <c:v>500000</c:v>
                </c:pt>
                <c:pt idx="11" formatCode="General">
                  <c:v>750000</c:v>
                </c:pt>
                <c:pt idx="12" formatCode="General">
                  <c:v>1000000</c:v>
                </c:pt>
                <c:pt idx="13" formatCode="General">
                  <c:v>1500000</c:v>
                </c:pt>
                <c:pt idx="14" formatCode="General">
                  <c:v>1900000</c:v>
                </c:pt>
                <c:pt idx="15" formatCode="General">
                  <c:v>2400000</c:v>
                </c:pt>
                <c:pt idx="16" formatCode="General">
                  <c:v>3000000</c:v>
                </c:pt>
                <c:pt idx="17" formatCode="General">
                  <c:v>3500000</c:v>
                </c:pt>
                <c:pt idx="18" formatCode="General">
                  <c:v>4000000</c:v>
                </c:pt>
                <c:pt idx="19" formatCode="General">
                  <c:v>4500000</c:v>
                </c:pt>
                <c:pt idx="20" formatCode="General">
                  <c:v>5250000</c:v>
                </c:pt>
                <c:pt idx="21" formatCode="General">
                  <c:v>6000000</c:v>
                </c:pt>
                <c:pt idx="22" formatCode="General">
                  <c:v>6750000</c:v>
                </c:pt>
                <c:pt idx="23" formatCode="General">
                  <c:v>7500000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5696"/>
        <c:axId val="41887232"/>
      </c:lineChart>
      <c:catAx>
        <c:axId val="4188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87232"/>
        <c:crosses val="autoZero"/>
        <c:auto val="1"/>
        <c:lblAlgn val="ctr"/>
        <c:lblOffset val="100"/>
        <c:noMultiLvlLbl val="0"/>
      </c:catAx>
      <c:valAx>
        <c:axId val="418872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88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Sheet2!$C$15:$C$38</c:f>
              <c:numCache>
                <c:formatCode>0</c:formatCode>
                <c:ptCount val="24"/>
                <c:pt idx="0">
                  <c:v>22160</c:v>
                </c:pt>
                <c:pt idx="1">
                  <c:v>12588.235294117647</c:v>
                </c:pt>
                <c:pt idx="2">
                  <c:v>19470.588235294123</c:v>
                </c:pt>
                <c:pt idx="3">
                  <c:v>21058.823529411762</c:v>
                </c:pt>
                <c:pt idx="4">
                  <c:v>38941.176470588245</c:v>
                </c:pt>
                <c:pt idx="5">
                  <c:v>35599.999999999985</c:v>
                </c:pt>
                <c:pt idx="6">
                  <c:v>44658.823529411791</c:v>
                </c:pt>
                <c:pt idx="7">
                  <c:v>54352.941176470602</c:v>
                </c:pt>
                <c:pt idx="8">
                  <c:v>51647.058823529427</c:v>
                </c:pt>
                <c:pt idx="9">
                  <c:v>54823.529411764699</c:v>
                </c:pt>
                <c:pt idx="10">
                  <c:v>318705.8823529412</c:v>
                </c:pt>
                <c:pt idx="11" formatCode="General">
                  <c:v>331000</c:v>
                </c:pt>
                <c:pt idx="12" formatCode="General">
                  <c:v>358000</c:v>
                </c:pt>
                <c:pt idx="13" formatCode="General">
                  <c:v>662000</c:v>
                </c:pt>
                <c:pt idx="14" formatCode="General">
                  <c:v>605200</c:v>
                </c:pt>
                <c:pt idx="15" formatCode="General">
                  <c:v>759200</c:v>
                </c:pt>
                <c:pt idx="16" formatCode="General">
                  <c:v>924000</c:v>
                </c:pt>
                <c:pt idx="17" formatCode="General">
                  <c:v>878000</c:v>
                </c:pt>
                <c:pt idx="18" formatCode="General">
                  <c:v>932000</c:v>
                </c:pt>
                <c:pt idx="19" formatCode="General">
                  <c:v>986000</c:v>
                </c:pt>
                <c:pt idx="20" formatCode="General">
                  <c:v>1317000</c:v>
                </c:pt>
                <c:pt idx="21" formatCode="General">
                  <c:v>1398000</c:v>
                </c:pt>
                <c:pt idx="22" formatCode="General">
                  <c:v>1479000</c:v>
                </c:pt>
                <c:pt idx="23" formatCode="General">
                  <c:v>1560000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33056"/>
        <c:axId val="80334848"/>
      </c:lineChart>
      <c:catAx>
        <c:axId val="8033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80334848"/>
        <c:crosses val="autoZero"/>
        <c:auto val="1"/>
        <c:lblAlgn val="ctr"/>
        <c:lblOffset val="100"/>
        <c:noMultiLvlLbl val="0"/>
      </c:catAx>
      <c:valAx>
        <c:axId val="803348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033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16</xdr:row>
      <xdr:rowOff>90487</xdr:rowOff>
    </xdr:from>
    <xdr:to>
      <xdr:col>10</xdr:col>
      <xdr:colOff>409575</xdr:colOff>
      <xdr:row>30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13</xdr:row>
      <xdr:rowOff>61912</xdr:rowOff>
    </xdr:from>
    <xdr:to>
      <xdr:col>10</xdr:col>
      <xdr:colOff>200025</xdr:colOff>
      <xdr:row>27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28</xdr:row>
      <xdr:rowOff>71437</xdr:rowOff>
    </xdr:from>
    <xdr:to>
      <xdr:col>10</xdr:col>
      <xdr:colOff>295275</xdr:colOff>
      <xdr:row>42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1" sqref="D1:K1"/>
    </sheetView>
  </sheetViews>
  <sheetFormatPr defaultRowHeight="15" x14ac:dyDescent="0.25"/>
  <cols>
    <col min="1" max="1" width="45.7109375" bestFit="1" customWidth="1"/>
    <col min="2" max="2" width="38.85546875" bestFit="1" customWidth="1"/>
    <col min="3" max="3" width="12" bestFit="1" customWidth="1"/>
    <col min="6" max="6" width="17.28515625" bestFit="1" customWidth="1"/>
    <col min="8" max="8" width="20.140625" bestFit="1" customWidth="1"/>
    <col min="9" max="9" width="9" bestFit="1" customWidth="1"/>
  </cols>
  <sheetData>
    <row r="1" spans="1:11" x14ac:dyDescent="0.25">
      <c r="A1" t="s">
        <v>0</v>
      </c>
      <c r="B1" t="s">
        <v>1</v>
      </c>
      <c r="F1" t="s">
        <v>2</v>
      </c>
      <c r="G1">
        <v>37000000</v>
      </c>
      <c r="H1" t="s">
        <v>3</v>
      </c>
      <c r="I1">
        <f>G1*0.3</f>
        <v>11100000</v>
      </c>
      <c r="J1" t="s">
        <v>4</v>
      </c>
      <c r="K1">
        <f>I1*0.48</f>
        <v>5328000</v>
      </c>
    </row>
    <row r="3" spans="1:11" x14ac:dyDescent="0.25">
      <c r="A3" t="s">
        <v>5</v>
      </c>
      <c r="B3">
        <f>K1*0.03</f>
        <v>159840</v>
      </c>
    </row>
    <row r="4" spans="1:11" x14ac:dyDescent="0.25">
      <c r="A4" t="s">
        <v>6</v>
      </c>
      <c r="B4">
        <v>1E-3</v>
      </c>
    </row>
    <row r="5" spans="1:11" x14ac:dyDescent="0.25">
      <c r="A5" t="s">
        <v>7</v>
      </c>
      <c r="B5">
        <v>0.1</v>
      </c>
    </row>
    <row r="6" spans="1:11" ht="15.75" customHeight="1" x14ac:dyDescent="0.25">
      <c r="A6" t="s">
        <v>10</v>
      </c>
      <c r="B6">
        <v>0.01</v>
      </c>
    </row>
    <row r="7" spans="1:11" ht="15.75" customHeight="1" x14ac:dyDescent="0.25"/>
    <row r="8" spans="1:11" ht="15.75" customHeight="1" x14ac:dyDescent="0.25">
      <c r="A8" t="s">
        <v>14</v>
      </c>
      <c r="B8">
        <v>0.1</v>
      </c>
    </row>
    <row r="9" spans="1:11" x14ac:dyDescent="0.25">
      <c r="A9" t="s">
        <v>8</v>
      </c>
      <c r="B9">
        <f>B3*B4*4</f>
        <v>639.36</v>
      </c>
    </row>
    <row r="10" spans="1:11" x14ac:dyDescent="0.25">
      <c r="A10" t="s">
        <v>9</v>
      </c>
      <c r="B10">
        <f>B3*B5*B6*4</f>
        <v>639.36</v>
      </c>
    </row>
    <row r="11" spans="1:11" x14ac:dyDescent="0.25">
      <c r="A11" t="s">
        <v>15</v>
      </c>
      <c r="B11">
        <f>B3*B8</f>
        <v>15984</v>
      </c>
    </row>
    <row r="14" spans="1:11" x14ac:dyDescent="0.25">
      <c r="A14" t="s">
        <v>13</v>
      </c>
      <c r="B14" t="s">
        <v>11</v>
      </c>
      <c r="C14" t="s">
        <v>12</v>
      </c>
    </row>
    <row r="15" spans="1:11" x14ac:dyDescent="0.25">
      <c r="A15">
        <v>1</v>
      </c>
      <c r="B15">
        <v>100</v>
      </c>
      <c r="C15">
        <f>B15*4*(B$4+B$5*B$6)+B15*B$8+B15</f>
        <v>110.8</v>
      </c>
    </row>
    <row r="16" spans="1:11" x14ac:dyDescent="0.25">
      <c r="A16">
        <v>2</v>
      </c>
      <c r="B16">
        <v>150</v>
      </c>
      <c r="C16">
        <f>B16*4*(B$4+B$5*B$6)+B16*B$8+B16-B15</f>
        <v>66.199999999999989</v>
      </c>
    </row>
    <row r="17" spans="1:3" x14ac:dyDescent="0.25">
      <c r="A17">
        <v>3</v>
      </c>
      <c r="B17">
        <v>500</v>
      </c>
      <c r="C17">
        <f t="shared" ref="C17:C38" si="0">B17*4*(B$4+B$5*B$6)+B17*B$8+B17-B16</f>
        <v>404</v>
      </c>
    </row>
    <row r="18" spans="1:3" x14ac:dyDescent="0.25">
      <c r="A18">
        <v>4</v>
      </c>
      <c r="B18">
        <v>1000</v>
      </c>
      <c r="C18">
        <f t="shared" si="0"/>
        <v>608</v>
      </c>
    </row>
    <row r="19" spans="1:3" x14ac:dyDescent="0.25">
      <c r="A19">
        <v>5</v>
      </c>
      <c r="B19">
        <v>3000</v>
      </c>
      <c r="C19">
        <f t="shared" si="0"/>
        <v>2324</v>
      </c>
    </row>
    <row r="20" spans="1:3" x14ac:dyDescent="0.25">
      <c r="A20">
        <v>6</v>
      </c>
      <c r="B20">
        <v>30000</v>
      </c>
      <c r="C20">
        <f t="shared" si="0"/>
        <v>30240</v>
      </c>
    </row>
    <row r="21" spans="1:3" x14ac:dyDescent="0.25">
      <c r="A21">
        <v>7</v>
      </c>
      <c r="B21">
        <v>30000</v>
      </c>
      <c r="C21">
        <f t="shared" si="0"/>
        <v>3240</v>
      </c>
    </row>
    <row r="22" spans="1:3" x14ac:dyDescent="0.25">
      <c r="A22">
        <v>8</v>
      </c>
      <c r="B22">
        <v>30000</v>
      </c>
      <c r="C22">
        <f t="shared" si="0"/>
        <v>3240</v>
      </c>
    </row>
    <row r="23" spans="1:3" x14ac:dyDescent="0.25">
      <c r="A23">
        <v>9</v>
      </c>
      <c r="B23">
        <v>70000</v>
      </c>
      <c r="C23">
        <f t="shared" si="0"/>
        <v>47560</v>
      </c>
    </row>
    <row r="24" spans="1:3" x14ac:dyDescent="0.25">
      <c r="A24">
        <v>10</v>
      </c>
      <c r="B24">
        <f>B23*1.4</f>
        <v>98000</v>
      </c>
      <c r="C24">
        <f t="shared" si="0"/>
        <v>38584</v>
      </c>
    </row>
    <row r="25" spans="1:3" x14ac:dyDescent="0.25">
      <c r="A25">
        <v>11</v>
      </c>
      <c r="B25">
        <f>B24*1.2</f>
        <v>117600</v>
      </c>
      <c r="C25">
        <f t="shared" si="0"/>
        <v>32300.800000000003</v>
      </c>
    </row>
    <row r="26" spans="1:3" x14ac:dyDescent="0.25">
      <c r="A26">
        <v>12</v>
      </c>
      <c r="B26">
        <f>B25*1.1</f>
        <v>129360.00000000001</v>
      </c>
      <c r="C26">
        <f t="shared" si="0"/>
        <v>25730.880000000005</v>
      </c>
    </row>
    <row r="27" spans="1:3" x14ac:dyDescent="0.25">
      <c r="A27">
        <v>13</v>
      </c>
      <c r="B27">
        <f>B26*1.01</f>
        <v>130653.60000000002</v>
      </c>
      <c r="C27">
        <f t="shared" si="0"/>
        <v>15404.188800000018</v>
      </c>
    </row>
    <row r="28" spans="1:3" x14ac:dyDescent="0.25">
      <c r="A28">
        <v>14</v>
      </c>
      <c r="B28">
        <f>B27*1.01</f>
        <v>131960.13600000003</v>
      </c>
      <c r="C28">
        <f t="shared" si="0"/>
        <v>15558.230687999996</v>
      </c>
    </row>
    <row r="29" spans="1:3" x14ac:dyDescent="0.25">
      <c r="A29">
        <v>15</v>
      </c>
      <c r="B29">
        <f>B28*1.005</f>
        <v>132619.93668000001</v>
      </c>
      <c r="C29">
        <f t="shared" si="0"/>
        <v>14982.75384143999</v>
      </c>
    </row>
    <row r="30" spans="1:3" x14ac:dyDescent="0.25">
      <c r="A30">
        <v>16</v>
      </c>
      <c r="B30">
        <f>B29*1.04</f>
        <v>137924.73414720001</v>
      </c>
      <c r="C30">
        <f t="shared" si="0"/>
        <v>20200.668755097606</v>
      </c>
    </row>
    <row r="31" spans="1:3" x14ac:dyDescent="0.25">
      <c r="A31">
        <v>17</v>
      </c>
      <c r="B31">
        <f>B30*1.03</f>
        <v>142062.47617161603</v>
      </c>
      <c r="C31">
        <f t="shared" si="0"/>
        <v>19480.489450950554</v>
      </c>
    </row>
    <row r="32" spans="1:3" x14ac:dyDescent="0.25">
      <c r="A32">
        <v>18</v>
      </c>
      <c r="B32">
        <f>B31*1.02</f>
        <v>144903.72569504834</v>
      </c>
      <c r="C32">
        <f t="shared" si="0"/>
        <v>18490.851898497524</v>
      </c>
    </row>
    <row r="33" spans="1:3" x14ac:dyDescent="0.25">
      <c r="A33">
        <v>19</v>
      </c>
      <c r="B33">
        <f>B32*1.03</f>
        <v>149250.83746589979</v>
      </c>
      <c r="C33">
        <f t="shared" si="0"/>
        <v>20466.20221716864</v>
      </c>
    </row>
    <row r="34" spans="1:3" x14ac:dyDescent="0.25">
      <c r="A34">
        <v>20</v>
      </c>
      <c r="B34">
        <f>B35*0.96</f>
        <v>146640.59182079998</v>
      </c>
      <c r="C34">
        <f t="shared" si="0"/>
        <v>13226.938271546591</v>
      </c>
    </row>
    <row r="35" spans="1:3" x14ac:dyDescent="0.25">
      <c r="A35">
        <v>21</v>
      </c>
      <c r="B35">
        <f>B36*0.98</f>
        <v>152750.61648</v>
      </c>
      <c r="C35">
        <f t="shared" si="0"/>
        <v>22607.091239040019</v>
      </c>
    </row>
    <row r="36" spans="1:3" x14ac:dyDescent="0.25">
      <c r="A36">
        <v>22</v>
      </c>
      <c r="B36">
        <f>B37*0.985</f>
        <v>155867.976</v>
      </c>
      <c r="C36">
        <f t="shared" si="0"/>
        <v>19951.100928</v>
      </c>
    </row>
    <row r="37" spans="1:3" x14ac:dyDescent="0.25">
      <c r="A37">
        <v>23</v>
      </c>
      <c r="B37">
        <f>B38*0.99</f>
        <v>158241.60000000001</v>
      </c>
      <c r="C37">
        <f t="shared" si="0"/>
        <v>19463.716800000024</v>
      </c>
    </row>
    <row r="38" spans="1:3" x14ac:dyDescent="0.25">
      <c r="A38">
        <v>24</v>
      </c>
      <c r="B38">
        <f>B3</f>
        <v>159840</v>
      </c>
      <c r="C38">
        <f t="shared" si="0"/>
        <v>18861.119999999995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25" workbookViewId="0">
      <selection activeCell="B40" sqref="B40"/>
    </sheetView>
  </sheetViews>
  <sheetFormatPr defaultRowHeight="15" x14ac:dyDescent="0.25"/>
  <cols>
    <col min="1" max="1" width="45.7109375" bestFit="1" customWidth="1"/>
    <col min="2" max="2" width="38.85546875" bestFit="1" customWidth="1"/>
    <col min="3" max="3" width="12" bestFit="1" customWidth="1"/>
    <col min="6" max="6" width="17.28515625" bestFit="1" customWidth="1"/>
    <col min="8" max="8" width="20.140625" bestFit="1" customWidth="1"/>
    <col min="9" max="9" width="9" bestFit="1" customWidth="1"/>
  </cols>
  <sheetData>
    <row r="1" spans="1:3" x14ac:dyDescent="0.25">
      <c r="A1" t="s">
        <v>16</v>
      </c>
      <c r="B1" t="s">
        <v>17</v>
      </c>
    </row>
    <row r="3" spans="1:3" x14ac:dyDescent="0.25">
      <c r="A3" t="s">
        <v>5</v>
      </c>
      <c r="B3">
        <v>8000000</v>
      </c>
    </row>
    <row r="4" spans="1:3" x14ac:dyDescent="0.25">
      <c r="A4" t="s">
        <v>6</v>
      </c>
      <c r="B4">
        <v>1E-3</v>
      </c>
    </row>
    <row r="5" spans="1:3" x14ac:dyDescent="0.25">
      <c r="A5" t="s">
        <v>7</v>
      </c>
      <c r="B5">
        <v>0.1</v>
      </c>
    </row>
    <row r="6" spans="1:3" ht="15.75" customHeight="1" x14ac:dyDescent="0.25">
      <c r="A6" t="s">
        <v>10</v>
      </c>
      <c r="B6">
        <v>0.01</v>
      </c>
    </row>
    <row r="7" spans="1:3" ht="15.75" customHeight="1" x14ac:dyDescent="0.25"/>
    <row r="8" spans="1:3" ht="15.75" customHeight="1" x14ac:dyDescent="0.25">
      <c r="A8" t="s">
        <v>14</v>
      </c>
      <c r="B8">
        <v>0.1</v>
      </c>
    </row>
    <row r="9" spans="1:3" x14ac:dyDescent="0.25">
      <c r="A9" t="s">
        <v>8</v>
      </c>
      <c r="B9">
        <f>B3*B4*4</f>
        <v>32000</v>
      </c>
    </row>
    <row r="10" spans="1:3" x14ac:dyDescent="0.25">
      <c r="A10" t="s">
        <v>9</v>
      </c>
      <c r="B10">
        <f>B3*B5*B6*4</f>
        <v>32000</v>
      </c>
    </row>
    <row r="11" spans="1:3" x14ac:dyDescent="0.25">
      <c r="A11" t="s">
        <v>15</v>
      </c>
      <c r="B11">
        <f>B3*B8</f>
        <v>800000</v>
      </c>
    </row>
    <row r="14" spans="1:3" x14ac:dyDescent="0.25">
      <c r="A14" t="s">
        <v>13</v>
      </c>
      <c r="B14" t="s">
        <v>11</v>
      </c>
      <c r="C14" t="s">
        <v>12</v>
      </c>
    </row>
    <row r="15" spans="1:3" x14ac:dyDescent="0.25">
      <c r="A15">
        <v>1</v>
      </c>
      <c r="B15" s="1">
        <v>20000</v>
      </c>
      <c r="C15" s="1">
        <f>B15*4*(B$4+B$5*B$6)+B15*B$8+B15</f>
        <v>22160</v>
      </c>
    </row>
    <row r="16" spans="1:3" x14ac:dyDescent="0.25">
      <c r="A16">
        <v>2</v>
      </c>
      <c r="B16" s="1">
        <f>1*(B25/17)</f>
        <v>29411.764705882353</v>
      </c>
      <c r="C16" s="1">
        <f>B16*4*(B$4+B$5*B$6)+B16*B$8+B16-B15</f>
        <v>12588.235294117647</v>
      </c>
    </row>
    <row r="17" spans="1:3" x14ac:dyDescent="0.25">
      <c r="A17">
        <v>3</v>
      </c>
      <c r="B17" s="1">
        <f t="shared" ref="B17:B24" si="0">1*(B26/17)</f>
        <v>44117.647058823532</v>
      </c>
      <c r="C17" s="1">
        <f t="shared" ref="C17:C38" si="1">B17*4*(B$4+B$5*B$6)+B17*B$8+B17-B16</f>
        <v>19470.588235294123</v>
      </c>
    </row>
    <row r="18" spans="1:3" x14ac:dyDescent="0.25">
      <c r="A18">
        <v>4</v>
      </c>
      <c r="B18" s="1">
        <f t="shared" si="0"/>
        <v>58823.529411764706</v>
      </c>
      <c r="C18" s="1">
        <f t="shared" si="1"/>
        <v>21058.823529411762</v>
      </c>
    </row>
    <row r="19" spans="1:3" x14ac:dyDescent="0.25">
      <c r="A19">
        <v>5</v>
      </c>
      <c r="B19" s="1">
        <f t="shared" si="0"/>
        <v>88235.294117647063</v>
      </c>
      <c r="C19" s="1">
        <f t="shared" si="1"/>
        <v>38941.176470588245</v>
      </c>
    </row>
    <row r="20" spans="1:3" x14ac:dyDescent="0.25">
      <c r="A20">
        <v>6</v>
      </c>
      <c r="B20" s="1">
        <f t="shared" si="0"/>
        <v>111764.70588235294</v>
      </c>
      <c r="C20" s="1">
        <f t="shared" si="1"/>
        <v>35599.999999999985</v>
      </c>
    </row>
    <row r="21" spans="1:3" x14ac:dyDescent="0.25">
      <c r="A21">
        <v>7</v>
      </c>
      <c r="B21" s="1">
        <f t="shared" si="0"/>
        <v>141176.4705882353</v>
      </c>
      <c r="C21" s="1">
        <f t="shared" si="1"/>
        <v>44658.823529411791</v>
      </c>
    </row>
    <row r="22" spans="1:3" x14ac:dyDescent="0.25">
      <c r="A22">
        <v>8</v>
      </c>
      <c r="B22" s="1">
        <f t="shared" si="0"/>
        <v>176470.58823529413</v>
      </c>
      <c r="C22" s="1">
        <f t="shared" si="1"/>
        <v>54352.941176470602</v>
      </c>
    </row>
    <row r="23" spans="1:3" x14ac:dyDescent="0.25">
      <c r="A23">
        <v>9</v>
      </c>
      <c r="B23" s="1">
        <f t="shared" si="0"/>
        <v>205882.35294117648</v>
      </c>
      <c r="C23" s="1">
        <f t="shared" si="1"/>
        <v>51647.058823529427</v>
      </c>
    </row>
    <row r="24" spans="1:3" x14ac:dyDescent="0.25">
      <c r="A24">
        <v>10</v>
      </c>
      <c r="B24" s="1">
        <f t="shared" si="0"/>
        <v>235294.11764705883</v>
      </c>
      <c r="C24" s="1">
        <f t="shared" si="1"/>
        <v>54823.529411764699</v>
      </c>
    </row>
    <row r="25" spans="1:3" x14ac:dyDescent="0.25">
      <c r="A25">
        <v>11</v>
      </c>
      <c r="B25" s="1">
        <v>500000</v>
      </c>
      <c r="C25" s="1">
        <f t="shared" si="1"/>
        <v>318705.8823529412</v>
      </c>
    </row>
    <row r="26" spans="1:3" x14ac:dyDescent="0.25">
      <c r="A26">
        <v>12</v>
      </c>
      <c r="B26">
        <v>750000</v>
      </c>
      <c r="C26">
        <f t="shared" si="1"/>
        <v>331000</v>
      </c>
    </row>
    <row r="27" spans="1:3" x14ac:dyDescent="0.25">
      <c r="A27">
        <v>13</v>
      </c>
      <c r="B27">
        <v>1000000</v>
      </c>
      <c r="C27">
        <f t="shared" si="1"/>
        <v>358000</v>
      </c>
    </row>
    <row r="28" spans="1:3" x14ac:dyDescent="0.25">
      <c r="A28">
        <v>14</v>
      </c>
      <c r="B28">
        <v>1500000</v>
      </c>
      <c r="C28">
        <f t="shared" si="1"/>
        <v>662000</v>
      </c>
    </row>
    <row r="29" spans="1:3" x14ac:dyDescent="0.25">
      <c r="A29">
        <v>15</v>
      </c>
      <c r="B29">
        <v>1900000</v>
      </c>
      <c r="C29">
        <f t="shared" si="1"/>
        <v>605200</v>
      </c>
    </row>
    <row r="30" spans="1:3" x14ac:dyDescent="0.25">
      <c r="A30">
        <v>16</v>
      </c>
      <c r="B30">
        <v>2400000</v>
      </c>
      <c r="C30">
        <f t="shared" si="1"/>
        <v>759200</v>
      </c>
    </row>
    <row r="31" spans="1:3" x14ac:dyDescent="0.25">
      <c r="A31">
        <v>17</v>
      </c>
      <c r="B31">
        <v>3000000</v>
      </c>
      <c r="C31">
        <f t="shared" si="1"/>
        <v>924000</v>
      </c>
    </row>
    <row r="32" spans="1:3" x14ac:dyDescent="0.25">
      <c r="A32">
        <v>18</v>
      </c>
      <c r="B32">
        <v>3500000</v>
      </c>
      <c r="C32">
        <f t="shared" si="1"/>
        <v>878000</v>
      </c>
    </row>
    <row r="33" spans="1:3" x14ac:dyDescent="0.25">
      <c r="A33">
        <v>19</v>
      </c>
      <c r="B33">
        <v>4000000</v>
      </c>
      <c r="C33">
        <f t="shared" si="1"/>
        <v>932000</v>
      </c>
    </row>
    <row r="34" spans="1:3" x14ac:dyDescent="0.25">
      <c r="A34">
        <v>20</v>
      </c>
      <c r="B34">
        <v>4500000</v>
      </c>
      <c r="C34">
        <f t="shared" si="1"/>
        <v>986000</v>
      </c>
    </row>
    <row r="35" spans="1:3" x14ac:dyDescent="0.25">
      <c r="A35">
        <v>21</v>
      </c>
      <c r="B35">
        <v>5250000</v>
      </c>
      <c r="C35">
        <f t="shared" si="1"/>
        <v>1317000</v>
      </c>
    </row>
    <row r="36" spans="1:3" x14ac:dyDescent="0.25">
      <c r="A36">
        <v>22</v>
      </c>
      <c r="B36">
        <v>6000000</v>
      </c>
      <c r="C36">
        <f t="shared" si="1"/>
        <v>1398000</v>
      </c>
    </row>
    <row r="37" spans="1:3" x14ac:dyDescent="0.25">
      <c r="A37">
        <v>23</v>
      </c>
      <c r="B37">
        <f>(B38+B36)/2</f>
        <v>6750000</v>
      </c>
      <c r="C37">
        <f t="shared" si="1"/>
        <v>1479000</v>
      </c>
    </row>
    <row r="38" spans="1:3" x14ac:dyDescent="0.25">
      <c r="A38">
        <v>24</v>
      </c>
      <c r="B38">
        <v>7500000</v>
      </c>
      <c r="C38">
        <f t="shared" si="1"/>
        <v>1560000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Ayelen</dc:creator>
  <cp:lastModifiedBy>Ayelen</cp:lastModifiedBy>
  <dcterms:created xsi:type="dcterms:W3CDTF">2013-07-14T19:30:44Z</dcterms:created>
  <dcterms:modified xsi:type="dcterms:W3CDTF">2013-07-14T22:19:44Z</dcterms:modified>
</cp:coreProperties>
</file>