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Q\"/>
    </mc:Choice>
  </mc:AlternateContent>
  <bookViews>
    <workbookView xWindow="0" yWindow="0" windowWidth="2157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E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F12" i="1" s="1"/>
  <c r="AG12" i="1" s="1"/>
  <c r="AI11" i="1"/>
  <c r="AE11" i="1"/>
  <c r="Q11" i="1"/>
  <c r="R11" i="1" s="1"/>
  <c r="P11" i="1"/>
  <c r="O11" i="1"/>
  <c r="N11" i="1"/>
  <c r="M11" i="1"/>
  <c r="L11" i="1"/>
  <c r="K11" i="1"/>
  <c r="J11" i="1"/>
  <c r="I11" i="1"/>
  <c r="H11" i="1"/>
  <c r="G11" i="1"/>
  <c r="F11" i="1"/>
  <c r="E11" i="1"/>
  <c r="AF11" i="1" s="1"/>
  <c r="AG11" i="1" s="1"/>
  <c r="AI10" i="1"/>
  <c r="AE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F10" i="1" s="1"/>
  <c r="AG10" i="1" s="1"/>
  <c r="AI5" i="1"/>
  <c r="AI6" i="1"/>
  <c r="AI7" i="1"/>
  <c r="AI8" i="1"/>
  <c r="AI4" i="1"/>
  <c r="AE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F6" i="1" s="1"/>
  <c r="AG6" i="1" s="1"/>
  <c r="AE8" i="1"/>
  <c r="Q8" i="1"/>
  <c r="P8" i="1"/>
  <c r="O8" i="1"/>
  <c r="N8" i="1"/>
  <c r="M8" i="1"/>
  <c r="L8" i="1"/>
  <c r="K8" i="1"/>
  <c r="J8" i="1"/>
  <c r="I8" i="1"/>
  <c r="H8" i="1"/>
  <c r="G8" i="1"/>
  <c r="F8" i="1"/>
  <c r="E8" i="1"/>
  <c r="AF8" i="1" s="1"/>
  <c r="AG8" i="1" s="1"/>
  <c r="AE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F7" i="1" s="1"/>
  <c r="E5" i="1"/>
  <c r="AF5" i="1" s="1"/>
  <c r="AG5" i="1" s="1"/>
  <c r="F5" i="1"/>
  <c r="G5" i="1"/>
  <c r="H5" i="1"/>
  <c r="I5" i="1"/>
  <c r="J5" i="1"/>
  <c r="K5" i="1"/>
  <c r="L5" i="1"/>
  <c r="M5" i="1"/>
  <c r="N5" i="1"/>
  <c r="O5" i="1"/>
  <c r="P5" i="1"/>
  <c r="Q5" i="1"/>
  <c r="AE5" i="1"/>
  <c r="AH5" i="1" s="1"/>
  <c r="AE4" i="1"/>
  <c r="P4" i="1"/>
  <c r="Q4" i="1"/>
  <c r="G4" i="1"/>
  <c r="H4" i="1"/>
  <c r="I4" i="1"/>
  <c r="J4" i="1"/>
  <c r="K4" i="1"/>
  <c r="L4" i="1"/>
  <c r="M4" i="1"/>
  <c r="N4" i="1"/>
  <c r="O4" i="1"/>
  <c r="F4" i="1"/>
  <c r="E4" i="1"/>
  <c r="AF4" i="1" s="1"/>
  <c r="AG4" i="1" s="1"/>
  <c r="AG7" i="1" l="1"/>
  <c r="AH7" i="1"/>
  <c r="AJ7" i="1" s="1"/>
  <c r="AH12" i="1"/>
  <c r="AJ12" i="1" s="1"/>
  <c r="AJ5" i="1"/>
  <c r="AH11" i="1"/>
  <c r="AJ11" i="1" s="1"/>
  <c r="R12" i="1"/>
  <c r="T12" i="1" s="1"/>
  <c r="R10" i="1"/>
  <c r="S10" i="1" s="1"/>
  <c r="AH10" i="1"/>
  <c r="AJ10" i="1" s="1"/>
  <c r="AH6" i="1"/>
  <c r="AJ6" i="1" s="1"/>
  <c r="AH8" i="1"/>
  <c r="AJ8" i="1" s="1"/>
  <c r="T11" i="1"/>
  <c r="S11" i="1"/>
  <c r="AH4" i="1"/>
  <c r="AJ4" i="1" s="1"/>
  <c r="R8" i="1"/>
  <c r="T8" i="1" s="1"/>
  <c r="R6" i="1"/>
  <c r="T6" i="1" s="1"/>
  <c r="R5" i="1"/>
  <c r="S5" i="1" s="1"/>
  <c r="R7" i="1"/>
  <c r="T7" i="1" s="1"/>
  <c r="R4" i="1"/>
  <c r="T10" i="1" l="1"/>
  <c r="S12" i="1"/>
  <c r="W12" i="1" s="1"/>
  <c r="T5" i="1"/>
  <c r="AB10" i="1"/>
  <c r="AA10" i="1"/>
  <c r="Y10" i="1"/>
  <c r="AD10" i="1"/>
  <c r="V10" i="1"/>
  <c r="W10" i="1"/>
  <c r="AC10" i="1"/>
  <c r="U10" i="1"/>
  <c r="Z10" i="1"/>
  <c r="X10" i="1"/>
  <c r="AB11" i="1"/>
  <c r="Y11" i="1"/>
  <c r="W11" i="1"/>
  <c r="AA11" i="1"/>
  <c r="X11" i="1"/>
  <c r="AD11" i="1"/>
  <c r="V11" i="1"/>
  <c r="U11" i="1"/>
  <c r="Z11" i="1"/>
  <c r="AC11" i="1"/>
  <c r="S8" i="1"/>
  <c r="U8" i="1" s="1"/>
  <c r="S6" i="1"/>
  <c r="W6" i="1" s="1"/>
  <c r="V5" i="1"/>
  <c r="AD5" i="1"/>
  <c r="Y5" i="1"/>
  <c r="Z5" i="1"/>
  <c r="W5" i="1"/>
  <c r="AA5" i="1"/>
  <c r="AB5" i="1"/>
  <c r="U5" i="1"/>
  <c r="AC5" i="1"/>
  <c r="X5" i="1"/>
  <c r="X6" i="1"/>
  <c r="U6" i="1"/>
  <c r="AB6" i="1"/>
  <c r="Z6" i="1"/>
  <c r="Y6" i="1"/>
  <c r="AD6" i="1"/>
  <c r="AC6" i="1"/>
  <c r="AA6" i="1"/>
  <c r="V6" i="1"/>
  <c r="S7" i="1"/>
  <c r="T4" i="1"/>
  <c r="S4" i="1"/>
  <c r="Z8" i="1" l="1"/>
  <c r="AA8" i="1"/>
  <c r="AC12" i="1"/>
  <c r="V12" i="1"/>
  <c r="AB12" i="1"/>
  <c r="AD12" i="1"/>
  <c r="Y12" i="1"/>
  <c r="Z12" i="1"/>
  <c r="X12" i="1"/>
  <c r="U12" i="1"/>
  <c r="AA12" i="1"/>
  <c r="X8" i="1"/>
  <c r="AB8" i="1"/>
  <c r="V8" i="1"/>
  <c r="AD8" i="1"/>
  <c r="Y8" i="1"/>
  <c r="AC8" i="1"/>
  <c r="W8" i="1"/>
  <c r="X7" i="1"/>
  <c r="Y7" i="1"/>
  <c r="Z7" i="1"/>
  <c r="AA7" i="1"/>
  <c r="AB7" i="1"/>
  <c r="U7" i="1"/>
  <c r="AC7" i="1"/>
  <c r="V7" i="1"/>
  <c r="AD7" i="1"/>
  <c r="W7" i="1"/>
  <c r="X4" i="1"/>
  <c r="Y4" i="1"/>
  <c r="Z4" i="1"/>
  <c r="AD4" i="1"/>
  <c r="U4" i="1"/>
  <c r="AA4" i="1"/>
  <c r="AB4" i="1"/>
  <c r="AC4" i="1"/>
  <c r="V4" i="1"/>
  <c r="W4" i="1"/>
</calcChain>
</file>

<file path=xl/sharedStrings.xml><?xml version="1.0" encoding="utf-8"?>
<sst xmlns="http://schemas.openxmlformats.org/spreadsheetml/2006/main" count="30" uniqueCount="19">
  <si>
    <t>Head</t>
  </si>
  <si>
    <t>Tail</t>
  </si>
  <si>
    <t>Seq</t>
  </si>
  <si>
    <t>Index</t>
  </si>
  <si>
    <t>001</t>
  </si>
  <si>
    <t>FFF</t>
  </si>
  <si>
    <t>Allocation</t>
  </si>
  <si>
    <t>Initial State</t>
  </si>
  <si>
    <t>Final State</t>
  </si>
  <si>
    <t>Initial Tail</t>
  </si>
  <si>
    <t>Initial Head</t>
  </si>
  <si>
    <t>Final Head</t>
  </si>
  <si>
    <t>Waste</t>
  </si>
  <si>
    <t>Available</t>
  </si>
  <si>
    <t>Reference</t>
  </si>
  <si>
    <t>Head + Alloc</t>
  </si>
  <si>
    <t>Limit A</t>
  </si>
  <si>
    <t>Limit B</t>
  </si>
  <si>
    <t>Fast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</si>
</sst>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3"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2"/>
  <sheetViews>
    <sheetView tabSelected="1" workbookViewId="0">
      <selection activeCell="A13" sqref="A13:XFD14"/>
    </sheetView>
  </sheetViews>
  <sheetFormatPr defaultRowHeight="15" x14ac:dyDescent="0.25"/>
  <cols>
    <col min="1" max="1" width="10" style="5" bestFit="1" customWidth="1"/>
    <col min="3" max="3" width="9.140625" style="2"/>
    <col min="5" max="5" width="9.140625" style="3"/>
    <col min="6" max="15" width="3.7109375" style="1" customWidth="1"/>
    <col min="21" max="30" width="3.7109375" style="1" customWidth="1"/>
  </cols>
  <sheetData>
    <row r="2" spans="1:36" x14ac:dyDescent="0.25">
      <c r="A2" s="5" t="s">
        <v>6</v>
      </c>
      <c r="B2" s="7" t="s">
        <v>9</v>
      </c>
      <c r="C2" s="7"/>
      <c r="D2" s="8" t="s">
        <v>10</v>
      </c>
      <c r="E2" s="8"/>
      <c r="F2" s="6" t="s">
        <v>7</v>
      </c>
      <c r="G2" s="6"/>
      <c r="H2" s="6"/>
      <c r="I2" s="6"/>
      <c r="J2" s="6"/>
      <c r="K2" s="6"/>
      <c r="L2" s="6"/>
      <c r="M2" s="6"/>
      <c r="N2" s="6"/>
      <c r="O2" s="6"/>
      <c r="P2" t="s">
        <v>13</v>
      </c>
      <c r="Q2" t="s">
        <v>12</v>
      </c>
      <c r="R2" t="s">
        <v>6</v>
      </c>
      <c r="S2" s="9" t="s">
        <v>11</v>
      </c>
      <c r="T2" s="9"/>
      <c r="U2" s="6" t="s">
        <v>8</v>
      </c>
      <c r="V2" s="6"/>
      <c r="W2" s="6"/>
      <c r="X2" s="6"/>
      <c r="Y2" s="6"/>
      <c r="Z2" s="6"/>
      <c r="AA2" s="6"/>
      <c r="AB2" s="6"/>
      <c r="AC2" s="6"/>
      <c r="AD2" s="6"/>
      <c r="AE2" s="9" t="s">
        <v>14</v>
      </c>
      <c r="AF2" s="9"/>
      <c r="AG2" t="s">
        <v>15</v>
      </c>
      <c r="AH2" t="s">
        <v>16</v>
      </c>
      <c r="AI2" t="s">
        <v>17</v>
      </c>
      <c r="AJ2" t="s">
        <v>18</v>
      </c>
    </row>
    <row r="3" spans="1:36" x14ac:dyDescent="0.25">
      <c r="B3" s="1" t="s">
        <v>3</v>
      </c>
      <c r="C3" s="13" t="s">
        <v>2</v>
      </c>
      <c r="D3" s="1" t="s">
        <v>3</v>
      </c>
      <c r="E3" s="14" t="s">
        <v>2</v>
      </c>
      <c r="F3" s="1">
        <v>0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S3" s="1" t="s">
        <v>3</v>
      </c>
      <c r="T3" s="1" t="s">
        <v>2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s="1" t="s">
        <v>1</v>
      </c>
      <c r="AF3" s="1" t="s">
        <v>0</v>
      </c>
    </row>
    <row r="4" spans="1:36" x14ac:dyDescent="0.25">
      <c r="A4" s="5">
        <v>3</v>
      </c>
      <c r="B4">
        <v>2</v>
      </c>
      <c r="C4" s="2" t="s">
        <v>4</v>
      </c>
      <c r="D4">
        <v>5</v>
      </c>
      <c r="E4" s="3" t="str">
        <f>IF(D4&gt;=B4,C4,DEC2HEX(_xlfn.BITAND(HEX2DEC(C4)+1,POWER(2,12)-1),3))</f>
        <v>001</v>
      </c>
      <c r="F4" s="4" t="str">
        <f>IF(F$3=$B4,IF(F$3=$D4,"TH","T"),IF(F$3=$D4,"H",IF(OR(AND($B4&lt;$D4,F$3&gt;=$B4,F$3&lt;$D4),AND($B4&gt;$D4,OR(F$3&gt;=$B4,F$3&lt;$D4))),"X","")))</f>
        <v/>
      </c>
      <c r="G4" s="4" t="str">
        <f t="shared" ref="G4:O12" si="0">IF(G$3=$B4,IF(G$3=$D4,"TH","T"),IF(G$3=$D4,"H",IF(OR(AND($B4&lt;$D4,G$3&gt;=$B4,G$3&lt;$D4),AND($B4&gt;$D4,OR(G$3&gt;=$B4,G$3&lt;$D4))),"X","")))</f>
        <v/>
      </c>
      <c r="H4" s="4" t="str">
        <f t="shared" si="0"/>
        <v>T</v>
      </c>
      <c r="I4" s="4" t="str">
        <f t="shared" si="0"/>
        <v>X</v>
      </c>
      <c r="J4" s="4" t="str">
        <f t="shared" si="0"/>
        <v>X</v>
      </c>
      <c r="K4" s="4" t="str">
        <f t="shared" si="0"/>
        <v>H</v>
      </c>
      <c r="L4" s="4" t="str">
        <f t="shared" si="0"/>
        <v/>
      </c>
      <c r="M4" s="4" t="str">
        <f t="shared" si="0"/>
        <v/>
      </c>
      <c r="N4" s="4" t="str">
        <f t="shared" si="0"/>
        <v/>
      </c>
      <c r="O4" s="4" t="str">
        <f t="shared" si="0"/>
        <v/>
      </c>
      <c r="P4" s="12">
        <f>IF($D4&gt;=$B4,10-$D4+$B4-1,$B4-$D4-1)</f>
        <v>6</v>
      </c>
      <c r="Q4" s="11">
        <f>IF(AND($D4&gt;=$B4,$A4&gt;10-$D4),10-$D4,0)</f>
        <v>0</v>
      </c>
      <c r="R4" s="12">
        <f>IF($A4+$Q4&gt;$P4,"Overflow",$A4+$Q4)</f>
        <v>3</v>
      </c>
      <c r="S4" s="5">
        <f>IF(ISNUMBER($R4),MOD($D4+$R4,10),$D4)</f>
        <v>8</v>
      </c>
      <c r="T4" t="str">
        <f>IF(ISNUMBER($R4),IF($D4+$R4&gt;=10,DEC2HEX(_xlfn.BITAND(HEX2DEC($E4)+1,POWER(2,12)-1),3),$E4),$E4)</f>
        <v>001</v>
      </c>
      <c r="U4" s="4" t="str">
        <f>IF(U$3=$B4,IF(U$3=$S4,"TH",IF(F4="TH","TN","T")),IF(U$3=$S4,"H",IF(OR(AND($B4&lt;$S4,U$3&gt;=$B4,U$3&lt;$S4),AND($B4&gt;$S4,OR(U$3&gt;=$B4,U$3&lt;$S4))),IF(10-U$3&lt;=$Q4,"W",IF(OR(F4="X",F4="T"),"X","N")),"")))</f>
        <v/>
      </c>
      <c r="V4" s="4" t="str">
        <f t="shared" ref="V4:AD4" si="1">IF(V$3=$B4,IF(V$3=$S4,"TH",IF(G4="TH","TN","T")),IF(V$3=$S4,"H",IF(OR(AND($B4&lt;$S4,V$3&gt;=$B4,V$3&lt;$S4),AND($B4&gt;$S4,OR(V$3&gt;=$B4,V$3&lt;$S4))),IF(10-V$3&lt;=$Q4,"W",IF(OR(G4="X",G4="T"),"X","N")),"")))</f>
        <v/>
      </c>
      <c r="W4" s="4" t="str">
        <f t="shared" si="1"/>
        <v>T</v>
      </c>
      <c r="X4" s="4" t="str">
        <f t="shared" si="1"/>
        <v>X</v>
      </c>
      <c r="Y4" s="4" t="str">
        <f t="shared" si="1"/>
        <v>X</v>
      </c>
      <c r="Z4" s="4" t="str">
        <f t="shared" si="1"/>
        <v>N</v>
      </c>
      <c r="AA4" s="4" t="str">
        <f t="shared" si="1"/>
        <v>N</v>
      </c>
      <c r="AB4" s="4" t="str">
        <f t="shared" si="1"/>
        <v>N</v>
      </c>
      <c r="AC4" s="4" t="str">
        <f t="shared" si="1"/>
        <v>H</v>
      </c>
      <c r="AD4" s="4" t="str">
        <f t="shared" si="1"/>
        <v/>
      </c>
      <c r="AE4" s="10" t="str">
        <f>DEC2HEX(HEX2DEC(C4)*POWER(2,20)+B4,8)</f>
        <v>00100002</v>
      </c>
      <c r="AF4" s="10" t="str">
        <f>DEC2HEX(HEX2DEC($E4)*POWER(2,20)+$D4,8)</f>
        <v>00100005</v>
      </c>
      <c r="AG4" t="str">
        <f>DEC2HEX(HEX2DEC(AF4)+A4,8)</f>
        <v>00100008</v>
      </c>
      <c r="AH4" t="str">
        <f>DEC2HEX(MOD(HEX2DEC(AE4)-HEX2DEC(AF4),POWER(2,20)),8)</f>
        <v>000FFFFD</v>
      </c>
      <c r="AI4" t="str">
        <f>DEC2HEX(10-$D4,8)</f>
        <v>00000005</v>
      </c>
      <c r="AJ4" s="1" t="str">
        <f>IF(AND($A4&lt;HEX2DEC($AH4),$A4&lt;HEX2DEC($AI4)),"Valid","Unknown")</f>
        <v>Valid</v>
      </c>
    </row>
    <row r="5" spans="1:36" x14ac:dyDescent="0.25">
      <c r="A5" s="5">
        <v>3</v>
      </c>
      <c r="B5">
        <v>7</v>
      </c>
      <c r="C5" s="2" t="s">
        <v>4</v>
      </c>
      <c r="D5">
        <v>2</v>
      </c>
      <c r="E5" s="3" t="str">
        <f t="shared" ref="E5" si="2">IF(D5&gt;=B5,C5,DEC2HEX(_xlfn.BITAND(HEX2DEC(C5)+1,POWER(2,12)-1),3))</f>
        <v>002</v>
      </c>
      <c r="F5" s="4" t="str">
        <f t="shared" ref="F5:F12" si="3">IF(F$3=$B5,IF(F$3=$D5,"TH","T"),IF(F$3=$D5,"H",IF(OR(AND($B5&lt;$D5,F$3&gt;=$B5,F$3&lt;$D5),AND($B5&gt;$D5,OR(F$3&gt;=$B5,F$3&lt;$D5))),"X","")))</f>
        <v>X</v>
      </c>
      <c r="G5" s="4" t="str">
        <f t="shared" si="0"/>
        <v>X</v>
      </c>
      <c r="H5" s="4" t="str">
        <f t="shared" si="0"/>
        <v>H</v>
      </c>
      <c r="I5" s="4" t="str">
        <f t="shared" si="0"/>
        <v/>
      </c>
      <c r="J5" s="4" t="str">
        <f t="shared" si="0"/>
        <v/>
      </c>
      <c r="K5" s="4" t="str">
        <f t="shared" si="0"/>
        <v/>
      </c>
      <c r="L5" s="4" t="str">
        <f t="shared" si="0"/>
        <v/>
      </c>
      <c r="M5" s="4" t="str">
        <f t="shared" si="0"/>
        <v>T</v>
      </c>
      <c r="N5" s="4" t="str">
        <f t="shared" si="0"/>
        <v>X</v>
      </c>
      <c r="O5" s="4" t="str">
        <f t="shared" si="0"/>
        <v>X</v>
      </c>
      <c r="P5" s="12">
        <f t="shared" ref="P5:P12" si="4">IF($D5&gt;=$B5,10-$D5+$B5-1,$B5-$D5-1)</f>
        <v>4</v>
      </c>
      <c r="Q5" s="11">
        <f t="shared" ref="Q5:Q12" si="5">IF(AND($D5&gt;=$B5,$A5&gt;10-$D5),10-$D5,0)</f>
        <v>0</v>
      </c>
      <c r="R5" s="12">
        <f t="shared" ref="R5:R12" si="6">IF($A5+$Q5&gt;$P5,"Overflow",$A5+$Q5)</f>
        <v>3</v>
      </c>
      <c r="S5" s="5">
        <f t="shared" ref="S5:S12" si="7">IF(ISNUMBER($R5),MOD($D5+$R5,10),$D5)</f>
        <v>5</v>
      </c>
      <c r="T5" t="str">
        <f t="shared" ref="T5:T12" si="8">IF(ISNUMBER($R5),IF($D5+$R5&gt;=10,DEC2HEX(_xlfn.BITAND(HEX2DEC($E5)+1,POWER(2,12)-1),3),$E5),$E5)</f>
        <v>002</v>
      </c>
      <c r="U5" s="4" t="str">
        <f t="shared" ref="U5:U8" si="9">IF(U$3=$B5,IF(U$3=$S5,"TH",IF(F5="TH","TN","T")),IF(U$3=$S5,"H",IF(OR(AND($B5&lt;$S5,U$3&gt;=$B5,U$3&lt;$S5),AND($B5&gt;$S5,OR(U$3&gt;=$B5,U$3&lt;$S5))),IF(10-U$3&lt;=$Q5,"W",IF(OR(F5="X",F5="T"),"X","N")),"")))</f>
        <v>X</v>
      </c>
      <c r="V5" s="4" t="str">
        <f t="shared" ref="V5:V10" si="10">IF(V$3=$B5,IF(V$3=$S5,"TH",IF(G5="TH","TN","T")),IF(V$3=$S5,"H",IF(OR(AND($B5&lt;$S5,V$3&gt;=$B5,V$3&lt;$S5),AND($B5&gt;$S5,OR(V$3&gt;=$B5,V$3&lt;$S5))),IF(10-V$3&lt;=$Q5,"W",IF(OR(G5="X",G5="T"),"X","N")),"")))</f>
        <v>X</v>
      </c>
      <c r="W5" s="4" t="str">
        <f t="shared" ref="W5:W10" si="11">IF(W$3=$B5,IF(W$3=$S5,"TH",IF(H5="TH","TN","T")),IF(W$3=$S5,"H",IF(OR(AND($B5&lt;$S5,W$3&gt;=$B5,W$3&lt;$S5),AND($B5&gt;$S5,OR(W$3&gt;=$B5,W$3&lt;$S5))),IF(10-W$3&lt;=$Q5,"W",IF(OR(H5="X",H5="T"),"X","N")),"")))</f>
        <v>N</v>
      </c>
      <c r="X5" s="4" t="str">
        <f t="shared" ref="X5:X10" si="12">IF(X$3=$B5,IF(X$3=$S5,"TH",IF(I5="TH","TN","T")),IF(X$3=$S5,"H",IF(OR(AND($B5&lt;$S5,X$3&gt;=$B5,X$3&lt;$S5),AND($B5&gt;$S5,OR(X$3&gt;=$B5,X$3&lt;$S5))),IF(10-X$3&lt;=$Q5,"W",IF(OR(I5="X",I5="T"),"X","N")),"")))</f>
        <v>N</v>
      </c>
      <c r="Y5" s="4" t="str">
        <f t="shared" ref="Y5:Y10" si="13">IF(Y$3=$B5,IF(Y$3=$S5,"TH",IF(J5="TH","TN","T")),IF(Y$3=$S5,"H",IF(OR(AND($B5&lt;$S5,Y$3&gt;=$B5,Y$3&lt;$S5),AND($B5&gt;$S5,OR(Y$3&gt;=$B5,Y$3&lt;$S5))),IF(10-Y$3&lt;=$Q5,"W",IF(OR(J5="X",J5="T"),"X","N")),"")))</f>
        <v>N</v>
      </c>
      <c r="Z5" s="4" t="str">
        <f t="shared" ref="Z5:Z10" si="14">IF(Z$3=$B5,IF(Z$3=$S5,"TH",IF(K5="TH","TN","T")),IF(Z$3=$S5,"H",IF(OR(AND($B5&lt;$S5,Z$3&gt;=$B5,Z$3&lt;$S5),AND($B5&gt;$S5,OR(Z$3&gt;=$B5,Z$3&lt;$S5))),IF(10-Z$3&lt;=$Q5,"W",IF(OR(K5="X",K5="T"),"X","N")),"")))</f>
        <v>H</v>
      </c>
      <c r="AA5" s="4" t="str">
        <f t="shared" ref="AA5:AA10" si="15">IF(AA$3=$B5,IF(AA$3=$S5,"TH",IF(L5="TH","TN","T")),IF(AA$3=$S5,"H",IF(OR(AND($B5&lt;$S5,AA$3&gt;=$B5,AA$3&lt;$S5),AND($B5&gt;$S5,OR(AA$3&gt;=$B5,AA$3&lt;$S5))),IF(10-AA$3&lt;=$Q5,"W",IF(OR(L5="X",L5="T"),"X","N")),"")))</f>
        <v/>
      </c>
      <c r="AB5" s="4" t="str">
        <f t="shared" ref="AB5:AB10" si="16">IF(AB$3=$B5,IF(AB$3=$S5,"TH",IF(M5="TH","TN","T")),IF(AB$3=$S5,"H",IF(OR(AND($B5&lt;$S5,AB$3&gt;=$B5,AB$3&lt;$S5),AND($B5&gt;$S5,OR(AB$3&gt;=$B5,AB$3&lt;$S5))),IF(10-AB$3&lt;=$Q5,"W",IF(OR(M5="X",M5="T"),"X","N")),"")))</f>
        <v>T</v>
      </c>
      <c r="AC5" s="4" t="str">
        <f t="shared" ref="AC5:AC10" si="17">IF(AC$3=$B5,IF(AC$3=$S5,"TH",IF(N5="TH","TN","T")),IF(AC$3=$S5,"H",IF(OR(AND($B5&lt;$S5,AC$3&gt;=$B5,AC$3&lt;$S5),AND($B5&gt;$S5,OR(AC$3&gt;=$B5,AC$3&lt;$S5))),IF(10-AC$3&lt;=$Q5,"W",IF(OR(N5="X",N5="T"),"X","N")),"")))</f>
        <v>X</v>
      </c>
      <c r="AD5" s="4" t="str">
        <f t="shared" ref="AD5:AD10" si="18">IF(AD$3=$B5,IF(AD$3=$S5,"TH",IF(O5="TH","TN","T")),IF(AD$3=$S5,"H",IF(OR(AND($B5&lt;$S5,AD$3&gt;=$B5,AD$3&lt;$S5),AND($B5&gt;$S5,OR(AD$3&gt;=$B5,AD$3&lt;$S5))),IF(10-AD$3&lt;=$Q5,"W",IF(OR(O5="X",O5="T"),"X","N")),"")))</f>
        <v>X</v>
      </c>
      <c r="AE5" s="10" t="str">
        <f t="shared" ref="AE5" si="19">DEC2HEX(HEX2DEC(C5)*POWER(2,20)+B5,8)</f>
        <v>00100007</v>
      </c>
      <c r="AF5" s="10" t="str">
        <f t="shared" ref="AF5:AF12" si="20">DEC2HEX(HEX2DEC($E5)*POWER(2,20)+$D5,8)</f>
        <v>00200002</v>
      </c>
      <c r="AG5" t="str">
        <f t="shared" ref="AG5" si="21">DEC2HEX(HEX2DEC(AF5)+A5,8)</f>
        <v>00200005</v>
      </c>
      <c r="AH5" t="str">
        <f t="shared" ref="AH5:AH8" si="22">DEC2HEX(MOD(HEX2DEC(AE5)-HEX2DEC(AF5),POWER(2,20)),8)</f>
        <v>00000005</v>
      </c>
      <c r="AI5" t="str">
        <f t="shared" ref="AI5:AI12" si="23">DEC2HEX(10-$D5,8)</f>
        <v>00000008</v>
      </c>
      <c r="AJ5" s="1" t="str">
        <f t="shared" ref="AJ5:AJ12" si="24">IF(AND($A5&lt;HEX2DEC($AH5),$A5&lt;HEX2DEC($AI5)),"Valid","Unknown")</f>
        <v>Valid</v>
      </c>
    </row>
    <row r="6" spans="1:36" x14ac:dyDescent="0.25">
      <c r="A6" s="5">
        <v>3</v>
      </c>
      <c r="B6">
        <v>7</v>
      </c>
      <c r="C6" s="2" t="s">
        <v>5</v>
      </c>
      <c r="D6">
        <v>2</v>
      </c>
      <c r="E6" s="3" t="str">
        <f t="shared" ref="E6" si="25">IF(D6&gt;=B6,C6,DEC2HEX(_xlfn.BITAND(HEX2DEC(C6)+1,POWER(2,12)-1),3))</f>
        <v>000</v>
      </c>
      <c r="F6" s="4" t="str">
        <f t="shared" si="3"/>
        <v>X</v>
      </c>
      <c r="G6" s="4" t="str">
        <f t="shared" si="0"/>
        <v>X</v>
      </c>
      <c r="H6" s="4" t="str">
        <f t="shared" si="0"/>
        <v>H</v>
      </c>
      <c r="I6" s="4" t="str">
        <f t="shared" si="0"/>
        <v/>
      </c>
      <c r="J6" s="4" t="str">
        <f t="shared" si="0"/>
        <v/>
      </c>
      <c r="K6" s="4" t="str">
        <f t="shared" si="0"/>
        <v/>
      </c>
      <c r="L6" s="4" t="str">
        <f t="shared" si="0"/>
        <v/>
      </c>
      <c r="M6" s="4" t="str">
        <f t="shared" si="0"/>
        <v>T</v>
      </c>
      <c r="N6" s="4" t="str">
        <f t="shared" si="0"/>
        <v>X</v>
      </c>
      <c r="O6" s="4" t="str">
        <f t="shared" si="0"/>
        <v>X</v>
      </c>
      <c r="P6" s="12">
        <f t="shared" si="4"/>
        <v>4</v>
      </c>
      <c r="Q6" s="11">
        <f t="shared" si="5"/>
        <v>0</v>
      </c>
      <c r="R6" s="12">
        <f t="shared" si="6"/>
        <v>3</v>
      </c>
      <c r="S6" s="5">
        <f t="shared" si="7"/>
        <v>5</v>
      </c>
      <c r="T6" t="str">
        <f t="shared" si="8"/>
        <v>000</v>
      </c>
      <c r="U6" s="4" t="str">
        <f t="shared" ref="U6" si="26">IF(U$3=$B6,IF(U$3=$S6,"TH",IF(F6="TH","TN","T")),IF(U$3=$S6,"H",IF(OR(AND($B6&lt;$S6,U$3&gt;=$B6,U$3&lt;$S6),AND($B6&gt;$S6,OR(U$3&gt;=$B6,U$3&lt;$S6))),IF(10-U$3&lt;=$Q6,"W",IF(OR(F6="X",F6="T"),"X","N")),"")))</f>
        <v>X</v>
      </c>
      <c r="V6" s="4" t="str">
        <f t="shared" ref="V6" si="27">IF(V$3=$B6,IF(V$3=$S6,"TH",IF(G6="TH","TN","T")),IF(V$3=$S6,"H",IF(OR(AND($B6&lt;$S6,V$3&gt;=$B6,V$3&lt;$S6),AND($B6&gt;$S6,OR(V$3&gt;=$B6,V$3&lt;$S6))),IF(10-V$3&lt;=$Q6,"W",IF(OR(G6="X",G6="T"),"X","N")),"")))</f>
        <v>X</v>
      </c>
      <c r="W6" s="4" t="str">
        <f t="shared" ref="W6" si="28">IF(W$3=$B6,IF(W$3=$S6,"TH",IF(H6="TH","TN","T")),IF(W$3=$S6,"H",IF(OR(AND($B6&lt;$S6,W$3&gt;=$B6,W$3&lt;$S6),AND($B6&gt;$S6,OR(W$3&gt;=$B6,W$3&lt;$S6))),IF(10-W$3&lt;=$Q6,"W",IF(OR(H6="X",H6="T"),"X","N")),"")))</f>
        <v>N</v>
      </c>
      <c r="X6" s="4" t="str">
        <f t="shared" ref="X6" si="29">IF(X$3=$B6,IF(X$3=$S6,"TH",IF(I6="TH","TN","T")),IF(X$3=$S6,"H",IF(OR(AND($B6&lt;$S6,X$3&gt;=$B6,X$3&lt;$S6),AND($B6&gt;$S6,OR(X$3&gt;=$B6,X$3&lt;$S6))),IF(10-X$3&lt;=$Q6,"W",IF(OR(I6="X",I6="T"),"X","N")),"")))</f>
        <v>N</v>
      </c>
      <c r="Y6" s="4" t="str">
        <f t="shared" ref="Y6" si="30">IF(Y$3=$B6,IF(Y$3=$S6,"TH",IF(J6="TH","TN","T")),IF(Y$3=$S6,"H",IF(OR(AND($B6&lt;$S6,Y$3&gt;=$B6,Y$3&lt;$S6),AND($B6&gt;$S6,OR(Y$3&gt;=$B6,Y$3&lt;$S6))),IF(10-Y$3&lt;=$Q6,"W",IF(OR(J6="X",J6="T"),"X","N")),"")))</f>
        <v>N</v>
      </c>
      <c r="Z6" s="4" t="str">
        <f t="shared" ref="Z6" si="31">IF(Z$3=$B6,IF(Z$3=$S6,"TH",IF(K6="TH","TN","T")),IF(Z$3=$S6,"H",IF(OR(AND($B6&lt;$S6,Z$3&gt;=$B6,Z$3&lt;$S6),AND($B6&gt;$S6,OR(Z$3&gt;=$B6,Z$3&lt;$S6))),IF(10-Z$3&lt;=$Q6,"W",IF(OR(K6="X",K6="T"),"X","N")),"")))</f>
        <v>H</v>
      </c>
      <c r="AA6" s="4" t="str">
        <f t="shared" ref="AA6" si="32">IF(AA$3=$B6,IF(AA$3=$S6,"TH",IF(L6="TH","TN","T")),IF(AA$3=$S6,"H",IF(OR(AND($B6&lt;$S6,AA$3&gt;=$B6,AA$3&lt;$S6),AND($B6&gt;$S6,OR(AA$3&gt;=$B6,AA$3&lt;$S6))),IF(10-AA$3&lt;=$Q6,"W",IF(OR(L6="X",L6="T"),"X","N")),"")))</f>
        <v/>
      </c>
      <c r="AB6" s="4" t="str">
        <f t="shared" ref="AB6" si="33">IF(AB$3=$B6,IF(AB$3=$S6,"TH",IF(M6="TH","TN","T")),IF(AB$3=$S6,"H",IF(OR(AND($B6&lt;$S6,AB$3&gt;=$B6,AB$3&lt;$S6),AND($B6&gt;$S6,OR(AB$3&gt;=$B6,AB$3&lt;$S6))),IF(10-AB$3&lt;=$Q6,"W",IF(OR(M6="X",M6="T"),"X","N")),"")))</f>
        <v>T</v>
      </c>
      <c r="AC6" s="4" t="str">
        <f t="shared" ref="AC6" si="34">IF(AC$3=$B6,IF(AC$3=$S6,"TH",IF(N6="TH","TN","T")),IF(AC$3=$S6,"H",IF(OR(AND($B6&lt;$S6,AC$3&gt;=$B6,AC$3&lt;$S6),AND($B6&gt;$S6,OR(AC$3&gt;=$B6,AC$3&lt;$S6))),IF(10-AC$3&lt;=$Q6,"W",IF(OR(N6="X",N6="T"),"X","N")),"")))</f>
        <v>X</v>
      </c>
      <c r="AD6" s="4" t="str">
        <f t="shared" ref="AD6" si="35">IF(AD$3=$B6,IF(AD$3=$S6,"TH",IF(O6="TH","TN","T")),IF(AD$3=$S6,"H",IF(OR(AND($B6&lt;$S6,AD$3&gt;=$B6,AD$3&lt;$S6),AND($B6&gt;$S6,OR(AD$3&gt;=$B6,AD$3&lt;$S6))),IF(10-AD$3&lt;=$Q6,"W",IF(OR(O6="X",O6="T"),"X","N")),"")))</f>
        <v>X</v>
      </c>
      <c r="AE6" s="10" t="str">
        <f t="shared" ref="AE6" si="36">DEC2HEX(HEX2DEC(C6)*POWER(2,20)+B6,8)</f>
        <v>FFF00007</v>
      </c>
      <c r="AF6" s="10" t="str">
        <f t="shared" si="20"/>
        <v>00000002</v>
      </c>
      <c r="AG6" t="str">
        <f t="shared" ref="AG6" si="37">DEC2HEX(HEX2DEC(AF6)+A6,8)</f>
        <v>00000005</v>
      </c>
      <c r="AH6" t="str">
        <f t="shared" si="22"/>
        <v>00000005</v>
      </c>
      <c r="AI6" t="str">
        <f t="shared" si="23"/>
        <v>00000008</v>
      </c>
      <c r="AJ6" s="1" t="str">
        <f t="shared" si="24"/>
        <v>Valid</v>
      </c>
    </row>
    <row r="7" spans="1:36" x14ac:dyDescent="0.25">
      <c r="A7" s="5">
        <v>6</v>
      </c>
      <c r="B7">
        <v>2</v>
      </c>
      <c r="C7" s="2" t="s">
        <v>4</v>
      </c>
      <c r="D7">
        <v>5</v>
      </c>
      <c r="E7" s="3" t="str">
        <f>IF(D7&gt;=B7,C7,DEC2HEX(_xlfn.BITAND(HEX2DEC(C7)+1,POWER(2,12)-1),3))</f>
        <v>001</v>
      </c>
      <c r="F7" s="4" t="str">
        <f>IF(F$3=$B7,IF(F$3=$D7,"TH","T"),IF(F$3=$D7,"H",IF(OR(AND($B7&lt;$D7,F$3&gt;=$B7,F$3&lt;$D7),AND($B7&gt;$D7,OR(F$3&gt;=$B7,F$3&lt;$D7))),"X","")))</f>
        <v/>
      </c>
      <c r="G7" s="4" t="str">
        <f t="shared" si="0"/>
        <v/>
      </c>
      <c r="H7" s="4" t="str">
        <f t="shared" si="0"/>
        <v>T</v>
      </c>
      <c r="I7" s="4" t="str">
        <f t="shared" si="0"/>
        <v>X</v>
      </c>
      <c r="J7" s="4" t="str">
        <f t="shared" si="0"/>
        <v>X</v>
      </c>
      <c r="K7" s="4" t="str">
        <f t="shared" si="0"/>
        <v>H</v>
      </c>
      <c r="L7" s="4" t="str">
        <f t="shared" si="0"/>
        <v/>
      </c>
      <c r="M7" s="4" t="str">
        <f t="shared" si="0"/>
        <v/>
      </c>
      <c r="N7" s="4" t="str">
        <f t="shared" si="0"/>
        <v/>
      </c>
      <c r="O7" s="4" t="str">
        <f t="shared" si="0"/>
        <v/>
      </c>
      <c r="P7" s="12">
        <f>IF($D7&gt;=$B7,10-$D7+$B7-1,$B7-$D7-1)</f>
        <v>6</v>
      </c>
      <c r="Q7" s="11">
        <f>IF(AND($D7&gt;=$B7,$A7&gt;10-$D7),10-$D7,0)</f>
        <v>5</v>
      </c>
      <c r="R7" s="12" t="str">
        <f>IF($A7+$Q7&gt;$P7,"Overflow",$A7+$Q7)</f>
        <v>Overflow</v>
      </c>
      <c r="S7" s="5">
        <f>IF(ISNUMBER($R7),MOD($D7+$R7,10),$D7)</f>
        <v>5</v>
      </c>
      <c r="T7" t="str">
        <f>IF(ISNUMBER($R7),IF($D7+$R7&gt;=10,DEC2HEX(_xlfn.BITAND(HEX2DEC($E7)+1,POWER(2,12)-1),3),$E7),$E7)</f>
        <v>001</v>
      </c>
      <c r="U7" s="4" t="str">
        <f t="shared" si="9"/>
        <v/>
      </c>
      <c r="V7" s="4" t="str">
        <f t="shared" si="10"/>
        <v/>
      </c>
      <c r="W7" s="4" t="str">
        <f t="shared" si="11"/>
        <v>T</v>
      </c>
      <c r="X7" s="4" t="str">
        <f t="shared" si="12"/>
        <v>X</v>
      </c>
      <c r="Y7" s="4" t="str">
        <f t="shared" si="13"/>
        <v>X</v>
      </c>
      <c r="Z7" s="4" t="str">
        <f t="shared" si="14"/>
        <v>H</v>
      </c>
      <c r="AA7" s="4" t="str">
        <f t="shared" si="15"/>
        <v/>
      </c>
      <c r="AB7" s="4" t="str">
        <f t="shared" si="16"/>
        <v/>
      </c>
      <c r="AC7" s="4" t="str">
        <f t="shared" si="17"/>
        <v/>
      </c>
      <c r="AD7" s="4" t="str">
        <f t="shared" si="18"/>
        <v/>
      </c>
      <c r="AE7" s="10" t="str">
        <f>DEC2HEX(HEX2DEC(C7)*POWER(2,20)+B7,8)</f>
        <v>00100002</v>
      </c>
      <c r="AF7" s="10" t="str">
        <f>DEC2HEX(HEX2DEC($E7)*POWER(2,20)+$D7,8)</f>
        <v>00100005</v>
      </c>
      <c r="AG7" t="str">
        <f>DEC2HEX(HEX2DEC(AF7)+A7,8)</f>
        <v>0010000B</v>
      </c>
      <c r="AH7" t="str">
        <f t="shared" si="22"/>
        <v>000FFFFD</v>
      </c>
      <c r="AI7" t="str">
        <f t="shared" si="23"/>
        <v>00000005</v>
      </c>
      <c r="AJ7" s="1" t="str">
        <f t="shared" si="24"/>
        <v>Unknown</v>
      </c>
    </row>
    <row r="8" spans="1:36" x14ac:dyDescent="0.25">
      <c r="A8" s="5">
        <v>5</v>
      </c>
      <c r="B8">
        <v>7</v>
      </c>
      <c r="C8" s="2" t="s">
        <v>4</v>
      </c>
      <c r="D8">
        <v>2</v>
      </c>
      <c r="E8" s="3" t="str">
        <f t="shared" ref="E8" si="38">IF(D8&gt;=B8,C8,DEC2HEX(_xlfn.BITAND(HEX2DEC(C8)+1,POWER(2,12)-1),3))</f>
        <v>002</v>
      </c>
      <c r="F8" s="4" t="str">
        <f t="shared" si="3"/>
        <v>X</v>
      </c>
      <c r="G8" s="4" t="str">
        <f t="shared" si="0"/>
        <v>X</v>
      </c>
      <c r="H8" s="4" t="str">
        <f t="shared" si="0"/>
        <v>H</v>
      </c>
      <c r="I8" s="4" t="str">
        <f t="shared" si="0"/>
        <v/>
      </c>
      <c r="J8" s="4" t="str">
        <f t="shared" si="0"/>
        <v/>
      </c>
      <c r="K8" s="4" t="str">
        <f t="shared" si="0"/>
        <v/>
      </c>
      <c r="L8" s="4" t="str">
        <f t="shared" si="0"/>
        <v/>
      </c>
      <c r="M8" s="4" t="str">
        <f t="shared" si="0"/>
        <v>T</v>
      </c>
      <c r="N8" s="4" t="str">
        <f t="shared" si="0"/>
        <v>X</v>
      </c>
      <c r="O8" s="4" t="str">
        <f t="shared" si="0"/>
        <v>X</v>
      </c>
      <c r="P8" s="12">
        <f t="shared" si="4"/>
        <v>4</v>
      </c>
      <c r="Q8" s="11">
        <f t="shared" si="5"/>
        <v>0</v>
      </c>
      <c r="R8" s="12" t="str">
        <f t="shared" si="6"/>
        <v>Overflow</v>
      </c>
      <c r="S8" s="5">
        <f t="shared" si="7"/>
        <v>2</v>
      </c>
      <c r="T8" t="str">
        <f t="shared" si="8"/>
        <v>002</v>
      </c>
      <c r="U8" s="4" t="str">
        <f t="shared" si="9"/>
        <v>X</v>
      </c>
      <c r="V8" s="4" t="str">
        <f t="shared" si="10"/>
        <v>X</v>
      </c>
      <c r="W8" s="4" t="str">
        <f t="shared" si="11"/>
        <v>H</v>
      </c>
      <c r="X8" s="4" t="str">
        <f t="shared" si="12"/>
        <v/>
      </c>
      <c r="Y8" s="4" t="str">
        <f t="shared" si="13"/>
        <v/>
      </c>
      <c r="Z8" s="4" t="str">
        <f t="shared" si="14"/>
        <v/>
      </c>
      <c r="AA8" s="4" t="str">
        <f t="shared" si="15"/>
        <v/>
      </c>
      <c r="AB8" s="4" t="str">
        <f t="shared" si="16"/>
        <v>T</v>
      </c>
      <c r="AC8" s="4" t="str">
        <f t="shared" si="17"/>
        <v>X</v>
      </c>
      <c r="AD8" s="4" t="str">
        <f t="shared" si="18"/>
        <v>X</v>
      </c>
      <c r="AE8" s="10" t="str">
        <f t="shared" ref="AE8" si="39">DEC2HEX(HEX2DEC(C8)*POWER(2,20)+B8,8)</f>
        <v>00100007</v>
      </c>
      <c r="AF8" s="10" t="str">
        <f t="shared" si="20"/>
        <v>00200002</v>
      </c>
      <c r="AG8" t="str">
        <f t="shared" ref="AG8" si="40">DEC2HEX(HEX2DEC(AF8)+A8,8)</f>
        <v>00200007</v>
      </c>
      <c r="AH8" t="str">
        <f t="shared" si="22"/>
        <v>00000005</v>
      </c>
      <c r="AI8" t="str">
        <f t="shared" si="23"/>
        <v>00000008</v>
      </c>
      <c r="AJ8" s="1" t="str">
        <f t="shared" si="24"/>
        <v>Unknown</v>
      </c>
    </row>
    <row r="9" spans="1:36" x14ac:dyDescent="0.25">
      <c r="F9" s="4"/>
      <c r="G9" s="4"/>
      <c r="H9" s="4"/>
      <c r="I9" s="4"/>
      <c r="J9" s="4"/>
      <c r="K9" s="4"/>
      <c r="L9" s="4"/>
      <c r="M9" s="4"/>
      <c r="N9" s="4"/>
      <c r="O9" s="4"/>
      <c r="P9" s="12"/>
      <c r="Q9" s="11"/>
      <c r="R9" s="12"/>
      <c r="S9" s="5"/>
      <c r="U9" s="4"/>
      <c r="V9" s="4"/>
      <c r="W9" s="4"/>
      <c r="X9" s="4"/>
      <c r="Y9" s="4"/>
      <c r="Z9" s="4"/>
      <c r="AA9" s="4"/>
      <c r="AB9" s="4"/>
      <c r="AC9" s="4"/>
      <c r="AD9" s="4"/>
      <c r="AE9" s="10"/>
      <c r="AF9" s="10"/>
      <c r="AJ9" s="1"/>
    </row>
    <row r="10" spans="1:36" x14ac:dyDescent="0.25">
      <c r="A10" s="5">
        <v>1</v>
      </c>
      <c r="B10">
        <v>5</v>
      </c>
      <c r="C10" s="2" t="s">
        <v>4</v>
      </c>
      <c r="D10">
        <v>8</v>
      </c>
      <c r="E10" s="3" t="str">
        <f>IF(D10&gt;=B10,C10,DEC2HEX(_xlfn.BITAND(HEX2DEC(C10)+1,POWER(2,12)-1),3))</f>
        <v>001</v>
      </c>
      <c r="F10" s="4" t="str">
        <f>IF(F$3=$B10,IF(F$3=$D10,"TH","T"),IF(F$3=$D10,"H",IF(OR(AND($B10&lt;$D10,F$3&gt;=$B10,F$3&lt;$D10),AND($B10&gt;$D10,OR(F$3&gt;=$B10,F$3&lt;$D10))),"X","")))</f>
        <v/>
      </c>
      <c r="G10" s="4" t="str">
        <f t="shared" si="0"/>
        <v/>
      </c>
      <c r="H10" s="4" t="str">
        <f t="shared" si="0"/>
        <v/>
      </c>
      <c r="I10" s="4" t="str">
        <f t="shared" si="0"/>
        <v/>
      </c>
      <c r="J10" s="4" t="str">
        <f t="shared" si="0"/>
        <v/>
      </c>
      <c r="K10" s="4" t="str">
        <f t="shared" si="0"/>
        <v>T</v>
      </c>
      <c r="L10" s="4" t="str">
        <f t="shared" si="0"/>
        <v>X</v>
      </c>
      <c r="M10" s="4" t="str">
        <f t="shared" si="0"/>
        <v>X</v>
      </c>
      <c r="N10" s="4" t="str">
        <f t="shared" si="0"/>
        <v>H</v>
      </c>
      <c r="O10" s="4" t="str">
        <f t="shared" si="0"/>
        <v/>
      </c>
      <c r="P10" s="12">
        <f>IF($D10&gt;=$B10,10-$D10+$B10-1,$B10-$D10-1)</f>
        <v>6</v>
      </c>
      <c r="Q10" s="11">
        <f>IF(AND($D10&gt;=$B10,$A10&gt;10-$D10),10-$D10,0)</f>
        <v>0</v>
      </c>
      <c r="R10" s="12">
        <f>IF($A10+$Q10&gt;$P10,"Overflow",$A10+$Q10)</f>
        <v>1</v>
      </c>
      <c r="S10" s="5">
        <f>IF(ISNUMBER($R10),MOD($D10+$R10,10),$D10)</f>
        <v>9</v>
      </c>
      <c r="T10" t="str">
        <f>IF(ISNUMBER($R10),IF($D10+$R10&gt;=10,DEC2HEX(_xlfn.BITAND(HEX2DEC($E10)+1,POWER(2,12)-1),3),$E10),$E10)</f>
        <v>001</v>
      </c>
      <c r="U10" s="4" t="str">
        <f>IF(U$3=$B10,IF(U$3=$S10,"TH",IF(F10="TH","TN","T")),IF(U$3=$S10,"H",IF(OR(AND($B10&lt;$S10,U$3&gt;=$B10,U$3&lt;$S10),AND($B10&gt;$S10,OR(U$3&gt;=$B10,U$3&lt;$S10))),IF(10-U$3&lt;=$Q10,"W",IF(OR(F10="X",F10="T"),"X","N")),"")))</f>
        <v/>
      </c>
      <c r="V10" s="4" t="str">
        <f t="shared" si="10"/>
        <v/>
      </c>
      <c r="W10" s="4" t="str">
        <f t="shared" si="11"/>
        <v/>
      </c>
      <c r="X10" s="4" t="str">
        <f t="shared" si="12"/>
        <v/>
      </c>
      <c r="Y10" s="4" t="str">
        <f t="shared" si="13"/>
        <v/>
      </c>
      <c r="Z10" s="4" t="str">
        <f t="shared" si="14"/>
        <v>T</v>
      </c>
      <c r="AA10" s="4" t="str">
        <f t="shared" si="15"/>
        <v>X</v>
      </c>
      <c r="AB10" s="4" t="str">
        <f t="shared" si="16"/>
        <v>X</v>
      </c>
      <c r="AC10" s="4" t="str">
        <f t="shared" si="17"/>
        <v>N</v>
      </c>
      <c r="AD10" s="4" t="str">
        <f t="shared" si="18"/>
        <v>H</v>
      </c>
      <c r="AE10" s="10" t="str">
        <f>DEC2HEX(HEX2DEC(C10)*POWER(2,20)+B10,8)</f>
        <v>00100005</v>
      </c>
      <c r="AF10" s="10" t="str">
        <f>DEC2HEX(HEX2DEC($E10)*POWER(2,20)+$D10,8)</f>
        <v>00100008</v>
      </c>
      <c r="AG10" t="str">
        <f>DEC2HEX(HEX2DEC(AF10)+A10,8)</f>
        <v>00100009</v>
      </c>
      <c r="AH10" t="str">
        <f>DEC2HEX(MOD(HEX2DEC(AE10)-HEX2DEC(AF10),POWER(2,20)),8)</f>
        <v>000FFFFD</v>
      </c>
      <c r="AI10" t="str">
        <f>DEC2HEX(10-$D10,8)</f>
        <v>00000002</v>
      </c>
      <c r="AJ10" s="1" t="str">
        <f>IF(AND($A10&lt;HEX2DEC($AH10),$A10&lt;HEX2DEC($AI10)),"Valid","Unknown")</f>
        <v>Valid</v>
      </c>
    </row>
    <row r="11" spans="1:36" x14ac:dyDescent="0.25">
      <c r="A11" s="5">
        <v>2</v>
      </c>
      <c r="B11">
        <v>5</v>
      </c>
      <c r="C11" s="2" t="s">
        <v>4</v>
      </c>
      <c r="D11">
        <v>8</v>
      </c>
      <c r="E11" s="3" t="str">
        <f t="shared" ref="E11:E12" si="41">IF(D11&gt;=B11,C11,DEC2HEX(_xlfn.BITAND(HEX2DEC(C11)+1,POWER(2,12)-1),3))</f>
        <v>001</v>
      </c>
      <c r="F11" s="4" t="str">
        <f t="shared" si="3"/>
        <v/>
      </c>
      <c r="G11" s="4" t="str">
        <f t="shared" si="0"/>
        <v/>
      </c>
      <c r="H11" s="4" t="str">
        <f t="shared" si="0"/>
        <v/>
      </c>
      <c r="I11" s="4" t="str">
        <f t="shared" si="0"/>
        <v/>
      </c>
      <c r="J11" s="4" t="str">
        <f t="shared" si="0"/>
        <v/>
      </c>
      <c r="K11" s="4" t="str">
        <f t="shared" si="0"/>
        <v>T</v>
      </c>
      <c r="L11" s="4" t="str">
        <f t="shared" si="0"/>
        <v>X</v>
      </c>
      <c r="M11" s="4" t="str">
        <f t="shared" si="0"/>
        <v>X</v>
      </c>
      <c r="N11" s="4" t="str">
        <f t="shared" si="0"/>
        <v>H</v>
      </c>
      <c r="O11" s="4" t="str">
        <f t="shared" si="0"/>
        <v/>
      </c>
      <c r="P11" s="12">
        <f t="shared" si="4"/>
        <v>6</v>
      </c>
      <c r="Q11" s="11">
        <f t="shared" si="5"/>
        <v>0</v>
      </c>
      <c r="R11" s="12">
        <f t="shared" si="6"/>
        <v>2</v>
      </c>
      <c r="S11" s="5">
        <f t="shared" si="7"/>
        <v>0</v>
      </c>
      <c r="T11" t="str">
        <f t="shared" si="8"/>
        <v>002</v>
      </c>
      <c r="U11" s="4" t="str">
        <f t="shared" ref="U11:U12" si="42">IF(U$3=$B11,IF(U$3=$S11,"TH",IF(F11="TH","TN","T")),IF(U$3=$S11,"H",IF(OR(AND($B11&lt;$S11,U$3&gt;=$B11,U$3&lt;$S11),AND($B11&gt;$S11,OR(U$3&gt;=$B11,U$3&lt;$S11))),IF(10-U$3&lt;=$Q11,"W",IF(OR(F11="X",F11="T"),"X","N")),"")))</f>
        <v>H</v>
      </c>
      <c r="V11" s="4" t="str">
        <f t="shared" ref="V11:V12" si="43">IF(V$3=$B11,IF(V$3=$S11,"TH",IF(G11="TH","TN","T")),IF(V$3=$S11,"H",IF(OR(AND($B11&lt;$S11,V$3&gt;=$B11,V$3&lt;$S11),AND($B11&gt;$S11,OR(V$3&gt;=$B11,V$3&lt;$S11))),IF(10-V$3&lt;=$Q11,"W",IF(OR(G11="X",G11="T"),"X","N")),"")))</f>
        <v/>
      </c>
      <c r="W11" s="4" t="str">
        <f t="shared" ref="W11:W12" si="44">IF(W$3=$B11,IF(W$3=$S11,"TH",IF(H11="TH","TN","T")),IF(W$3=$S11,"H",IF(OR(AND($B11&lt;$S11,W$3&gt;=$B11,W$3&lt;$S11),AND($B11&gt;$S11,OR(W$3&gt;=$B11,W$3&lt;$S11))),IF(10-W$3&lt;=$Q11,"W",IF(OR(H11="X",H11="T"),"X","N")),"")))</f>
        <v/>
      </c>
      <c r="X11" s="4" t="str">
        <f t="shared" ref="X11:X12" si="45">IF(X$3=$B11,IF(X$3=$S11,"TH",IF(I11="TH","TN","T")),IF(X$3=$S11,"H",IF(OR(AND($B11&lt;$S11,X$3&gt;=$B11,X$3&lt;$S11),AND($B11&gt;$S11,OR(X$3&gt;=$B11,X$3&lt;$S11))),IF(10-X$3&lt;=$Q11,"W",IF(OR(I11="X",I11="T"),"X","N")),"")))</f>
        <v/>
      </c>
      <c r="Y11" s="4" t="str">
        <f t="shared" ref="Y11:Y12" si="46">IF(Y$3=$B11,IF(Y$3=$S11,"TH",IF(J11="TH","TN","T")),IF(Y$3=$S11,"H",IF(OR(AND($B11&lt;$S11,Y$3&gt;=$B11,Y$3&lt;$S11),AND($B11&gt;$S11,OR(Y$3&gt;=$B11,Y$3&lt;$S11))),IF(10-Y$3&lt;=$Q11,"W",IF(OR(J11="X",J11="T"),"X","N")),"")))</f>
        <v/>
      </c>
      <c r="Z11" s="4" t="str">
        <f t="shared" ref="Z11:Z12" si="47">IF(Z$3=$B11,IF(Z$3=$S11,"TH",IF(K11="TH","TN","T")),IF(Z$3=$S11,"H",IF(OR(AND($B11&lt;$S11,Z$3&gt;=$B11,Z$3&lt;$S11),AND($B11&gt;$S11,OR(Z$3&gt;=$B11,Z$3&lt;$S11))),IF(10-Z$3&lt;=$Q11,"W",IF(OR(K11="X",K11="T"),"X","N")),"")))</f>
        <v>T</v>
      </c>
      <c r="AA11" s="4" t="str">
        <f t="shared" ref="AA11:AA12" si="48">IF(AA$3=$B11,IF(AA$3=$S11,"TH",IF(L11="TH","TN","T")),IF(AA$3=$S11,"H",IF(OR(AND($B11&lt;$S11,AA$3&gt;=$B11,AA$3&lt;$S11),AND($B11&gt;$S11,OR(AA$3&gt;=$B11,AA$3&lt;$S11))),IF(10-AA$3&lt;=$Q11,"W",IF(OR(L11="X",L11="T"),"X","N")),"")))</f>
        <v>X</v>
      </c>
      <c r="AB11" s="4" t="str">
        <f t="shared" ref="AB11:AB12" si="49">IF(AB$3=$B11,IF(AB$3=$S11,"TH",IF(M11="TH","TN","T")),IF(AB$3=$S11,"H",IF(OR(AND($B11&lt;$S11,AB$3&gt;=$B11,AB$3&lt;$S11),AND($B11&gt;$S11,OR(AB$3&gt;=$B11,AB$3&lt;$S11))),IF(10-AB$3&lt;=$Q11,"W",IF(OR(M11="X",M11="T"),"X","N")),"")))</f>
        <v>X</v>
      </c>
      <c r="AC11" s="4" t="str">
        <f t="shared" ref="AC11:AC12" si="50">IF(AC$3=$B11,IF(AC$3=$S11,"TH",IF(N11="TH","TN","T")),IF(AC$3=$S11,"H",IF(OR(AND($B11&lt;$S11,AC$3&gt;=$B11,AC$3&lt;$S11),AND($B11&gt;$S11,OR(AC$3&gt;=$B11,AC$3&lt;$S11))),IF(10-AC$3&lt;=$Q11,"W",IF(OR(N11="X",N11="T"),"X","N")),"")))</f>
        <v>N</v>
      </c>
      <c r="AD11" s="4" t="str">
        <f t="shared" ref="AD11:AD12" si="51">IF(AD$3=$B11,IF(AD$3=$S11,"TH",IF(O11="TH","TN","T")),IF(AD$3=$S11,"H",IF(OR(AND($B11&lt;$S11,AD$3&gt;=$B11,AD$3&lt;$S11),AND($B11&gt;$S11,OR(AD$3&gt;=$B11,AD$3&lt;$S11))),IF(10-AD$3&lt;=$Q11,"W",IF(OR(O11="X",O11="T"),"X","N")),"")))</f>
        <v>N</v>
      </c>
      <c r="AE11" s="10" t="str">
        <f t="shared" ref="AE11:AE12" si="52">DEC2HEX(HEX2DEC(C11)*POWER(2,20)+B11,8)</f>
        <v>00100005</v>
      </c>
      <c r="AF11" s="10" t="str">
        <f t="shared" si="20"/>
        <v>00100008</v>
      </c>
      <c r="AG11" t="str">
        <f t="shared" ref="AG11:AG12" si="53">DEC2HEX(HEX2DEC(AF11)+A11,8)</f>
        <v>0010000A</v>
      </c>
      <c r="AH11" t="str">
        <f t="shared" ref="AH11:AH12" si="54">DEC2HEX(MOD(HEX2DEC(AE11)-HEX2DEC(AF11),POWER(2,20)),8)</f>
        <v>000FFFFD</v>
      </c>
      <c r="AI11" t="str">
        <f t="shared" si="23"/>
        <v>00000002</v>
      </c>
      <c r="AJ11" s="1" t="str">
        <f t="shared" si="24"/>
        <v>Unknown</v>
      </c>
    </row>
    <row r="12" spans="1:36" x14ac:dyDescent="0.25">
      <c r="A12" s="5">
        <v>3</v>
      </c>
      <c r="B12">
        <v>5</v>
      </c>
      <c r="C12" s="2" t="s">
        <v>5</v>
      </c>
      <c r="D12">
        <v>8</v>
      </c>
      <c r="E12" s="3" t="str">
        <f t="shared" si="41"/>
        <v>FFF</v>
      </c>
      <c r="F12" s="4" t="str">
        <f t="shared" si="3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>T</v>
      </c>
      <c r="L12" s="4" t="str">
        <f t="shared" si="0"/>
        <v>X</v>
      </c>
      <c r="M12" s="4" t="str">
        <f t="shared" si="0"/>
        <v>X</v>
      </c>
      <c r="N12" s="4" t="str">
        <f t="shared" si="0"/>
        <v>H</v>
      </c>
      <c r="O12" s="4" t="str">
        <f t="shared" si="0"/>
        <v/>
      </c>
      <c r="P12" s="12">
        <f t="shared" si="4"/>
        <v>6</v>
      </c>
      <c r="Q12" s="11">
        <f t="shared" si="5"/>
        <v>2</v>
      </c>
      <c r="R12" s="12">
        <f t="shared" si="6"/>
        <v>5</v>
      </c>
      <c r="S12" s="5">
        <f t="shared" si="7"/>
        <v>3</v>
      </c>
      <c r="T12" t="str">
        <f t="shared" si="8"/>
        <v>000</v>
      </c>
      <c r="U12" s="4" t="str">
        <f t="shared" si="42"/>
        <v>N</v>
      </c>
      <c r="V12" s="4" t="str">
        <f t="shared" si="43"/>
        <v>N</v>
      </c>
      <c r="W12" s="4" t="str">
        <f t="shared" si="44"/>
        <v>N</v>
      </c>
      <c r="X12" s="4" t="str">
        <f t="shared" si="45"/>
        <v>H</v>
      </c>
      <c r="Y12" s="4" t="str">
        <f t="shared" si="46"/>
        <v/>
      </c>
      <c r="Z12" s="4" t="str">
        <f t="shared" si="47"/>
        <v>T</v>
      </c>
      <c r="AA12" s="4" t="str">
        <f t="shared" si="48"/>
        <v>X</v>
      </c>
      <c r="AB12" s="4" t="str">
        <f t="shared" si="49"/>
        <v>X</v>
      </c>
      <c r="AC12" s="4" t="str">
        <f t="shared" si="50"/>
        <v>W</v>
      </c>
      <c r="AD12" s="4" t="str">
        <f t="shared" si="51"/>
        <v>W</v>
      </c>
      <c r="AE12" s="10" t="str">
        <f t="shared" si="52"/>
        <v>FFF00005</v>
      </c>
      <c r="AF12" s="10" t="str">
        <f t="shared" si="20"/>
        <v>FFF00008</v>
      </c>
      <c r="AG12" t="str">
        <f t="shared" si="53"/>
        <v>FFF0000B</v>
      </c>
      <c r="AH12" t="str">
        <f t="shared" si="54"/>
        <v>000FFFFD</v>
      </c>
      <c r="AI12" t="str">
        <f t="shared" si="23"/>
        <v>00000002</v>
      </c>
      <c r="AJ12" s="1" t="str">
        <f t="shared" si="24"/>
        <v>Unknown</v>
      </c>
    </row>
  </sheetData>
  <mergeCells count="6">
    <mergeCell ref="F2:O2"/>
    <mergeCell ref="B2:C2"/>
    <mergeCell ref="D2:E2"/>
    <mergeCell ref="S2:T2"/>
    <mergeCell ref="U2:AD2"/>
    <mergeCell ref="AE2:AF2"/>
  </mergeCells>
  <conditionalFormatting sqref="F4:O5">
    <cfRule type="cellIs" dxfId="53" priority="53" operator="equal">
      <formula>"T"</formula>
    </cfRule>
    <cfRule type="cellIs" dxfId="52" priority="54" operator="equal">
      <formula>"X"</formula>
    </cfRule>
  </conditionalFormatting>
  <conditionalFormatting sqref="U4:AF5 U7:AD9">
    <cfRule type="cellIs" dxfId="51" priority="50" operator="equal">
      <formula>"W"</formula>
    </cfRule>
    <cfRule type="cellIs" dxfId="50" priority="51" operator="equal">
      <formula>"T"</formula>
    </cfRule>
    <cfRule type="cellIs" dxfId="49" priority="52" operator="equal">
      <formula>"X"</formula>
    </cfRule>
  </conditionalFormatting>
  <conditionalFormatting sqref="R4:R5">
    <cfRule type="cellIs" dxfId="48" priority="49" operator="equal">
      <formula>"Overflow"</formula>
    </cfRule>
  </conditionalFormatting>
  <conditionalFormatting sqref="F7:O9">
    <cfRule type="cellIs" dxfId="47" priority="47" operator="equal">
      <formula>"T"</formula>
    </cfRule>
    <cfRule type="cellIs" dxfId="46" priority="48" operator="equal">
      <formula>"X"</formula>
    </cfRule>
  </conditionalFormatting>
  <conditionalFormatting sqref="AE7:AF9">
    <cfRule type="cellIs" dxfId="45" priority="44" operator="equal">
      <formula>"W"</formula>
    </cfRule>
    <cfRule type="cellIs" dxfId="44" priority="45" operator="equal">
      <formula>"T"</formula>
    </cfRule>
    <cfRule type="cellIs" dxfId="43" priority="46" operator="equal">
      <formula>"X"</formula>
    </cfRule>
  </conditionalFormatting>
  <conditionalFormatting sqref="R7:R9">
    <cfRule type="cellIs" dxfId="42" priority="43" operator="equal">
      <formula>"Overflow"</formula>
    </cfRule>
  </conditionalFormatting>
  <conditionalFormatting sqref="U4:AD5 U7:AD9">
    <cfRule type="cellIs" dxfId="41" priority="41" operator="equal">
      <formula>"TN"</formula>
    </cfRule>
    <cfRule type="cellIs" dxfId="40" priority="42" operator="equal">
      <formula>"N"</formula>
    </cfRule>
  </conditionalFormatting>
  <conditionalFormatting sqref="F6:O6">
    <cfRule type="cellIs" dxfId="39" priority="39" operator="equal">
      <formula>"T"</formula>
    </cfRule>
    <cfRule type="cellIs" dxfId="38" priority="40" operator="equal">
      <formula>"X"</formula>
    </cfRule>
  </conditionalFormatting>
  <conditionalFormatting sqref="U6:AF6">
    <cfRule type="cellIs" dxfId="37" priority="36" operator="equal">
      <formula>"W"</formula>
    </cfRule>
    <cfRule type="cellIs" dxfId="36" priority="37" operator="equal">
      <formula>"T"</formula>
    </cfRule>
    <cfRule type="cellIs" dxfId="35" priority="38" operator="equal">
      <formula>"X"</formula>
    </cfRule>
  </conditionalFormatting>
  <conditionalFormatting sqref="R6">
    <cfRule type="cellIs" dxfId="34" priority="35" operator="equal">
      <formula>"Overflow"</formula>
    </cfRule>
  </conditionalFormatting>
  <conditionalFormatting sqref="U6:AD6">
    <cfRule type="cellIs" dxfId="33" priority="33" operator="equal">
      <formula>"TN"</formula>
    </cfRule>
    <cfRule type="cellIs" dxfId="32" priority="34" operator="equal">
      <formula>"N"</formula>
    </cfRule>
  </conditionalFormatting>
  <conditionalFormatting sqref="AJ4:AJ9">
    <cfRule type="cellIs" dxfId="23" priority="24" operator="equal">
      <formula>"Valid"</formula>
    </cfRule>
  </conditionalFormatting>
  <conditionalFormatting sqref="F10:O11">
    <cfRule type="cellIs" dxfId="22" priority="22" operator="equal">
      <formula>"T"</formula>
    </cfRule>
    <cfRule type="cellIs" dxfId="21" priority="23" operator="equal">
      <formula>"X"</formula>
    </cfRule>
  </conditionalFormatting>
  <conditionalFormatting sqref="U10:AF11">
    <cfRule type="cellIs" dxfId="20" priority="19" operator="equal">
      <formula>"W"</formula>
    </cfRule>
    <cfRule type="cellIs" dxfId="19" priority="20" operator="equal">
      <formula>"T"</formula>
    </cfRule>
    <cfRule type="cellIs" dxfId="18" priority="21" operator="equal">
      <formula>"X"</formula>
    </cfRule>
  </conditionalFormatting>
  <conditionalFormatting sqref="R10:R11">
    <cfRule type="cellIs" dxfId="17" priority="18" operator="equal">
      <formula>"Overflow"</formula>
    </cfRule>
  </conditionalFormatting>
  <conditionalFormatting sqref="U10:AD11">
    <cfRule type="cellIs" dxfId="10" priority="10" operator="equal">
      <formula>"TN"</formula>
    </cfRule>
    <cfRule type="cellIs" dxfId="9" priority="11" operator="equal">
      <formula>"N"</formula>
    </cfRule>
  </conditionalFormatting>
  <conditionalFormatting sqref="F12:O12">
    <cfRule type="cellIs" dxfId="8" priority="8" operator="equal">
      <formula>"T"</formula>
    </cfRule>
    <cfRule type="cellIs" dxfId="7" priority="9" operator="equal">
      <formula>"X"</formula>
    </cfRule>
  </conditionalFormatting>
  <conditionalFormatting sqref="U12:AF12">
    <cfRule type="cellIs" dxfId="6" priority="5" operator="equal">
      <formula>"W"</formula>
    </cfRule>
    <cfRule type="cellIs" dxfId="5" priority="6" operator="equal">
      <formula>"T"</formula>
    </cfRule>
    <cfRule type="cellIs" dxfId="4" priority="7" operator="equal">
      <formula>"X"</formula>
    </cfRule>
  </conditionalFormatting>
  <conditionalFormatting sqref="R12">
    <cfRule type="cellIs" dxfId="3" priority="4" operator="equal">
      <formula>"Overflow"</formula>
    </cfRule>
  </conditionalFormatting>
  <conditionalFormatting sqref="U12:AD12">
    <cfRule type="cellIs" dxfId="2" priority="2" operator="equal">
      <formula>"TN"</formula>
    </cfRule>
    <cfRule type="cellIs" dxfId="1" priority="3" operator="equal">
      <formula>"N"</formula>
    </cfRule>
  </conditionalFormatting>
  <conditionalFormatting sqref="AJ10:AJ12">
    <cfRule type="cellIs" dxfId="0" priority="1" operator="equal">
      <formula>"Valid"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Lewis</dc:creator>
  <cp:lastModifiedBy>Andrew Lewis</cp:lastModifiedBy>
  <dcterms:created xsi:type="dcterms:W3CDTF">2016-04-06T06:51:05Z</dcterms:created>
  <dcterms:modified xsi:type="dcterms:W3CDTF">2016-04-06T08:47:48Z</dcterms:modified>
</cp:coreProperties>
</file>