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0E430203-C18F-4411-ABBC-859CBB24552C}" xr6:coauthVersionLast="47" xr6:coauthVersionMax="47" xr10:uidLastSave="{00000000-0000-0000-0000-000000000000}"/>
  <bookViews>
    <workbookView xWindow="46755" yWindow="3840" windowWidth="38700" windowHeight="15435" xr2:uid="{E2FACEFC-2B60-44F9-B90C-4339434D1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1" i="1"/>
  <c r="F54" i="1"/>
  <c r="I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H52" i="1" s="1"/>
  <c r="C53" i="1"/>
  <c r="H53" i="1" s="1"/>
  <c r="C54" i="1"/>
  <c r="H54" i="1" s="1"/>
  <c r="C2" i="1"/>
  <c r="H2" i="1" s="1"/>
  <c r="C3" i="1"/>
  <c r="H3" i="1" s="1"/>
  <c r="C4" i="1"/>
  <c r="H4" i="1" s="1"/>
  <c r="C5" i="1"/>
  <c r="H5" i="1" s="1"/>
  <c r="C6" i="1"/>
  <c r="H6" i="1" s="1"/>
  <c r="C7" i="1"/>
  <c r="H7" i="1" s="1"/>
  <c r="C8" i="1"/>
  <c r="H8" i="1" s="1"/>
  <c r="C9" i="1"/>
  <c r="H9" i="1" s="1"/>
  <c r="C10" i="1"/>
  <c r="H10" i="1" s="1"/>
  <c r="C11" i="1"/>
  <c r="H11" i="1" s="1"/>
  <c r="C12" i="1"/>
  <c r="H12" i="1" s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H23" i="1" s="1"/>
  <c r="C24" i="1"/>
  <c r="H24" i="1" s="1"/>
  <c r="C1" i="1"/>
  <c r="H1" i="1" s="1"/>
  <c r="D1" i="1"/>
  <c r="F1" i="1" s="1"/>
  <c r="D2" i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E1" i="1" l="1"/>
  <c r="E5" i="1"/>
  <c r="E9" i="1"/>
  <c r="E2" i="1"/>
  <c r="E4" i="1"/>
  <c r="E7" i="1"/>
  <c r="E32" i="1"/>
  <c r="E27" i="1"/>
  <c r="E22" i="1"/>
  <c r="E17" i="1"/>
  <c r="E11" i="1"/>
  <c r="E18" i="1"/>
  <c r="E45" i="1"/>
  <c r="E38" i="1"/>
  <c r="E28" i="1"/>
  <c r="E51" i="1"/>
  <c r="E34" i="1"/>
  <c r="E49" i="1"/>
  <c r="E29" i="1"/>
  <c r="E43" i="1"/>
  <c r="E54" i="1"/>
  <c r="E48" i="1"/>
  <c r="E42" i="1"/>
  <c r="E36" i="1"/>
  <c r="E31" i="1"/>
  <c r="E26" i="1"/>
  <c r="E53" i="1"/>
  <c r="E47" i="1"/>
  <c r="E41" i="1"/>
  <c r="E20" i="1"/>
  <c r="E15" i="1"/>
  <c r="E39" i="1"/>
  <c r="E46" i="1"/>
  <c r="E35" i="1"/>
  <c r="E25" i="1"/>
  <c r="E14" i="1"/>
  <c r="E24" i="1"/>
  <c r="E13" i="1"/>
  <c r="E3" i="1"/>
  <c r="E21" i="1"/>
  <c r="E16" i="1"/>
  <c r="E10" i="1"/>
  <c r="E6" i="1"/>
  <c r="E50" i="1"/>
  <c r="E44" i="1"/>
  <c r="E33" i="1"/>
  <c r="E23" i="1"/>
  <c r="E12" i="1"/>
  <c r="E52" i="1"/>
  <c r="E40" i="1"/>
  <c r="E37" i="1"/>
  <c r="E30" i="1"/>
  <c r="E19" i="1"/>
  <c r="E8" i="1"/>
</calcChain>
</file>

<file path=xl/sharedStrings.xml><?xml version="1.0" encoding="utf-8"?>
<sst xmlns="http://schemas.openxmlformats.org/spreadsheetml/2006/main" count="108" uniqueCount="55">
  <si>
    <t>"</t>
  </si>
  <si>
    <t>Yemen</t>
  </si>
  <si>
    <t>Vietnam</t>
  </si>
  <si>
    <t>Venezuela</t>
  </si>
  <si>
    <t>United_States</t>
  </si>
  <si>
    <t>United_Kingdom</t>
  </si>
  <si>
    <t>United_Arab_Emirates</t>
  </si>
  <si>
    <t>Ukraine</t>
  </si>
  <si>
    <t>Turkmenistan</t>
  </si>
  <si>
    <t>Turkey</t>
  </si>
  <si>
    <t>Sweden</t>
  </si>
  <si>
    <t>Switzerland</t>
  </si>
  <si>
    <t>Sri_Lanka</t>
  </si>
  <si>
    <t>Spain</t>
  </si>
  <si>
    <t>South_Sudan</t>
  </si>
  <si>
    <t>South_Africa</t>
  </si>
  <si>
    <t>Saudi_Arabia</t>
  </si>
  <si>
    <t>Russia</t>
  </si>
  <si>
    <t>Romania</t>
  </si>
  <si>
    <t>Poland</t>
  </si>
  <si>
    <t>Peru</t>
  </si>
  <si>
    <t>Papua_New_Guinea</t>
  </si>
  <si>
    <t>Panama</t>
  </si>
  <si>
    <t>Pakistan</t>
  </si>
  <si>
    <t>Oman</t>
  </si>
  <si>
    <t>Netherlands</t>
  </si>
  <si>
    <t>Mexico</t>
  </si>
  <si>
    <t>Madagascar</t>
  </si>
  <si>
    <t>Liechtenstein</t>
  </si>
  <si>
    <t>Kazakhstan</t>
  </si>
  <si>
    <t>Jamaica</t>
  </si>
  <si>
    <t>Italy</t>
  </si>
  <si>
    <t>Ireland</t>
  </si>
  <si>
    <t>India</t>
  </si>
  <si>
    <t>Iceland</t>
  </si>
  <si>
    <t>Honduras</t>
  </si>
  <si>
    <t>Haiti</t>
  </si>
  <si>
    <t>Guatemala</t>
  </si>
  <si>
    <t>Germany</t>
  </si>
  <si>
    <t>France</t>
  </si>
  <si>
    <t>Finland</t>
  </si>
  <si>
    <t>Ethiopia</t>
  </si>
  <si>
    <t>Egypt</t>
  </si>
  <si>
    <t>Dominican_Republic</t>
  </si>
  <si>
    <t>Cuba</t>
  </si>
  <si>
    <t>Costa_Rica</t>
  </si>
  <si>
    <t>Colombia</t>
  </si>
  <si>
    <t>China</t>
  </si>
  <si>
    <t>Chad</t>
  </si>
  <si>
    <t>Cambodia</t>
  </si>
  <si>
    <t>Brazil</t>
  </si>
  <si>
    <t>Belgium</t>
  </si>
  <si>
    <t>Belarus</t>
  </si>
  <si>
    <t>Australia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</si>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</sst>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rgb="FF222222"/>
      <name val="Noto Sans"/>
      <family val="2"/>
    </font>
    <font>
      <sz val="12"/>
      <name val="Arial"/>
      <family val="2"/>
    </font>
    <font>
      <sz val="11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/>
    <xf numFmtId="0" fontId="0" fillId="0" borderId="2" xfId="0" applyBorder="1"/>
    <xf numFmtId="0" fontId="4" fillId="2" borderId="1" xfId="0" applyFont="1" applyFill="1" applyBorder="1" applyAlignment="1">
      <alignment horizontal="left" vertical="top" wrapText="1"/>
    </xf>
    <xf numFmtId="0" fontId="0" fillId="0" borderId="1" xfId="0" applyFont="1" applyBorder="1"/>
    <xf numFmtId="0" fontId="4" fillId="2" borderId="3" xfId="0" applyFont="1" applyFill="1" applyBorder="1" applyAlignment="1">
      <alignment horizontal="left" vertical="top" wrapText="1"/>
    </xf>
    <xf numFmtId="0" fontId="0" fillId="0" borderId="0" xfId="0" applyBorder="1"/>
    <xf numFmtId="0" fontId="4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A48C-2B76-4E9B-87DA-2E226CE0D27C}">
  <dimension ref="A1:Q238"/>
  <sheetViews>
    <sheetView tabSelected="1" workbookViewId="0">
      <selection activeCell="M54" sqref="M1:M54"/>
    </sheetView>
  </sheetViews>
  <sheetFormatPr defaultRowHeight="15" x14ac:dyDescent="0.25"/>
  <cols>
    <col min="1" max="1" width="3" bestFit="1" customWidth="1"/>
    <col min="2" max="2" width="23.28515625" customWidth="1"/>
    <col min="3" max="3" width="4.7109375" bestFit="1" customWidth="1"/>
    <col min="4" max="4" width="26.42578125" bestFit="1" customWidth="1"/>
    <col min="5" max="5" width="28" bestFit="1" customWidth="1"/>
    <col min="6" max="6" width="36.42578125" bestFit="1" customWidth="1"/>
    <col min="7" max="7" width="1.85546875" bestFit="1" customWidth="1"/>
    <col min="8" max="8" width="4.7109375" bestFit="1" customWidth="1"/>
    <col min="9" max="9" width="21.140625" bestFit="1" customWidth="1"/>
    <col min="10" max="10" width="11.28515625" bestFit="1" customWidth="1"/>
    <col min="11" max="11" width="12.42578125" bestFit="1" customWidth="1"/>
    <col min="12" max="12" width="3.85546875" customWidth="1"/>
    <col min="13" max="13" width="46.7109375" bestFit="1" customWidth="1"/>
    <col min="14" max="14" width="37.28515625" bestFit="1" customWidth="1"/>
    <col min="15" max="15" width="11.28515625" bestFit="1" customWidth="1"/>
    <col min="16" max="17" width="22.5703125" bestFit="1" customWidth="1"/>
  </cols>
  <sheetData>
    <row r="1" spans="1:13" ht="16.5" x14ac:dyDescent="0.25">
      <c r="A1" s="1">
        <v>1</v>
      </c>
      <c r="B1" s="3" t="s">
        <v>54</v>
      </c>
      <c r="C1" s="1" t="str">
        <f>CHAR(34)&amp;A1&amp;CHAR(34)</f>
        <v>"1"</v>
      </c>
      <c r="D1" s="4" t="str">
        <f t="shared" ref="D1:D27" si="0">CHAR(34)&amp;B1&amp;CHAR(34)</f>
        <v>"Argentina"</v>
      </c>
      <c r="E1" s="1" t="str">
        <f t="shared" ref="E1:E27" si="1">CONCATENATE(C1,":",D1,",")</f>
        <v>"1":"Argentina",</v>
      </c>
      <c r="F1" s="1" t="str">
        <f>CONCATENATE(D1,":",G1,"banner"," (",A1,")",G1,",")</f>
        <v>"Argentina":"banner (1)",</v>
      </c>
      <c r="G1" s="1" t="s">
        <v>0</v>
      </c>
      <c r="H1" s="7" t="str">
        <f>C1</f>
        <v>"1"</v>
      </c>
      <c r="I1" s="7" t="str">
        <f>B1</f>
        <v>Argentina</v>
      </c>
      <c r="J1" s="6">
        <v>-38.416097000000001</v>
      </c>
      <c r="K1" s="6">
        <v>-63.616672000000001</v>
      </c>
      <c r="L1" s="7">
        <v>4</v>
      </c>
      <c r="M1" t="str">
        <f>_xlfn.CONCAT(A1," : (",D1,", ",J1,", ",K1,"),")</f>
        <v>1 : ("Argentina", -38.416097, -63.616672),</v>
      </c>
    </row>
    <row r="2" spans="1:13" ht="16.5" x14ac:dyDescent="0.25">
      <c r="A2" s="1">
        <v>2</v>
      </c>
      <c r="B2" s="3" t="s">
        <v>53</v>
      </c>
      <c r="C2" s="1" t="str">
        <f t="shared" ref="C2:C54" si="2">CHAR(34)&amp;A2&amp;CHAR(34)</f>
        <v>"2"</v>
      </c>
      <c r="D2" s="4" t="str">
        <f t="shared" si="0"/>
        <v>"Australia"</v>
      </c>
      <c r="E2" s="1" t="str">
        <f t="shared" si="1"/>
        <v>"2":"Australia",</v>
      </c>
      <c r="F2" s="1" t="str">
        <f t="shared" ref="F2:F54" si="3">CONCATENATE(D2,":",G2,"banner"," (",A2,")",G2,",")</f>
        <v>"Australia":"banner (2)",</v>
      </c>
      <c r="G2" s="1" t="s">
        <v>0</v>
      </c>
      <c r="H2" s="7" t="str">
        <f>C2</f>
        <v>"2"</v>
      </c>
      <c r="I2" s="7" t="str">
        <f>B2</f>
        <v>Australia</v>
      </c>
      <c r="J2" s="6">
        <v>-25.274398000000001</v>
      </c>
      <c r="K2" s="6">
        <v>133.775136</v>
      </c>
      <c r="L2" s="7">
        <v>4</v>
      </c>
      <c r="M2" t="str">
        <f t="shared" ref="M2:M54" si="4">_xlfn.CONCAT(A2," : (",D2,", ",J2,", ",K2,"),")</f>
        <v>2 : ("Australia", -25.274398, 133.775136),</v>
      </c>
    </row>
    <row r="3" spans="1:13" ht="15.75" x14ac:dyDescent="0.25">
      <c r="A3" s="1">
        <v>4</v>
      </c>
      <c r="B3" s="1" t="s">
        <v>52</v>
      </c>
      <c r="C3" s="1" t="str">
        <f t="shared" si="2"/>
        <v>"4"</v>
      </c>
      <c r="D3" s="2" t="str">
        <f t="shared" si="0"/>
        <v>"Belarus"</v>
      </c>
      <c r="E3" s="1" t="str">
        <f t="shared" si="1"/>
        <v>"4":"Belarus",</v>
      </c>
      <c r="F3" s="1" t="str">
        <f t="shared" si="3"/>
        <v>"Belarus":"banner (4)",</v>
      </c>
      <c r="G3" s="1" t="s">
        <v>0</v>
      </c>
      <c r="H3" s="7" t="str">
        <f>C3</f>
        <v>"4"</v>
      </c>
      <c r="I3" s="7" t="str">
        <f>B3</f>
        <v>Belarus</v>
      </c>
      <c r="J3" s="6">
        <v>53.709806999999998</v>
      </c>
      <c r="K3" s="6">
        <v>27.953389000000001</v>
      </c>
      <c r="L3" s="7">
        <v>4</v>
      </c>
      <c r="M3" t="str">
        <f t="shared" si="4"/>
        <v>4 : ("Belarus", 53.709807, 27.953389),</v>
      </c>
    </row>
    <row r="4" spans="1:13" ht="16.5" x14ac:dyDescent="0.25">
      <c r="A4" s="1">
        <v>5</v>
      </c>
      <c r="B4" s="3" t="s">
        <v>51</v>
      </c>
      <c r="C4" s="1" t="str">
        <f t="shared" si="2"/>
        <v>"5"</v>
      </c>
      <c r="D4" s="2" t="str">
        <f t="shared" si="0"/>
        <v>"Belgium"</v>
      </c>
      <c r="E4" s="1" t="str">
        <f t="shared" si="1"/>
        <v>"5":"Belgium",</v>
      </c>
      <c r="F4" s="1" t="str">
        <f t="shared" si="3"/>
        <v>"Belgium":"banner (5)",</v>
      </c>
      <c r="G4" s="1" t="s">
        <v>0</v>
      </c>
      <c r="H4" s="7" t="str">
        <f>C4</f>
        <v>"5"</v>
      </c>
      <c r="I4" s="7" t="str">
        <f>B4</f>
        <v>Belgium</v>
      </c>
      <c r="J4" s="6">
        <v>50.503886999999999</v>
      </c>
      <c r="K4" s="6">
        <v>4.4699359999999997</v>
      </c>
      <c r="L4" s="7">
        <v>4</v>
      </c>
      <c r="M4" t="str">
        <f t="shared" si="4"/>
        <v>5 : ("Belgium", 50.503887, 4.469936),</v>
      </c>
    </row>
    <row r="5" spans="1:13" ht="16.5" x14ac:dyDescent="0.25">
      <c r="A5" s="1">
        <v>6</v>
      </c>
      <c r="B5" s="3" t="s">
        <v>50</v>
      </c>
      <c r="C5" s="1" t="str">
        <f t="shared" si="2"/>
        <v>"6"</v>
      </c>
      <c r="D5" s="2" t="str">
        <f t="shared" si="0"/>
        <v>"Brazil"</v>
      </c>
      <c r="E5" s="1" t="str">
        <f t="shared" si="1"/>
        <v>"6":"Brazil",</v>
      </c>
      <c r="F5" s="1" t="str">
        <f t="shared" si="3"/>
        <v>"Brazil":"banner (6)",</v>
      </c>
      <c r="G5" s="1" t="s">
        <v>0</v>
      </c>
      <c r="H5" s="7" t="str">
        <f>C5</f>
        <v>"6"</v>
      </c>
      <c r="I5" s="7" t="str">
        <f>B5</f>
        <v>Brazil</v>
      </c>
      <c r="J5" s="6">
        <v>-14.235004</v>
      </c>
      <c r="K5" s="6">
        <v>-51.925280000000001</v>
      </c>
      <c r="L5" s="7">
        <v>4</v>
      </c>
      <c r="M5" t="str">
        <f t="shared" si="4"/>
        <v>6 : ("Brazil", -14.235004, -51.92528),</v>
      </c>
    </row>
    <row r="6" spans="1:13" ht="16.5" x14ac:dyDescent="0.25">
      <c r="A6" s="1">
        <v>7</v>
      </c>
      <c r="B6" s="3" t="s">
        <v>49</v>
      </c>
      <c r="C6" s="1" t="str">
        <f t="shared" si="2"/>
        <v>"7"</v>
      </c>
      <c r="D6" s="2" t="str">
        <f t="shared" si="0"/>
        <v>"Cambodia"</v>
      </c>
      <c r="E6" s="1" t="str">
        <f t="shared" si="1"/>
        <v>"7":"Cambodia",</v>
      </c>
      <c r="F6" s="1" t="str">
        <f t="shared" si="3"/>
        <v>"Cambodia":"banner (7)",</v>
      </c>
      <c r="G6" s="1" t="s">
        <v>0</v>
      </c>
      <c r="H6" s="7" t="str">
        <f>C6</f>
        <v>"7"</v>
      </c>
      <c r="I6" s="7" t="str">
        <f>B6</f>
        <v>Cambodia</v>
      </c>
      <c r="J6" s="6">
        <v>12.565678999999999</v>
      </c>
      <c r="K6" s="6">
        <v>104.99096299999999</v>
      </c>
      <c r="L6" s="7">
        <v>4</v>
      </c>
      <c r="M6" t="str">
        <f t="shared" si="4"/>
        <v>7 : ("Cambodia", 12.565679, 104.990963),</v>
      </c>
    </row>
    <row r="7" spans="1:13" ht="16.5" x14ac:dyDescent="0.25">
      <c r="A7" s="1">
        <v>9</v>
      </c>
      <c r="B7" s="3" t="s">
        <v>48</v>
      </c>
      <c r="C7" s="1" t="str">
        <f t="shared" si="2"/>
        <v>"9"</v>
      </c>
      <c r="D7" s="2" t="str">
        <f t="shared" si="0"/>
        <v>"Chad"</v>
      </c>
      <c r="E7" s="1" t="str">
        <f t="shared" si="1"/>
        <v>"9":"Chad",</v>
      </c>
      <c r="F7" s="1" t="str">
        <f t="shared" si="3"/>
        <v>"Chad":"banner (9)",</v>
      </c>
      <c r="G7" s="1" t="s">
        <v>0</v>
      </c>
      <c r="H7" s="7" t="str">
        <f>C7</f>
        <v>"9"</v>
      </c>
      <c r="I7" s="7" t="str">
        <f>B7</f>
        <v>Chad</v>
      </c>
      <c r="J7" s="6">
        <v>15.454166000000001</v>
      </c>
      <c r="K7" s="6">
        <v>18.732206999999999</v>
      </c>
      <c r="L7" s="7">
        <v>4</v>
      </c>
      <c r="M7" t="str">
        <f t="shared" si="4"/>
        <v>9 : ("Chad", 15.454166, 18.732207),</v>
      </c>
    </row>
    <row r="8" spans="1:13" ht="16.5" x14ac:dyDescent="0.25">
      <c r="A8" s="1">
        <v>11</v>
      </c>
      <c r="B8" s="3" t="s">
        <v>47</v>
      </c>
      <c r="C8" s="1" t="str">
        <f t="shared" si="2"/>
        <v>"11"</v>
      </c>
      <c r="D8" s="2" t="str">
        <f t="shared" si="0"/>
        <v>"China"</v>
      </c>
      <c r="E8" s="1" t="str">
        <f t="shared" si="1"/>
        <v>"11":"China",</v>
      </c>
      <c r="F8" s="1" t="str">
        <f t="shared" si="3"/>
        <v>"China":"banner (11)",</v>
      </c>
      <c r="G8" s="1" t="s">
        <v>0</v>
      </c>
      <c r="H8" s="7" t="str">
        <f>C8</f>
        <v>"11"</v>
      </c>
      <c r="I8" s="7" t="str">
        <f>B8</f>
        <v>China</v>
      </c>
      <c r="J8" s="8">
        <v>35.861660000000001</v>
      </c>
      <c r="K8" s="8">
        <v>104.195397</v>
      </c>
      <c r="L8" s="7">
        <v>4</v>
      </c>
      <c r="M8" t="str">
        <f t="shared" si="4"/>
        <v>11 : ("China", 35.86166, 104.195397),</v>
      </c>
    </row>
    <row r="9" spans="1:13" ht="16.5" x14ac:dyDescent="0.25">
      <c r="A9" s="1">
        <v>12</v>
      </c>
      <c r="B9" s="3" t="s">
        <v>46</v>
      </c>
      <c r="C9" s="1" t="str">
        <f t="shared" si="2"/>
        <v>"12"</v>
      </c>
      <c r="D9" s="2" t="str">
        <f t="shared" si="0"/>
        <v>"Colombia"</v>
      </c>
      <c r="E9" s="1" t="str">
        <f t="shared" si="1"/>
        <v>"12":"Colombia",</v>
      </c>
      <c r="F9" s="1" t="str">
        <f t="shared" si="3"/>
        <v>"Colombia":"banner (12)",</v>
      </c>
      <c r="G9" s="1" t="s">
        <v>0</v>
      </c>
      <c r="H9" s="7" t="str">
        <f>C9</f>
        <v>"12"</v>
      </c>
      <c r="I9" s="7" t="str">
        <f>B9</f>
        <v>Colombia</v>
      </c>
      <c r="J9" s="6">
        <v>4.5708679999999999</v>
      </c>
      <c r="K9" s="6">
        <v>-74.297332999999995</v>
      </c>
      <c r="L9" s="7">
        <v>4</v>
      </c>
      <c r="M9" t="str">
        <f t="shared" si="4"/>
        <v>12 : ("Colombia", 4.570868, -74.297333),</v>
      </c>
    </row>
    <row r="10" spans="1:13" ht="16.5" x14ac:dyDescent="0.25">
      <c r="A10" s="1">
        <v>13</v>
      </c>
      <c r="B10" s="3" t="s">
        <v>45</v>
      </c>
      <c r="C10" s="1" t="str">
        <f t="shared" si="2"/>
        <v>"13"</v>
      </c>
      <c r="D10" s="2" t="str">
        <f t="shared" si="0"/>
        <v>"Costa_Rica"</v>
      </c>
      <c r="E10" s="1" t="str">
        <f t="shared" si="1"/>
        <v>"13":"Costa_Rica",</v>
      </c>
      <c r="F10" s="1" t="str">
        <f t="shared" si="3"/>
        <v>"Costa_Rica":"banner (13)",</v>
      </c>
      <c r="G10" s="1" t="s">
        <v>0</v>
      </c>
      <c r="H10" s="7" t="str">
        <f>C10</f>
        <v>"13"</v>
      </c>
      <c r="I10" s="7" t="str">
        <f>B10</f>
        <v>Costa_Rica</v>
      </c>
      <c r="J10" s="6">
        <v>9.7489170000000005</v>
      </c>
      <c r="K10" s="6">
        <v>-83.753428</v>
      </c>
      <c r="L10" s="7">
        <v>4</v>
      </c>
      <c r="M10" t="str">
        <f t="shared" si="4"/>
        <v>13 : ("Costa_Rica", 9.748917, -83.753428),</v>
      </c>
    </row>
    <row r="11" spans="1:13" ht="16.5" x14ac:dyDescent="0.25">
      <c r="A11" s="1">
        <v>14</v>
      </c>
      <c r="B11" s="3" t="s">
        <v>44</v>
      </c>
      <c r="C11" s="1" t="str">
        <f t="shared" si="2"/>
        <v>"14"</v>
      </c>
      <c r="D11" s="2" t="str">
        <f t="shared" si="0"/>
        <v>"Cuba"</v>
      </c>
      <c r="E11" s="1" t="str">
        <f t="shared" si="1"/>
        <v>"14":"Cuba",</v>
      </c>
      <c r="F11" s="1" t="str">
        <f t="shared" si="3"/>
        <v>"Cuba":"banner (14)",</v>
      </c>
      <c r="G11" s="1" t="s">
        <v>0</v>
      </c>
      <c r="H11" s="7" t="str">
        <f>C11</f>
        <v>"14"</v>
      </c>
      <c r="I11" s="7" t="str">
        <f>B11</f>
        <v>Cuba</v>
      </c>
      <c r="J11" s="8">
        <v>21.521757000000001</v>
      </c>
      <c r="K11" s="8">
        <v>-77.781166999999996</v>
      </c>
      <c r="L11" s="7">
        <v>4</v>
      </c>
      <c r="M11" t="str">
        <f t="shared" si="4"/>
        <v>14 : ("Cuba", 21.521757, -77.781167),</v>
      </c>
    </row>
    <row r="12" spans="1:13" ht="16.5" x14ac:dyDescent="0.25">
      <c r="A12" s="1">
        <v>15</v>
      </c>
      <c r="B12" s="3" t="s">
        <v>43</v>
      </c>
      <c r="C12" s="1" t="str">
        <f t="shared" si="2"/>
        <v>"15"</v>
      </c>
      <c r="D12" s="2" t="str">
        <f t="shared" si="0"/>
        <v>"Dominican_Republic"</v>
      </c>
      <c r="E12" s="1" t="str">
        <f t="shared" si="1"/>
        <v>"15":"Dominican_Republic",</v>
      </c>
      <c r="F12" s="1" t="str">
        <f t="shared" si="3"/>
        <v>"Dominican_Republic":"banner (15)",</v>
      </c>
      <c r="G12" s="1" t="s">
        <v>0</v>
      </c>
      <c r="H12" s="7" t="str">
        <f>C12</f>
        <v>"15"</v>
      </c>
      <c r="I12" s="7" t="str">
        <f>B12</f>
        <v>Dominican_Republic</v>
      </c>
      <c r="J12" s="6">
        <v>18.735693000000001</v>
      </c>
      <c r="K12" s="6">
        <v>-70.162650999999997</v>
      </c>
      <c r="L12" s="7">
        <v>4</v>
      </c>
      <c r="M12" t="str">
        <f t="shared" si="4"/>
        <v>15 : ("Dominican_Republic", 18.735693, -70.162651),</v>
      </c>
    </row>
    <row r="13" spans="1:13" ht="15.75" x14ac:dyDescent="0.25">
      <c r="A13" s="1">
        <v>16</v>
      </c>
      <c r="B13" s="1" t="s">
        <v>42</v>
      </c>
      <c r="C13" s="1" t="str">
        <f t="shared" si="2"/>
        <v>"16"</v>
      </c>
      <c r="D13" s="2" t="str">
        <f t="shared" si="0"/>
        <v>"Egypt"</v>
      </c>
      <c r="E13" s="1" t="str">
        <f t="shared" si="1"/>
        <v>"16":"Egypt",</v>
      </c>
      <c r="F13" s="1" t="str">
        <f t="shared" si="3"/>
        <v>"Egypt":"banner (16)",</v>
      </c>
      <c r="G13" s="1" t="s">
        <v>0</v>
      </c>
      <c r="H13" s="7" t="str">
        <f>C13</f>
        <v>"16"</v>
      </c>
      <c r="I13" s="7" t="str">
        <f>B13</f>
        <v>Egypt</v>
      </c>
      <c r="J13" s="6">
        <v>26.820553</v>
      </c>
      <c r="K13" s="6">
        <v>30.802498</v>
      </c>
      <c r="L13" s="7">
        <v>4</v>
      </c>
      <c r="M13" t="str">
        <f t="shared" si="4"/>
        <v>16 : ("Egypt", 26.820553, 30.802498),</v>
      </c>
    </row>
    <row r="14" spans="1:13" ht="16.5" x14ac:dyDescent="0.25">
      <c r="A14" s="1">
        <v>17</v>
      </c>
      <c r="B14" s="3" t="s">
        <v>41</v>
      </c>
      <c r="C14" s="1" t="str">
        <f t="shared" si="2"/>
        <v>"17"</v>
      </c>
      <c r="D14" s="2" t="str">
        <f t="shared" si="0"/>
        <v>"Ethiopia"</v>
      </c>
      <c r="E14" s="1" t="str">
        <f t="shared" si="1"/>
        <v>"17":"Ethiopia",</v>
      </c>
      <c r="F14" s="1" t="str">
        <f t="shared" si="3"/>
        <v>"Ethiopia":"banner (17)",</v>
      </c>
      <c r="G14" s="1" t="s">
        <v>0</v>
      </c>
      <c r="H14" s="7" t="str">
        <f>C14</f>
        <v>"17"</v>
      </c>
      <c r="I14" s="7" t="str">
        <f>B14</f>
        <v>Ethiopia</v>
      </c>
      <c r="J14" s="6">
        <v>9.1449999999999996</v>
      </c>
      <c r="K14" s="6">
        <v>40.489673000000003</v>
      </c>
      <c r="L14" s="7">
        <v>4</v>
      </c>
      <c r="M14" t="str">
        <f t="shared" si="4"/>
        <v>17 : ("Ethiopia", 9.145, 40.489673),</v>
      </c>
    </row>
    <row r="15" spans="1:13" ht="16.5" x14ac:dyDescent="0.25">
      <c r="A15" s="1">
        <v>18</v>
      </c>
      <c r="B15" s="3" t="s">
        <v>40</v>
      </c>
      <c r="C15" s="1" t="str">
        <f t="shared" si="2"/>
        <v>"18"</v>
      </c>
      <c r="D15" s="2" t="str">
        <f t="shared" si="0"/>
        <v>"Finland"</v>
      </c>
      <c r="E15" s="1" t="str">
        <f t="shared" si="1"/>
        <v>"18":"Finland",</v>
      </c>
      <c r="F15" s="1" t="str">
        <f t="shared" si="3"/>
        <v>"Finland":"banner (18)",</v>
      </c>
      <c r="G15" s="1" t="s">
        <v>0</v>
      </c>
      <c r="H15" s="7" t="str">
        <f>C15</f>
        <v>"18"</v>
      </c>
      <c r="I15" s="7" t="str">
        <f>B15</f>
        <v>Finland</v>
      </c>
      <c r="J15" s="6">
        <v>61.924109999999999</v>
      </c>
      <c r="K15" s="6">
        <v>25.748151</v>
      </c>
      <c r="L15" s="7">
        <v>4</v>
      </c>
      <c r="M15" t="str">
        <f t="shared" si="4"/>
        <v>18 : ("Finland", 61.92411, 25.748151),</v>
      </c>
    </row>
    <row r="16" spans="1:13" ht="16.5" x14ac:dyDescent="0.25">
      <c r="A16" s="1">
        <v>19</v>
      </c>
      <c r="B16" s="3" t="s">
        <v>39</v>
      </c>
      <c r="C16" s="1" t="str">
        <f t="shared" si="2"/>
        <v>"19"</v>
      </c>
      <c r="D16" s="2" t="str">
        <f t="shared" si="0"/>
        <v>"France"</v>
      </c>
      <c r="E16" s="1" t="str">
        <f t="shared" si="1"/>
        <v>"19":"France",</v>
      </c>
      <c r="F16" s="1" t="str">
        <f t="shared" si="3"/>
        <v>"France":"banner (19)",</v>
      </c>
      <c r="G16" s="1" t="s">
        <v>0</v>
      </c>
      <c r="H16" s="7" t="str">
        <f>C16</f>
        <v>"19"</v>
      </c>
      <c r="I16" s="7" t="str">
        <f>B16</f>
        <v>France</v>
      </c>
      <c r="J16" s="6">
        <v>46.227637999999999</v>
      </c>
      <c r="K16" s="6">
        <v>2.213749</v>
      </c>
      <c r="L16" s="7">
        <v>4</v>
      </c>
      <c r="M16" t="str">
        <f t="shared" si="4"/>
        <v>19 : ("France", 46.227638, 2.213749),</v>
      </c>
    </row>
    <row r="17" spans="1:13" ht="15.75" x14ac:dyDescent="0.25">
      <c r="A17" s="1">
        <v>20</v>
      </c>
      <c r="B17" s="1" t="s">
        <v>38</v>
      </c>
      <c r="C17" s="1" t="str">
        <f t="shared" si="2"/>
        <v>"20"</v>
      </c>
      <c r="D17" s="2" t="str">
        <f t="shared" si="0"/>
        <v>"Germany"</v>
      </c>
      <c r="E17" s="1" t="str">
        <f t="shared" si="1"/>
        <v>"20":"Germany",</v>
      </c>
      <c r="F17" s="1" t="str">
        <f t="shared" si="3"/>
        <v>"Germany":"banner (20)",</v>
      </c>
      <c r="G17" s="1" t="s">
        <v>0</v>
      </c>
      <c r="H17" s="7" t="str">
        <f>C17</f>
        <v>"20"</v>
      </c>
      <c r="I17" s="7" t="str">
        <f>B17</f>
        <v>Germany</v>
      </c>
      <c r="J17" s="6">
        <v>51.165691000000002</v>
      </c>
      <c r="K17" s="6">
        <v>10.451525999999999</v>
      </c>
      <c r="L17" s="7">
        <v>4</v>
      </c>
      <c r="M17" t="str">
        <f t="shared" si="4"/>
        <v>20 : ("Germany", 51.165691, 10.451526),</v>
      </c>
    </row>
    <row r="18" spans="1:13" ht="16.5" x14ac:dyDescent="0.25">
      <c r="A18" s="1">
        <v>22</v>
      </c>
      <c r="B18" s="3" t="s">
        <v>37</v>
      </c>
      <c r="C18" s="1" t="str">
        <f t="shared" si="2"/>
        <v>"22"</v>
      </c>
      <c r="D18" s="2" t="str">
        <f t="shared" si="0"/>
        <v>"Guatemala"</v>
      </c>
      <c r="E18" s="1" t="str">
        <f t="shared" si="1"/>
        <v>"22":"Guatemala",</v>
      </c>
      <c r="F18" s="1" t="str">
        <f t="shared" si="3"/>
        <v>"Guatemala":"banner (22)",</v>
      </c>
      <c r="G18" s="1" t="s">
        <v>0</v>
      </c>
      <c r="H18" s="7" t="str">
        <f>C18</f>
        <v>"22"</v>
      </c>
      <c r="I18" s="7" t="str">
        <f>B18</f>
        <v>Guatemala</v>
      </c>
      <c r="J18" s="6">
        <v>15.783471</v>
      </c>
      <c r="K18" s="6">
        <v>-90.230759000000006</v>
      </c>
      <c r="L18" s="7">
        <v>4</v>
      </c>
      <c r="M18" t="str">
        <f t="shared" si="4"/>
        <v>22 : ("Guatemala", 15.783471, -90.230759),</v>
      </c>
    </row>
    <row r="19" spans="1:13" ht="16.5" x14ac:dyDescent="0.25">
      <c r="A19" s="1">
        <v>23</v>
      </c>
      <c r="B19" s="3" t="s">
        <v>36</v>
      </c>
      <c r="C19" s="1" t="str">
        <f t="shared" si="2"/>
        <v>"23"</v>
      </c>
      <c r="D19" s="2" t="str">
        <f t="shared" si="0"/>
        <v>"Haiti"</v>
      </c>
      <c r="E19" s="1" t="str">
        <f t="shared" si="1"/>
        <v>"23":"Haiti",</v>
      </c>
      <c r="F19" s="1" t="str">
        <f t="shared" si="3"/>
        <v>"Haiti":"banner (23)",</v>
      </c>
      <c r="G19" s="1" t="s">
        <v>0</v>
      </c>
      <c r="H19" s="7" t="str">
        <f>C19</f>
        <v>"23"</v>
      </c>
      <c r="I19" s="7" t="str">
        <f>B19</f>
        <v>Haiti</v>
      </c>
      <c r="J19" s="6">
        <v>18.971187</v>
      </c>
      <c r="K19" s="6">
        <v>-72.285214999999994</v>
      </c>
      <c r="L19" s="7">
        <v>4</v>
      </c>
      <c r="M19" t="str">
        <f t="shared" si="4"/>
        <v>23 : ("Haiti", 18.971187, -72.285215),</v>
      </c>
    </row>
    <row r="20" spans="1:13" ht="16.5" x14ac:dyDescent="0.25">
      <c r="A20" s="1">
        <v>24</v>
      </c>
      <c r="B20" s="3" t="s">
        <v>35</v>
      </c>
      <c r="C20" s="1" t="str">
        <f t="shared" si="2"/>
        <v>"24"</v>
      </c>
      <c r="D20" s="2" t="str">
        <f t="shared" si="0"/>
        <v>"Honduras"</v>
      </c>
      <c r="E20" s="1" t="str">
        <f t="shared" si="1"/>
        <v>"24":"Honduras",</v>
      </c>
      <c r="F20" s="1" t="str">
        <f t="shared" si="3"/>
        <v>"Honduras":"banner (24)",</v>
      </c>
      <c r="G20" s="1" t="s">
        <v>0</v>
      </c>
      <c r="H20" s="7" t="str">
        <f>C20</f>
        <v>"24"</v>
      </c>
      <c r="I20" s="7" t="str">
        <f>B20</f>
        <v>Honduras</v>
      </c>
      <c r="J20" s="6">
        <v>15.199999</v>
      </c>
      <c r="K20" s="6">
        <v>-86.241905000000003</v>
      </c>
      <c r="L20" s="7">
        <v>4</v>
      </c>
      <c r="M20" t="str">
        <f t="shared" si="4"/>
        <v>24 : ("Honduras", 15.199999, -86.241905),</v>
      </c>
    </row>
    <row r="21" spans="1:13" ht="16.5" x14ac:dyDescent="0.25">
      <c r="A21" s="1">
        <v>25</v>
      </c>
      <c r="B21" s="3" t="s">
        <v>34</v>
      </c>
      <c r="C21" s="1" t="str">
        <f t="shared" si="2"/>
        <v>"25"</v>
      </c>
      <c r="D21" s="2" t="str">
        <f t="shared" si="0"/>
        <v>"Iceland"</v>
      </c>
      <c r="E21" s="1" t="str">
        <f t="shared" si="1"/>
        <v>"25":"Iceland",</v>
      </c>
      <c r="F21" s="1" t="str">
        <f t="shared" si="3"/>
        <v>"Iceland":"banner (25)",</v>
      </c>
      <c r="G21" s="1" t="s">
        <v>0</v>
      </c>
      <c r="H21" s="7" t="str">
        <f>C21</f>
        <v>"25"</v>
      </c>
      <c r="I21" s="7" t="str">
        <f>B21</f>
        <v>Iceland</v>
      </c>
      <c r="J21" s="6">
        <v>64.963050999999993</v>
      </c>
      <c r="K21" s="6">
        <v>-19.020835000000002</v>
      </c>
      <c r="L21" s="7">
        <v>4</v>
      </c>
      <c r="M21" t="str">
        <f t="shared" si="4"/>
        <v>25 : ("Iceland", 64.963051, -19.020835),</v>
      </c>
    </row>
    <row r="22" spans="1:13" ht="16.5" x14ac:dyDescent="0.25">
      <c r="A22" s="1">
        <v>26</v>
      </c>
      <c r="B22" s="3" t="s">
        <v>33</v>
      </c>
      <c r="C22" s="1" t="str">
        <f t="shared" si="2"/>
        <v>"26"</v>
      </c>
      <c r="D22" s="2" t="str">
        <f t="shared" si="0"/>
        <v>"India"</v>
      </c>
      <c r="E22" s="1" t="str">
        <f t="shared" si="1"/>
        <v>"26":"India",</v>
      </c>
      <c r="F22" s="1" t="str">
        <f t="shared" si="3"/>
        <v>"India":"banner (26)",</v>
      </c>
      <c r="G22" s="1" t="s">
        <v>0</v>
      </c>
      <c r="H22" s="7" t="str">
        <f>C22</f>
        <v>"26"</v>
      </c>
      <c r="I22" s="7" t="str">
        <f>B22</f>
        <v>India</v>
      </c>
      <c r="J22" s="6">
        <v>20.593684</v>
      </c>
      <c r="K22" s="6">
        <v>78.962879999999998</v>
      </c>
      <c r="L22" s="7">
        <v>4</v>
      </c>
      <c r="M22" t="str">
        <f t="shared" si="4"/>
        <v>26 : ("India", 20.593684, 78.96288),</v>
      </c>
    </row>
    <row r="23" spans="1:13" ht="16.5" x14ac:dyDescent="0.25">
      <c r="A23" s="1">
        <v>27</v>
      </c>
      <c r="B23" s="3" t="s">
        <v>32</v>
      </c>
      <c r="C23" s="1" t="str">
        <f t="shared" si="2"/>
        <v>"27"</v>
      </c>
      <c r="D23" s="2" t="str">
        <f t="shared" si="0"/>
        <v>"Ireland"</v>
      </c>
      <c r="E23" s="1" t="str">
        <f t="shared" si="1"/>
        <v>"27":"Ireland",</v>
      </c>
      <c r="F23" s="1" t="str">
        <f t="shared" si="3"/>
        <v>"Ireland":"banner (27)",</v>
      </c>
      <c r="G23" s="1" t="s">
        <v>0</v>
      </c>
      <c r="H23" s="7" t="str">
        <f>C23</f>
        <v>"27"</v>
      </c>
      <c r="I23" s="7" t="str">
        <f>B23</f>
        <v>Ireland</v>
      </c>
      <c r="J23" s="6">
        <v>53.412909999999997</v>
      </c>
      <c r="K23" s="6">
        <v>-8.2438900000000004</v>
      </c>
      <c r="L23" s="7">
        <v>4</v>
      </c>
      <c r="M23" t="str">
        <f t="shared" si="4"/>
        <v>27 : ("Ireland", 53.41291, -8.24389),</v>
      </c>
    </row>
    <row r="24" spans="1:13" ht="16.5" x14ac:dyDescent="0.25">
      <c r="A24" s="1">
        <v>28</v>
      </c>
      <c r="B24" s="3" t="s">
        <v>31</v>
      </c>
      <c r="C24" s="1" t="str">
        <f t="shared" si="2"/>
        <v>"28"</v>
      </c>
      <c r="D24" s="2" t="str">
        <f t="shared" si="0"/>
        <v>"Italy"</v>
      </c>
      <c r="E24" s="1" t="str">
        <f t="shared" si="1"/>
        <v>"28":"Italy",</v>
      </c>
      <c r="F24" s="1" t="str">
        <f t="shared" si="3"/>
        <v>"Italy":"banner (28)",</v>
      </c>
      <c r="G24" s="1" t="s">
        <v>0</v>
      </c>
      <c r="H24" s="7" t="str">
        <f>C24</f>
        <v>"28"</v>
      </c>
      <c r="I24" s="7" t="str">
        <f>B24</f>
        <v>Italy</v>
      </c>
      <c r="J24" s="6">
        <v>41.871940000000002</v>
      </c>
      <c r="K24" s="6">
        <v>12.56738</v>
      </c>
      <c r="L24" s="7">
        <v>4</v>
      </c>
      <c r="M24" t="str">
        <f t="shared" si="4"/>
        <v>28 : ("Italy", 41.87194, 12.56738),</v>
      </c>
    </row>
    <row r="25" spans="1:13" ht="16.5" x14ac:dyDescent="0.25">
      <c r="A25" s="1">
        <v>29</v>
      </c>
      <c r="B25" s="3" t="s">
        <v>30</v>
      </c>
      <c r="C25" s="1" t="str">
        <f t="shared" si="2"/>
        <v>"29"</v>
      </c>
      <c r="D25" s="2" t="str">
        <f t="shared" si="0"/>
        <v>"Jamaica"</v>
      </c>
      <c r="E25" s="1" t="str">
        <f t="shared" si="1"/>
        <v>"29":"Jamaica",</v>
      </c>
      <c r="F25" s="1" t="str">
        <f t="shared" si="3"/>
        <v>"Jamaica":"banner (29)",</v>
      </c>
      <c r="G25" s="1" t="s">
        <v>0</v>
      </c>
      <c r="H25" s="7" t="str">
        <f>C25</f>
        <v>"29"</v>
      </c>
      <c r="I25" s="7" t="str">
        <f>B25</f>
        <v>Jamaica</v>
      </c>
      <c r="J25" s="6">
        <v>18.109580999999999</v>
      </c>
      <c r="K25" s="6">
        <v>-77.297507999999993</v>
      </c>
      <c r="L25" s="7">
        <v>4</v>
      </c>
      <c r="M25" t="str">
        <f t="shared" si="4"/>
        <v>29 : ("Jamaica", 18.109581, -77.297508),</v>
      </c>
    </row>
    <row r="26" spans="1:13" ht="16.5" x14ac:dyDescent="0.25">
      <c r="A26" s="1">
        <v>31</v>
      </c>
      <c r="B26" s="3" t="s">
        <v>29</v>
      </c>
      <c r="C26" s="1" t="str">
        <f t="shared" si="2"/>
        <v>"31"</v>
      </c>
      <c r="D26" s="2" t="str">
        <f t="shared" si="0"/>
        <v>"Kazakhstan"</v>
      </c>
      <c r="E26" s="1" t="str">
        <f t="shared" si="1"/>
        <v>"31":"Kazakhstan",</v>
      </c>
      <c r="F26" s="1" t="str">
        <f t="shared" si="3"/>
        <v>"Kazakhstan":"banner (31)",</v>
      </c>
      <c r="G26" s="1" t="s">
        <v>0</v>
      </c>
      <c r="H26" s="7" t="str">
        <f>C26</f>
        <v>"31"</v>
      </c>
      <c r="I26" s="7" t="str">
        <f>B26</f>
        <v>Kazakhstan</v>
      </c>
      <c r="J26" s="6">
        <v>48.019573000000001</v>
      </c>
      <c r="K26" s="6">
        <v>66.923683999999994</v>
      </c>
      <c r="L26" s="7">
        <v>4</v>
      </c>
      <c r="M26" t="str">
        <f t="shared" si="4"/>
        <v>31 : ("Kazakhstan", 48.019573, 66.923684),</v>
      </c>
    </row>
    <row r="27" spans="1:13" ht="16.5" x14ac:dyDescent="0.25">
      <c r="A27" s="1">
        <v>32</v>
      </c>
      <c r="B27" s="3" t="s">
        <v>28</v>
      </c>
      <c r="C27" s="1" t="str">
        <f t="shared" si="2"/>
        <v>"32"</v>
      </c>
      <c r="D27" s="2" t="str">
        <f t="shared" si="0"/>
        <v>"Liechtenstein"</v>
      </c>
      <c r="E27" s="1" t="str">
        <f t="shared" si="1"/>
        <v>"32":"Liechtenstein",</v>
      </c>
      <c r="F27" s="1" t="str">
        <f t="shared" si="3"/>
        <v>"Liechtenstein":"banner (32)",</v>
      </c>
      <c r="G27" s="1" t="s">
        <v>0</v>
      </c>
      <c r="H27" s="7" t="str">
        <f>C27</f>
        <v>"32"</v>
      </c>
      <c r="I27" s="7" t="str">
        <f>B27</f>
        <v>Liechtenstein</v>
      </c>
      <c r="J27" s="6">
        <v>47.165999999999997</v>
      </c>
      <c r="K27" s="6">
        <v>9.5553729999999995</v>
      </c>
      <c r="L27" s="7">
        <v>4</v>
      </c>
      <c r="M27" t="str">
        <f t="shared" si="4"/>
        <v>32 : ("Liechtenstein", 47.166, 9.555373),</v>
      </c>
    </row>
    <row r="28" spans="1:13" ht="16.5" x14ac:dyDescent="0.25">
      <c r="A28" s="1">
        <v>33</v>
      </c>
      <c r="B28" s="3" t="s">
        <v>27</v>
      </c>
      <c r="C28" s="1" t="str">
        <f t="shared" si="2"/>
        <v>"33"</v>
      </c>
      <c r="D28" s="2" t="str">
        <f t="shared" ref="D28:D54" si="5">CHAR(34)&amp;B28&amp;CHAR(34)</f>
        <v>"Madagascar"</v>
      </c>
      <c r="E28" s="1" t="str">
        <f t="shared" ref="E28:E53" si="6">CONCATENATE(C28,":",D28,",")</f>
        <v>"33":"Madagascar",</v>
      </c>
      <c r="F28" s="1" t="str">
        <f t="shared" si="3"/>
        <v>"Madagascar":"banner (33)",</v>
      </c>
      <c r="G28" s="1" t="s">
        <v>0</v>
      </c>
      <c r="H28" s="7" t="str">
        <f>C28</f>
        <v>"33"</v>
      </c>
      <c r="I28" s="7" t="str">
        <f>B28</f>
        <v>Madagascar</v>
      </c>
      <c r="J28" s="6">
        <v>-18.766946999999998</v>
      </c>
      <c r="K28" s="6">
        <v>46.869107</v>
      </c>
      <c r="L28" s="7">
        <v>4</v>
      </c>
      <c r="M28" t="str">
        <f t="shared" si="4"/>
        <v>33 : ("Madagascar", -18.766947, 46.869107),</v>
      </c>
    </row>
    <row r="29" spans="1:13" ht="16.5" x14ac:dyDescent="0.25">
      <c r="A29" s="1">
        <v>34</v>
      </c>
      <c r="B29" s="3" t="s">
        <v>26</v>
      </c>
      <c r="C29" s="1" t="str">
        <f t="shared" si="2"/>
        <v>"34"</v>
      </c>
      <c r="D29" s="2" t="str">
        <f t="shared" si="5"/>
        <v>"Mexico"</v>
      </c>
      <c r="E29" s="1" t="str">
        <f t="shared" si="6"/>
        <v>"34":"Mexico",</v>
      </c>
      <c r="F29" s="1" t="str">
        <f t="shared" si="3"/>
        <v>"Mexico":"banner (34)",</v>
      </c>
      <c r="G29" s="1" t="s">
        <v>0</v>
      </c>
      <c r="H29" s="7" t="str">
        <f>C29</f>
        <v>"34"</v>
      </c>
      <c r="I29" s="7" t="str">
        <f>B29</f>
        <v>Mexico</v>
      </c>
      <c r="J29" s="6">
        <v>23.634501</v>
      </c>
      <c r="K29" s="6">
        <v>-102.552784</v>
      </c>
      <c r="L29" s="7">
        <v>4</v>
      </c>
      <c r="M29" t="str">
        <f t="shared" si="4"/>
        <v>34 : ("Mexico", 23.634501, -102.552784),</v>
      </c>
    </row>
    <row r="30" spans="1:13" ht="16.5" x14ac:dyDescent="0.25">
      <c r="A30" s="1">
        <v>35</v>
      </c>
      <c r="B30" s="3" t="s">
        <v>25</v>
      </c>
      <c r="C30" s="1" t="str">
        <f t="shared" si="2"/>
        <v>"35"</v>
      </c>
      <c r="D30" s="2" t="str">
        <f t="shared" si="5"/>
        <v>"Netherlands"</v>
      </c>
      <c r="E30" s="1" t="str">
        <f t="shared" si="6"/>
        <v>"35":"Netherlands",</v>
      </c>
      <c r="F30" s="1" t="str">
        <f t="shared" si="3"/>
        <v>"Netherlands":"banner (35)",</v>
      </c>
      <c r="G30" s="1" t="s">
        <v>0</v>
      </c>
      <c r="H30" s="7" t="str">
        <f>C30</f>
        <v>"35"</v>
      </c>
      <c r="I30" s="7" t="str">
        <f>B30</f>
        <v>Netherlands</v>
      </c>
      <c r="J30" s="6">
        <v>52.132632999999998</v>
      </c>
      <c r="K30" s="6">
        <v>5.2912660000000002</v>
      </c>
      <c r="L30" s="7">
        <v>4</v>
      </c>
      <c r="M30" t="str">
        <f t="shared" si="4"/>
        <v>35 : ("Netherlands", 52.132633, 5.291266),</v>
      </c>
    </row>
    <row r="31" spans="1:13" ht="16.5" x14ac:dyDescent="0.25">
      <c r="A31" s="1">
        <v>37</v>
      </c>
      <c r="B31" s="3" t="s">
        <v>24</v>
      </c>
      <c r="C31" s="1" t="str">
        <f t="shared" si="2"/>
        <v>"37"</v>
      </c>
      <c r="D31" s="2" t="str">
        <f t="shared" si="5"/>
        <v>"Oman"</v>
      </c>
      <c r="E31" s="1" t="str">
        <f t="shared" si="6"/>
        <v>"37":"Oman",</v>
      </c>
      <c r="F31" s="1" t="str">
        <f t="shared" si="3"/>
        <v>"Oman":"banner (37)",</v>
      </c>
      <c r="G31" s="1" t="s">
        <v>0</v>
      </c>
      <c r="H31" s="7" t="str">
        <f>C31</f>
        <v>"37"</v>
      </c>
      <c r="I31" s="7" t="str">
        <f>B31</f>
        <v>Oman</v>
      </c>
      <c r="J31" s="6">
        <v>21.473500000000001</v>
      </c>
      <c r="K31" s="6">
        <v>55.9754</v>
      </c>
      <c r="L31" s="7">
        <v>4</v>
      </c>
      <c r="M31" t="str">
        <f t="shared" si="4"/>
        <v>37 : ("Oman", 21.4735, 55.9754),</v>
      </c>
    </row>
    <row r="32" spans="1:13" ht="16.5" x14ac:dyDescent="0.25">
      <c r="A32" s="1">
        <v>38</v>
      </c>
      <c r="B32" s="3" t="s">
        <v>23</v>
      </c>
      <c r="C32" s="1" t="str">
        <f t="shared" si="2"/>
        <v>"38"</v>
      </c>
      <c r="D32" s="2" t="str">
        <f t="shared" si="5"/>
        <v>"Pakistan"</v>
      </c>
      <c r="E32" s="1" t="str">
        <f t="shared" si="6"/>
        <v>"38":"Pakistan",</v>
      </c>
      <c r="F32" s="1" t="str">
        <f t="shared" si="3"/>
        <v>"Pakistan":"banner (38)",</v>
      </c>
      <c r="G32" s="1" t="s">
        <v>0</v>
      </c>
      <c r="H32" s="7" t="str">
        <f>C32</f>
        <v>"38"</v>
      </c>
      <c r="I32" s="7" t="str">
        <f>B32</f>
        <v>Pakistan</v>
      </c>
      <c r="J32" s="6">
        <v>30.375299999999999</v>
      </c>
      <c r="K32" s="6">
        <v>69.345100000000002</v>
      </c>
      <c r="L32" s="7">
        <v>4</v>
      </c>
      <c r="M32" t="str">
        <f t="shared" si="4"/>
        <v>38 : ("Pakistan", 30.3753, 69.3451),</v>
      </c>
    </row>
    <row r="33" spans="1:13" ht="16.5" x14ac:dyDescent="0.25">
      <c r="A33" s="1">
        <v>39</v>
      </c>
      <c r="B33" s="3" t="s">
        <v>22</v>
      </c>
      <c r="C33" s="1" t="str">
        <f t="shared" si="2"/>
        <v>"39"</v>
      </c>
      <c r="D33" s="2" t="str">
        <f t="shared" si="5"/>
        <v>"Panama"</v>
      </c>
      <c r="E33" s="1" t="str">
        <f t="shared" si="6"/>
        <v>"39":"Panama",</v>
      </c>
      <c r="F33" s="1" t="str">
        <f t="shared" si="3"/>
        <v>"Panama":"banner (39)",</v>
      </c>
      <c r="G33" s="1" t="s">
        <v>0</v>
      </c>
      <c r="H33" s="7" t="str">
        <f>C33</f>
        <v>"39"</v>
      </c>
      <c r="I33" s="7" t="str">
        <f>B33</f>
        <v>Panama</v>
      </c>
      <c r="J33" s="6">
        <v>8.5380000000000003</v>
      </c>
      <c r="K33" s="6">
        <v>80.7821</v>
      </c>
      <c r="L33" s="7">
        <v>4</v>
      </c>
      <c r="M33" t="str">
        <f t="shared" si="4"/>
        <v>39 : ("Panama", 8.538, 80.7821),</v>
      </c>
    </row>
    <row r="34" spans="1:13" ht="16.5" x14ac:dyDescent="0.25">
      <c r="A34" s="1">
        <v>40</v>
      </c>
      <c r="B34" s="3" t="s">
        <v>21</v>
      </c>
      <c r="C34" s="1" t="str">
        <f t="shared" si="2"/>
        <v>"40"</v>
      </c>
      <c r="D34" s="2" t="str">
        <f t="shared" si="5"/>
        <v>"Papua_New_Guinea"</v>
      </c>
      <c r="E34" s="1" t="str">
        <f t="shared" si="6"/>
        <v>"40":"Papua_New_Guinea",</v>
      </c>
      <c r="F34" s="1" t="str">
        <f t="shared" si="3"/>
        <v>"Papua_New_Guinea":"banner (40)",</v>
      </c>
      <c r="G34" s="1" t="s">
        <v>0</v>
      </c>
      <c r="H34" s="7" t="str">
        <f>C34</f>
        <v>"40"</v>
      </c>
      <c r="I34" s="7" t="str">
        <f>B34</f>
        <v>Papua_New_Guinea</v>
      </c>
      <c r="J34" s="6">
        <v>6.3150000000000004</v>
      </c>
      <c r="K34" s="6">
        <v>143.9555</v>
      </c>
      <c r="L34" s="7">
        <v>4</v>
      </c>
      <c r="M34" t="str">
        <f t="shared" si="4"/>
        <v>40 : ("Papua_New_Guinea", 6.315, 143.9555),</v>
      </c>
    </row>
    <row r="35" spans="1:13" ht="16.5" x14ac:dyDescent="0.25">
      <c r="A35" s="1">
        <v>41</v>
      </c>
      <c r="B35" s="3" t="s">
        <v>20</v>
      </c>
      <c r="C35" s="1" t="str">
        <f t="shared" si="2"/>
        <v>"41"</v>
      </c>
      <c r="D35" s="2" t="str">
        <f t="shared" si="5"/>
        <v>"Peru"</v>
      </c>
      <c r="E35" s="1" t="str">
        <f t="shared" si="6"/>
        <v>"41":"Peru",</v>
      </c>
      <c r="F35" s="1" t="str">
        <f t="shared" si="3"/>
        <v>"Peru":"banner (41)",</v>
      </c>
      <c r="G35" s="1" t="s">
        <v>0</v>
      </c>
      <c r="H35" s="7" t="str">
        <f>C35</f>
        <v>"41"</v>
      </c>
      <c r="I35" s="7" t="str">
        <f>B35</f>
        <v>Peru</v>
      </c>
      <c r="J35" s="6">
        <v>-9.1899669999999993</v>
      </c>
      <c r="K35" s="6">
        <v>-75.015152</v>
      </c>
      <c r="L35" s="7">
        <v>4</v>
      </c>
      <c r="M35" t="str">
        <f t="shared" si="4"/>
        <v>41 : ("Peru", -9.189967, -75.015152),</v>
      </c>
    </row>
    <row r="36" spans="1:13" ht="16.5" x14ac:dyDescent="0.25">
      <c r="A36" s="1">
        <v>43</v>
      </c>
      <c r="B36" s="3" t="s">
        <v>19</v>
      </c>
      <c r="C36" s="1" t="str">
        <f t="shared" si="2"/>
        <v>"43"</v>
      </c>
      <c r="D36" s="2" t="str">
        <f t="shared" si="5"/>
        <v>"Poland"</v>
      </c>
      <c r="E36" s="1" t="str">
        <f t="shared" si="6"/>
        <v>"43":"Poland",</v>
      </c>
      <c r="F36" s="1" t="str">
        <f t="shared" si="3"/>
        <v>"Poland":"banner (43)",</v>
      </c>
      <c r="G36" s="1" t="s">
        <v>0</v>
      </c>
      <c r="H36" s="7" t="str">
        <f>C36</f>
        <v>"43"</v>
      </c>
      <c r="I36" s="7" t="str">
        <f>B36</f>
        <v>Poland</v>
      </c>
      <c r="J36" s="6">
        <v>51.919438</v>
      </c>
      <c r="K36" s="6">
        <v>19.145136000000001</v>
      </c>
      <c r="L36" s="7">
        <v>4</v>
      </c>
      <c r="M36" t="str">
        <f t="shared" si="4"/>
        <v>43 : ("Poland", 51.919438, 19.145136),</v>
      </c>
    </row>
    <row r="37" spans="1:13" ht="16.5" x14ac:dyDescent="0.25">
      <c r="A37" s="1">
        <v>44</v>
      </c>
      <c r="B37" s="3" t="s">
        <v>18</v>
      </c>
      <c r="C37" s="1" t="str">
        <f t="shared" si="2"/>
        <v>"44"</v>
      </c>
      <c r="D37" s="2" t="str">
        <f t="shared" si="5"/>
        <v>"Romania"</v>
      </c>
      <c r="E37" s="1" t="str">
        <f t="shared" si="6"/>
        <v>"44":"Romania",</v>
      </c>
      <c r="F37" s="1" t="str">
        <f t="shared" si="3"/>
        <v>"Romania":"banner (44)",</v>
      </c>
      <c r="G37" s="1" t="s">
        <v>0</v>
      </c>
      <c r="H37" s="7" t="str">
        <f>C37</f>
        <v>"44"</v>
      </c>
      <c r="I37" s="7" t="str">
        <f>B37</f>
        <v>Romania</v>
      </c>
      <c r="J37" s="6">
        <v>45.943161000000003</v>
      </c>
      <c r="K37" s="6">
        <v>24.966760000000001</v>
      </c>
      <c r="L37" s="7">
        <v>4</v>
      </c>
      <c r="M37" t="str">
        <f t="shared" si="4"/>
        <v>44 : ("Romania", 45.943161, 24.96676),</v>
      </c>
    </row>
    <row r="38" spans="1:13" ht="15.75" x14ac:dyDescent="0.25">
      <c r="A38" s="1">
        <v>45</v>
      </c>
      <c r="B38" s="1" t="s">
        <v>17</v>
      </c>
      <c r="C38" s="1" t="str">
        <f t="shared" si="2"/>
        <v>"45"</v>
      </c>
      <c r="D38" s="2" t="str">
        <f t="shared" si="5"/>
        <v>"Russia"</v>
      </c>
      <c r="E38" s="1" t="str">
        <f t="shared" si="6"/>
        <v>"45":"Russia",</v>
      </c>
      <c r="F38" s="1" t="str">
        <f t="shared" si="3"/>
        <v>"Russia":"banner (45)",</v>
      </c>
      <c r="G38" s="1" t="s">
        <v>0</v>
      </c>
      <c r="H38" s="7" t="str">
        <f>C38</f>
        <v>"45"</v>
      </c>
      <c r="I38" s="7" t="str">
        <f>B38</f>
        <v>Russia</v>
      </c>
      <c r="J38" s="6">
        <v>61.524009999999997</v>
      </c>
      <c r="K38" s="6">
        <v>105.31875599999999</v>
      </c>
      <c r="L38" s="7">
        <v>4</v>
      </c>
      <c r="M38" t="str">
        <f t="shared" si="4"/>
        <v>45 : ("Russia", 61.52401, 105.318756),</v>
      </c>
    </row>
    <row r="39" spans="1:13" ht="16.5" x14ac:dyDescent="0.25">
      <c r="A39" s="1">
        <v>46</v>
      </c>
      <c r="B39" s="3" t="s">
        <v>16</v>
      </c>
      <c r="C39" s="1" t="str">
        <f t="shared" si="2"/>
        <v>"46"</v>
      </c>
      <c r="D39" s="2" t="str">
        <f t="shared" si="5"/>
        <v>"Saudi_Arabia"</v>
      </c>
      <c r="E39" s="1" t="str">
        <f t="shared" si="6"/>
        <v>"46":"Saudi_Arabia",</v>
      </c>
      <c r="F39" s="1" t="str">
        <f t="shared" si="3"/>
        <v>"Saudi_Arabia":"banner (46)",</v>
      </c>
      <c r="G39" s="1" t="s">
        <v>0</v>
      </c>
      <c r="H39" s="7" t="str">
        <f>C39</f>
        <v>"46"</v>
      </c>
      <c r="I39" s="7" t="str">
        <f>B39</f>
        <v>Saudi_Arabia</v>
      </c>
      <c r="J39" s="6">
        <v>23.885942</v>
      </c>
      <c r="K39" s="6">
        <v>45.079161999999997</v>
      </c>
      <c r="L39" s="7">
        <v>4</v>
      </c>
      <c r="M39" t="str">
        <f t="shared" si="4"/>
        <v>46 : ("Saudi_Arabia", 23.885942, 45.079162),</v>
      </c>
    </row>
    <row r="40" spans="1:13" ht="16.5" x14ac:dyDescent="0.25">
      <c r="A40" s="1">
        <v>47</v>
      </c>
      <c r="B40" s="3" t="s">
        <v>15</v>
      </c>
      <c r="C40" s="1" t="str">
        <f t="shared" si="2"/>
        <v>"47"</v>
      </c>
      <c r="D40" s="2" t="str">
        <f t="shared" si="5"/>
        <v>"South_Africa"</v>
      </c>
      <c r="E40" s="1" t="str">
        <f t="shared" si="6"/>
        <v>"47":"South_Africa",</v>
      </c>
      <c r="F40" s="1" t="str">
        <f t="shared" si="3"/>
        <v>"South_Africa":"banner (47)",</v>
      </c>
      <c r="G40" s="1" t="s">
        <v>0</v>
      </c>
      <c r="H40" s="7" t="str">
        <f>C40</f>
        <v>"47"</v>
      </c>
      <c r="I40" s="7" t="str">
        <f>B40</f>
        <v>South_Africa</v>
      </c>
      <c r="J40" s="6">
        <v>-30.559481999999999</v>
      </c>
      <c r="K40" s="6">
        <v>22.937505999999999</v>
      </c>
      <c r="L40" s="7">
        <v>4</v>
      </c>
      <c r="M40" t="str">
        <f t="shared" si="4"/>
        <v>47 : ("South_Africa", -30.559482, 22.937506),</v>
      </c>
    </row>
    <row r="41" spans="1:13" ht="16.5" x14ac:dyDescent="0.25">
      <c r="A41" s="1">
        <v>48</v>
      </c>
      <c r="B41" s="3" t="s">
        <v>14</v>
      </c>
      <c r="C41" s="1" t="str">
        <f t="shared" si="2"/>
        <v>"48"</v>
      </c>
      <c r="D41" s="2" t="str">
        <f t="shared" si="5"/>
        <v>"South_Sudan"</v>
      </c>
      <c r="E41" s="1" t="str">
        <f t="shared" si="6"/>
        <v>"48":"South_Sudan",</v>
      </c>
      <c r="F41" s="1" t="str">
        <f t="shared" si="3"/>
        <v>"South_Sudan":"banner (48)",</v>
      </c>
      <c r="G41" s="1" t="s">
        <v>0</v>
      </c>
      <c r="H41" s="7" t="str">
        <f>C41</f>
        <v>"48"</v>
      </c>
      <c r="I41" s="7" t="str">
        <f>B41</f>
        <v>South_Sudan</v>
      </c>
      <c r="J41" s="6">
        <v>6.8769999999999998</v>
      </c>
      <c r="K41" s="6">
        <v>31.306999999999999</v>
      </c>
      <c r="L41" s="7">
        <v>4</v>
      </c>
      <c r="M41" t="str">
        <f t="shared" si="4"/>
        <v>48 : ("South_Sudan", 6.877, 31.307),</v>
      </c>
    </row>
    <row r="42" spans="1:13" ht="16.5" x14ac:dyDescent="0.25">
      <c r="A42" s="1">
        <v>49</v>
      </c>
      <c r="B42" s="3" t="s">
        <v>13</v>
      </c>
      <c r="C42" s="1" t="str">
        <f t="shared" si="2"/>
        <v>"49"</v>
      </c>
      <c r="D42" s="2" t="str">
        <f t="shared" si="5"/>
        <v>"Spain"</v>
      </c>
      <c r="E42" s="1" t="str">
        <f t="shared" si="6"/>
        <v>"49":"Spain",</v>
      </c>
      <c r="F42" s="1" t="str">
        <f t="shared" si="3"/>
        <v>"Spain":"banner (49)",</v>
      </c>
      <c r="G42" s="1" t="s">
        <v>0</v>
      </c>
      <c r="H42" s="7" t="str">
        <f>C42</f>
        <v>"49"</v>
      </c>
      <c r="I42" s="7" t="str">
        <f>B42</f>
        <v>Spain</v>
      </c>
      <c r="J42" s="6">
        <v>40.463667000000001</v>
      </c>
      <c r="K42" s="6">
        <v>-3.7492200000000002</v>
      </c>
      <c r="L42" s="7">
        <v>4</v>
      </c>
      <c r="M42" t="str">
        <f t="shared" si="4"/>
        <v>49 : ("Spain", 40.463667, -3.74922),</v>
      </c>
    </row>
    <row r="43" spans="1:13" ht="16.5" x14ac:dyDescent="0.25">
      <c r="A43" s="1">
        <v>50</v>
      </c>
      <c r="B43" s="3" t="s">
        <v>12</v>
      </c>
      <c r="C43" s="1" t="str">
        <f t="shared" si="2"/>
        <v>"50"</v>
      </c>
      <c r="D43" s="2" t="str">
        <f t="shared" si="5"/>
        <v>"Sri_Lanka"</v>
      </c>
      <c r="E43" s="1" t="str">
        <f t="shared" si="6"/>
        <v>"50":"Sri_Lanka",</v>
      </c>
      <c r="F43" s="1" t="str">
        <f t="shared" si="3"/>
        <v>"Sri_Lanka":"banner (50)",</v>
      </c>
      <c r="G43" s="1" t="s">
        <v>0</v>
      </c>
      <c r="H43" s="7" t="str">
        <f>C43</f>
        <v>"50"</v>
      </c>
      <c r="I43" s="7" t="str">
        <f>B43</f>
        <v>Sri_Lanka</v>
      </c>
      <c r="J43" s="6">
        <v>7.8730539999999998</v>
      </c>
      <c r="K43" s="6">
        <v>80.771797000000007</v>
      </c>
      <c r="L43" s="7">
        <v>4</v>
      </c>
      <c r="M43" t="str">
        <f t="shared" si="4"/>
        <v>50 : ("Sri_Lanka", 7.873054, 80.771797),</v>
      </c>
    </row>
    <row r="44" spans="1:13" ht="16.5" x14ac:dyDescent="0.25">
      <c r="A44" s="1">
        <v>51</v>
      </c>
      <c r="B44" s="3" t="s">
        <v>11</v>
      </c>
      <c r="C44" s="1" t="str">
        <f t="shared" si="2"/>
        <v>"51"</v>
      </c>
      <c r="D44" s="2" t="str">
        <f t="shared" si="5"/>
        <v>"Switzerland"</v>
      </c>
      <c r="E44" s="1" t="str">
        <f t="shared" si="6"/>
        <v>"51":"Switzerland",</v>
      </c>
      <c r="F44" s="1" t="str">
        <f t="shared" si="3"/>
        <v>"Switzerland":"banner (51)",</v>
      </c>
      <c r="G44" s="1" t="s">
        <v>0</v>
      </c>
      <c r="H44" s="7" t="str">
        <f>C44</f>
        <v>"51"</v>
      </c>
      <c r="I44" s="7" t="str">
        <f>B44</f>
        <v>Switzerland</v>
      </c>
      <c r="J44" s="6">
        <v>46.818187999999999</v>
      </c>
      <c r="K44" s="6">
        <v>8.2275120000000008</v>
      </c>
      <c r="L44" s="7">
        <v>4</v>
      </c>
      <c r="M44" t="str">
        <f t="shared" si="4"/>
        <v>51 : ("Switzerland", 46.818188, 8.227512),</v>
      </c>
    </row>
    <row r="45" spans="1:13" ht="16.5" x14ac:dyDescent="0.25">
      <c r="A45" s="1">
        <v>52</v>
      </c>
      <c r="B45" s="3" t="s">
        <v>10</v>
      </c>
      <c r="C45" s="1" t="str">
        <f t="shared" si="2"/>
        <v>"52"</v>
      </c>
      <c r="D45" s="2" t="str">
        <f t="shared" si="5"/>
        <v>"Sweden"</v>
      </c>
      <c r="E45" s="1" t="str">
        <f t="shared" si="6"/>
        <v>"52":"Sweden",</v>
      </c>
      <c r="F45" s="1" t="str">
        <f t="shared" si="3"/>
        <v>"Sweden":"banner (52)",</v>
      </c>
      <c r="G45" s="1" t="s">
        <v>0</v>
      </c>
      <c r="H45" s="7" t="str">
        <f>C45</f>
        <v>"52"</v>
      </c>
      <c r="I45" s="7" t="str">
        <f>B45</f>
        <v>Sweden</v>
      </c>
      <c r="J45" s="6">
        <v>60.128160999999999</v>
      </c>
      <c r="K45" s="6">
        <v>18.643501000000001</v>
      </c>
      <c r="L45" s="7">
        <v>4</v>
      </c>
      <c r="M45" t="str">
        <f t="shared" si="4"/>
        <v>52 : ("Sweden", 60.128161, 18.643501),</v>
      </c>
    </row>
    <row r="46" spans="1:13" ht="16.5" x14ac:dyDescent="0.25">
      <c r="A46" s="1">
        <v>53</v>
      </c>
      <c r="B46" s="3" t="s">
        <v>9</v>
      </c>
      <c r="C46" s="1" t="str">
        <f t="shared" si="2"/>
        <v>"53"</v>
      </c>
      <c r="D46" s="2" t="str">
        <f t="shared" si="5"/>
        <v>"Turkey"</v>
      </c>
      <c r="E46" s="1" t="str">
        <f t="shared" si="6"/>
        <v>"53":"Turkey",</v>
      </c>
      <c r="F46" s="1" t="str">
        <f t="shared" si="3"/>
        <v>"Turkey":"banner (53)",</v>
      </c>
      <c r="G46" s="1" t="s">
        <v>0</v>
      </c>
      <c r="H46" s="7" t="str">
        <f>C46</f>
        <v>"53"</v>
      </c>
      <c r="I46" s="7" t="str">
        <f>B46</f>
        <v>Turkey</v>
      </c>
      <c r="J46" s="6">
        <v>38.963745000000003</v>
      </c>
      <c r="K46" s="6">
        <v>35.243321999999999</v>
      </c>
      <c r="L46" s="7">
        <v>4</v>
      </c>
      <c r="M46" t="str">
        <f t="shared" si="4"/>
        <v>53 : ("Turkey", 38.963745, 35.243322),</v>
      </c>
    </row>
    <row r="47" spans="1:13" ht="16.5" x14ac:dyDescent="0.25">
      <c r="A47" s="1">
        <v>54</v>
      </c>
      <c r="B47" s="3" t="s">
        <v>8</v>
      </c>
      <c r="C47" s="1" t="str">
        <f t="shared" si="2"/>
        <v>"54"</v>
      </c>
      <c r="D47" s="2" t="str">
        <f t="shared" si="5"/>
        <v>"Turkmenistan"</v>
      </c>
      <c r="E47" s="1" t="str">
        <f t="shared" si="6"/>
        <v>"54":"Turkmenistan",</v>
      </c>
      <c r="F47" s="1" t="str">
        <f t="shared" si="3"/>
        <v>"Turkmenistan":"banner (54)",</v>
      </c>
      <c r="G47" s="1" t="s">
        <v>0</v>
      </c>
      <c r="H47" s="7" t="str">
        <f>C47</f>
        <v>"54"</v>
      </c>
      <c r="I47" s="7" t="str">
        <f>B47</f>
        <v>Turkmenistan</v>
      </c>
      <c r="J47" s="6">
        <v>38.969718999999998</v>
      </c>
      <c r="K47" s="6">
        <v>59.556277999999999</v>
      </c>
      <c r="L47" s="7">
        <v>4</v>
      </c>
      <c r="M47" t="str">
        <f t="shared" si="4"/>
        <v>54 : ("Turkmenistan", 38.969719, 59.556278),</v>
      </c>
    </row>
    <row r="48" spans="1:13" ht="16.5" x14ac:dyDescent="0.25">
      <c r="A48" s="1">
        <v>55</v>
      </c>
      <c r="B48" s="3" t="s">
        <v>7</v>
      </c>
      <c r="C48" s="1" t="str">
        <f t="shared" si="2"/>
        <v>"55"</v>
      </c>
      <c r="D48" s="2" t="str">
        <f t="shared" si="5"/>
        <v>"Ukraine"</v>
      </c>
      <c r="E48" s="1" t="str">
        <f t="shared" si="6"/>
        <v>"55":"Ukraine",</v>
      </c>
      <c r="F48" s="1" t="str">
        <f t="shared" si="3"/>
        <v>"Ukraine":"banner (55)",</v>
      </c>
      <c r="G48" s="1" t="s">
        <v>0</v>
      </c>
      <c r="H48" s="7" t="str">
        <f>C48</f>
        <v>"55"</v>
      </c>
      <c r="I48" s="7" t="str">
        <f>B48</f>
        <v>Ukraine</v>
      </c>
      <c r="J48" s="6">
        <v>48.379432999999999</v>
      </c>
      <c r="K48" s="6">
        <v>31.165579999999999</v>
      </c>
      <c r="L48" s="7">
        <v>4</v>
      </c>
      <c r="M48" t="str">
        <f t="shared" si="4"/>
        <v>55 : ("Ukraine", 48.379433, 31.16558),</v>
      </c>
    </row>
    <row r="49" spans="1:13" ht="16.5" x14ac:dyDescent="0.25">
      <c r="A49" s="1">
        <v>56</v>
      </c>
      <c r="B49" s="3" t="s">
        <v>6</v>
      </c>
      <c r="C49" s="1" t="str">
        <f t="shared" si="2"/>
        <v>"56"</v>
      </c>
      <c r="D49" s="2" t="str">
        <f t="shared" si="5"/>
        <v>"United_Arab_Emirates"</v>
      </c>
      <c r="E49" s="1" t="str">
        <f t="shared" si="6"/>
        <v>"56":"United_Arab_Emirates",</v>
      </c>
      <c r="F49" s="1" t="str">
        <f t="shared" si="3"/>
        <v>"United_Arab_Emirates":"banner (56)",</v>
      </c>
      <c r="G49" s="1" t="s">
        <v>0</v>
      </c>
      <c r="H49" s="7" t="str">
        <f>C49</f>
        <v>"56"</v>
      </c>
      <c r="I49" s="7" t="str">
        <f>B49</f>
        <v>United_Arab_Emirates</v>
      </c>
      <c r="J49" s="10">
        <v>23.424075999999999</v>
      </c>
      <c r="K49" s="10">
        <v>53.847817999999997</v>
      </c>
      <c r="L49" s="7">
        <v>4</v>
      </c>
      <c r="M49" t="str">
        <f t="shared" si="4"/>
        <v>56 : ("United_Arab_Emirates", 23.424076, 53.847818),</v>
      </c>
    </row>
    <row r="50" spans="1:13" ht="16.5" x14ac:dyDescent="0.25">
      <c r="A50" s="1">
        <v>57</v>
      </c>
      <c r="B50" s="3" t="s">
        <v>5</v>
      </c>
      <c r="C50" s="1" t="str">
        <f t="shared" si="2"/>
        <v>"57"</v>
      </c>
      <c r="D50" s="2" t="str">
        <f t="shared" si="5"/>
        <v>"United_Kingdom"</v>
      </c>
      <c r="E50" s="1" t="str">
        <f t="shared" si="6"/>
        <v>"57":"United_Kingdom",</v>
      </c>
      <c r="F50" s="1" t="str">
        <f t="shared" si="3"/>
        <v>"United_Kingdom":"banner (57)",</v>
      </c>
      <c r="G50" s="1" t="s">
        <v>0</v>
      </c>
      <c r="H50" s="7" t="str">
        <f>C50</f>
        <v>"57"</v>
      </c>
      <c r="I50" s="7" t="str">
        <f>B50</f>
        <v>United_Kingdom</v>
      </c>
      <c r="J50" s="6">
        <v>55.378050999999999</v>
      </c>
      <c r="K50" s="6">
        <v>-3.4359730000000002</v>
      </c>
      <c r="L50" s="7">
        <v>4</v>
      </c>
      <c r="M50" t="str">
        <f t="shared" si="4"/>
        <v>57 : ("United_Kingdom", 55.378051, -3.435973),</v>
      </c>
    </row>
    <row r="51" spans="1:13" ht="16.5" x14ac:dyDescent="0.25">
      <c r="A51" s="1">
        <v>58</v>
      </c>
      <c r="B51" s="3" t="s">
        <v>4</v>
      </c>
      <c r="C51" s="1" t="str">
        <f t="shared" si="2"/>
        <v>"58"</v>
      </c>
      <c r="D51" s="2" t="str">
        <f t="shared" si="5"/>
        <v>"United_States"</v>
      </c>
      <c r="E51" s="1" t="str">
        <f t="shared" si="6"/>
        <v>"58":"United_States",</v>
      </c>
      <c r="F51" s="1" t="str">
        <f t="shared" si="3"/>
        <v>"United_States":"banner (58)",</v>
      </c>
      <c r="G51" s="1" t="s">
        <v>0</v>
      </c>
      <c r="H51" s="7" t="str">
        <f>C51</f>
        <v>"58"</v>
      </c>
      <c r="I51" s="7" t="str">
        <f>B51</f>
        <v>United_States</v>
      </c>
      <c r="J51" s="6">
        <v>37.090240000000001</v>
      </c>
      <c r="K51" s="6">
        <v>-95.712890999999999</v>
      </c>
      <c r="L51" s="7">
        <v>4</v>
      </c>
      <c r="M51" t="str">
        <f t="shared" si="4"/>
        <v>58 : ("United_States", 37.09024, -95.712891),</v>
      </c>
    </row>
    <row r="52" spans="1:13" ht="16.5" x14ac:dyDescent="0.25">
      <c r="A52" s="1">
        <v>59</v>
      </c>
      <c r="B52" s="3" t="s">
        <v>3</v>
      </c>
      <c r="C52" s="1" t="str">
        <f t="shared" si="2"/>
        <v>"59"</v>
      </c>
      <c r="D52" s="2" t="str">
        <f t="shared" si="5"/>
        <v>"Venezuela"</v>
      </c>
      <c r="E52" s="1" t="str">
        <f t="shared" si="6"/>
        <v>"59":"Venezuela",</v>
      </c>
      <c r="F52" s="1" t="str">
        <f t="shared" si="3"/>
        <v>"Venezuela":"banner (59)",</v>
      </c>
      <c r="G52" s="1" t="s">
        <v>0</v>
      </c>
      <c r="H52" s="7" t="str">
        <f>C52</f>
        <v>"59"</v>
      </c>
      <c r="I52" s="7" t="str">
        <f>B52</f>
        <v>Venezuela</v>
      </c>
      <c r="J52" s="6">
        <v>6.4237500000000001</v>
      </c>
      <c r="K52" s="6">
        <v>-66.589730000000003</v>
      </c>
      <c r="L52" s="7">
        <v>4</v>
      </c>
      <c r="M52" t="str">
        <f t="shared" si="4"/>
        <v>59 : ("Venezuela", 6.42375, -66.58973),</v>
      </c>
    </row>
    <row r="53" spans="1:13" ht="16.5" x14ac:dyDescent="0.25">
      <c r="A53" s="1">
        <v>60</v>
      </c>
      <c r="B53" s="3" t="s">
        <v>2</v>
      </c>
      <c r="C53" s="1" t="str">
        <f t="shared" si="2"/>
        <v>"60"</v>
      </c>
      <c r="D53" s="2" t="str">
        <f t="shared" si="5"/>
        <v>"Vietnam"</v>
      </c>
      <c r="E53" s="1" t="str">
        <f t="shared" si="6"/>
        <v>"60":"Vietnam",</v>
      </c>
      <c r="F53" s="1" t="str">
        <f t="shared" si="3"/>
        <v>"Vietnam":"banner (60)",</v>
      </c>
      <c r="G53" s="1" t="s">
        <v>0</v>
      </c>
      <c r="H53" s="7" t="str">
        <f>C53</f>
        <v>"60"</v>
      </c>
      <c r="I53" s="7" t="str">
        <f>B53</f>
        <v>Vietnam</v>
      </c>
      <c r="J53" s="6">
        <v>14.058324000000001</v>
      </c>
      <c r="K53" s="6">
        <v>108.277199</v>
      </c>
      <c r="L53" s="7">
        <v>4</v>
      </c>
      <c r="M53" t="str">
        <f t="shared" si="4"/>
        <v>60 : ("Vietnam", 14.058324, 108.277199),</v>
      </c>
    </row>
    <row r="54" spans="1:13" ht="15.75" x14ac:dyDescent="0.25">
      <c r="A54" s="1">
        <v>61</v>
      </c>
      <c r="B54" s="1" t="s">
        <v>1</v>
      </c>
      <c r="C54" s="1" t="str">
        <f t="shared" si="2"/>
        <v>"61"</v>
      </c>
      <c r="D54" s="2" t="str">
        <f t="shared" si="5"/>
        <v>"Yemen"</v>
      </c>
      <c r="E54" s="1" t="str">
        <f>CONCATENATE(C54,":",D54)</f>
        <v>"61":"Yemen"</v>
      </c>
      <c r="F54" s="1" t="str">
        <f>CONCATENATE(D54,":",G54,"banner"," (",A54,")",G54,)</f>
        <v>"Yemen":"banner (61)"</v>
      </c>
      <c r="G54" s="1" t="s">
        <v>0</v>
      </c>
      <c r="H54" s="7" t="str">
        <f>C54</f>
        <v>"61"</v>
      </c>
      <c r="I54" s="7" t="str">
        <f>B54</f>
        <v>Yemen</v>
      </c>
      <c r="J54" s="6">
        <v>15.552727000000001</v>
      </c>
      <c r="K54" s="6">
        <v>48.516387999999999</v>
      </c>
      <c r="L54" s="7">
        <v>4</v>
      </c>
      <c r="M54" t="str">
        <f t="shared" si="4"/>
        <v>61 : ("Yemen", 15.552727, 48.516388),</v>
      </c>
    </row>
    <row r="55" spans="1:13" x14ac:dyDescent="0.25">
      <c r="A55" s="9"/>
    </row>
    <row r="56" spans="1:13" x14ac:dyDescent="0.25">
      <c r="A56" s="9"/>
    </row>
    <row r="197" spans="14:17" x14ac:dyDescent="0.25">
      <c r="N197" s="5"/>
      <c r="O197" s="6"/>
      <c r="P197" s="6"/>
      <c r="Q197" s="6"/>
    </row>
    <row r="198" spans="14:17" x14ac:dyDescent="0.25">
      <c r="N198" s="5"/>
      <c r="O198" s="6"/>
      <c r="P198" s="6"/>
      <c r="Q198" s="6"/>
    </row>
    <row r="199" spans="14:17" x14ac:dyDescent="0.25">
      <c r="N199" s="5"/>
      <c r="O199" s="6"/>
      <c r="P199" s="6"/>
      <c r="Q199" s="6"/>
    </row>
    <row r="200" spans="14:17" x14ac:dyDescent="0.25">
      <c r="N200" s="5"/>
      <c r="O200" s="6"/>
      <c r="P200" s="6"/>
      <c r="Q200" s="6"/>
    </row>
    <row r="201" spans="14:17" x14ac:dyDescent="0.25">
      <c r="N201" s="5"/>
      <c r="O201" s="6"/>
      <c r="P201" s="6"/>
      <c r="Q201" s="6"/>
    </row>
    <row r="202" spans="14:17" x14ac:dyDescent="0.25">
      <c r="N202" s="5"/>
      <c r="O202" s="6"/>
      <c r="P202" s="6"/>
      <c r="Q202" s="6"/>
    </row>
    <row r="232" spans="14:17" x14ac:dyDescent="0.25">
      <c r="N232" s="5"/>
      <c r="O232" s="6"/>
      <c r="P232" s="6"/>
      <c r="Q232" s="6"/>
    </row>
    <row r="233" spans="14:17" x14ac:dyDescent="0.25">
      <c r="N233" s="5"/>
      <c r="O233" s="6"/>
      <c r="P233" s="6"/>
      <c r="Q233" s="6"/>
    </row>
    <row r="237" spans="14:17" x14ac:dyDescent="0.25">
      <c r="N237" s="5"/>
      <c r="O237" s="6"/>
      <c r="P237" s="6"/>
      <c r="Q237" s="6"/>
    </row>
    <row r="238" spans="14:17" x14ac:dyDescent="0.25">
      <c r="N238" s="5"/>
      <c r="O238" s="6"/>
      <c r="P238" s="6"/>
      <c r="Q238" s="6"/>
    </row>
  </sheetData>
  <conditionalFormatting sqref="N237:N238 N232:N233 N197:N202">
    <cfRule type="containsText" dxfId="0" priority="2" operator="containsText" text="yes">
      <formula>NOT(ISERROR(SEARCH("yes",N197)))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BA0CDF842B2746A458282D40F43253" ma:contentTypeVersion="4" ma:contentTypeDescription="Create a new document." ma:contentTypeScope="" ma:versionID="f002c1f125558d6165bf9f281275fca7">
  <xsd:schema xmlns:xsd="http://www.w3.org/2001/XMLSchema" xmlns:xs="http://www.w3.org/2001/XMLSchema" xmlns:p="http://schemas.microsoft.com/office/2006/metadata/properties" xmlns:ns3="7de80042-5e3a-4fef-a085-abb918b4058f" targetNamespace="http://schemas.microsoft.com/office/2006/metadata/properties" ma:root="true" ma:fieldsID="c663713a57abb14d7d71ac4188cb0001" ns3:_="">
    <xsd:import namespace="7de80042-5e3a-4fef-a085-abb918b405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80042-5e3a-4fef-a085-abb918b405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8496A3-0C25-4DDF-A123-7DA1E6C335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de80042-5e3a-4fef-a085-abb918b405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9CB235-8B90-4A4C-ACB1-5C3AE67B76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88A42B-6F93-4F17-BF91-FE23F71DF221}">
  <ds:schemaRefs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7de80042-5e3a-4fef-a085-abb918b4058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eliander</dc:creator>
  <cp:lastModifiedBy>Alexander Sando</cp:lastModifiedBy>
  <dcterms:created xsi:type="dcterms:W3CDTF">2022-11-06T16:26:06Z</dcterms:created>
  <dcterms:modified xsi:type="dcterms:W3CDTF">2022-11-13T17:19:57Z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0x0101006ABA0CDF842B2746A458282D40F43253</vt:lpwstr>
  </property>
</Properties>
</file>