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11475" windowHeight="7485" activeTab="2"/>
  </bookViews>
  <sheets>
    <sheet name="Лист1" sheetId="1" r:id="rId1"/>
    <sheet name="Лист2" sheetId="2" r:id="rId2"/>
    <sheet name="Лист3" sheetId="3" r:id="rId3"/>
    <sheet name="Лист4" sheetId="4" r:id="rId4"/>
  </sheets>
  <calcPr calcId="144525"/>
</workbook>
</file>

<file path=xl/calcChain.xml><?xml version="1.0" encoding="utf-8"?>
<calcChain xmlns="http://schemas.openxmlformats.org/spreadsheetml/2006/main">
  <c r="E16" i="3" l="1"/>
  <c r="E17" i="3"/>
  <c r="E18" i="3"/>
  <c r="E19" i="3"/>
  <c r="E15" i="3"/>
  <c r="E8" i="3"/>
  <c r="E9" i="3"/>
  <c r="E10" i="3"/>
  <c r="E11" i="3"/>
  <c r="E7" i="3"/>
  <c r="B12" i="3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0" i="1"/>
  <c r="G11" i="1"/>
  <c r="G12" i="1"/>
  <c r="G13" i="1"/>
  <c r="G9" i="1"/>
  <c r="G4" i="1"/>
  <c r="G5" i="1"/>
  <c r="G6" i="1"/>
  <c r="G7" i="1"/>
  <c r="G8" i="1"/>
  <c r="G3" i="1"/>
</calcChain>
</file>

<file path=xl/sharedStrings.xml><?xml version="1.0" encoding="utf-8"?>
<sst xmlns="http://schemas.openxmlformats.org/spreadsheetml/2006/main" count="206" uniqueCount="92">
  <si>
    <t>Обозначение</t>
  </si>
  <si>
    <t>Стоимость</t>
  </si>
  <si>
    <t>Цена за ед.</t>
  </si>
  <si>
    <t>Ед. изм.</t>
  </si>
  <si>
    <t>Количество</t>
  </si>
  <si>
    <t>Работа</t>
  </si>
  <si>
    <t>Ресурс</t>
  </si>
  <si>
    <t>Комп'ютер</t>
  </si>
  <si>
    <t>Папір A4</t>
  </si>
  <si>
    <t>Вася1</t>
  </si>
  <si>
    <t>Вася2</t>
  </si>
  <si>
    <t>Вася3</t>
  </si>
  <si>
    <t>Робоче місце</t>
  </si>
  <si>
    <t>шт.</t>
  </si>
  <si>
    <t>пачка</t>
  </si>
  <si>
    <t>час</t>
  </si>
  <si>
    <t>80 часов</t>
  </si>
  <si>
    <t>8 часов</t>
  </si>
  <si>
    <t>16 часов</t>
  </si>
  <si>
    <t>5,333 часов</t>
  </si>
  <si>
    <t>32 часов</t>
  </si>
  <si>
    <t>40 часов</t>
  </si>
  <si>
    <t>Розробка технічного проекту</t>
  </si>
  <si>
    <t>964,8 часов</t>
  </si>
  <si>
    <t>Розробка тестів</t>
  </si>
  <si>
    <t>44,8 часов</t>
  </si>
  <si>
    <t>22,4 часов</t>
  </si>
  <si>
    <t xml:space="preserve">Розробка серверної частини </t>
  </si>
  <si>
    <t>160 часов</t>
  </si>
  <si>
    <t>Сервер</t>
  </si>
  <si>
    <t>Розробка клієнтської частини</t>
  </si>
  <si>
    <t>720 часов</t>
  </si>
  <si>
    <t>Васязвук</t>
  </si>
  <si>
    <t>360 часов</t>
  </si>
  <si>
    <t>Аудіосистема</t>
  </si>
  <si>
    <t>60 часов</t>
  </si>
  <si>
    <t>Васяхуд</t>
  </si>
  <si>
    <t>90 часов</t>
  </si>
  <si>
    <t>30 часов</t>
  </si>
  <si>
    <t>Васясцен</t>
  </si>
  <si>
    <t>180 часов</t>
  </si>
  <si>
    <t>Розробка програмної документації</t>
  </si>
  <si>
    <t>Розробка технічної документації</t>
  </si>
  <si>
    <t>Розробка інструкції розробника</t>
  </si>
  <si>
    <t>Розробка інструкції гравця</t>
  </si>
  <si>
    <t>Введення в експлуатацію</t>
  </si>
  <si>
    <t>47,998 часов</t>
  </si>
  <si>
    <t>Підготовка персоналу</t>
  </si>
  <si>
    <t>7,998 часов</t>
  </si>
  <si>
    <t>1,454 часов</t>
  </si>
  <si>
    <t>0,727 часов</t>
  </si>
  <si>
    <t>Випробування системи</t>
  </si>
  <si>
    <t>Оформлення акту приймання</t>
  </si>
  <si>
    <t>1. Механічні пошкодження апаратури. P=0.005</t>
  </si>
  <si>
    <t>Проведення інструктажів для роботи з новою технікою.</t>
  </si>
  <si>
    <t>2. Втрата напрящювань внаслідок програмно-апаратних збоїв. P=0.01</t>
  </si>
  <si>
    <t>Створення резервних копій.</t>
  </si>
  <si>
    <t>3. Необхідність введення додаткового функціоналу. P=0.2</t>
  </si>
  <si>
    <t>Ретельний аналіз предметної області.</t>
  </si>
  <si>
    <t>1. Непередбачені складнощі реалізації функціоналу. P=0.03</t>
  </si>
  <si>
    <t>Аутсорсинг.</t>
  </si>
  <si>
    <t>Урізати функціонал</t>
  </si>
  <si>
    <t>2. Лікарняні/декретні відпустки розробників. P=0.07</t>
  </si>
  <si>
    <t>Інсорсинг.</t>
  </si>
  <si>
    <t>1. Баги в продакшені. P=0.25</t>
  </si>
  <si>
    <t>Hotfix</t>
  </si>
  <si>
    <t>Проста процедура зворотного зв'язку.</t>
  </si>
  <si>
    <t>2. Перегружений сервер. P=0.001</t>
  </si>
  <si>
    <t>Ореда сервера</t>
  </si>
  <si>
    <t>Покупка сервкра</t>
  </si>
  <si>
    <t>P=0.01</t>
  </si>
  <si>
    <t>P=0.2</t>
  </si>
  <si>
    <t>P=0.005</t>
  </si>
  <si>
    <t>Механічні пошкодження апаратури.</t>
  </si>
  <si>
    <t>Необхідність введення додаткового функціоналу.</t>
  </si>
  <si>
    <t>Перегружений сервер.</t>
  </si>
  <si>
    <t>P=0.001</t>
  </si>
  <si>
    <t>Баги в продакшені.</t>
  </si>
  <si>
    <t>P=0.25</t>
  </si>
  <si>
    <t>Лікарняні/декретні відпустки розробників.</t>
  </si>
  <si>
    <t>P=0.07</t>
  </si>
  <si>
    <t>Непередбачені складнощі реалізації функціоналу.</t>
  </si>
  <si>
    <t>P=0.03</t>
  </si>
  <si>
    <t>1,1,1</t>
  </si>
  <si>
    <t>1,1,2</t>
  </si>
  <si>
    <t>1,2,1</t>
  </si>
  <si>
    <t>1,2,2</t>
  </si>
  <si>
    <t>1,2,3</t>
  </si>
  <si>
    <t>Втрата напряцювань внаслідок програмно-апаратних збоїв.</t>
  </si>
  <si>
    <t>Підвищення цін на комп'ютери</t>
  </si>
  <si>
    <t>Вартість проекту</t>
  </si>
  <si>
    <t>Підвищення зарплати Васі1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</si>
</sst>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/>
    </xf>
    <xf numFmtId="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uk-UA"/>
              <a:t>Вартість проекту (комп)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Лист3!$E$5</c:f>
              <c:strCache>
                <c:ptCount val="1"/>
                <c:pt idx="0">
                  <c:v>Вартість проекту</c:v>
                </c:pt>
              </c:strCache>
            </c:strRef>
          </c:tx>
          <c:marker>
            <c:symbol val="none"/>
          </c:marker>
          <c:cat>
            <c:numRef>
              <c:f>Лист3!$D$6:$D$11</c:f>
              <c:numCache>
                <c:formatCode>0%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Лист3!$E$6:$E$11</c:f>
              <c:numCache>
                <c:formatCode>General</c:formatCode>
                <c:ptCount val="6"/>
                <c:pt idx="0">
                  <c:v>387178</c:v>
                </c:pt>
                <c:pt idx="1">
                  <c:v>411178</c:v>
                </c:pt>
                <c:pt idx="2">
                  <c:v>420178</c:v>
                </c:pt>
                <c:pt idx="3">
                  <c:v>429178</c:v>
                </c:pt>
                <c:pt idx="4">
                  <c:v>438178</c:v>
                </c:pt>
                <c:pt idx="5">
                  <c:v>447178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45472"/>
        <c:axId val="42987456"/>
      </c:lineChart>
      <c:catAx>
        <c:axId val="4554547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42987456"/>
        <c:crosses val="autoZero"/>
        <c:auto val="1"/>
        <c:lblAlgn val="ctr"/>
        <c:lblOffset val="100"/>
        <c:noMultiLvlLbl val="0"/>
      </c:catAx>
      <c:valAx>
        <c:axId val="4298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545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uk-UA"/>
              <a:t>Вартість проекту (Вася1)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Лист3!$E$13</c:f>
              <c:strCache>
                <c:ptCount val="1"/>
                <c:pt idx="0">
                  <c:v>Вартість проекту</c:v>
                </c:pt>
              </c:strCache>
            </c:strRef>
          </c:tx>
          <c:marker>
            <c:symbol val="none"/>
          </c:marker>
          <c:cat>
            <c:numRef>
              <c:f>Лист3!$D$14:$D$19</c:f>
              <c:numCache>
                <c:formatCode>0%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Лист3!$E$14:$E$19</c:f>
              <c:numCache>
                <c:formatCode>General</c:formatCode>
                <c:ptCount val="6"/>
                <c:pt idx="0">
                  <c:v>387178</c:v>
                </c:pt>
                <c:pt idx="1">
                  <c:v>395015.5</c:v>
                </c:pt>
                <c:pt idx="2">
                  <c:v>402853</c:v>
                </c:pt>
                <c:pt idx="3">
                  <c:v>410690.5</c:v>
                </c:pt>
                <c:pt idx="4">
                  <c:v>418528</c:v>
                </c:pt>
                <c:pt idx="5">
                  <c:v>426365.5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44960"/>
        <c:axId val="68732032"/>
      </c:lineChart>
      <c:catAx>
        <c:axId val="4554496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68732032"/>
        <c:crosses val="autoZero"/>
        <c:auto val="1"/>
        <c:lblAlgn val="ctr"/>
        <c:lblOffset val="100"/>
        <c:noMultiLvlLbl val="0"/>
      </c:catAx>
      <c:valAx>
        <c:axId val="68732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544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5</xdr:row>
      <xdr:rowOff>95250</xdr:rowOff>
    </xdr:from>
    <xdr:to>
      <xdr:col>13</xdr:col>
      <xdr:colOff>590550</xdr:colOff>
      <xdr:row>19</xdr:row>
      <xdr:rowOff>171450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133350</xdr:colOff>
      <xdr:row>19</xdr:row>
      <xdr:rowOff>123825</xdr:rowOff>
    </xdr:from>
    <xdr:to>
      <xdr:col>6</xdr:col>
      <xdr:colOff>381000</xdr:colOff>
      <xdr:row>34</xdr:row>
      <xdr:rowOff>9525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opLeftCell="A30" workbookViewId="0">
      <selection activeCell="A53" sqref="A53"/>
    </sheetView>
  </sheetViews>
  <sheetFormatPr defaultRowHeight="15" x14ac:dyDescent="0.25"/>
  <cols>
    <col min="1" max="1" width="13.42578125" bestFit="1" customWidth="1"/>
    <col min="2" max="2" width="10.5703125" bestFit="1" customWidth="1"/>
    <col min="3" max="3" width="13.42578125" bestFit="1" customWidth="1"/>
    <col min="4" max="4" width="11.28515625" bestFit="1" customWidth="1"/>
    <col min="5" max="5" width="8.140625" bestFit="1" customWidth="1"/>
    <col min="6" max="6" width="11.5703125" bestFit="1" customWidth="1"/>
    <col min="7" max="7" width="10.5703125" bestFit="1" customWidth="1"/>
    <col min="9" max="9" width="49.85546875" bestFit="1" customWidth="1"/>
    <col min="10" max="10" width="12" bestFit="1" customWidth="1"/>
  </cols>
  <sheetData>
    <row r="1" spans="1:7" x14ac:dyDescent="0.25">
      <c r="A1" s="2" t="s">
        <v>5</v>
      </c>
      <c r="B1" s="2"/>
      <c r="C1" s="2" t="s">
        <v>6</v>
      </c>
      <c r="D1" s="2"/>
      <c r="E1" s="2"/>
      <c r="F1" s="2"/>
      <c r="G1" s="2"/>
    </row>
    <row r="2" spans="1:7" x14ac:dyDescent="0.25">
      <c r="A2" s="1" t="s">
        <v>0</v>
      </c>
      <c r="B2" s="1" t="s">
        <v>1</v>
      </c>
      <c r="C2" s="1" t="s">
        <v>0</v>
      </c>
      <c r="D2" s="1" t="s">
        <v>2</v>
      </c>
      <c r="E2" s="1" t="s">
        <v>3</v>
      </c>
      <c r="F2" s="1" t="s">
        <v>4</v>
      </c>
      <c r="G2" s="1" t="s">
        <v>1</v>
      </c>
    </row>
    <row r="3" spans="1:7" x14ac:dyDescent="0.25">
      <c r="A3">
        <v>1.1000000000000001</v>
      </c>
      <c r="B3">
        <v>47520</v>
      </c>
      <c r="C3" t="s">
        <v>7</v>
      </c>
      <c r="D3">
        <v>15000</v>
      </c>
      <c r="E3" t="s">
        <v>13</v>
      </c>
      <c r="F3">
        <v>3</v>
      </c>
      <c r="G3">
        <f>F3*D3</f>
        <v>45000</v>
      </c>
    </row>
    <row r="4" spans="1:7" x14ac:dyDescent="0.25">
      <c r="C4" t="s">
        <v>8</v>
      </c>
      <c r="D4">
        <v>60</v>
      </c>
      <c r="E4" t="s">
        <v>14</v>
      </c>
      <c r="F4">
        <v>1</v>
      </c>
      <c r="G4">
        <f t="shared" ref="G4:G8" si="0">F4*D4</f>
        <v>60</v>
      </c>
    </row>
    <row r="5" spans="1:7" x14ac:dyDescent="0.25">
      <c r="C5" t="s">
        <v>9</v>
      </c>
      <c r="D5">
        <v>125</v>
      </c>
      <c r="E5" t="s">
        <v>15</v>
      </c>
      <c r="F5">
        <v>8</v>
      </c>
      <c r="G5">
        <f t="shared" si="0"/>
        <v>1000</v>
      </c>
    </row>
    <row r="6" spans="1:7" x14ac:dyDescent="0.25">
      <c r="C6" t="s">
        <v>10</v>
      </c>
      <c r="D6">
        <v>100</v>
      </c>
      <c r="E6" t="s">
        <v>15</v>
      </c>
      <c r="F6">
        <v>8</v>
      </c>
      <c r="G6">
        <f t="shared" si="0"/>
        <v>800</v>
      </c>
    </row>
    <row r="7" spans="1:7" x14ac:dyDescent="0.25">
      <c r="C7" t="s">
        <v>11</v>
      </c>
      <c r="D7">
        <v>90</v>
      </c>
      <c r="E7" t="s">
        <v>15</v>
      </c>
      <c r="F7">
        <v>4</v>
      </c>
      <c r="G7">
        <f t="shared" si="0"/>
        <v>360</v>
      </c>
    </row>
    <row r="8" spans="1:7" x14ac:dyDescent="0.25">
      <c r="C8" t="s">
        <v>12</v>
      </c>
      <c r="D8">
        <v>100</v>
      </c>
      <c r="E8" t="s">
        <v>13</v>
      </c>
      <c r="F8">
        <v>3</v>
      </c>
      <c r="G8">
        <f t="shared" si="0"/>
        <v>300</v>
      </c>
    </row>
    <row r="9" spans="1:7" x14ac:dyDescent="0.25">
      <c r="A9">
        <v>1.2</v>
      </c>
      <c r="B9">
        <v>2520</v>
      </c>
      <c r="C9" t="s">
        <v>8</v>
      </c>
      <c r="D9">
        <v>60</v>
      </c>
      <c r="E9" t="s">
        <v>14</v>
      </c>
      <c r="F9">
        <v>1</v>
      </c>
      <c r="G9">
        <f>F9*D9</f>
        <v>60</v>
      </c>
    </row>
    <row r="10" spans="1:7" x14ac:dyDescent="0.25">
      <c r="C10" t="s">
        <v>9</v>
      </c>
      <c r="D10">
        <v>125</v>
      </c>
      <c r="E10" t="s">
        <v>15</v>
      </c>
      <c r="F10">
        <v>8</v>
      </c>
      <c r="G10">
        <f t="shared" ref="G10:G52" si="1">F10*D10</f>
        <v>1000</v>
      </c>
    </row>
    <row r="11" spans="1:7" x14ac:dyDescent="0.25">
      <c r="C11" t="s">
        <v>10</v>
      </c>
      <c r="D11">
        <v>100</v>
      </c>
      <c r="E11" t="s">
        <v>15</v>
      </c>
      <c r="F11">
        <v>8</v>
      </c>
      <c r="G11">
        <f t="shared" si="1"/>
        <v>800</v>
      </c>
    </row>
    <row r="12" spans="1:7" x14ac:dyDescent="0.25">
      <c r="C12" t="s">
        <v>11</v>
      </c>
      <c r="D12">
        <v>90</v>
      </c>
      <c r="E12" t="s">
        <v>15</v>
      </c>
      <c r="F12">
        <v>4</v>
      </c>
      <c r="G12">
        <f t="shared" si="1"/>
        <v>360</v>
      </c>
    </row>
    <row r="13" spans="1:7" x14ac:dyDescent="0.25">
      <c r="C13" t="s">
        <v>12</v>
      </c>
      <c r="D13">
        <v>100</v>
      </c>
      <c r="E13" t="s">
        <v>13</v>
      </c>
      <c r="F13">
        <v>3</v>
      </c>
      <c r="G13">
        <f t="shared" si="1"/>
        <v>300</v>
      </c>
    </row>
    <row r="14" spans="1:7" x14ac:dyDescent="0.25">
      <c r="A14">
        <v>1.3</v>
      </c>
      <c r="B14">
        <v>3160</v>
      </c>
      <c r="C14" t="s">
        <v>8</v>
      </c>
      <c r="D14">
        <v>60</v>
      </c>
      <c r="E14" t="s">
        <v>14</v>
      </c>
      <c r="F14">
        <v>1</v>
      </c>
      <c r="G14">
        <f t="shared" si="1"/>
        <v>60</v>
      </c>
    </row>
    <row r="15" spans="1:7" x14ac:dyDescent="0.25">
      <c r="C15" t="s">
        <v>12</v>
      </c>
      <c r="D15">
        <v>100</v>
      </c>
      <c r="E15" t="s">
        <v>13</v>
      </c>
      <c r="F15">
        <v>1</v>
      </c>
      <c r="G15">
        <f t="shared" si="1"/>
        <v>100</v>
      </c>
    </row>
    <row r="16" spans="1:7" x14ac:dyDescent="0.25">
      <c r="C16" t="s">
        <v>9</v>
      </c>
      <c r="D16">
        <v>125</v>
      </c>
      <c r="E16" t="s">
        <v>15</v>
      </c>
      <c r="F16">
        <v>24</v>
      </c>
      <c r="G16">
        <f t="shared" si="1"/>
        <v>3000</v>
      </c>
    </row>
    <row r="17" spans="1:7" x14ac:dyDescent="0.25">
      <c r="A17">
        <v>1.4</v>
      </c>
      <c r="B17">
        <v>1807</v>
      </c>
      <c r="C17" t="s">
        <v>8</v>
      </c>
      <c r="D17">
        <v>60</v>
      </c>
      <c r="F17">
        <v>1</v>
      </c>
      <c r="G17">
        <f t="shared" si="1"/>
        <v>60</v>
      </c>
    </row>
    <row r="18" spans="1:7" x14ac:dyDescent="0.25">
      <c r="C18" t="s">
        <v>11</v>
      </c>
      <c r="D18">
        <v>90</v>
      </c>
      <c r="F18">
        <v>5.3330000000000002</v>
      </c>
      <c r="G18">
        <f t="shared" si="1"/>
        <v>479.97</v>
      </c>
    </row>
    <row r="19" spans="1:7" x14ac:dyDescent="0.25">
      <c r="C19" t="s">
        <v>10</v>
      </c>
      <c r="D19">
        <v>100</v>
      </c>
      <c r="F19">
        <v>10.667</v>
      </c>
      <c r="G19">
        <f t="shared" si="1"/>
        <v>1066.7</v>
      </c>
    </row>
    <row r="20" spans="1:7" x14ac:dyDescent="0.25">
      <c r="C20" t="s">
        <v>12</v>
      </c>
      <c r="D20">
        <v>100</v>
      </c>
      <c r="F20">
        <v>2</v>
      </c>
      <c r="G20">
        <f t="shared" si="1"/>
        <v>200</v>
      </c>
    </row>
    <row r="21" spans="1:7" x14ac:dyDescent="0.25">
      <c r="A21">
        <v>2.1</v>
      </c>
      <c r="B21">
        <v>6607</v>
      </c>
      <c r="C21" t="s">
        <v>9</v>
      </c>
      <c r="D21">
        <v>125</v>
      </c>
      <c r="F21">
        <v>37.332999999999998</v>
      </c>
      <c r="G21">
        <f t="shared" si="1"/>
        <v>4666.625</v>
      </c>
    </row>
    <row r="22" spans="1:7" x14ac:dyDescent="0.25">
      <c r="C22" t="s">
        <v>11</v>
      </c>
      <c r="D22">
        <v>90</v>
      </c>
      <c r="F22">
        <v>18.667000000000002</v>
      </c>
      <c r="G22">
        <f t="shared" si="1"/>
        <v>1680.0300000000002</v>
      </c>
    </row>
    <row r="23" spans="1:7" x14ac:dyDescent="0.25">
      <c r="C23" t="s">
        <v>8</v>
      </c>
      <c r="D23">
        <v>60</v>
      </c>
      <c r="F23">
        <v>1</v>
      </c>
      <c r="G23">
        <f t="shared" si="1"/>
        <v>60</v>
      </c>
    </row>
    <row r="24" spans="1:7" x14ac:dyDescent="0.25">
      <c r="C24" t="s">
        <v>12</v>
      </c>
      <c r="D24">
        <v>100</v>
      </c>
      <c r="F24">
        <v>2</v>
      </c>
      <c r="G24">
        <f t="shared" si="1"/>
        <v>200</v>
      </c>
    </row>
    <row r="25" spans="1:7" x14ac:dyDescent="0.25">
      <c r="A25">
        <v>2.2000000000000002</v>
      </c>
      <c r="B25">
        <v>3300</v>
      </c>
      <c r="C25" t="s">
        <v>12</v>
      </c>
      <c r="D25">
        <v>100</v>
      </c>
      <c r="F25">
        <v>1</v>
      </c>
      <c r="G25">
        <f t="shared" si="1"/>
        <v>100</v>
      </c>
    </row>
    <row r="26" spans="1:7" x14ac:dyDescent="0.25">
      <c r="C26" t="s">
        <v>10</v>
      </c>
      <c r="D26">
        <v>100</v>
      </c>
      <c r="F26">
        <v>32</v>
      </c>
      <c r="G26">
        <f t="shared" si="1"/>
        <v>3200</v>
      </c>
    </row>
    <row r="27" spans="1:7" x14ac:dyDescent="0.25">
      <c r="A27">
        <v>2.2999999999999998</v>
      </c>
      <c r="B27">
        <v>18000</v>
      </c>
      <c r="C27" t="s">
        <v>11</v>
      </c>
      <c r="D27">
        <v>90</v>
      </c>
      <c r="F27">
        <v>56</v>
      </c>
      <c r="G27">
        <f t="shared" si="1"/>
        <v>5040</v>
      </c>
    </row>
    <row r="28" spans="1:7" x14ac:dyDescent="0.25">
      <c r="C28" t="s">
        <v>9</v>
      </c>
      <c r="D28">
        <v>125</v>
      </c>
      <c r="F28">
        <v>56</v>
      </c>
      <c r="G28">
        <f t="shared" si="1"/>
        <v>7000</v>
      </c>
    </row>
    <row r="29" spans="1:7" x14ac:dyDescent="0.25">
      <c r="C29" t="s">
        <v>10</v>
      </c>
      <c r="D29">
        <v>100</v>
      </c>
      <c r="F29">
        <v>56</v>
      </c>
      <c r="G29">
        <f t="shared" si="1"/>
        <v>5600</v>
      </c>
    </row>
    <row r="30" spans="1:7" x14ac:dyDescent="0.25">
      <c r="C30" t="s">
        <v>12</v>
      </c>
      <c r="D30">
        <v>100</v>
      </c>
      <c r="F30">
        <v>3</v>
      </c>
      <c r="G30">
        <f t="shared" si="1"/>
        <v>300</v>
      </c>
    </row>
    <row r="31" spans="1:7" x14ac:dyDescent="0.25">
      <c r="C31" t="s">
        <v>8</v>
      </c>
      <c r="D31">
        <v>60</v>
      </c>
      <c r="F31">
        <v>1</v>
      </c>
      <c r="G31">
        <f t="shared" si="1"/>
        <v>60</v>
      </c>
    </row>
    <row r="32" spans="1:7" x14ac:dyDescent="0.25">
      <c r="A32">
        <v>3.1</v>
      </c>
      <c r="B32">
        <v>2980</v>
      </c>
      <c r="C32" t="s">
        <v>11</v>
      </c>
      <c r="D32">
        <v>90</v>
      </c>
      <c r="F32">
        <v>8</v>
      </c>
      <c r="G32">
        <f t="shared" si="1"/>
        <v>720</v>
      </c>
    </row>
    <row r="33" spans="1:7" x14ac:dyDescent="0.25">
      <c r="C33" t="s">
        <v>8</v>
      </c>
      <c r="D33">
        <v>60</v>
      </c>
      <c r="F33">
        <v>1</v>
      </c>
      <c r="G33">
        <f t="shared" si="1"/>
        <v>60</v>
      </c>
    </row>
    <row r="34" spans="1:7" x14ac:dyDescent="0.25">
      <c r="C34" t="s">
        <v>12</v>
      </c>
      <c r="D34">
        <v>100</v>
      </c>
      <c r="F34">
        <v>2</v>
      </c>
      <c r="G34">
        <f t="shared" si="1"/>
        <v>200</v>
      </c>
    </row>
    <row r="35" spans="1:7" x14ac:dyDescent="0.25">
      <c r="C35" t="s">
        <v>9</v>
      </c>
      <c r="D35">
        <v>125</v>
      </c>
      <c r="F35">
        <v>16</v>
      </c>
      <c r="G35">
        <f t="shared" si="1"/>
        <v>2000</v>
      </c>
    </row>
    <row r="36" spans="1:7" x14ac:dyDescent="0.25">
      <c r="A36">
        <v>3.2</v>
      </c>
      <c r="B36">
        <v>1760</v>
      </c>
      <c r="C36" t="s">
        <v>12</v>
      </c>
      <c r="D36">
        <v>100</v>
      </c>
      <c r="F36">
        <v>1</v>
      </c>
      <c r="G36">
        <f t="shared" si="1"/>
        <v>100</v>
      </c>
    </row>
    <row r="37" spans="1:7" x14ac:dyDescent="0.25">
      <c r="C37" t="s">
        <v>10</v>
      </c>
      <c r="D37">
        <v>100</v>
      </c>
      <c r="F37">
        <v>16</v>
      </c>
      <c r="G37">
        <f t="shared" si="1"/>
        <v>1600</v>
      </c>
    </row>
    <row r="38" spans="1:7" x14ac:dyDescent="0.25">
      <c r="C38" t="s">
        <v>8</v>
      </c>
      <c r="D38">
        <v>60</v>
      </c>
      <c r="F38">
        <v>1</v>
      </c>
      <c r="G38">
        <f t="shared" si="1"/>
        <v>60</v>
      </c>
    </row>
    <row r="39" spans="1:7" x14ac:dyDescent="0.25">
      <c r="A39">
        <v>4.0999999999999996</v>
      </c>
      <c r="B39">
        <v>12120</v>
      </c>
      <c r="C39" t="s">
        <v>11</v>
      </c>
      <c r="D39">
        <v>90</v>
      </c>
      <c r="F39">
        <v>37.332999999999998</v>
      </c>
      <c r="G39">
        <f t="shared" si="1"/>
        <v>3359.97</v>
      </c>
    </row>
    <row r="40" spans="1:7" x14ac:dyDescent="0.25">
      <c r="C40" t="s">
        <v>8</v>
      </c>
      <c r="D40">
        <v>60</v>
      </c>
      <c r="F40">
        <v>1</v>
      </c>
      <c r="G40">
        <f t="shared" si="1"/>
        <v>60</v>
      </c>
    </row>
    <row r="41" spans="1:7" x14ac:dyDescent="0.25">
      <c r="C41" t="s">
        <v>9</v>
      </c>
      <c r="D41">
        <v>125</v>
      </c>
      <c r="F41">
        <v>37.332999999999998</v>
      </c>
      <c r="G41">
        <f t="shared" si="1"/>
        <v>4666.625</v>
      </c>
    </row>
    <row r="42" spans="1:7" x14ac:dyDescent="0.25">
      <c r="C42" t="s">
        <v>12</v>
      </c>
      <c r="D42">
        <v>100</v>
      </c>
      <c r="F42">
        <v>3</v>
      </c>
      <c r="G42">
        <f t="shared" si="1"/>
        <v>300</v>
      </c>
    </row>
    <row r="43" spans="1:7" x14ac:dyDescent="0.25">
      <c r="C43" t="s">
        <v>10</v>
      </c>
      <c r="D43">
        <v>100</v>
      </c>
      <c r="F43">
        <v>37.332999999999998</v>
      </c>
      <c r="G43">
        <f t="shared" si="1"/>
        <v>3733.2999999999997</v>
      </c>
    </row>
    <row r="44" spans="1:7" x14ac:dyDescent="0.25">
      <c r="A44">
        <v>4.2</v>
      </c>
      <c r="B44">
        <v>45660</v>
      </c>
      <c r="C44" t="s">
        <v>9</v>
      </c>
      <c r="D44">
        <v>125</v>
      </c>
      <c r="F44">
        <v>144</v>
      </c>
      <c r="G44">
        <f t="shared" si="1"/>
        <v>18000</v>
      </c>
    </row>
    <row r="45" spans="1:7" x14ac:dyDescent="0.25">
      <c r="C45" t="s">
        <v>10</v>
      </c>
      <c r="D45">
        <v>100</v>
      </c>
      <c r="F45">
        <v>144</v>
      </c>
      <c r="G45">
        <f t="shared" si="1"/>
        <v>14400</v>
      </c>
    </row>
    <row r="46" spans="1:7" x14ac:dyDescent="0.25">
      <c r="C46" t="s">
        <v>11</v>
      </c>
      <c r="D46">
        <v>90</v>
      </c>
      <c r="F46">
        <v>144</v>
      </c>
      <c r="G46">
        <f t="shared" si="1"/>
        <v>12960</v>
      </c>
    </row>
    <row r="47" spans="1:7" x14ac:dyDescent="0.25">
      <c r="C47" t="s">
        <v>12</v>
      </c>
      <c r="D47">
        <v>100</v>
      </c>
      <c r="F47">
        <v>3</v>
      </c>
      <c r="G47">
        <f t="shared" si="1"/>
        <v>300</v>
      </c>
    </row>
    <row r="48" spans="1:7" x14ac:dyDescent="0.25">
      <c r="A48">
        <v>4.3</v>
      </c>
      <c r="B48">
        <v>5400</v>
      </c>
      <c r="C48" t="s">
        <v>8</v>
      </c>
      <c r="D48">
        <v>60</v>
      </c>
      <c r="F48">
        <v>1</v>
      </c>
      <c r="G48">
        <f t="shared" si="1"/>
        <v>60</v>
      </c>
    </row>
    <row r="49" spans="3:7" x14ac:dyDescent="0.25">
      <c r="C49" t="s">
        <v>11</v>
      </c>
      <c r="D49">
        <v>90</v>
      </c>
      <c r="F49">
        <v>16</v>
      </c>
      <c r="G49">
        <f t="shared" si="1"/>
        <v>1440</v>
      </c>
    </row>
    <row r="50" spans="3:7" x14ac:dyDescent="0.25">
      <c r="C50" t="s">
        <v>10</v>
      </c>
      <c r="D50">
        <v>100</v>
      </c>
      <c r="F50">
        <v>16</v>
      </c>
      <c r="G50">
        <f t="shared" si="1"/>
        <v>1600</v>
      </c>
    </row>
    <row r="51" spans="3:7" x14ac:dyDescent="0.25">
      <c r="C51" t="s">
        <v>9</v>
      </c>
      <c r="D51">
        <v>125</v>
      </c>
      <c r="F51">
        <v>16</v>
      </c>
      <c r="G51">
        <f t="shared" si="1"/>
        <v>2000</v>
      </c>
    </row>
    <row r="52" spans="3:7" x14ac:dyDescent="0.25">
      <c r="C52" t="s">
        <v>12</v>
      </c>
      <c r="D52">
        <v>100</v>
      </c>
      <c r="F52">
        <v>3</v>
      </c>
      <c r="G52">
        <f t="shared" si="1"/>
        <v>300</v>
      </c>
    </row>
  </sheetData>
  <mergeCells count="2">
    <mergeCell ref="A1:B1"/>
    <mergeCell ref="C1:G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E16" sqref="E16"/>
    </sheetView>
  </sheetViews>
  <sheetFormatPr defaultRowHeight="15" x14ac:dyDescent="0.25"/>
  <cols>
    <col min="1" max="1" width="65.7109375" bestFit="1" customWidth="1"/>
    <col min="2" max="3" width="9.140625" customWidth="1"/>
    <col min="5" max="5" width="65.7109375" bestFit="1" customWidth="1"/>
  </cols>
  <sheetData>
    <row r="1" spans="1:6" x14ac:dyDescent="0.25">
      <c r="A1" t="s">
        <v>53</v>
      </c>
      <c r="C1">
        <v>1</v>
      </c>
      <c r="D1" t="s">
        <v>83</v>
      </c>
      <c r="E1" t="s">
        <v>73</v>
      </c>
      <c r="F1" t="s">
        <v>72</v>
      </c>
    </row>
    <row r="2" spans="1:6" x14ac:dyDescent="0.25">
      <c r="A2" t="s">
        <v>54</v>
      </c>
      <c r="C2">
        <v>2</v>
      </c>
      <c r="D2" t="s">
        <v>84</v>
      </c>
      <c r="E2" t="s">
        <v>75</v>
      </c>
      <c r="F2" t="s">
        <v>76</v>
      </c>
    </row>
    <row r="3" spans="1:6" x14ac:dyDescent="0.25">
      <c r="A3" t="s">
        <v>55</v>
      </c>
      <c r="C3">
        <v>3</v>
      </c>
      <c r="D3" t="s">
        <v>85</v>
      </c>
      <c r="E3" t="s">
        <v>88</v>
      </c>
      <c r="F3" t="s">
        <v>70</v>
      </c>
    </row>
    <row r="4" spans="1:6" x14ac:dyDescent="0.25">
      <c r="A4" t="s">
        <v>56</v>
      </c>
      <c r="C4">
        <v>4</v>
      </c>
      <c r="D4" t="s">
        <v>86</v>
      </c>
      <c r="E4" t="s">
        <v>81</v>
      </c>
      <c r="F4" t="s">
        <v>82</v>
      </c>
    </row>
    <row r="5" spans="1:6" x14ac:dyDescent="0.25">
      <c r="A5" t="s">
        <v>57</v>
      </c>
      <c r="C5">
        <v>5</v>
      </c>
      <c r="D5" t="s">
        <v>87</v>
      </c>
      <c r="E5" t="s">
        <v>77</v>
      </c>
      <c r="F5" t="s">
        <v>78</v>
      </c>
    </row>
    <row r="6" spans="1:6" x14ac:dyDescent="0.25">
      <c r="A6" t="s">
        <v>58</v>
      </c>
      <c r="C6">
        <v>6</v>
      </c>
      <c r="D6">
        <v>2.1</v>
      </c>
      <c r="E6" t="s">
        <v>79</v>
      </c>
      <c r="F6" t="s">
        <v>80</v>
      </c>
    </row>
    <row r="7" spans="1:6" x14ac:dyDescent="0.25">
      <c r="C7">
        <v>7</v>
      </c>
      <c r="D7">
        <v>2.2000000000000002</v>
      </c>
      <c r="E7" t="s">
        <v>74</v>
      </c>
      <c r="F7" t="s">
        <v>71</v>
      </c>
    </row>
    <row r="8" spans="1:6" x14ac:dyDescent="0.25">
      <c r="A8" t="s">
        <v>59</v>
      </c>
    </row>
    <row r="9" spans="1:6" x14ac:dyDescent="0.25">
      <c r="A9" t="s">
        <v>60</v>
      </c>
    </row>
    <row r="10" spans="1:6" x14ac:dyDescent="0.25">
      <c r="A10" t="s">
        <v>61</v>
      </c>
    </row>
    <row r="11" spans="1:6" x14ac:dyDescent="0.25">
      <c r="A11" t="s">
        <v>62</v>
      </c>
    </row>
    <row r="12" spans="1:6" x14ac:dyDescent="0.25">
      <c r="A12" t="s">
        <v>60</v>
      </c>
    </row>
    <row r="13" spans="1:6" x14ac:dyDescent="0.25">
      <c r="A13" t="s">
        <v>63</v>
      </c>
    </row>
    <row r="15" spans="1:6" x14ac:dyDescent="0.25">
      <c r="A15" t="s">
        <v>64</v>
      </c>
    </row>
    <row r="16" spans="1:6" x14ac:dyDescent="0.25">
      <c r="A16" t="s">
        <v>65</v>
      </c>
    </row>
    <row r="17" spans="1:1" x14ac:dyDescent="0.25">
      <c r="A17" t="s">
        <v>66</v>
      </c>
    </row>
    <row r="18" spans="1:1" x14ac:dyDescent="0.25">
      <c r="A18" t="s">
        <v>67</v>
      </c>
    </row>
    <row r="19" spans="1:1" x14ac:dyDescent="0.25">
      <c r="A19" t="s">
        <v>68</v>
      </c>
    </row>
    <row r="20" spans="1:1" x14ac:dyDescent="0.25">
      <c r="A20" t="s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19"/>
  <sheetViews>
    <sheetView tabSelected="1" topLeftCell="A5" workbookViewId="0">
      <selection activeCell="D13" sqref="D13:E19"/>
    </sheetView>
  </sheetViews>
  <sheetFormatPr defaultRowHeight="15" x14ac:dyDescent="0.25"/>
  <cols>
    <col min="4" max="4" width="30.140625" bestFit="1" customWidth="1"/>
    <col min="5" max="5" width="16.42578125" bestFit="1" customWidth="1"/>
  </cols>
  <sheetData>
    <row r="5" spans="1:6" x14ac:dyDescent="0.25">
      <c r="A5">
        <v>1</v>
      </c>
      <c r="B5">
        <v>55007</v>
      </c>
      <c r="D5" t="s">
        <v>89</v>
      </c>
      <c r="E5" t="s">
        <v>90</v>
      </c>
    </row>
    <row r="6" spans="1:6" x14ac:dyDescent="0.25">
      <c r="A6">
        <v>2</v>
      </c>
      <c r="B6">
        <v>27906</v>
      </c>
      <c r="D6" s="3">
        <v>0</v>
      </c>
      <c r="E6">
        <v>387178</v>
      </c>
    </row>
    <row r="7" spans="1:6" x14ac:dyDescent="0.25">
      <c r="A7">
        <v>3</v>
      </c>
      <c r="B7">
        <v>4740</v>
      </c>
      <c r="D7" s="3">
        <v>0.1</v>
      </c>
      <c r="E7">
        <f>$E$6-15000*6+15000+15000*(1+D7)*6</f>
        <v>411178</v>
      </c>
      <c r="F7" s="3"/>
    </row>
    <row r="8" spans="1:6" x14ac:dyDescent="0.25">
      <c r="A8">
        <v>4</v>
      </c>
      <c r="B8">
        <v>63180</v>
      </c>
      <c r="D8" s="3">
        <v>0.2</v>
      </c>
      <c r="E8">
        <f t="shared" ref="E8:E11" si="0">$E$6-15000*6+15000+15000*(1+D8)*6</f>
        <v>420178</v>
      </c>
    </row>
    <row r="9" spans="1:6" x14ac:dyDescent="0.25">
      <c r="A9">
        <v>5</v>
      </c>
      <c r="B9">
        <v>220500</v>
      </c>
      <c r="D9" s="3">
        <v>0.3</v>
      </c>
      <c r="E9">
        <f t="shared" si="0"/>
        <v>429178</v>
      </c>
    </row>
    <row r="10" spans="1:6" x14ac:dyDescent="0.25">
      <c r="A10">
        <v>6</v>
      </c>
      <c r="B10">
        <v>9440</v>
      </c>
      <c r="D10" s="3">
        <v>0.4</v>
      </c>
      <c r="E10">
        <f t="shared" si="0"/>
        <v>438178</v>
      </c>
    </row>
    <row r="11" spans="1:6" x14ac:dyDescent="0.25">
      <c r="A11">
        <v>7</v>
      </c>
      <c r="B11">
        <v>6405</v>
      </c>
      <c r="D11" s="3">
        <v>0.5</v>
      </c>
      <c r="E11">
        <f t="shared" si="0"/>
        <v>447178</v>
      </c>
    </row>
    <row r="12" spans="1:6" x14ac:dyDescent="0.25">
      <c r="B12">
        <f>SUM(B5:B11)</f>
        <v>387178</v>
      </c>
    </row>
    <row r="13" spans="1:6" x14ac:dyDescent="0.25">
      <c r="D13" t="s">
        <v>91</v>
      </c>
      <c r="E13" t="s">
        <v>90</v>
      </c>
    </row>
    <row r="14" spans="1:6" x14ac:dyDescent="0.25">
      <c r="D14" s="3">
        <v>0</v>
      </c>
      <c r="E14">
        <v>387178</v>
      </c>
    </row>
    <row r="15" spans="1:6" x14ac:dyDescent="0.25">
      <c r="D15" s="3">
        <v>0.1</v>
      </c>
      <c r="E15">
        <f>$E$14-627*125+627*125*(1+D15)</f>
        <v>395015.5</v>
      </c>
    </row>
    <row r="16" spans="1:6" x14ac:dyDescent="0.25">
      <c r="D16" s="3">
        <v>0.2</v>
      </c>
      <c r="E16">
        <f>$E$14-627*125+627*125*(1+D16)</f>
        <v>402853</v>
      </c>
    </row>
    <row r="17" spans="4:5" x14ac:dyDescent="0.25">
      <c r="D17" s="3">
        <v>0.3</v>
      </c>
      <c r="E17">
        <f t="shared" ref="E16:E19" si="1">$E$14-627*125+627*125*(1+D17)</f>
        <v>410690.5</v>
      </c>
    </row>
    <row r="18" spans="4:5" x14ac:dyDescent="0.25">
      <c r="D18" s="3">
        <v>0.4</v>
      </c>
      <c r="E18">
        <f t="shared" si="1"/>
        <v>418528</v>
      </c>
    </row>
    <row r="19" spans="4:5" x14ac:dyDescent="0.25">
      <c r="D19" s="3">
        <v>0.5</v>
      </c>
      <c r="E19">
        <f t="shared" si="1"/>
        <v>426365.5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workbookViewId="0">
      <selection activeCell="Q9" sqref="Q9"/>
    </sheetView>
  </sheetViews>
  <sheetFormatPr defaultRowHeight="15" x14ac:dyDescent="0.25"/>
  <sheetData>
    <row r="1" spans="1:2" x14ac:dyDescent="0.25">
      <c r="A1" t="s">
        <v>22</v>
      </c>
      <c r="B1" t="s">
        <v>23</v>
      </c>
    </row>
    <row r="2" spans="1:2" x14ac:dyDescent="0.25">
      <c r="A2" t="s">
        <v>24</v>
      </c>
      <c r="B2" t="s">
        <v>25</v>
      </c>
    </row>
    <row r="3" spans="1:2" x14ac:dyDescent="0.25">
      <c r="A3" t="s">
        <v>10</v>
      </c>
      <c r="B3" t="s">
        <v>26</v>
      </c>
    </row>
    <row r="4" spans="1:2" x14ac:dyDescent="0.25">
      <c r="A4" t="s">
        <v>9</v>
      </c>
      <c r="B4" t="s">
        <v>26</v>
      </c>
    </row>
    <row r="5" spans="1:2" x14ac:dyDescent="0.25">
      <c r="A5" t="s">
        <v>12</v>
      </c>
      <c r="B5">
        <v>2</v>
      </c>
    </row>
    <row r="6" spans="1:2" x14ac:dyDescent="0.25">
      <c r="A6" t="s">
        <v>27</v>
      </c>
      <c r="B6" t="s">
        <v>28</v>
      </c>
    </row>
    <row r="7" spans="1:2" x14ac:dyDescent="0.25">
      <c r="A7" t="s">
        <v>29</v>
      </c>
      <c r="B7">
        <v>1</v>
      </c>
    </row>
    <row r="8" spans="1:2" x14ac:dyDescent="0.25">
      <c r="A8" t="s">
        <v>12</v>
      </c>
      <c r="B8">
        <v>1</v>
      </c>
    </row>
    <row r="9" spans="1:2" x14ac:dyDescent="0.25">
      <c r="A9" t="s">
        <v>9</v>
      </c>
      <c r="B9" t="s">
        <v>28</v>
      </c>
    </row>
    <row r="10" spans="1:2" x14ac:dyDescent="0.25">
      <c r="A10" t="s">
        <v>30</v>
      </c>
      <c r="B10" t="s">
        <v>31</v>
      </c>
    </row>
    <row r="11" spans="1:2" x14ac:dyDescent="0.25">
      <c r="A11" t="s">
        <v>7</v>
      </c>
      <c r="B11">
        <v>3</v>
      </c>
    </row>
    <row r="12" spans="1:2" x14ac:dyDescent="0.25">
      <c r="A12" t="s">
        <v>32</v>
      </c>
      <c r="B12" t="s">
        <v>33</v>
      </c>
    </row>
    <row r="13" spans="1:2" x14ac:dyDescent="0.25">
      <c r="A13" t="s">
        <v>34</v>
      </c>
      <c r="B13">
        <v>1</v>
      </c>
    </row>
    <row r="14" spans="1:2" x14ac:dyDescent="0.25">
      <c r="A14" t="s">
        <v>12</v>
      </c>
      <c r="B14">
        <v>5</v>
      </c>
    </row>
    <row r="15" spans="1:2" x14ac:dyDescent="0.25">
      <c r="A15" t="s">
        <v>10</v>
      </c>
      <c r="B15" t="s">
        <v>35</v>
      </c>
    </row>
    <row r="16" spans="1:2" x14ac:dyDescent="0.25">
      <c r="A16" t="s">
        <v>36</v>
      </c>
      <c r="B16" t="s">
        <v>37</v>
      </c>
    </row>
    <row r="17" spans="1:2" x14ac:dyDescent="0.25">
      <c r="A17" t="s">
        <v>11</v>
      </c>
      <c r="B17" t="s">
        <v>38</v>
      </c>
    </row>
    <row r="18" spans="1:2" x14ac:dyDescent="0.25">
      <c r="A18" t="s">
        <v>39</v>
      </c>
      <c r="B18" t="s">
        <v>40</v>
      </c>
    </row>
    <row r="19" spans="1:2" x14ac:dyDescent="0.25">
      <c r="A19" t="s">
        <v>41</v>
      </c>
      <c r="B19" t="s">
        <v>21</v>
      </c>
    </row>
    <row r="20" spans="1:2" x14ac:dyDescent="0.25">
      <c r="A20" t="s">
        <v>8</v>
      </c>
      <c r="B20">
        <v>1</v>
      </c>
    </row>
    <row r="21" spans="1:2" x14ac:dyDescent="0.25">
      <c r="A21" t="s">
        <v>9</v>
      </c>
      <c r="B21" t="s">
        <v>21</v>
      </c>
    </row>
    <row r="22" spans="1:2" x14ac:dyDescent="0.25">
      <c r="A22" t="s">
        <v>12</v>
      </c>
      <c r="B22">
        <v>1</v>
      </c>
    </row>
    <row r="23" spans="1:2" x14ac:dyDescent="0.25">
      <c r="A23" t="s">
        <v>42</v>
      </c>
      <c r="B23" t="s">
        <v>16</v>
      </c>
    </row>
    <row r="24" spans="1:2" x14ac:dyDescent="0.25">
      <c r="A24" t="s">
        <v>43</v>
      </c>
      <c r="B24" t="s">
        <v>21</v>
      </c>
    </row>
    <row r="25" spans="1:2" x14ac:dyDescent="0.25">
      <c r="A25" t="s">
        <v>8</v>
      </c>
      <c r="B25">
        <v>1</v>
      </c>
    </row>
    <row r="26" spans="1:2" x14ac:dyDescent="0.25">
      <c r="A26" t="s">
        <v>9</v>
      </c>
      <c r="B26" t="s">
        <v>21</v>
      </c>
    </row>
    <row r="27" spans="1:2" x14ac:dyDescent="0.25">
      <c r="A27" t="s">
        <v>12</v>
      </c>
      <c r="B27">
        <v>1</v>
      </c>
    </row>
    <row r="28" spans="1:2" x14ac:dyDescent="0.25">
      <c r="A28" t="s">
        <v>44</v>
      </c>
      <c r="B28" t="s">
        <v>21</v>
      </c>
    </row>
    <row r="29" spans="1:2" x14ac:dyDescent="0.25">
      <c r="A29" t="s">
        <v>39</v>
      </c>
      <c r="B29" t="s">
        <v>18</v>
      </c>
    </row>
    <row r="30" spans="1:2" x14ac:dyDescent="0.25">
      <c r="A30" t="s">
        <v>8</v>
      </c>
      <c r="B30">
        <v>1</v>
      </c>
    </row>
    <row r="31" spans="1:2" x14ac:dyDescent="0.25">
      <c r="A31" t="s">
        <v>12</v>
      </c>
      <c r="B31">
        <v>3</v>
      </c>
    </row>
    <row r="32" spans="1:2" x14ac:dyDescent="0.25">
      <c r="A32" t="s">
        <v>11</v>
      </c>
      <c r="B32" t="s">
        <v>17</v>
      </c>
    </row>
    <row r="33" spans="1:2" x14ac:dyDescent="0.25">
      <c r="A33" t="s">
        <v>10</v>
      </c>
      <c r="B33" t="s">
        <v>18</v>
      </c>
    </row>
    <row r="34" spans="1:2" x14ac:dyDescent="0.25">
      <c r="A34" t="s">
        <v>45</v>
      </c>
      <c r="B34" t="s">
        <v>46</v>
      </c>
    </row>
    <row r="35" spans="1:2" x14ac:dyDescent="0.25">
      <c r="A35" t="s">
        <v>47</v>
      </c>
      <c r="B35" t="s">
        <v>48</v>
      </c>
    </row>
    <row r="36" spans="1:2" x14ac:dyDescent="0.25">
      <c r="A36" t="s">
        <v>10</v>
      </c>
      <c r="B36" t="s">
        <v>49</v>
      </c>
    </row>
    <row r="37" spans="1:2" x14ac:dyDescent="0.25">
      <c r="A37" t="s">
        <v>9</v>
      </c>
      <c r="B37" t="s">
        <v>49</v>
      </c>
    </row>
    <row r="38" spans="1:2" x14ac:dyDescent="0.25">
      <c r="A38" t="s">
        <v>11</v>
      </c>
      <c r="B38" t="s">
        <v>50</v>
      </c>
    </row>
    <row r="39" spans="1:2" x14ac:dyDescent="0.25">
      <c r="A39" t="s">
        <v>36</v>
      </c>
      <c r="B39" t="s">
        <v>49</v>
      </c>
    </row>
    <row r="40" spans="1:2" x14ac:dyDescent="0.25">
      <c r="A40" t="s">
        <v>12</v>
      </c>
      <c r="B40">
        <v>6</v>
      </c>
    </row>
    <row r="41" spans="1:2" x14ac:dyDescent="0.25">
      <c r="A41" t="s">
        <v>32</v>
      </c>
      <c r="B41" t="s">
        <v>49</v>
      </c>
    </row>
    <row r="42" spans="1:2" x14ac:dyDescent="0.25">
      <c r="A42" t="s">
        <v>39</v>
      </c>
      <c r="B42" t="s">
        <v>49</v>
      </c>
    </row>
    <row r="43" spans="1:2" x14ac:dyDescent="0.25">
      <c r="A43" t="s">
        <v>51</v>
      </c>
      <c r="B43" t="s">
        <v>20</v>
      </c>
    </row>
    <row r="44" spans="1:2" x14ac:dyDescent="0.25">
      <c r="A44" t="s">
        <v>10</v>
      </c>
      <c r="B44" t="s">
        <v>19</v>
      </c>
    </row>
    <row r="45" spans="1:2" x14ac:dyDescent="0.25">
      <c r="A45" t="s">
        <v>12</v>
      </c>
      <c r="B45">
        <v>6</v>
      </c>
    </row>
    <row r="46" spans="1:2" x14ac:dyDescent="0.25">
      <c r="A46" t="s">
        <v>32</v>
      </c>
      <c r="B46" t="s">
        <v>19</v>
      </c>
    </row>
    <row r="47" spans="1:2" x14ac:dyDescent="0.25">
      <c r="A47" t="s">
        <v>39</v>
      </c>
      <c r="B47" t="s">
        <v>19</v>
      </c>
    </row>
    <row r="48" spans="1:2" x14ac:dyDescent="0.25">
      <c r="A48" t="s">
        <v>36</v>
      </c>
      <c r="B48" t="s">
        <v>19</v>
      </c>
    </row>
    <row r="49" spans="1:2" x14ac:dyDescent="0.25">
      <c r="A49" t="s">
        <v>11</v>
      </c>
      <c r="B49" t="s">
        <v>19</v>
      </c>
    </row>
    <row r="50" spans="1:2" x14ac:dyDescent="0.25">
      <c r="A50" t="s">
        <v>9</v>
      </c>
      <c r="B50" t="s">
        <v>19</v>
      </c>
    </row>
    <row r="51" spans="1:2" x14ac:dyDescent="0.25">
      <c r="A51" t="s">
        <v>52</v>
      </c>
      <c r="B51" t="s">
        <v>17</v>
      </c>
    </row>
    <row r="52" spans="1:2" x14ac:dyDescent="0.25">
      <c r="A52" t="s">
        <v>12</v>
      </c>
      <c r="B52">
        <v>1</v>
      </c>
    </row>
    <row r="53" spans="1:2" x14ac:dyDescent="0.25">
      <c r="A53" t="s">
        <v>8</v>
      </c>
      <c r="B53">
        <v>1</v>
      </c>
    </row>
    <row r="54" spans="1:2" x14ac:dyDescent="0.25">
      <c r="A54" t="s">
        <v>10</v>
      </c>
      <c r="B54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Анжела</dc:creator>
  <cp:lastModifiedBy>Анжела</cp:lastModifiedBy>
  <dcterms:created xsi:type="dcterms:W3CDTF">2016-11-16T19:47:48Z</dcterms:created>
  <dcterms:modified xsi:type="dcterms:W3CDTF">2016-11-16T22:39:50Z</dcterms:modified>
</cp:coreProperties>
</file>