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Volumes/Bennett_BACKUP/Research/curtobacterium/chapter4_popgen/mauve_new/clonalframe/"/>
    </mc:Choice>
  </mc:AlternateContent>
  <xr:revisionPtr revIDLastSave="0" documentId="13_ncr:1_{AF0513D6-176D-D342-89F1-FB3081ADF787}" xr6:coauthVersionLast="43" xr6:coauthVersionMax="43" xr10:uidLastSave="{00000000-0000-0000-0000-000000000000}"/>
  <bookViews>
    <workbookView xWindow="15540" yWindow="10600" windowWidth="28560" windowHeight="17380" tabRatio="500" xr2:uid="{00000000-000D-0000-FFFF-FFFF00000000}"/>
  </bookViews>
  <sheets>
    <sheet name="curtocore.em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/>
  <c r="G6" i="1"/>
  <c r="D9" i="1" l="1"/>
  <c r="E9" i="1"/>
  <c r="F9" i="1"/>
  <c r="H9" i="1"/>
  <c r="C9" i="1"/>
  <c r="H8" i="1" l="1"/>
  <c r="H6" i="1"/>
  <c r="F8" i="1"/>
  <c r="E8" i="1"/>
  <c r="F6" i="1"/>
  <c r="E6" i="1"/>
  <c r="D6" i="1"/>
  <c r="D8" i="1"/>
  <c r="C6" i="1"/>
  <c r="C8" i="1" s="1"/>
</calcChain>
</file>

<file path=xl/sharedStrings.xml><?xml version="1.0" encoding="utf-8"?>
<sst xmlns="http://schemas.openxmlformats.org/spreadsheetml/2006/main" count="32" uniqueCount="28">
  <si>
    <t>effect of recombination and mutation</t>
  </si>
  <si>
    <t>R/θ</t>
  </si>
  <si>
    <t>δ</t>
  </si>
  <si>
    <t>ν</t>
  </si>
  <si>
    <t>r/m</t>
  </si>
  <si>
    <t>roary_unrooted</t>
  </si>
  <si>
    <t>clonalframeML analysis</t>
  </si>
  <si>
    <t>curtocore</t>
  </si>
  <si>
    <t>average distance of the imports</t>
  </si>
  <si>
    <t>relative effect of recombination and mutation</t>
  </si>
  <si>
    <t>ratio of recombination and mutation rates</t>
  </si>
  <si>
    <t>mauvecore_unrooted</t>
  </si>
  <si>
    <t>corealign</t>
  </si>
  <si>
    <t>1500bp LCBs</t>
  </si>
  <si>
    <t>phylogenetic tree</t>
  </si>
  <si>
    <t>ROARY orthologs = 2.14 Mbp</t>
  </si>
  <si>
    <t>MAUVE core alignment = 1.28 Mbp</t>
  </si>
  <si>
    <t>pop2</t>
  </si>
  <si>
    <t>pop4</t>
  </si>
  <si>
    <t>The average length of recombined fragments was estimated to be δ = 591bp [528–691] and the average divergence between donor and recipient was ν = 0.032 [0.031–0.033]. The ratio of rates of recombination and mutation was R/θ = 0.30 [0.25–0.35], whereas the ratio of effects of recombination and mutation was r/m = 5.67 [4.62–7.18]. This indicated that recombination happened three times less often than mutation, but because each recombination event introduced on average δν = 19 substitutions, recombination overall caused six times more substitutions than mutation, confirming the importance of recombination even in these closely related bacteria.</t>
  </si>
  <si>
    <t>Application to Clostridium difficile ST6</t>
  </si>
  <si>
    <t>example from Didelot &amp; Wilson. PLOS Computational Biology. 2015</t>
  </si>
  <si>
    <t>pop3-struct</t>
  </si>
  <si>
    <t>pop3-clusterpop</t>
  </si>
  <si>
    <t>To assess the impact of recombination on genetic diversity of C. botulinum group I, ClonalFrame was launched to estimate the r/m ratio (r = rate of nucleotide substitution due to recombination, m = rate of nucleotide substitution due to point mutation) (Vos and Didelot, 2009). The obtained value, 2.84, is considered a high value according to the scale proposed in Vos and Didelot, 2009, classifying C. botulinum group I as a high rate recombination species.</t>
  </si>
  <si>
    <t>Clostridium botulinum group I strains</t>
  </si>
  <si>
    <t>Giordani et al. Infection, Genetics, and Evolution. 2015</t>
  </si>
  <si>
    <t>mean length of recombined fragments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</si>
</sst>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8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9" xfId="0" applyFill="1" applyBorder="1"/>
    <xf numFmtId="0" fontId="0" fillId="2" borderId="10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1" sqref="B11:F11"/>
    </sheetView>
  </sheetViews>
  <sheetFormatPr baseColWidth="10" defaultRowHeight="16" x14ac:dyDescent="0.2"/>
  <cols>
    <col min="1" max="1" width="20.33203125" customWidth="1"/>
    <col min="2" max="2" width="38.33203125" bestFit="1" customWidth="1"/>
    <col min="3" max="3" width="29.6640625" bestFit="1" customWidth="1"/>
    <col min="4" max="4" width="24.6640625" bestFit="1" customWidth="1"/>
    <col min="5" max="5" width="18.83203125" bestFit="1" customWidth="1"/>
    <col min="6" max="6" width="18.6640625" bestFit="1" customWidth="1"/>
    <col min="7" max="7" width="18.6640625" customWidth="1"/>
    <col min="8" max="8" width="18.6640625" bestFit="1" customWidth="1"/>
  </cols>
  <sheetData>
    <row r="1" spans="1:8" ht="17" thickBot="1" x14ac:dyDescent="0.25">
      <c r="A1" t="s">
        <v>6</v>
      </c>
      <c r="B1" t="s">
        <v>13</v>
      </c>
    </row>
    <row r="2" spans="1:8" x14ac:dyDescent="0.2">
      <c r="B2" s="1" t="s">
        <v>14</v>
      </c>
      <c r="C2" s="2" t="s">
        <v>11</v>
      </c>
      <c r="D2" s="2" t="s">
        <v>5</v>
      </c>
      <c r="E2" s="5" t="s">
        <v>11</v>
      </c>
      <c r="F2" s="6" t="s">
        <v>11</v>
      </c>
      <c r="G2" s="6" t="s">
        <v>11</v>
      </c>
      <c r="H2" s="7" t="s">
        <v>11</v>
      </c>
    </row>
    <row r="3" spans="1:8" ht="17" thickBot="1" x14ac:dyDescent="0.25">
      <c r="C3" s="3" t="s">
        <v>16</v>
      </c>
      <c r="D3" s="3" t="s">
        <v>15</v>
      </c>
      <c r="E3" s="8" t="s">
        <v>17</v>
      </c>
      <c r="F3" s="13" t="s">
        <v>18</v>
      </c>
      <c r="G3" s="13" t="s">
        <v>23</v>
      </c>
      <c r="H3" s="11" t="s">
        <v>22</v>
      </c>
    </row>
    <row r="4" spans="1:8" x14ac:dyDescent="0.2">
      <c r="A4" s="5" t="s">
        <v>0</v>
      </c>
      <c r="B4" s="6"/>
      <c r="C4" s="2" t="s">
        <v>12</v>
      </c>
      <c r="D4" s="2" t="s">
        <v>7</v>
      </c>
      <c r="E4" s="5"/>
      <c r="F4" s="6"/>
      <c r="G4" s="6"/>
      <c r="H4" s="7"/>
    </row>
    <row r="5" spans="1:8" ht="17" x14ac:dyDescent="0.2">
      <c r="A5" s="8" t="s">
        <v>1</v>
      </c>
      <c r="B5" s="9" t="s">
        <v>10</v>
      </c>
      <c r="C5" s="3">
        <v>0.247502</v>
      </c>
      <c r="D5" s="3">
        <v>0.249644</v>
      </c>
      <c r="E5" s="8">
        <v>0.80191900000000005</v>
      </c>
      <c r="F5" s="13">
        <v>0.595105</v>
      </c>
      <c r="G5">
        <v>0.65928600000000004</v>
      </c>
      <c r="H5" s="11">
        <v>0.60036299999999998</v>
      </c>
    </row>
    <row r="6" spans="1:8" x14ac:dyDescent="0.2">
      <c r="A6" s="8" t="s">
        <v>2</v>
      </c>
      <c r="B6" s="10" t="s">
        <v>27</v>
      </c>
      <c r="C6" s="3">
        <f>1/0.0152871</f>
        <v>65.414630636288109</v>
      </c>
      <c r="D6" s="3">
        <f>1/0.0151132</f>
        <v>66.167323928751031</v>
      </c>
      <c r="E6" s="8">
        <f>1/0.00308707</f>
        <v>323.93175405805505</v>
      </c>
      <c r="F6" s="10">
        <f>1/0.00683032</f>
        <v>146.40602490073672</v>
      </c>
      <c r="G6" s="10">
        <f>1/0.0130605</f>
        <v>76.566747061751087</v>
      </c>
      <c r="H6" s="11">
        <f>1/0.0147134</f>
        <v>67.965256161050476</v>
      </c>
    </row>
    <row r="7" spans="1:8" x14ac:dyDescent="0.2">
      <c r="A7" s="8" t="s">
        <v>3</v>
      </c>
      <c r="B7" s="10" t="s">
        <v>8</v>
      </c>
      <c r="C7" s="3">
        <v>5.7786999999999998E-2</v>
      </c>
      <c r="D7" s="3">
        <v>5.7212399999999997E-2</v>
      </c>
      <c r="E7" s="8">
        <v>1.2875899999999999E-2</v>
      </c>
      <c r="F7" s="10">
        <v>3.1554699999999998E-2</v>
      </c>
      <c r="G7">
        <v>3.2044400000000001E-2</v>
      </c>
      <c r="H7" s="11">
        <v>3.3772499999999997E-2</v>
      </c>
    </row>
    <row r="8" spans="1:8" ht="17" thickBot="1" x14ac:dyDescent="0.25">
      <c r="A8" s="16" t="s">
        <v>4</v>
      </c>
      <c r="B8" s="17" t="s">
        <v>9</v>
      </c>
      <c r="C8" s="4">
        <f>C7*C6*C5</f>
        <v>0.93558608722386838</v>
      </c>
      <c r="D8" s="4">
        <f>D7*D6*D5</f>
        <v>0.94505018034565813</v>
      </c>
      <c r="E8" s="16">
        <f>E5*E6*E7</f>
        <v>3.3447342794624029</v>
      </c>
      <c r="F8" s="17">
        <f>F7*F6*F5</f>
        <v>2.7492650042018529</v>
      </c>
      <c r="G8" s="17">
        <f>G7*G6*G5</f>
        <v>1.6175815855748252</v>
      </c>
      <c r="H8" s="12">
        <f>H7*H6*H5</f>
        <v>1.3780471826702188</v>
      </c>
    </row>
    <row r="9" spans="1:8" x14ac:dyDescent="0.2">
      <c r="C9">
        <f>C6*C7</f>
        <v>3.7801152605791808</v>
      </c>
      <c r="D9">
        <f t="shared" ref="D9:H9" si="0">D6*D7</f>
        <v>3.7855914035412752</v>
      </c>
      <c r="E9">
        <f t="shared" si="0"/>
        <v>4.1709128720761104</v>
      </c>
      <c r="F9">
        <f t="shared" si="0"/>
        <v>4.619798193935277</v>
      </c>
      <c r="G9">
        <f t="shared" si="0"/>
        <v>2.4535354695455767</v>
      </c>
      <c r="H9">
        <f t="shared" si="0"/>
        <v>2.2953566136990768</v>
      </c>
    </row>
    <row r="11" spans="1:8" s="15" customFormat="1" ht="87" customHeight="1" x14ac:dyDescent="0.2">
      <c r="A11" s="14" t="s">
        <v>21</v>
      </c>
      <c r="B11" s="19" t="s">
        <v>19</v>
      </c>
      <c r="C11" s="20"/>
      <c r="D11" s="20"/>
      <c r="E11" s="20"/>
      <c r="F11" s="20"/>
      <c r="G11" s="14" t="s">
        <v>20</v>
      </c>
    </row>
    <row r="12" spans="1:8" s="15" customFormat="1" ht="76" customHeight="1" x14ac:dyDescent="0.2">
      <c r="A12" s="14" t="s">
        <v>26</v>
      </c>
      <c r="B12" s="21" t="s">
        <v>24</v>
      </c>
      <c r="C12" s="21"/>
      <c r="D12" s="21"/>
      <c r="E12" s="21"/>
      <c r="F12" s="21"/>
      <c r="G12" s="18" t="s">
        <v>25</v>
      </c>
    </row>
  </sheetData>
  <mergeCells count="2">
    <mergeCell ref="B11:F11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curtocore.em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Chase</cp:lastModifiedBy>
  <dcterms:created xsi:type="dcterms:W3CDTF">2018-06-18T21:06:30Z</dcterms:created>
  <dcterms:modified xsi:type="dcterms:W3CDTF">2019-04-25T19:52:08Z</dcterms:modified>
</cp:coreProperties>
</file>