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nnett_BACKUP/Research/curtobacterium/curto-evolution/isolate_genomics_final/"/>
    </mc:Choice>
  </mc:AlternateContent>
  <xr:revisionPtr revIDLastSave="0" documentId="13_ncr:1_{2A4706B7-8A41-744F-BED8-B4F991414AA3}" xr6:coauthVersionLast="45" xr6:coauthVersionMax="45" xr10:uidLastSave="{00000000-0000-0000-0000-000000000000}"/>
  <bookViews>
    <workbookView xWindow="40760" yWindow="-460" windowWidth="28040" windowHeight="17440" xr2:uid="{2C089286-46BB-0446-8D43-CCA736E656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O17" i="1"/>
  <c r="N10" i="1"/>
  <c r="P21" i="1" s="1"/>
  <c r="J9" i="1"/>
  <c r="O15" i="1"/>
  <c r="N3" i="1"/>
  <c r="N4" i="1"/>
  <c r="N5" i="1"/>
  <c r="N6" i="1"/>
  <c r="N2" i="1"/>
  <c r="M3" i="1"/>
  <c r="M4" i="1"/>
  <c r="M5" i="1"/>
  <c r="M6" i="1"/>
  <c r="M2" i="1"/>
  <c r="C3" i="1"/>
  <c r="O21" i="1" l="1"/>
  <c r="P20" i="1"/>
  <c r="O20" i="1"/>
  <c r="P19" i="1"/>
  <c r="O19" i="1"/>
  <c r="P18" i="1"/>
  <c r="O18" i="1"/>
  <c r="P17" i="1"/>
  <c r="J10" i="1"/>
  <c r="J12" i="1" s="1"/>
  <c r="J15" i="1" s="1"/>
  <c r="J19" i="1"/>
  <c r="J18" i="1"/>
  <c r="J20" i="1"/>
  <c r="J21" i="1"/>
</calcChain>
</file>

<file path=xl/sharedStrings.xml><?xml version="1.0" encoding="utf-8"?>
<sst xmlns="http://schemas.openxmlformats.org/spreadsheetml/2006/main" count="42" uniqueCount="34">
  <si>
    <t>S</t>
  </si>
  <si>
    <t>an</t>
  </si>
  <si>
    <t>number of genomes</t>
  </si>
  <si>
    <t>number of polymorphisms (SNPs)</t>
  </si>
  <si>
    <t>theta</t>
  </si>
  <si>
    <t>waterman</t>
  </si>
  <si>
    <t>desert</t>
  </si>
  <si>
    <t>grass</t>
  </si>
  <si>
    <t>scrubland</t>
  </si>
  <si>
    <t>pine</t>
  </si>
  <si>
    <t>subalpine</t>
  </si>
  <si>
    <t>site</t>
  </si>
  <si>
    <t>Sall</t>
  </si>
  <si>
    <t>ssnps</t>
  </si>
  <si>
    <t>theta_all</t>
  </si>
  <si>
    <t>theta_snps</t>
  </si>
  <si>
    <t>L</t>
  </si>
  <si>
    <t>u-estimate</t>
  </si>
  <si>
    <t>mutations per base per year</t>
  </si>
  <si>
    <t>G</t>
  </si>
  <si>
    <t>generation per day</t>
  </si>
  <si>
    <t>u</t>
  </si>
  <si>
    <t>mutations per base per generation</t>
  </si>
  <si>
    <t>Ne</t>
  </si>
  <si>
    <t>effective population size</t>
  </si>
  <si>
    <t>Ne-desert</t>
  </si>
  <si>
    <t>Ne-grass</t>
  </si>
  <si>
    <t>Ne-scrub</t>
  </si>
  <si>
    <t>Ne-pine</t>
  </si>
  <si>
    <t>Ne-sub</t>
  </si>
  <si>
    <t>avg mutation per genome per generation</t>
  </si>
  <si>
    <t>est. mutations per base per generation</t>
  </si>
  <si>
    <t>snp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</si>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</sst>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59BF-AEB0-D441-99FB-14103A50AD10}">
  <dimension ref="A1:P21"/>
  <sheetViews>
    <sheetView tabSelected="1" workbookViewId="0">
      <selection activeCell="J18" sqref="J18"/>
    </sheetView>
  </sheetViews>
  <sheetFormatPr baseColWidth="10" defaultRowHeight="16" x14ac:dyDescent="0.2"/>
  <cols>
    <col min="1" max="1" width="3.1640625" bestFit="1" customWidth="1"/>
    <col min="2" max="2" width="29.1640625" bestFit="1" customWidth="1"/>
    <col min="3" max="3" width="4.1640625" bestFit="1" customWidth="1"/>
    <col min="10" max="10" width="12.1640625" bestFit="1" customWidth="1"/>
    <col min="14" max="14" width="12.1640625" bestFit="1" customWidth="1"/>
  </cols>
  <sheetData>
    <row r="1" spans="1:16" x14ac:dyDescent="0.2">
      <c r="A1" t="s">
        <v>0</v>
      </c>
      <c r="B1" t="s">
        <v>3</v>
      </c>
      <c r="C1">
        <v>139</v>
      </c>
      <c r="I1" t="s">
        <v>11</v>
      </c>
      <c r="J1" t="s">
        <v>12</v>
      </c>
      <c r="K1" t="s">
        <v>13</v>
      </c>
      <c r="L1" t="s">
        <v>1</v>
      </c>
      <c r="M1" t="s">
        <v>14</v>
      </c>
      <c r="N1" t="s">
        <v>15</v>
      </c>
    </row>
    <row r="2" spans="1:16" x14ac:dyDescent="0.2">
      <c r="A2" t="s">
        <v>1</v>
      </c>
      <c r="B2" t="s">
        <v>2</v>
      </c>
      <c r="C2">
        <v>112</v>
      </c>
      <c r="I2" t="s">
        <v>6</v>
      </c>
      <c r="J2">
        <v>66</v>
      </c>
      <c r="K2">
        <v>39</v>
      </c>
      <c r="L2">
        <v>30</v>
      </c>
      <c r="M2">
        <f>J2/L2</f>
        <v>2.2000000000000002</v>
      </c>
      <c r="N2">
        <f>K2/L2</f>
        <v>1.3</v>
      </c>
    </row>
    <row r="3" spans="1:16" x14ac:dyDescent="0.2">
      <c r="A3" t="s">
        <v>4</v>
      </c>
      <c r="B3" t="s">
        <v>5</v>
      </c>
      <c r="C3">
        <f>C1/C2</f>
        <v>1.2410714285714286</v>
      </c>
      <c r="I3" t="s">
        <v>7</v>
      </c>
      <c r="J3">
        <v>29</v>
      </c>
      <c r="K3">
        <v>13</v>
      </c>
      <c r="L3">
        <v>11</v>
      </c>
      <c r="M3">
        <f t="shared" ref="M3:M6" si="0">J3/L3</f>
        <v>2.6363636363636362</v>
      </c>
      <c r="N3">
        <f t="shared" ref="N3:N6" si="1">K3/L3</f>
        <v>1.1818181818181819</v>
      </c>
    </row>
    <row r="4" spans="1:16" x14ac:dyDescent="0.2">
      <c r="I4" t="s">
        <v>8</v>
      </c>
      <c r="J4">
        <v>55</v>
      </c>
      <c r="K4">
        <v>26</v>
      </c>
      <c r="L4">
        <v>22</v>
      </c>
      <c r="M4">
        <f t="shared" si="0"/>
        <v>2.5</v>
      </c>
      <c r="N4">
        <f t="shared" si="1"/>
        <v>1.1818181818181819</v>
      </c>
    </row>
    <row r="5" spans="1:16" x14ac:dyDescent="0.2">
      <c r="I5" t="s">
        <v>9</v>
      </c>
      <c r="J5">
        <v>35</v>
      </c>
      <c r="K5">
        <v>13</v>
      </c>
      <c r="L5">
        <v>24</v>
      </c>
      <c r="M5">
        <f t="shared" si="0"/>
        <v>1.4583333333333333</v>
      </c>
      <c r="N5">
        <f t="shared" si="1"/>
        <v>0.54166666666666663</v>
      </c>
    </row>
    <row r="6" spans="1:16" x14ac:dyDescent="0.2">
      <c r="I6" t="s">
        <v>10</v>
      </c>
      <c r="J6">
        <v>53</v>
      </c>
      <c r="K6">
        <v>24</v>
      </c>
      <c r="L6">
        <v>25</v>
      </c>
      <c r="M6">
        <f t="shared" si="0"/>
        <v>2.12</v>
      </c>
      <c r="N6">
        <f t="shared" si="1"/>
        <v>0.96</v>
      </c>
    </row>
    <row r="8" spans="1:16" x14ac:dyDescent="0.2">
      <c r="I8" t="s">
        <v>16</v>
      </c>
      <c r="J8">
        <v>3773875</v>
      </c>
    </row>
    <row r="9" spans="1:16" x14ac:dyDescent="0.2">
      <c r="I9" t="s">
        <v>19</v>
      </c>
      <c r="J9">
        <f>24/4.4</f>
        <v>5.4545454545454541</v>
      </c>
      <c r="K9" t="s">
        <v>20</v>
      </c>
      <c r="N9">
        <v>1E-3</v>
      </c>
      <c r="O9" t="s">
        <v>30</v>
      </c>
    </row>
    <row r="10" spans="1:16" x14ac:dyDescent="0.2">
      <c r="I10" t="s">
        <v>17</v>
      </c>
      <c r="J10" s="1">
        <f>J9*(N10*365)</f>
        <v>5.2755035365747168E-7</v>
      </c>
      <c r="K10" t="s">
        <v>18</v>
      </c>
      <c r="N10">
        <f>N9/J8</f>
        <v>2.649796296909675E-10</v>
      </c>
      <c r="O10" t="s">
        <v>31</v>
      </c>
    </row>
    <row r="12" spans="1:16" x14ac:dyDescent="0.2">
      <c r="I12" t="s">
        <v>21</v>
      </c>
      <c r="J12" s="1">
        <f>J10/(365*J9)</f>
        <v>2.6497962969096755E-10</v>
      </c>
      <c r="K12" t="s">
        <v>22</v>
      </c>
    </row>
    <row r="15" spans="1:16" x14ac:dyDescent="0.2">
      <c r="I15" t="s">
        <v>23</v>
      </c>
      <c r="J15" s="1">
        <f>C3/(2*J8*J12)</f>
        <v>620.53571428571411</v>
      </c>
      <c r="K15" t="s">
        <v>24</v>
      </c>
      <c r="N15" t="s">
        <v>23</v>
      </c>
      <c r="O15">
        <f>C3/(2*J8*N10)</f>
        <v>620.53571428571433</v>
      </c>
      <c r="P15" t="s">
        <v>24</v>
      </c>
    </row>
    <row r="16" spans="1:16" x14ac:dyDescent="0.2">
      <c r="O16" t="s">
        <v>33</v>
      </c>
      <c r="P16" t="s">
        <v>32</v>
      </c>
    </row>
    <row r="17" spans="9:16" x14ac:dyDescent="0.2">
      <c r="I17" t="s">
        <v>25</v>
      </c>
      <c r="J17" s="1">
        <f>M2/(2*$J$12*$J$8)</f>
        <v>1099.9999999999998</v>
      </c>
      <c r="N17" t="s">
        <v>25</v>
      </c>
      <c r="O17">
        <f>M2/(2*$N$10*$J$8)</f>
        <v>1100</v>
      </c>
      <c r="P17">
        <f>N2/(2*$N$10*$J$8)</f>
        <v>650</v>
      </c>
    </row>
    <row r="18" spans="9:16" x14ac:dyDescent="0.2">
      <c r="I18" t="s">
        <v>26</v>
      </c>
      <c r="J18">
        <f>M3/(2*$J$12*$J$8)</f>
        <v>1318.1818181818178</v>
      </c>
      <c r="N18" t="s">
        <v>26</v>
      </c>
      <c r="O18">
        <f t="shared" ref="O18:P21" si="2">M3/(2*$N$10*$J$8)</f>
        <v>1318.181818181818</v>
      </c>
      <c r="P18">
        <f t="shared" si="2"/>
        <v>590.90909090909088</v>
      </c>
    </row>
    <row r="19" spans="9:16" x14ac:dyDescent="0.2">
      <c r="I19" t="s">
        <v>27</v>
      </c>
      <c r="J19">
        <f>M4/(2*$J$12*$J$8)</f>
        <v>1249.9999999999998</v>
      </c>
      <c r="N19" t="s">
        <v>27</v>
      </c>
      <c r="O19">
        <f t="shared" si="2"/>
        <v>1250</v>
      </c>
      <c r="P19">
        <f t="shared" si="2"/>
        <v>590.90909090909088</v>
      </c>
    </row>
    <row r="20" spans="9:16" x14ac:dyDescent="0.2">
      <c r="I20" t="s">
        <v>28</v>
      </c>
      <c r="J20">
        <f>M5/(2*$J$12*$J$8)</f>
        <v>729.1666666666664</v>
      </c>
      <c r="N20" t="s">
        <v>28</v>
      </c>
      <c r="O20">
        <f t="shared" si="2"/>
        <v>729.16666666666663</v>
      </c>
      <c r="P20">
        <f t="shared" si="2"/>
        <v>270.83333333333331</v>
      </c>
    </row>
    <row r="21" spans="9:16" x14ac:dyDescent="0.2">
      <c r="I21" t="s">
        <v>29</v>
      </c>
      <c r="J21">
        <f>M6/(2*$J$12*$J$8)</f>
        <v>1059.9999999999998</v>
      </c>
      <c r="N21" t="s">
        <v>29</v>
      </c>
      <c r="O21">
        <f t="shared" si="2"/>
        <v>1060</v>
      </c>
      <c r="P21">
        <f t="shared" si="2"/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Chase</dc:creator>
  <cp:lastModifiedBy>Alexander Chase</cp:lastModifiedBy>
  <dcterms:created xsi:type="dcterms:W3CDTF">2020-09-17T17:39:23Z</dcterms:created>
  <dcterms:modified xsi:type="dcterms:W3CDTF">2020-09-17T18:33:40Z</dcterms:modified>
</cp:coreProperties>
</file>