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Новицкий Владимир\Desktop\dinopt\"/>
    </mc:Choice>
  </mc:AlternateContent>
  <xr:revisionPtr revIDLastSave="0" documentId="13_ncr:1_{99B8EBCD-DCC7-479B-AEAC-6B9DD9C7B95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Задача 3" sheetId="1" r:id="rId1"/>
    <sheet name="Задача 3.1" sheetId="2" r:id="rId2"/>
    <sheet name="Задача 3.2" sheetId="3" r:id="rId3"/>
    <sheet name="Задача 3.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4" l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" i="4"/>
  <c r="A5" i="4"/>
  <c r="B4" i="4"/>
  <c r="D2" i="4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5" i="3"/>
  <c r="A6" i="3" s="1"/>
  <c r="B4" i="3"/>
  <c r="D2" i="3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9" i="2"/>
  <c r="A10" i="2" s="1"/>
  <c r="A7" i="2"/>
  <c r="A8" i="2" s="1"/>
  <c r="A6" i="2"/>
  <c r="A5" i="2"/>
  <c r="B4" i="2"/>
  <c r="D2" i="2"/>
  <c r="C5" i="4" l="1"/>
  <c r="B5" i="4" s="1"/>
  <c r="C6" i="4" s="1"/>
  <c r="B6" i="4" s="1"/>
  <c r="C5" i="2"/>
  <c r="B5" i="2"/>
  <c r="E5" i="2" s="1"/>
  <c r="C5" i="3"/>
  <c r="B5" i="3" s="1"/>
  <c r="E5" i="4" l="1"/>
  <c r="C6" i="2"/>
  <c r="B6" i="2" s="1"/>
  <c r="F5" i="2"/>
  <c r="H5" i="2" s="1"/>
  <c r="I5" i="2" s="1"/>
  <c r="F5" i="4"/>
  <c r="H5" i="4" s="1"/>
  <c r="I5" i="4" s="1"/>
  <c r="E6" i="4"/>
  <c r="C7" i="4"/>
  <c r="B7" i="4" s="1"/>
  <c r="E5" i="3"/>
  <c r="C6" i="3"/>
  <c r="B6" i="3" s="1"/>
  <c r="E6" i="2"/>
  <c r="C7" i="2"/>
  <c r="B7" i="2" s="1"/>
  <c r="C8" i="4" l="1"/>
  <c r="B8" i="4" s="1"/>
  <c r="E7" i="4"/>
  <c r="F6" i="4"/>
  <c r="H6" i="4" s="1"/>
  <c r="I6" i="4" s="1"/>
  <c r="E6" i="3"/>
  <c r="C7" i="3"/>
  <c r="B7" i="3" s="1"/>
  <c r="F5" i="3"/>
  <c r="H5" i="3" s="1"/>
  <c r="I5" i="3" s="1"/>
  <c r="E7" i="2"/>
  <c r="C8" i="2"/>
  <c r="B8" i="2" s="1"/>
  <c r="F6" i="2"/>
  <c r="H6" i="2" s="1"/>
  <c r="I6" i="2" s="1"/>
  <c r="E8" i="4" l="1"/>
  <c r="C9" i="4"/>
  <c r="B9" i="4" s="1"/>
  <c r="F7" i="4"/>
  <c r="H7" i="4" s="1"/>
  <c r="I7" i="4" s="1"/>
  <c r="E7" i="3"/>
  <c r="C8" i="3"/>
  <c r="B8" i="3" s="1"/>
  <c r="F6" i="3"/>
  <c r="H6" i="3" s="1"/>
  <c r="I6" i="3" s="1"/>
  <c r="E8" i="2"/>
  <c r="C9" i="2"/>
  <c r="B9" i="2" s="1"/>
  <c r="F7" i="2"/>
  <c r="H7" i="2" s="1"/>
  <c r="I7" i="2" s="1"/>
  <c r="E9" i="4" l="1"/>
  <c r="C10" i="4"/>
  <c r="B10" i="4" s="1"/>
  <c r="F8" i="4"/>
  <c r="H8" i="4" s="1"/>
  <c r="I8" i="4" s="1"/>
  <c r="E8" i="3"/>
  <c r="C9" i="3"/>
  <c r="B9" i="3" s="1"/>
  <c r="F7" i="3"/>
  <c r="H7" i="3" s="1"/>
  <c r="I7" i="3" s="1"/>
  <c r="E9" i="2"/>
  <c r="C10" i="2"/>
  <c r="B10" i="2" s="1"/>
  <c r="F8" i="2"/>
  <c r="H8" i="2" s="1"/>
  <c r="I8" i="2" s="1"/>
  <c r="C11" i="4" l="1"/>
  <c r="B11" i="4" s="1"/>
  <c r="E10" i="4"/>
  <c r="F9" i="4"/>
  <c r="H9" i="4" s="1"/>
  <c r="I9" i="4" s="1"/>
  <c r="E9" i="3"/>
  <c r="C10" i="3"/>
  <c r="B10" i="3" s="1"/>
  <c r="F8" i="3"/>
  <c r="H8" i="3" s="1"/>
  <c r="I8" i="3" s="1"/>
  <c r="C11" i="2"/>
  <c r="B11" i="2" s="1"/>
  <c r="E10" i="2"/>
  <c r="F9" i="2"/>
  <c r="H9" i="2" s="1"/>
  <c r="I9" i="2" s="1"/>
  <c r="E11" i="4" l="1"/>
  <c r="C12" i="4"/>
  <c r="B12" i="4" s="1"/>
  <c r="F10" i="4"/>
  <c r="H10" i="4" s="1"/>
  <c r="I10" i="4" s="1"/>
  <c r="E10" i="3"/>
  <c r="C11" i="3"/>
  <c r="B11" i="3" s="1"/>
  <c r="F9" i="3"/>
  <c r="H9" i="3" s="1"/>
  <c r="I9" i="3" s="1"/>
  <c r="F10" i="2"/>
  <c r="H10" i="2" s="1"/>
  <c r="I10" i="2" s="1"/>
  <c r="E11" i="2"/>
  <c r="C12" i="2"/>
  <c r="B12" i="2" s="1"/>
  <c r="E12" i="4" l="1"/>
  <c r="C13" i="4"/>
  <c r="B13" i="4" s="1"/>
  <c r="F11" i="4"/>
  <c r="H11" i="4" s="1"/>
  <c r="I11" i="4" s="1"/>
  <c r="E11" i="3"/>
  <c r="C12" i="3"/>
  <c r="B12" i="3" s="1"/>
  <c r="F10" i="3"/>
  <c r="H10" i="3" s="1"/>
  <c r="I10" i="3" s="1"/>
  <c r="E12" i="2"/>
  <c r="C13" i="2"/>
  <c r="B13" i="2" s="1"/>
  <c r="F11" i="2"/>
  <c r="H11" i="2" s="1"/>
  <c r="I11" i="2" s="1"/>
  <c r="E13" i="4" l="1"/>
  <c r="C14" i="4"/>
  <c r="B14" i="4"/>
  <c r="F12" i="4"/>
  <c r="H12" i="4" s="1"/>
  <c r="I12" i="4" s="1"/>
  <c r="E12" i="3"/>
  <c r="C13" i="3"/>
  <c r="B13" i="3" s="1"/>
  <c r="F11" i="3"/>
  <c r="H11" i="3" s="1"/>
  <c r="I11" i="3" s="1"/>
  <c r="E13" i="2"/>
  <c r="C14" i="2"/>
  <c r="B14" i="2" s="1"/>
  <c r="F12" i="2"/>
  <c r="H12" i="2" s="1"/>
  <c r="I12" i="2" s="1"/>
  <c r="F13" i="4" l="1"/>
  <c r="H13" i="4" s="1"/>
  <c r="I13" i="4" s="1"/>
  <c r="E14" i="4"/>
  <c r="C15" i="4"/>
  <c r="B15" i="4" s="1"/>
  <c r="E13" i="3"/>
  <c r="C14" i="3"/>
  <c r="B14" i="3" s="1"/>
  <c r="F12" i="3"/>
  <c r="H12" i="3" s="1"/>
  <c r="I12" i="3" s="1"/>
  <c r="E14" i="2"/>
  <c r="C15" i="2"/>
  <c r="B15" i="2" s="1"/>
  <c r="F13" i="2"/>
  <c r="H13" i="2" s="1"/>
  <c r="I13" i="2" s="1"/>
  <c r="C16" i="4" l="1"/>
  <c r="B16" i="4" s="1"/>
  <c r="E15" i="4"/>
  <c r="F14" i="4"/>
  <c r="H14" i="4" s="1"/>
  <c r="I14" i="4" s="1"/>
  <c r="E14" i="3"/>
  <c r="C15" i="3"/>
  <c r="B15" i="3" s="1"/>
  <c r="F13" i="3"/>
  <c r="H13" i="3" s="1"/>
  <c r="I13" i="3" s="1"/>
  <c r="C16" i="2"/>
  <c r="B16" i="2" s="1"/>
  <c r="E15" i="2"/>
  <c r="F14" i="2"/>
  <c r="H14" i="2" s="1"/>
  <c r="I14" i="2" s="1"/>
  <c r="E16" i="4" l="1"/>
  <c r="C17" i="4"/>
  <c r="B17" i="4" s="1"/>
  <c r="F15" i="4"/>
  <c r="H15" i="4" s="1"/>
  <c r="I15" i="4" s="1"/>
  <c r="E15" i="3"/>
  <c r="C16" i="3"/>
  <c r="B16" i="3" s="1"/>
  <c r="F14" i="3"/>
  <c r="H14" i="3" s="1"/>
  <c r="I14" i="3" s="1"/>
  <c r="F15" i="2"/>
  <c r="H15" i="2" s="1"/>
  <c r="I15" i="2" s="1"/>
  <c r="E16" i="2"/>
  <c r="C17" i="2"/>
  <c r="B17" i="2" s="1"/>
  <c r="C18" i="4" l="1"/>
  <c r="B18" i="4" s="1"/>
  <c r="E17" i="4"/>
  <c r="F16" i="4"/>
  <c r="H16" i="4" s="1"/>
  <c r="I16" i="4" s="1"/>
  <c r="E16" i="3"/>
  <c r="C17" i="3"/>
  <c r="B17" i="3" s="1"/>
  <c r="F15" i="3"/>
  <c r="H15" i="3" s="1"/>
  <c r="I15" i="3" s="1"/>
  <c r="C18" i="2"/>
  <c r="B18" i="2" s="1"/>
  <c r="E17" i="2"/>
  <c r="F16" i="2"/>
  <c r="H16" i="2" s="1"/>
  <c r="I16" i="2" s="1"/>
  <c r="E18" i="4" l="1"/>
  <c r="C19" i="4"/>
  <c r="B19" i="4" s="1"/>
  <c r="F17" i="4"/>
  <c r="H17" i="4" s="1"/>
  <c r="I17" i="4" s="1"/>
  <c r="E17" i="3"/>
  <c r="C18" i="3"/>
  <c r="B18" i="3" s="1"/>
  <c r="F16" i="3"/>
  <c r="H16" i="3"/>
  <c r="I16" i="3" s="1"/>
  <c r="F17" i="2"/>
  <c r="H17" i="2" s="1"/>
  <c r="I17" i="2" s="1"/>
  <c r="E18" i="2"/>
  <c r="C19" i="2"/>
  <c r="B19" i="2" s="1"/>
  <c r="E19" i="4" l="1"/>
  <c r="C20" i="4"/>
  <c r="B20" i="4" s="1"/>
  <c r="F18" i="4"/>
  <c r="H18" i="4" s="1"/>
  <c r="I18" i="4" s="1"/>
  <c r="E18" i="3"/>
  <c r="C19" i="3"/>
  <c r="B19" i="3" s="1"/>
  <c r="F17" i="3"/>
  <c r="H17" i="3" s="1"/>
  <c r="I17" i="3" s="1"/>
  <c r="E19" i="2"/>
  <c r="C20" i="2"/>
  <c r="B20" i="2" s="1"/>
  <c r="F18" i="2"/>
  <c r="H18" i="2" s="1"/>
  <c r="I18" i="2" s="1"/>
  <c r="E20" i="4" l="1"/>
  <c r="C21" i="4"/>
  <c r="B21" i="4" s="1"/>
  <c r="F19" i="4"/>
  <c r="H19" i="4" s="1"/>
  <c r="I19" i="4" s="1"/>
  <c r="E19" i="3"/>
  <c r="C20" i="3"/>
  <c r="B20" i="3" s="1"/>
  <c r="F18" i="3"/>
  <c r="H18" i="3" s="1"/>
  <c r="I18" i="3" s="1"/>
  <c r="E20" i="2"/>
  <c r="C21" i="2"/>
  <c r="B21" i="2" s="1"/>
  <c r="F19" i="2"/>
  <c r="H19" i="2" s="1"/>
  <c r="I19" i="2" s="1"/>
  <c r="E21" i="4" l="1"/>
  <c r="C22" i="4"/>
  <c r="B22" i="4" s="1"/>
  <c r="F20" i="4"/>
  <c r="H20" i="4" s="1"/>
  <c r="I20" i="4" s="1"/>
  <c r="E20" i="3"/>
  <c r="C21" i="3"/>
  <c r="B21" i="3" s="1"/>
  <c r="F19" i="3"/>
  <c r="H19" i="3" s="1"/>
  <c r="I19" i="3" s="1"/>
  <c r="E21" i="2"/>
  <c r="C22" i="2"/>
  <c r="B22" i="2" s="1"/>
  <c r="F20" i="2"/>
  <c r="H20" i="2"/>
  <c r="I20" i="2" s="1"/>
  <c r="C23" i="4" l="1"/>
  <c r="B23" i="4"/>
  <c r="E22" i="4"/>
  <c r="F21" i="4"/>
  <c r="H21" i="4" s="1"/>
  <c r="I21" i="4" s="1"/>
  <c r="E21" i="3"/>
  <c r="C22" i="3"/>
  <c r="B22" i="3" s="1"/>
  <c r="F20" i="3"/>
  <c r="H20" i="3" s="1"/>
  <c r="I20" i="3" s="1"/>
  <c r="C23" i="2"/>
  <c r="B23" i="2"/>
  <c r="E22" i="2"/>
  <c r="F21" i="2"/>
  <c r="H21" i="2" s="1"/>
  <c r="I21" i="2" s="1"/>
  <c r="F22" i="4" l="1"/>
  <c r="H22" i="4" s="1"/>
  <c r="I22" i="4" s="1"/>
  <c r="E23" i="4"/>
  <c r="C24" i="4"/>
  <c r="B24" i="4" s="1"/>
  <c r="E22" i="3"/>
  <c r="C23" i="3"/>
  <c r="B23" i="3" s="1"/>
  <c r="F21" i="3"/>
  <c r="H21" i="3" s="1"/>
  <c r="I21" i="3" s="1"/>
  <c r="F22" i="2"/>
  <c r="H22" i="2" s="1"/>
  <c r="I22" i="2" s="1"/>
  <c r="E23" i="2"/>
  <c r="C24" i="2"/>
  <c r="B24" i="2" s="1"/>
  <c r="E24" i="4" l="1"/>
  <c r="C25" i="4"/>
  <c r="B25" i="4" s="1"/>
  <c r="F23" i="4"/>
  <c r="H23" i="4" s="1"/>
  <c r="I23" i="4" s="1"/>
  <c r="E23" i="3"/>
  <c r="C24" i="3"/>
  <c r="B24" i="3" s="1"/>
  <c r="F22" i="3"/>
  <c r="H22" i="3" s="1"/>
  <c r="I22" i="3" s="1"/>
  <c r="E24" i="2"/>
  <c r="C25" i="2"/>
  <c r="B25" i="2" s="1"/>
  <c r="F23" i="2"/>
  <c r="H23" i="2" s="1"/>
  <c r="I23" i="2" s="1"/>
  <c r="E25" i="4" l="1"/>
  <c r="C26" i="4"/>
  <c r="B26" i="4" s="1"/>
  <c r="F24" i="4"/>
  <c r="H24" i="4" s="1"/>
  <c r="I24" i="4" s="1"/>
  <c r="E24" i="3"/>
  <c r="C25" i="3"/>
  <c r="B25" i="3" s="1"/>
  <c r="F23" i="3"/>
  <c r="H23" i="3" s="1"/>
  <c r="I23" i="3" s="1"/>
  <c r="E25" i="2"/>
  <c r="C26" i="2"/>
  <c r="B26" i="2" s="1"/>
  <c r="F24" i="2"/>
  <c r="H24" i="2" s="1"/>
  <c r="I24" i="2" s="1"/>
  <c r="E26" i="4" l="1"/>
  <c r="C27" i="4"/>
  <c r="B27" i="4" s="1"/>
  <c r="F25" i="4"/>
  <c r="H25" i="4" s="1"/>
  <c r="I25" i="4" s="1"/>
  <c r="E25" i="3"/>
  <c r="C26" i="3"/>
  <c r="B26" i="3" s="1"/>
  <c r="F24" i="3"/>
  <c r="H24" i="3" s="1"/>
  <c r="I24" i="3" s="1"/>
  <c r="E26" i="2"/>
  <c r="C27" i="2"/>
  <c r="B27" i="2" s="1"/>
  <c r="F25" i="2"/>
  <c r="H25" i="2"/>
  <c r="I25" i="2" s="1"/>
  <c r="C28" i="4" l="1"/>
  <c r="B28" i="4" s="1"/>
  <c r="E27" i="4"/>
  <c r="F26" i="4"/>
  <c r="H26" i="4" s="1"/>
  <c r="I26" i="4" s="1"/>
  <c r="E26" i="3"/>
  <c r="C27" i="3"/>
  <c r="B27" i="3" s="1"/>
  <c r="F25" i="3"/>
  <c r="H25" i="3" s="1"/>
  <c r="I25" i="3" s="1"/>
  <c r="C28" i="2"/>
  <c r="E27" i="2"/>
  <c r="B28" i="2"/>
  <c r="F26" i="2"/>
  <c r="H26" i="2" s="1"/>
  <c r="I26" i="2" s="1"/>
  <c r="E28" i="4" l="1"/>
  <c r="C29" i="4"/>
  <c r="B29" i="4" s="1"/>
  <c r="F27" i="4"/>
  <c r="H27" i="4" s="1"/>
  <c r="I27" i="4" s="1"/>
  <c r="E27" i="3"/>
  <c r="C28" i="3"/>
  <c r="B28" i="3" s="1"/>
  <c r="F26" i="3"/>
  <c r="H26" i="3" s="1"/>
  <c r="I26" i="3" s="1"/>
  <c r="E28" i="2"/>
  <c r="C29" i="2"/>
  <c r="B29" i="2" s="1"/>
  <c r="F27" i="2"/>
  <c r="H27" i="2" s="1"/>
  <c r="I27" i="2" s="1"/>
  <c r="C30" i="4" l="1"/>
  <c r="B30" i="4"/>
  <c r="E29" i="4"/>
  <c r="F28" i="4"/>
  <c r="H28" i="4" s="1"/>
  <c r="I28" i="4" s="1"/>
  <c r="E28" i="3"/>
  <c r="C29" i="3"/>
  <c r="B29" i="3" s="1"/>
  <c r="F27" i="3"/>
  <c r="H27" i="3"/>
  <c r="I27" i="3" s="1"/>
  <c r="C30" i="2"/>
  <c r="B30" i="2" s="1"/>
  <c r="E29" i="2"/>
  <c r="F28" i="2"/>
  <c r="H28" i="2" s="1"/>
  <c r="I28" i="2" s="1"/>
  <c r="E30" i="4" l="1"/>
  <c r="C31" i="4"/>
  <c r="B31" i="4" s="1"/>
  <c r="F29" i="4"/>
  <c r="H29" i="4" s="1"/>
  <c r="I29" i="4" s="1"/>
  <c r="E29" i="3"/>
  <c r="C30" i="3"/>
  <c r="B30" i="3" s="1"/>
  <c r="F28" i="3"/>
  <c r="H28" i="3" s="1"/>
  <c r="I28" i="3" s="1"/>
  <c r="E30" i="2"/>
  <c r="C31" i="2"/>
  <c r="B31" i="2" s="1"/>
  <c r="F29" i="2"/>
  <c r="H29" i="2" s="1"/>
  <c r="I29" i="2" s="1"/>
  <c r="E31" i="4" l="1"/>
  <c r="C32" i="4"/>
  <c r="B32" i="4" s="1"/>
  <c r="F30" i="4"/>
  <c r="H30" i="4" s="1"/>
  <c r="I30" i="4" s="1"/>
  <c r="E30" i="3"/>
  <c r="C31" i="3"/>
  <c r="B31" i="3" s="1"/>
  <c r="F29" i="3"/>
  <c r="H29" i="3" s="1"/>
  <c r="I29" i="3" s="1"/>
  <c r="E31" i="2"/>
  <c r="C32" i="2"/>
  <c r="B32" i="2" s="1"/>
  <c r="F30" i="2"/>
  <c r="H30" i="2" s="1"/>
  <c r="I30" i="2" s="1"/>
  <c r="E32" i="4" l="1"/>
  <c r="C33" i="4"/>
  <c r="B33" i="4"/>
  <c r="F31" i="4"/>
  <c r="H31" i="4" s="1"/>
  <c r="I31" i="4" s="1"/>
  <c r="E31" i="3"/>
  <c r="C32" i="3"/>
  <c r="B32" i="3" s="1"/>
  <c r="F30" i="3"/>
  <c r="H30" i="3"/>
  <c r="I30" i="3" s="1"/>
  <c r="E32" i="2"/>
  <c r="C33" i="2"/>
  <c r="B33" i="2"/>
  <c r="F31" i="2"/>
  <c r="H31" i="2" s="1"/>
  <c r="I31" i="2" s="1"/>
  <c r="E33" i="4" l="1"/>
  <c r="C34" i="4"/>
  <c r="B34" i="4" s="1"/>
  <c r="F32" i="4"/>
  <c r="H32" i="4" s="1"/>
  <c r="I32" i="4" s="1"/>
  <c r="E32" i="3"/>
  <c r="C33" i="3"/>
  <c r="B33" i="3" s="1"/>
  <c r="F31" i="3"/>
  <c r="H31" i="3" s="1"/>
  <c r="I31" i="3" s="1"/>
  <c r="E33" i="2"/>
  <c r="C34" i="2"/>
  <c r="B34" i="2" s="1"/>
  <c r="F32" i="2"/>
  <c r="H32" i="2" s="1"/>
  <c r="I32" i="2" s="1"/>
  <c r="C35" i="4" l="1"/>
  <c r="B35" i="4" s="1"/>
  <c r="E34" i="4"/>
  <c r="F33" i="4"/>
  <c r="H33" i="4" s="1"/>
  <c r="I33" i="4" s="1"/>
  <c r="E33" i="3"/>
  <c r="C34" i="3"/>
  <c r="B34" i="3" s="1"/>
  <c r="F32" i="3"/>
  <c r="H32" i="3" s="1"/>
  <c r="I32" i="3" s="1"/>
  <c r="C35" i="2"/>
  <c r="B35" i="2" s="1"/>
  <c r="E34" i="2"/>
  <c r="F33" i="2"/>
  <c r="H33" i="2" s="1"/>
  <c r="I33" i="2" s="1"/>
  <c r="E35" i="4" l="1"/>
  <c r="C36" i="4"/>
  <c r="B36" i="4" s="1"/>
  <c r="F34" i="4"/>
  <c r="H34" i="4" s="1"/>
  <c r="I34" i="4" s="1"/>
  <c r="E34" i="3"/>
  <c r="C35" i="3"/>
  <c r="B35" i="3" s="1"/>
  <c r="F33" i="3"/>
  <c r="H33" i="3"/>
  <c r="I33" i="3" s="1"/>
  <c r="F34" i="2"/>
  <c r="H34" i="2" s="1"/>
  <c r="I34" i="2" s="1"/>
  <c r="E35" i="2"/>
  <c r="C36" i="2"/>
  <c r="B36" i="2" s="1"/>
  <c r="E36" i="4" l="1"/>
  <c r="C37" i="4"/>
  <c r="B37" i="4" s="1"/>
  <c r="F35" i="4"/>
  <c r="H35" i="4" s="1"/>
  <c r="I35" i="4" s="1"/>
  <c r="E35" i="3"/>
  <c r="C36" i="3"/>
  <c r="B36" i="3" s="1"/>
  <c r="F34" i="3"/>
  <c r="H34" i="3" s="1"/>
  <c r="I34" i="3" s="1"/>
  <c r="E36" i="2"/>
  <c r="C37" i="2"/>
  <c r="B37" i="2" s="1"/>
  <c r="F35" i="2"/>
  <c r="H35" i="2" s="1"/>
  <c r="I35" i="2" s="1"/>
  <c r="E37" i="4" l="1"/>
  <c r="C38" i="4"/>
  <c r="B38" i="4" s="1"/>
  <c r="F36" i="4"/>
  <c r="H36" i="4" s="1"/>
  <c r="I36" i="4" s="1"/>
  <c r="E36" i="3"/>
  <c r="C37" i="3"/>
  <c r="B37" i="3" s="1"/>
  <c r="F35" i="3"/>
  <c r="H35" i="3" s="1"/>
  <c r="I35" i="3" s="1"/>
  <c r="E37" i="2"/>
  <c r="C38" i="2"/>
  <c r="B38" i="2" s="1"/>
  <c r="F36" i="2"/>
  <c r="H36" i="2" s="1"/>
  <c r="I36" i="2" s="1"/>
  <c r="E38" i="4" l="1"/>
  <c r="C39" i="4"/>
  <c r="B39" i="4" s="1"/>
  <c r="F37" i="4"/>
  <c r="H37" i="4" s="1"/>
  <c r="I37" i="4" s="1"/>
  <c r="E37" i="3"/>
  <c r="C38" i="3"/>
  <c r="B38" i="3" s="1"/>
  <c r="F36" i="3"/>
  <c r="H36" i="3" s="1"/>
  <c r="I36" i="3" s="1"/>
  <c r="E38" i="2"/>
  <c r="C39" i="2"/>
  <c r="B39" i="2" s="1"/>
  <c r="F37" i="2"/>
  <c r="H37" i="2" s="1"/>
  <c r="I37" i="2" s="1"/>
  <c r="C40" i="4" l="1"/>
  <c r="B40" i="4"/>
  <c r="E39" i="4"/>
  <c r="F38" i="4"/>
  <c r="H38" i="4" s="1"/>
  <c r="I38" i="4" s="1"/>
  <c r="E38" i="3"/>
  <c r="C39" i="3"/>
  <c r="B39" i="3" s="1"/>
  <c r="F37" i="3"/>
  <c r="H37" i="3" s="1"/>
  <c r="I37" i="3" s="1"/>
  <c r="C40" i="2"/>
  <c r="B40" i="2" s="1"/>
  <c r="E39" i="2"/>
  <c r="F38" i="2"/>
  <c r="H38" i="2" s="1"/>
  <c r="I38" i="2" s="1"/>
  <c r="E40" i="4" l="1"/>
  <c r="C41" i="4"/>
  <c r="B41" i="4" s="1"/>
  <c r="F39" i="4"/>
  <c r="H39" i="4" s="1"/>
  <c r="I39" i="4" s="1"/>
  <c r="E39" i="3"/>
  <c r="C40" i="3"/>
  <c r="B40" i="3" s="1"/>
  <c r="F38" i="3"/>
  <c r="H38" i="3" s="1"/>
  <c r="I38" i="3" s="1"/>
  <c r="E40" i="2"/>
  <c r="C41" i="2"/>
  <c r="B41" i="2" s="1"/>
  <c r="F39" i="2"/>
  <c r="H39" i="2" s="1"/>
  <c r="I39" i="2" s="1"/>
  <c r="C42" i="4" l="1"/>
  <c r="B42" i="4"/>
  <c r="E41" i="4"/>
  <c r="F40" i="4"/>
  <c r="H40" i="4" s="1"/>
  <c r="I40" i="4" s="1"/>
  <c r="E40" i="3"/>
  <c r="C41" i="3"/>
  <c r="B41" i="3" s="1"/>
  <c r="F39" i="3"/>
  <c r="H39" i="3" s="1"/>
  <c r="I39" i="3" s="1"/>
  <c r="C42" i="2"/>
  <c r="B42" i="2" s="1"/>
  <c r="E41" i="2"/>
  <c r="F40" i="2"/>
  <c r="H40" i="2" s="1"/>
  <c r="I40" i="2" s="1"/>
  <c r="F41" i="4" l="1"/>
  <c r="H41" i="4" s="1"/>
  <c r="I41" i="4" s="1"/>
  <c r="E42" i="4"/>
  <c r="C43" i="4"/>
  <c r="B43" i="4"/>
  <c r="E41" i="3"/>
  <c r="C42" i="3"/>
  <c r="B42" i="3" s="1"/>
  <c r="F40" i="3"/>
  <c r="H40" i="3" s="1"/>
  <c r="I40" i="3" s="1"/>
  <c r="E42" i="2"/>
  <c r="C43" i="2"/>
  <c r="B43" i="2" s="1"/>
  <c r="F41" i="2"/>
  <c r="H41" i="2" s="1"/>
  <c r="I41" i="2" s="1"/>
  <c r="F42" i="4" l="1"/>
  <c r="H42" i="4" s="1"/>
  <c r="I42" i="4" s="1"/>
  <c r="E43" i="4"/>
  <c r="C44" i="4"/>
  <c r="B44" i="4" s="1"/>
  <c r="E42" i="3"/>
  <c r="C43" i="3"/>
  <c r="B43" i="3" s="1"/>
  <c r="F41" i="3"/>
  <c r="H41" i="3" s="1"/>
  <c r="I41" i="3" s="1"/>
  <c r="E43" i="2"/>
  <c r="C44" i="2"/>
  <c r="B44" i="2" s="1"/>
  <c r="F42" i="2"/>
  <c r="H42" i="2" s="1"/>
  <c r="I42" i="2" s="1"/>
  <c r="E44" i="4" l="1"/>
  <c r="C45" i="4"/>
  <c r="B45" i="4" s="1"/>
  <c r="F43" i="4"/>
  <c r="H43" i="4" s="1"/>
  <c r="I43" i="4" s="1"/>
  <c r="E43" i="3"/>
  <c r="C44" i="3"/>
  <c r="B44" i="3" s="1"/>
  <c r="F42" i="3"/>
  <c r="H42" i="3" s="1"/>
  <c r="I42" i="3" s="1"/>
  <c r="E44" i="2"/>
  <c r="C45" i="2"/>
  <c r="B45" i="2" s="1"/>
  <c r="F43" i="2"/>
  <c r="H43" i="2" s="1"/>
  <c r="I43" i="2" s="1"/>
  <c r="E45" i="4" l="1"/>
  <c r="C46" i="4"/>
  <c r="B46" i="4" s="1"/>
  <c r="F44" i="4"/>
  <c r="H44" i="4" s="1"/>
  <c r="I44" i="4" s="1"/>
  <c r="E44" i="3"/>
  <c r="C45" i="3"/>
  <c r="B45" i="3" s="1"/>
  <c r="F43" i="3"/>
  <c r="H43" i="3" s="1"/>
  <c r="I43" i="3" s="1"/>
  <c r="E45" i="2"/>
  <c r="C46" i="2"/>
  <c r="B46" i="2" s="1"/>
  <c r="F44" i="2"/>
  <c r="H44" i="2"/>
  <c r="I44" i="2" s="1"/>
  <c r="F45" i="4" l="1"/>
  <c r="H45" i="4" s="1"/>
  <c r="I45" i="4" s="1"/>
  <c r="C47" i="4"/>
  <c r="B47" i="4" s="1"/>
  <c r="E46" i="4"/>
  <c r="E45" i="3"/>
  <c r="C46" i="3"/>
  <c r="B46" i="3" s="1"/>
  <c r="F44" i="3"/>
  <c r="H44" i="3" s="1"/>
  <c r="I44" i="3" s="1"/>
  <c r="C47" i="2"/>
  <c r="B47" i="2"/>
  <c r="E46" i="2"/>
  <c r="F45" i="2"/>
  <c r="H45" i="2" s="1"/>
  <c r="I45" i="2" s="1"/>
  <c r="F46" i="4" l="1"/>
  <c r="H46" i="4"/>
  <c r="I46" i="4" s="1"/>
  <c r="E47" i="4"/>
  <c r="C48" i="4"/>
  <c r="B48" i="4" s="1"/>
  <c r="E46" i="3"/>
  <c r="C47" i="3"/>
  <c r="B47" i="3" s="1"/>
  <c r="F45" i="3"/>
  <c r="H45" i="3" s="1"/>
  <c r="I45" i="3" s="1"/>
  <c r="E47" i="2"/>
  <c r="C48" i="2"/>
  <c r="B48" i="2" s="1"/>
  <c r="F46" i="2"/>
  <c r="H46" i="2" s="1"/>
  <c r="I46" i="2" s="1"/>
  <c r="E48" i="4" l="1"/>
  <c r="C49" i="4"/>
  <c r="B49" i="4" s="1"/>
  <c r="F47" i="4"/>
  <c r="H47" i="4" s="1"/>
  <c r="I47" i="4" s="1"/>
  <c r="E47" i="3"/>
  <c r="C48" i="3"/>
  <c r="B48" i="3" s="1"/>
  <c r="F46" i="3"/>
  <c r="H46" i="3" s="1"/>
  <c r="I46" i="3" s="1"/>
  <c r="E48" i="2"/>
  <c r="C49" i="2"/>
  <c r="B49" i="2" s="1"/>
  <c r="F47" i="2"/>
  <c r="H47" i="2" s="1"/>
  <c r="I47" i="2" s="1"/>
  <c r="E49" i="4" l="1"/>
  <c r="C50" i="4"/>
  <c r="B50" i="4" s="1"/>
  <c r="F48" i="4"/>
  <c r="H48" i="4" s="1"/>
  <c r="I48" i="4" s="1"/>
  <c r="E48" i="3"/>
  <c r="C49" i="3"/>
  <c r="B49" i="3" s="1"/>
  <c r="F47" i="3"/>
  <c r="H47" i="3" s="1"/>
  <c r="I47" i="3" s="1"/>
  <c r="E49" i="2"/>
  <c r="C50" i="2"/>
  <c r="B50" i="2" s="1"/>
  <c r="F48" i="2"/>
  <c r="H48" i="2" s="1"/>
  <c r="I48" i="2" s="1"/>
  <c r="E50" i="4" l="1"/>
  <c r="C51" i="4"/>
  <c r="B51" i="4" s="1"/>
  <c r="F49" i="4"/>
  <c r="H49" i="4" s="1"/>
  <c r="I49" i="4" s="1"/>
  <c r="E49" i="3"/>
  <c r="C50" i="3"/>
  <c r="B50" i="3" s="1"/>
  <c r="F48" i="3"/>
  <c r="H48" i="3" s="1"/>
  <c r="I48" i="3" s="1"/>
  <c r="E50" i="2"/>
  <c r="C51" i="2"/>
  <c r="B51" i="2" s="1"/>
  <c r="F49" i="2"/>
  <c r="H49" i="2" s="1"/>
  <c r="I49" i="2" s="1"/>
  <c r="C52" i="4" l="1"/>
  <c r="B52" i="4"/>
  <c r="E51" i="4"/>
  <c r="F50" i="4"/>
  <c r="H50" i="4" s="1"/>
  <c r="I50" i="4" s="1"/>
  <c r="E50" i="3"/>
  <c r="C51" i="3"/>
  <c r="B51" i="3" s="1"/>
  <c r="F49" i="3"/>
  <c r="H49" i="3" s="1"/>
  <c r="I49" i="3" s="1"/>
  <c r="C52" i="2"/>
  <c r="B52" i="2" s="1"/>
  <c r="E51" i="2"/>
  <c r="F50" i="2"/>
  <c r="H50" i="2" s="1"/>
  <c r="I50" i="2" s="1"/>
  <c r="E52" i="4" l="1"/>
  <c r="C53" i="4"/>
  <c r="B53" i="4" s="1"/>
  <c r="F51" i="4"/>
  <c r="H51" i="4" s="1"/>
  <c r="I51" i="4" s="1"/>
  <c r="E51" i="3"/>
  <c r="C52" i="3"/>
  <c r="B52" i="3" s="1"/>
  <c r="F50" i="3"/>
  <c r="H50" i="3" s="1"/>
  <c r="I50" i="3" s="1"/>
  <c r="E52" i="2"/>
  <c r="C53" i="2"/>
  <c r="B53" i="2" s="1"/>
  <c r="F51" i="2"/>
  <c r="H51" i="2" s="1"/>
  <c r="I51" i="2" s="1"/>
  <c r="C54" i="4" l="1"/>
  <c r="B54" i="4" s="1"/>
  <c r="E53" i="4"/>
  <c r="F52" i="4"/>
  <c r="H52" i="4" s="1"/>
  <c r="I52" i="4" s="1"/>
  <c r="E52" i="3"/>
  <c r="C53" i="3"/>
  <c r="B53" i="3" s="1"/>
  <c r="F51" i="3"/>
  <c r="H51" i="3" s="1"/>
  <c r="I51" i="3" s="1"/>
  <c r="C54" i="2"/>
  <c r="B54" i="2"/>
  <c r="E53" i="2"/>
  <c r="F52" i="2"/>
  <c r="H52" i="2" s="1"/>
  <c r="I52" i="2" s="1"/>
  <c r="E54" i="4" l="1"/>
  <c r="C55" i="4"/>
  <c r="B55" i="4" s="1"/>
  <c r="F53" i="4"/>
  <c r="H53" i="4" s="1"/>
  <c r="I53" i="4" s="1"/>
  <c r="E53" i="3"/>
  <c r="C54" i="3"/>
  <c r="B54" i="3" s="1"/>
  <c r="F52" i="3"/>
  <c r="H52" i="3" s="1"/>
  <c r="I52" i="3" s="1"/>
  <c r="F53" i="2"/>
  <c r="H53" i="2" s="1"/>
  <c r="I53" i="2" s="1"/>
  <c r="E54" i="2"/>
  <c r="C55" i="2"/>
  <c r="B55" i="2"/>
  <c r="E55" i="4" l="1"/>
  <c r="C56" i="4"/>
  <c r="B56" i="4" s="1"/>
  <c r="F54" i="4"/>
  <c r="H54" i="4" s="1"/>
  <c r="I54" i="4" s="1"/>
  <c r="E54" i="3"/>
  <c r="C55" i="3"/>
  <c r="B55" i="3" s="1"/>
  <c r="F53" i="3"/>
  <c r="H53" i="3" s="1"/>
  <c r="I53" i="3" s="1"/>
  <c r="E55" i="2"/>
  <c r="C56" i="2"/>
  <c r="B56" i="2" s="1"/>
  <c r="F54" i="2"/>
  <c r="H54" i="2" s="1"/>
  <c r="I54" i="2" s="1"/>
  <c r="E56" i="4" l="1"/>
  <c r="C57" i="4"/>
  <c r="B57" i="4" s="1"/>
  <c r="F55" i="4"/>
  <c r="H55" i="4" s="1"/>
  <c r="I55" i="4" s="1"/>
  <c r="E55" i="3"/>
  <c r="C56" i="3"/>
  <c r="B56" i="3" s="1"/>
  <c r="F54" i="3"/>
  <c r="H54" i="3" s="1"/>
  <c r="I54" i="3" s="1"/>
  <c r="E56" i="2"/>
  <c r="C57" i="2"/>
  <c r="B57" i="2" s="1"/>
  <c r="F55" i="2"/>
  <c r="H55" i="2" s="1"/>
  <c r="I55" i="2" s="1"/>
  <c r="E57" i="4" l="1"/>
  <c r="C58" i="4"/>
  <c r="B58" i="4" s="1"/>
  <c r="F56" i="4"/>
  <c r="H56" i="4" s="1"/>
  <c r="I56" i="4" s="1"/>
  <c r="E56" i="3"/>
  <c r="C57" i="3"/>
  <c r="B57" i="3" s="1"/>
  <c r="F55" i="3"/>
  <c r="H55" i="3" s="1"/>
  <c r="I55" i="3" s="1"/>
  <c r="E57" i="2"/>
  <c r="C58" i="2"/>
  <c r="B58" i="2" s="1"/>
  <c r="F56" i="2"/>
  <c r="H56" i="2"/>
  <c r="I56" i="2" s="1"/>
  <c r="C59" i="4" l="1"/>
  <c r="B59" i="4"/>
  <c r="E58" i="4"/>
  <c r="F57" i="4"/>
  <c r="H57" i="4" s="1"/>
  <c r="I57" i="4" s="1"/>
  <c r="E57" i="3"/>
  <c r="C58" i="3"/>
  <c r="B58" i="3" s="1"/>
  <c r="F56" i="3"/>
  <c r="H56" i="3" s="1"/>
  <c r="I56" i="3" s="1"/>
  <c r="C59" i="2"/>
  <c r="B59" i="2" s="1"/>
  <c r="E58" i="2"/>
  <c r="F57" i="2"/>
  <c r="H57" i="2" s="1"/>
  <c r="I57" i="2" s="1"/>
  <c r="E59" i="4" l="1"/>
  <c r="C60" i="4"/>
  <c r="B60" i="4" s="1"/>
  <c r="F58" i="4"/>
  <c r="H58" i="4" s="1"/>
  <c r="I58" i="4" s="1"/>
  <c r="E58" i="3"/>
  <c r="C59" i="3"/>
  <c r="B59" i="3" s="1"/>
  <c r="F57" i="3"/>
  <c r="H57" i="3" s="1"/>
  <c r="I57" i="3" s="1"/>
  <c r="F58" i="2"/>
  <c r="H58" i="2" s="1"/>
  <c r="I58" i="2" s="1"/>
  <c r="E59" i="2"/>
  <c r="C60" i="2"/>
  <c r="B60" i="2" s="1"/>
  <c r="E60" i="4" l="1"/>
  <c r="C61" i="4"/>
  <c r="B61" i="4" s="1"/>
  <c r="F59" i="4"/>
  <c r="H59" i="4" s="1"/>
  <c r="I59" i="4" s="1"/>
  <c r="E59" i="3"/>
  <c r="C60" i="3"/>
  <c r="B60" i="3" s="1"/>
  <c r="F58" i="3"/>
  <c r="H58" i="3" s="1"/>
  <c r="I58" i="3" s="1"/>
  <c r="E60" i="2"/>
  <c r="C61" i="2"/>
  <c r="B61" i="2" s="1"/>
  <c r="F59" i="2"/>
  <c r="H59" i="2" s="1"/>
  <c r="I59" i="2" s="1"/>
  <c r="C62" i="4" l="1"/>
  <c r="B62" i="4" s="1"/>
  <c r="E61" i="4"/>
  <c r="F60" i="4"/>
  <c r="H60" i="4" s="1"/>
  <c r="I60" i="4" s="1"/>
  <c r="E60" i="3"/>
  <c r="C61" i="3"/>
  <c r="B61" i="3" s="1"/>
  <c r="F59" i="3"/>
  <c r="H59" i="3" s="1"/>
  <c r="I59" i="3" s="1"/>
  <c r="E61" i="2"/>
  <c r="C62" i="2"/>
  <c r="B62" i="2" s="1"/>
  <c r="F60" i="2"/>
  <c r="H60" i="2" s="1"/>
  <c r="I60" i="2" s="1"/>
  <c r="E62" i="4" l="1"/>
  <c r="C63" i="4"/>
  <c r="B63" i="4" s="1"/>
  <c r="F61" i="4"/>
  <c r="H61" i="4"/>
  <c r="I61" i="4" s="1"/>
  <c r="E61" i="3"/>
  <c r="C62" i="3"/>
  <c r="B62" i="3" s="1"/>
  <c r="F60" i="3"/>
  <c r="H60" i="3" s="1"/>
  <c r="I60" i="3" s="1"/>
  <c r="E62" i="2"/>
  <c r="C63" i="2"/>
  <c r="B63" i="2" s="1"/>
  <c r="F61" i="2"/>
  <c r="H61" i="2" s="1"/>
  <c r="I61" i="2" s="1"/>
  <c r="F62" i="4" l="1"/>
  <c r="H62" i="4" s="1"/>
  <c r="I62" i="4" s="1"/>
  <c r="C64" i="4"/>
  <c r="B64" i="4" s="1"/>
  <c r="E64" i="4" s="1"/>
  <c r="E63" i="4"/>
  <c r="E62" i="3"/>
  <c r="C63" i="3"/>
  <c r="B63" i="3" s="1"/>
  <c r="F61" i="3"/>
  <c r="H61" i="3" s="1"/>
  <c r="I61" i="3" s="1"/>
  <c r="C64" i="2"/>
  <c r="B64" i="2" s="1"/>
  <c r="E64" i="2" s="1"/>
  <c r="E63" i="2"/>
  <c r="F62" i="2"/>
  <c r="H62" i="2" s="1"/>
  <c r="I62" i="2" s="1"/>
  <c r="F64" i="4" l="1"/>
  <c r="H64" i="4" s="1"/>
  <c r="I64" i="4" s="1"/>
  <c r="F63" i="4"/>
  <c r="H63" i="4" s="1"/>
  <c r="I63" i="4" s="1"/>
  <c r="E63" i="3"/>
  <c r="C64" i="3"/>
  <c r="B64" i="3" s="1"/>
  <c r="E64" i="3" s="1"/>
  <c r="F62" i="3"/>
  <c r="H62" i="3" s="1"/>
  <c r="I62" i="3" s="1"/>
  <c r="F64" i="2"/>
  <c r="H64" i="2"/>
  <c r="I64" i="2" s="1"/>
  <c r="F63" i="2"/>
  <c r="H63" i="2" s="1"/>
  <c r="I63" i="2" s="1"/>
  <c r="I65" i="4" l="1"/>
  <c r="F64" i="3"/>
  <c r="H64" i="3"/>
  <c r="I64" i="3" s="1"/>
  <c r="F63" i="3"/>
  <c r="H63" i="3" s="1"/>
  <c r="I63" i="3" s="1"/>
  <c r="I65" i="2"/>
  <c r="I65" i="3" l="1"/>
  <c r="B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D2" i="1"/>
  <c r="C5" i="1" l="1"/>
  <c r="B5" i="1" s="1"/>
  <c r="E5" i="1"/>
  <c r="C6" i="1"/>
  <c r="B6" i="1" s="1"/>
  <c r="E6" i="1" l="1"/>
  <c r="C7" i="1"/>
  <c r="B7" i="1" s="1"/>
  <c r="F5" i="1"/>
  <c r="H5" i="1" s="1"/>
  <c r="I5" i="1" s="1"/>
  <c r="C8" i="1" l="1"/>
  <c r="B8" i="1" s="1"/>
  <c r="E7" i="1"/>
  <c r="F6" i="1"/>
  <c r="H6" i="1" s="1"/>
  <c r="I6" i="1" s="1"/>
  <c r="E8" i="1" l="1"/>
  <c r="C9" i="1"/>
  <c r="B9" i="1" s="1"/>
  <c r="F7" i="1"/>
  <c r="H7" i="1" s="1"/>
  <c r="I7" i="1" s="1"/>
  <c r="C10" i="1" l="1"/>
  <c r="B10" i="1" s="1"/>
  <c r="E9" i="1"/>
  <c r="F8" i="1"/>
  <c r="H8" i="1" s="1"/>
  <c r="I8" i="1" s="1"/>
  <c r="F9" i="1" l="1"/>
  <c r="H9" i="1" s="1"/>
  <c r="I9" i="1" s="1"/>
  <c r="E10" i="1"/>
  <c r="C11" i="1"/>
  <c r="B11" i="1" s="1"/>
  <c r="E11" i="1" l="1"/>
  <c r="C12" i="1"/>
  <c r="B12" i="1" s="1"/>
  <c r="F10" i="1"/>
  <c r="H10" i="1" s="1"/>
  <c r="I10" i="1" s="1"/>
  <c r="E12" i="1" l="1"/>
  <c r="C13" i="1"/>
  <c r="B13" i="1" s="1"/>
  <c r="F11" i="1"/>
  <c r="H11" i="1" s="1"/>
  <c r="I11" i="1" s="1"/>
  <c r="C14" i="1" l="1"/>
  <c r="B14" i="1"/>
  <c r="E13" i="1"/>
  <c r="F12" i="1"/>
  <c r="H12" i="1" s="1"/>
  <c r="I12" i="1" s="1"/>
  <c r="F13" i="1" l="1"/>
  <c r="H13" i="1" s="1"/>
  <c r="I13" i="1" s="1"/>
  <c r="E14" i="1"/>
  <c r="C15" i="1"/>
  <c r="B15" i="1" s="1"/>
  <c r="C16" i="1" l="1"/>
  <c r="B16" i="1"/>
  <c r="E15" i="1"/>
  <c r="F14" i="1"/>
  <c r="H14" i="1" s="1"/>
  <c r="I14" i="1" s="1"/>
  <c r="F15" i="1" l="1"/>
  <c r="H15" i="1" s="1"/>
  <c r="I15" i="1" s="1"/>
  <c r="E16" i="1"/>
  <c r="C17" i="1"/>
  <c r="B17" i="1" s="1"/>
  <c r="E17" i="1" l="1"/>
  <c r="C18" i="1"/>
  <c r="B18" i="1" s="1"/>
  <c r="F16" i="1"/>
  <c r="H16" i="1" s="1"/>
  <c r="I16" i="1" s="1"/>
  <c r="E18" i="1" l="1"/>
  <c r="C19" i="1"/>
  <c r="B19" i="1" s="1"/>
  <c r="F17" i="1"/>
  <c r="H17" i="1" s="1"/>
  <c r="I17" i="1" s="1"/>
  <c r="C20" i="1" l="1"/>
  <c r="B20" i="1" s="1"/>
  <c r="E19" i="1"/>
  <c r="F18" i="1"/>
  <c r="H18" i="1" s="1"/>
  <c r="I18" i="1" s="1"/>
  <c r="E20" i="1" l="1"/>
  <c r="C21" i="1"/>
  <c r="B21" i="1" s="1"/>
  <c r="F19" i="1"/>
  <c r="H19" i="1" s="1"/>
  <c r="I19" i="1" s="1"/>
  <c r="C22" i="1" l="1"/>
  <c r="B22" i="1" s="1"/>
  <c r="E21" i="1"/>
  <c r="F20" i="1"/>
  <c r="H20" i="1" s="1"/>
  <c r="I20" i="1" s="1"/>
  <c r="E22" i="1" l="1"/>
  <c r="C23" i="1"/>
  <c r="B23" i="1" s="1"/>
  <c r="F21" i="1"/>
  <c r="H21" i="1" s="1"/>
  <c r="I21" i="1" s="1"/>
  <c r="E23" i="1" l="1"/>
  <c r="C24" i="1"/>
  <c r="B24" i="1" s="1"/>
  <c r="F22" i="1"/>
  <c r="H22" i="1" s="1"/>
  <c r="I22" i="1" s="1"/>
  <c r="E24" i="1" l="1"/>
  <c r="C25" i="1"/>
  <c r="B25" i="1" s="1"/>
  <c r="F23" i="1"/>
  <c r="H23" i="1" s="1"/>
  <c r="I23" i="1" s="1"/>
  <c r="E25" i="1" l="1"/>
  <c r="C26" i="1"/>
  <c r="B26" i="1" s="1"/>
  <c r="F24" i="1"/>
  <c r="H24" i="1" s="1"/>
  <c r="I24" i="1" s="1"/>
  <c r="E26" i="1" l="1"/>
  <c r="C27" i="1"/>
  <c r="B27" i="1" s="1"/>
  <c r="F25" i="1"/>
  <c r="H25" i="1" s="1"/>
  <c r="I25" i="1" s="1"/>
  <c r="E27" i="1" l="1"/>
  <c r="C28" i="1"/>
  <c r="B28" i="1" s="1"/>
  <c r="F26" i="1"/>
  <c r="H26" i="1" s="1"/>
  <c r="I26" i="1" s="1"/>
  <c r="E28" i="1" l="1"/>
  <c r="C29" i="1"/>
  <c r="B29" i="1" s="1"/>
  <c r="F27" i="1"/>
  <c r="H27" i="1" s="1"/>
  <c r="I27" i="1" s="1"/>
  <c r="E29" i="1" l="1"/>
  <c r="C30" i="1"/>
  <c r="B30" i="1" s="1"/>
  <c r="F28" i="1"/>
  <c r="H28" i="1" s="1"/>
  <c r="I28" i="1" s="1"/>
  <c r="E30" i="1" l="1"/>
  <c r="C31" i="1"/>
  <c r="B31" i="1" s="1"/>
  <c r="F29" i="1"/>
  <c r="H29" i="1" s="1"/>
  <c r="I29" i="1" s="1"/>
  <c r="E31" i="1" l="1"/>
  <c r="C32" i="1"/>
  <c r="B32" i="1" s="1"/>
  <c r="F30" i="1"/>
  <c r="H30" i="1" s="1"/>
  <c r="I30" i="1" s="1"/>
  <c r="E32" i="1" l="1"/>
  <c r="C33" i="1"/>
  <c r="B33" i="1" s="1"/>
  <c r="F31" i="1"/>
  <c r="H31" i="1" s="1"/>
  <c r="I31" i="1" s="1"/>
  <c r="E33" i="1" l="1"/>
  <c r="C34" i="1"/>
  <c r="B34" i="1" s="1"/>
  <c r="F32" i="1"/>
  <c r="H32" i="1" s="1"/>
  <c r="I32" i="1" s="1"/>
  <c r="E34" i="1" l="1"/>
  <c r="C35" i="1"/>
  <c r="B35" i="1" s="1"/>
  <c r="F33" i="1"/>
  <c r="H33" i="1" s="1"/>
  <c r="I33" i="1" s="1"/>
  <c r="E35" i="1" l="1"/>
  <c r="C36" i="1"/>
  <c r="B36" i="1" s="1"/>
  <c r="F34" i="1"/>
  <c r="H34" i="1" s="1"/>
  <c r="I34" i="1" s="1"/>
  <c r="E36" i="1" l="1"/>
  <c r="C37" i="1"/>
  <c r="B37" i="1" s="1"/>
  <c r="F35" i="1"/>
  <c r="H35" i="1" s="1"/>
  <c r="I35" i="1" s="1"/>
  <c r="E37" i="1" l="1"/>
  <c r="C38" i="1"/>
  <c r="B38" i="1" s="1"/>
  <c r="F36" i="1"/>
  <c r="H36" i="1" s="1"/>
  <c r="I36" i="1" s="1"/>
  <c r="C39" i="1" l="1"/>
  <c r="B39" i="1" s="1"/>
  <c r="E38" i="1"/>
  <c r="F37" i="1"/>
  <c r="H37" i="1" s="1"/>
  <c r="I37" i="1" s="1"/>
  <c r="C40" i="1" l="1"/>
  <c r="E39" i="1"/>
  <c r="B40" i="1"/>
  <c r="F38" i="1"/>
  <c r="H38" i="1" s="1"/>
  <c r="I38" i="1" s="1"/>
  <c r="E40" i="1" l="1"/>
  <c r="C41" i="1"/>
  <c r="B41" i="1" s="1"/>
  <c r="F39" i="1"/>
  <c r="H39" i="1" s="1"/>
  <c r="I39" i="1" s="1"/>
  <c r="E41" i="1" l="1"/>
  <c r="C42" i="1"/>
  <c r="B42" i="1" s="1"/>
  <c r="F40" i="1"/>
  <c r="H40" i="1" s="1"/>
  <c r="I40" i="1" s="1"/>
  <c r="E42" i="1" l="1"/>
  <c r="C43" i="1"/>
  <c r="B43" i="1" s="1"/>
  <c r="F41" i="1"/>
  <c r="H41" i="1" s="1"/>
  <c r="I41" i="1" s="1"/>
  <c r="E43" i="1" l="1"/>
  <c r="C44" i="1"/>
  <c r="B44" i="1" s="1"/>
  <c r="F42" i="1"/>
  <c r="H42" i="1" s="1"/>
  <c r="I42" i="1" s="1"/>
  <c r="E44" i="1" l="1"/>
  <c r="C45" i="1"/>
  <c r="B45" i="1" s="1"/>
  <c r="F43" i="1"/>
  <c r="H43" i="1" s="1"/>
  <c r="I43" i="1" s="1"/>
  <c r="E45" i="1" l="1"/>
  <c r="C46" i="1"/>
  <c r="B46" i="1" s="1"/>
  <c r="F44" i="1"/>
  <c r="H44" i="1" s="1"/>
  <c r="I44" i="1" s="1"/>
  <c r="E46" i="1" l="1"/>
  <c r="C47" i="1"/>
  <c r="B47" i="1" s="1"/>
  <c r="F45" i="1"/>
  <c r="H45" i="1" s="1"/>
  <c r="I45" i="1" s="1"/>
  <c r="E47" i="1" l="1"/>
  <c r="C48" i="1"/>
  <c r="B48" i="1" s="1"/>
  <c r="F46" i="1"/>
  <c r="H46" i="1"/>
  <c r="I46" i="1" s="1"/>
  <c r="E48" i="1" l="1"/>
  <c r="C49" i="1"/>
  <c r="B49" i="1" s="1"/>
  <c r="F47" i="1"/>
  <c r="H47" i="1"/>
  <c r="I47" i="1" s="1"/>
  <c r="C50" i="1" l="1"/>
  <c r="B50" i="1" s="1"/>
  <c r="E49" i="1"/>
  <c r="F48" i="1"/>
  <c r="H48" i="1" s="1"/>
  <c r="I48" i="1" s="1"/>
  <c r="E50" i="1" l="1"/>
  <c r="C51" i="1"/>
  <c r="B51" i="1" s="1"/>
  <c r="F49" i="1"/>
  <c r="H49" i="1" s="1"/>
  <c r="I49" i="1" s="1"/>
  <c r="C52" i="1" l="1"/>
  <c r="B52" i="1"/>
  <c r="E51" i="1"/>
  <c r="F50" i="1"/>
  <c r="H50" i="1" s="1"/>
  <c r="I50" i="1" s="1"/>
  <c r="E52" i="1" l="1"/>
  <c r="C53" i="1"/>
  <c r="B53" i="1" s="1"/>
  <c r="F51" i="1"/>
  <c r="H51" i="1" s="1"/>
  <c r="I51" i="1" s="1"/>
  <c r="E53" i="1" l="1"/>
  <c r="C54" i="1"/>
  <c r="B54" i="1" s="1"/>
  <c r="F52" i="1"/>
  <c r="H52" i="1" s="1"/>
  <c r="I52" i="1" s="1"/>
  <c r="E54" i="1" l="1"/>
  <c r="C55" i="1"/>
  <c r="B55" i="1" s="1"/>
  <c r="F53" i="1"/>
  <c r="H53" i="1" s="1"/>
  <c r="I53" i="1" s="1"/>
  <c r="E55" i="1" l="1"/>
  <c r="C56" i="1"/>
  <c r="B56" i="1" s="1"/>
  <c r="F54" i="1"/>
  <c r="H54" i="1" s="1"/>
  <c r="I54" i="1" s="1"/>
  <c r="C57" i="1" l="1"/>
  <c r="B57" i="1" s="1"/>
  <c r="E56" i="1"/>
  <c r="F55" i="1"/>
  <c r="H55" i="1" s="1"/>
  <c r="I55" i="1" s="1"/>
  <c r="E57" i="1" l="1"/>
  <c r="C58" i="1"/>
  <c r="B58" i="1" s="1"/>
  <c r="F56" i="1"/>
  <c r="H56" i="1" s="1"/>
  <c r="I56" i="1" s="1"/>
  <c r="E58" i="1" l="1"/>
  <c r="C59" i="1"/>
  <c r="B59" i="1" s="1"/>
  <c r="F57" i="1"/>
  <c r="H57" i="1" s="1"/>
  <c r="I57" i="1" s="1"/>
  <c r="E59" i="1" l="1"/>
  <c r="C60" i="1"/>
  <c r="B60" i="1" s="1"/>
  <c r="F58" i="1"/>
  <c r="H58" i="1" s="1"/>
  <c r="I58" i="1" s="1"/>
  <c r="E60" i="1" l="1"/>
  <c r="C61" i="1"/>
  <c r="B61" i="1" s="1"/>
  <c r="F59" i="1"/>
  <c r="H59" i="1" s="1"/>
  <c r="I59" i="1" s="1"/>
  <c r="E61" i="1" l="1"/>
  <c r="C62" i="1"/>
  <c r="B62" i="1" s="1"/>
  <c r="F60" i="1"/>
  <c r="H60" i="1" s="1"/>
  <c r="I60" i="1" s="1"/>
  <c r="E62" i="1" l="1"/>
  <c r="C63" i="1"/>
  <c r="B63" i="1" s="1"/>
  <c r="F61" i="1"/>
  <c r="H61" i="1" s="1"/>
  <c r="I61" i="1" s="1"/>
  <c r="E63" i="1" l="1"/>
  <c r="C64" i="1"/>
  <c r="B64" i="1" s="1"/>
  <c r="E64" i="1" s="1"/>
  <c r="F62" i="1"/>
  <c r="H62" i="1" s="1"/>
  <c r="I62" i="1" s="1"/>
  <c r="F64" i="1" l="1"/>
  <c r="H64" i="1" s="1"/>
  <c r="I64" i="1" s="1"/>
  <c r="F63" i="1"/>
  <c r="H63" i="1" s="1"/>
  <c r="I63" i="1" s="1"/>
  <c r="I65" i="1" l="1"/>
</calcChain>
</file>

<file path=xl/sharedStrings.xml><?xml version="1.0" encoding="utf-8"?>
<sst xmlns="http://schemas.openxmlformats.org/spreadsheetml/2006/main" count="84" uniqueCount="21">
  <si>
    <t>a1</t>
  </si>
  <si>
    <t>a2</t>
  </si>
  <si>
    <t>a3</t>
  </si>
  <si>
    <t>b1</t>
  </si>
  <si>
    <t>b2</t>
  </si>
  <si>
    <t>b3</t>
  </si>
  <si>
    <t>c1</t>
  </si>
  <si>
    <t>c2</t>
  </si>
  <si>
    <t>c3</t>
  </si>
  <si>
    <t>dt</t>
  </si>
  <si>
    <t>t</t>
  </si>
  <si>
    <t>M(t)</t>
  </si>
  <si>
    <t>M'(t)</t>
  </si>
  <si>
    <t>J(t)</t>
  </si>
  <si>
    <t>π(t)</t>
  </si>
  <si>
    <t>Tax(t)</t>
  </si>
  <si>
    <t>r</t>
  </si>
  <si>
    <t>CF(t)</t>
  </si>
  <si>
    <t>NPV</t>
  </si>
  <si>
    <t>TOTAL</t>
  </si>
  <si>
    <t>норма амортизации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</si>
</sst>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2" fillId="0" borderId="0" xfId="1" applyAlignment="1">
      <alignment horizontal="right"/>
    </xf>
    <xf numFmtId="0" fontId="1" fillId="0" borderId="0" xfId="1" applyFont="1"/>
    <xf numFmtId="0" fontId="1" fillId="2" borderId="0" xfId="2"/>
    <xf numFmtId="0" fontId="0" fillId="0" borderId="1" xfId="0" applyBorder="1"/>
    <xf numFmtId="0" fontId="1" fillId="2" borderId="0" xfId="2" applyAlignment="1">
      <alignment horizontal="center"/>
    </xf>
    <xf numFmtId="0" fontId="2" fillId="0" borderId="0" xfId="1" applyFill="1"/>
    <xf numFmtId="0" fontId="2" fillId="0" borderId="1" xfId="1" applyBorder="1"/>
    <xf numFmtId="0" fontId="1" fillId="0" borderId="1" xfId="1" applyFont="1" applyBorder="1"/>
    <xf numFmtId="0" fontId="3" fillId="0" borderId="0" xfId="1" applyFont="1"/>
  </cellXfs>
  <cellStyles count="3">
    <cellStyle name="40% — акцент3" xfId="2" builtinId="39"/>
    <cellStyle name="Обычный" xfId="0" builtinId="0"/>
    <cellStyle name="Обычный 2" xfId="1" xr:uid="{65A12774-065C-4214-8D49-F1CBF67ECE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'Задача 3'!$B$3</c:f>
              <c:strCache>
                <c:ptCount val="1"/>
                <c:pt idx="0">
                  <c:v>M(t)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3'!$B$4:$B$64</c:f>
              <c:numCache>
                <c:formatCode>General</c:formatCode>
                <c:ptCount val="61"/>
                <c:pt idx="0">
                  <c:v>1568</c:v>
                </c:pt>
                <c:pt idx="1">
                  <c:v>6528.2994217782825</c:v>
                </c:pt>
                <c:pt idx="2">
                  <c:v>13165.469956317309</c:v>
                </c:pt>
                <c:pt idx="3">
                  <c:v>21201.677738398779</c:v>
                </c:pt>
                <c:pt idx="4">
                  <c:v>30383.577323485559</c:v>
                </c:pt>
                <c:pt idx="5">
                  <c:v>40480.342888593252</c:v>
                </c:pt>
                <c:pt idx="6">
                  <c:v>51283.911227672026</c:v>
                </c:pt>
                <c:pt idx="7">
                  <c:v>62608.894282417088</c:v>
                </c:pt>
                <c:pt idx="8">
                  <c:v>74291.911969759225</c:v>
                </c:pt>
                <c:pt idx="9">
                  <c:v>80718.193350448695</c:v>
                </c:pt>
                <c:pt idx="10">
                  <c:v>82654.988315852795</c:v>
                </c:pt>
                <c:pt idx="11">
                  <c:v>84261.877442571771</c:v>
                </c:pt>
                <c:pt idx="12">
                  <c:v>85646.512166012631</c:v>
                </c:pt>
                <c:pt idx="13">
                  <c:v>86832.584461999373</c:v>
                </c:pt>
                <c:pt idx="14">
                  <c:v>87877.449825676216</c:v>
                </c:pt>
                <c:pt idx="15">
                  <c:v>88834.624367307813</c:v>
                </c:pt>
                <c:pt idx="16">
                  <c:v>89741.091422050726</c:v>
                </c:pt>
                <c:pt idx="17">
                  <c:v>90604.663177869501</c:v>
                </c:pt>
                <c:pt idx="18">
                  <c:v>91388.124778313824</c:v>
                </c:pt>
                <c:pt idx="19">
                  <c:v>92005.642630772883</c:v>
                </c:pt>
                <c:pt idx="20">
                  <c:v>92364.502078325604</c:v>
                </c:pt>
                <c:pt idx="21">
                  <c:v>92503.76289238903</c:v>
                </c:pt>
                <c:pt idx="22">
                  <c:v>92805.700913790526</c:v>
                </c:pt>
                <c:pt idx="23">
                  <c:v>93800.505703685209</c:v>
                </c:pt>
                <c:pt idx="24">
                  <c:v>93669.681954334927</c:v>
                </c:pt>
                <c:pt idx="25">
                  <c:v>97471.005962880095</c:v>
                </c:pt>
                <c:pt idx="26">
                  <c:v>107723.88226256229</c:v>
                </c:pt>
                <c:pt idx="27">
                  <c:v>118201.11234679955</c:v>
                </c:pt>
                <c:pt idx="28">
                  <c:v>128783.54872365082</c:v>
                </c:pt>
                <c:pt idx="29">
                  <c:v>139370.42080597067</c:v>
                </c:pt>
                <c:pt idx="30">
                  <c:v>149877.33010784962</c:v>
                </c:pt>
                <c:pt idx="31">
                  <c:v>160234.37447210978</c:v>
                </c:pt>
                <c:pt idx="32">
                  <c:v>170384.41410898039</c:v>
                </c:pt>
                <c:pt idx="33">
                  <c:v>149086.36234535783</c:v>
                </c:pt>
                <c:pt idx="34">
                  <c:v>130450.61184534665</c:v>
                </c:pt>
                <c:pt idx="35">
                  <c:v>114144.34247615874</c:v>
                </c:pt>
                <c:pt idx="36">
                  <c:v>99876.369737115892</c:v>
                </c:pt>
                <c:pt idx="37">
                  <c:v>87391.907238189204</c:v>
                </c:pt>
                <c:pt idx="38">
                  <c:v>76468.016835209361</c:v>
                </c:pt>
                <c:pt idx="39">
                  <c:v>66909.627644589098</c:v>
                </c:pt>
                <c:pt idx="40">
                  <c:v>58546.052647680823</c:v>
                </c:pt>
                <c:pt idx="41">
                  <c:v>51227.940666463044</c:v>
                </c:pt>
                <c:pt idx="42">
                  <c:v>44824.609336637346</c:v>
                </c:pt>
                <c:pt idx="43">
                  <c:v>39221.729258522202</c:v>
                </c:pt>
                <c:pt idx="44">
                  <c:v>34319.228309780578</c:v>
                </c:pt>
                <c:pt idx="45">
                  <c:v>30029.559217959853</c:v>
                </c:pt>
                <c:pt idx="46">
                  <c:v>26276.397586744119</c:v>
                </c:pt>
                <c:pt idx="47">
                  <c:v>22992.425162464897</c:v>
                </c:pt>
                <c:pt idx="48">
                  <c:v>20118.986227249621</c:v>
                </c:pt>
                <c:pt idx="49">
                  <c:v>17604.757109597856</c:v>
                </c:pt>
                <c:pt idx="50">
                  <c:v>15404.829304491659</c:v>
                </c:pt>
                <c:pt idx="51">
                  <c:v>13479.907132083366</c:v>
                </c:pt>
                <c:pt idx="52">
                  <c:v>11795.60561112697</c:v>
                </c:pt>
                <c:pt idx="53">
                  <c:v>10321.836182683863</c:v>
                </c:pt>
                <c:pt idx="54">
                  <c:v>9032.2692144209104</c:v>
                </c:pt>
                <c:pt idx="55">
                  <c:v>7903.8636794142512</c:v>
                </c:pt>
                <c:pt idx="56">
                  <c:v>6916.4558644075305</c:v>
                </c:pt>
                <c:pt idx="57">
                  <c:v>6052.148322379483</c:v>
                </c:pt>
                <c:pt idx="58">
                  <c:v>5295.8017482543519</c:v>
                </c:pt>
                <c:pt idx="59">
                  <c:v>4633.9236647522412</c:v>
                </c:pt>
                <c:pt idx="60">
                  <c:v>4054.683206658211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A-4840-81F8-3C898F9A67F1}"/>
            </c:ext>
          </c:extLst>
        </c:ser>
        <c:ser>
          <c:idx val="1"/>
          <c:order val="1"/>
          <c:tx>
            <c:strRef>
              <c:f>'Задача 3'!$D$3</c:f>
              <c:strCache>
                <c:ptCount val="1"/>
                <c:pt idx="0">
                  <c:v>J(t)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'Задача 3'!$D$4:$D$64</c:f>
              <c:numCache>
                <c:formatCode>General</c:formatCode>
                <c:ptCount val="61"/>
                <c:pt idx="1">
                  <c:v>5156.2994217782825</c:v>
                </c:pt>
                <c:pt idx="2">
                  <c:v>7453.207962261311</c:v>
                </c:pt>
                <c:pt idx="3">
                  <c:v>9681.8915266211316</c:v>
                </c:pt>
                <c:pt idx="4">
                  <c:v>11832.109302386629</c:v>
                </c:pt>
                <c:pt idx="5">
                  <c:v>13894.712730543386</c:v>
                </c:pt>
                <c:pt idx="6">
                  <c:v>15863.611200152935</c:v>
                </c:pt>
                <c:pt idx="7">
                  <c:v>17735.471958204063</c:v>
                </c:pt>
                <c:pt idx="8">
                  <c:v>19509.129472644272</c:v>
                </c:pt>
                <c:pt idx="9">
                  <c:v>15712.770376909375</c:v>
                </c:pt>
                <c:pt idx="10">
                  <c:v>12026.569134210187</c:v>
                </c:pt>
                <c:pt idx="11">
                  <c:v>11938.76266620057</c:v>
                </c:pt>
                <c:pt idx="12">
                  <c:v>11917.369403762332</c:v>
                </c:pt>
                <c:pt idx="13">
                  <c:v>11891.886316738321</c:v>
                </c:pt>
                <c:pt idx="14">
                  <c:v>11898.938421426763</c:v>
                </c:pt>
                <c:pt idx="15">
                  <c:v>11941.855769841122</c:v>
                </c:pt>
                <c:pt idx="16">
                  <c:v>12010.795100656393</c:v>
                </c:pt>
                <c:pt idx="17">
                  <c:v>12081.208183575121</c:v>
                </c:pt>
                <c:pt idx="18">
                  <c:v>12109.044497678015</c:v>
                </c:pt>
                <c:pt idx="19">
                  <c:v>12041.033449748287</c:v>
                </c:pt>
                <c:pt idx="20">
                  <c:v>11859.564776399331</c:v>
                </c:pt>
                <c:pt idx="21">
                  <c:v>11684.823573854121</c:v>
                </c:pt>
                <c:pt idx="22">
                  <c:v>11864.908382950121</c:v>
                </c:pt>
                <c:pt idx="23">
                  <c:v>12595.5174041185</c:v>
                </c:pt>
                <c:pt idx="24">
                  <c:v>11594.239463610365</c:v>
                </c:pt>
                <c:pt idx="25">
                  <c:v>15510.034252837037</c:v>
                </c:pt>
                <c:pt idx="26">
                  <c:v>22436.752045042194</c:v>
                </c:pt>
                <c:pt idx="27">
                  <c:v>23942.715367057557</c:v>
                </c:pt>
                <c:pt idx="28">
                  <c:v>25357.575420201218</c:v>
                </c:pt>
                <c:pt idx="29">
                  <c:v>26684.815672776193</c:v>
                </c:pt>
                <c:pt idx="30">
                  <c:v>27928.21190262528</c:v>
                </c:pt>
                <c:pt idx="31">
                  <c:v>29091.710627741373</c:v>
                </c:pt>
                <c:pt idx="32">
                  <c:v>30179.336445884324</c:v>
                </c:pt>
                <c:pt idx="33">
                  <c:v>0</c:v>
                </c:pt>
                <c:pt idx="34">
                  <c:v>4.4793158544232901E-2</c:v>
                </c:pt>
                <c:pt idx="35">
                  <c:v>5.7111480417583994E-2</c:v>
                </c:pt>
                <c:pt idx="36">
                  <c:v>7.0070477001309889E-2</c:v>
                </c:pt>
                <c:pt idx="37">
                  <c:v>8.3718212792726482E-2</c:v>
                </c:pt>
                <c:pt idx="38">
                  <c:v>9.8001793808661281E-2</c:v>
                </c:pt>
                <c:pt idx="39">
                  <c:v>0.11291378090660539</c:v>
                </c:pt>
                <c:pt idx="40">
                  <c:v>0.12845866536321554</c:v>
                </c:pt>
                <c:pt idx="41">
                  <c:v>0.14459974232680117</c:v>
                </c:pt>
                <c:pt idx="42">
                  <c:v>0.16125348218102234</c:v>
                </c:pt>
                <c:pt idx="43">
                  <c:v>0.19608896452037666</c:v>
                </c:pt>
                <c:pt idx="44">
                  <c:v>0.21520857365379997</c:v>
                </c:pt>
                <c:pt idx="45">
                  <c:v>0.23444690184934081</c:v>
                </c:pt>
                <c:pt idx="46">
                  <c:v>0.53327102924824032</c:v>
                </c:pt>
                <c:pt idx="47">
                  <c:v>0.57727406379263579</c:v>
                </c:pt>
                <c:pt idx="48">
                  <c:v>0.61421009283784378</c:v>
                </c:pt>
                <c:pt idx="49">
                  <c:v>0.64416075443922638</c:v>
                </c:pt>
                <c:pt idx="50">
                  <c:v>0.66683359353507665</c:v>
                </c:pt>
                <c:pt idx="51">
                  <c:v>0.68149065316417723</c:v>
                </c:pt>
                <c:pt idx="52">
                  <c:v>0.68687055402359032</c:v>
                </c:pt>
                <c:pt idx="53">
                  <c:v>0.68127294776485559</c:v>
                </c:pt>
                <c:pt idx="54">
                  <c:v>0.66255457252955385</c:v>
                </c:pt>
                <c:pt idx="55">
                  <c:v>0.62811679595489789</c:v>
                </c:pt>
                <c:pt idx="56">
                  <c:v>0.57514492006093543</c:v>
                </c:pt>
                <c:pt idx="57">
                  <c:v>0.24944102289394707</c:v>
                </c:pt>
                <c:pt idx="58">
                  <c:v>0.17196617230455941</c:v>
                </c:pt>
                <c:pt idx="59">
                  <c:v>9.7135029683151269E-2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A-4840-81F8-3C898F9A67F1}"/>
            </c:ext>
          </c:extLst>
        </c:ser>
        <c:ser>
          <c:idx val="2"/>
          <c:order val="2"/>
          <c:tx>
            <c:strRef>
              <c:f>'Задача 3'!$H$3</c:f>
              <c:strCache>
                <c:ptCount val="1"/>
                <c:pt idx="0">
                  <c:v>CF(t)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'Задача 3'!$H$4:$H$64</c:f>
              <c:numCache>
                <c:formatCode>General</c:formatCode>
                <c:ptCount val="61"/>
                <c:pt idx="1">
                  <c:v>-2401.1337767917521</c:v>
                </c:pt>
                <c:pt idx="2">
                  <c:v>-3256.2995182017803</c:v>
                </c:pt>
                <c:pt idx="3">
                  <c:v>-4096.0345351233536</c:v>
                </c:pt>
                <c:pt idx="4">
                  <c:v>-4900.2295749584573</c:v>
                </c:pt>
                <c:pt idx="5">
                  <c:v>-5660.6497432613687</c:v>
                </c:pt>
                <c:pt idx="6">
                  <c:v>-6373.8265062214987</c:v>
                </c:pt>
                <c:pt idx="7">
                  <c:v>-7038.7847674265304</c:v>
                </c:pt>
                <c:pt idx="8">
                  <c:v>-7656.0117810941047</c:v>
                </c:pt>
                <c:pt idx="9">
                  <c:v>-3254.7070240330449</c:v>
                </c:pt>
                <c:pt idx="10">
                  <c:v>609.99822249635201</c:v>
                </c:pt>
                <c:pt idx="11">
                  <c:v>844.63661945865681</c:v>
                </c:pt>
                <c:pt idx="12">
                  <c:v>991.65685764504917</c:v>
                </c:pt>
                <c:pt idx="13">
                  <c:v>1124.1068459943012</c:v>
                </c:pt>
                <c:pt idx="14">
                  <c:v>1210.8035088771671</c:v>
                </c:pt>
                <c:pt idx="15">
                  <c:v>1253.3764449732851</c:v>
                </c:pt>
                <c:pt idx="16">
                  <c:v>1265.0593862050673</c:v>
                </c:pt>
                <c:pt idx="17">
                  <c:v>1271.1509675858392</c:v>
                </c:pt>
                <c:pt idx="18">
                  <c:v>1312.4703117156296</c:v>
                </c:pt>
                <c:pt idx="19">
                  <c:v>1434.822290335537</c:v>
                </c:pt>
                <c:pt idx="20">
                  <c:v>1647.8031998898489</c:v>
                </c:pt>
                <c:pt idx="21">
                  <c:v>1834.7600060106961</c:v>
                </c:pt>
                <c:pt idx="22">
                  <c:v>1681.1351942804054</c:v>
                </c:pt>
                <c:pt idx="23">
                  <c:v>1037.462144247899</c:v>
                </c:pt>
                <c:pt idx="24">
                  <c:v>2027.3285344338369</c:v>
                </c:pt>
                <c:pt idx="25">
                  <c:v>-1559.4323974355111</c:v>
                </c:pt>
                <c:pt idx="26">
                  <c:v>-7623.3478426192496</c:v>
                </c:pt>
                <c:pt idx="27">
                  <c:v>-8280.9536041916617</c:v>
                </c:pt>
                <c:pt idx="28">
                  <c:v>-8868.9706456228741</c:v>
                </c:pt>
                <c:pt idx="29">
                  <c:v>-9395.8089917992183</c:v>
                </c:pt>
                <c:pt idx="30">
                  <c:v>-9868.5654449473041</c:v>
                </c:pt>
                <c:pt idx="31">
                  <c:v>-10293.301864872174</c:v>
                </c:pt>
                <c:pt idx="32">
                  <c:v>-10675.25083952617</c:v>
                </c:pt>
                <c:pt idx="33">
                  <c:v>18002.400791790173</c:v>
                </c:pt>
                <c:pt idx="34">
                  <c:v>16616.294346167553</c:v>
                </c:pt>
                <c:pt idx="35">
                  <c:v>15336.939080896198</c:v>
                </c:pt>
                <c:pt idx="36">
                  <c:v>14156.085423989174</c:v>
                </c:pt>
                <c:pt idx="37">
                  <c:v>13066.1495061964</c:v>
                </c:pt>
                <c:pt idx="38">
                  <c:v>12060.131478871815</c:v>
                </c:pt>
                <c:pt idx="39">
                  <c:v>11131.570414956725</c:v>
                </c:pt>
                <c:pt idx="40">
                  <c:v>10274.502848670452</c:v>
                </c:pt>
                <c:pt idx="41">
                  <c:v>9483.4245241309327</c:v>
                </c:pt>
                <c:pt idx="42">
                  <c:v>8753.2550439372699</c:v>
                </c:pt>
                <c:pt idx="43">
                  <c:v>8079.2896334593261</c:v>
                </c:pt>
                <c:pt idx="44">
                  <c:v>7457.2319313254093</c:v>
                </c:pt>
                <c:pt idx="45">
                  <c:v>6883.0711275805043</c:v>
                </c:pt>
                <c:pt idx="46">
                  <c:v>6352.8809392634685</c:v>
                </c:pt>
                <c:pt idx="47">
                  <c:v>5863.7546590657767</c:v>
                </c:pt>
                <c:pt idx="48">
                  <c:v>5412.3023352985865</c:v>
                </c:pt>
                <c:pt idx="49">
                  <c:v>4995.6235166598499</c:v>
                </c:pt>
                <c:pt idx="50">
                  <c:v>4611.041255134628</c:v>
                </c:pt>
                <c:pt idx="51">
                  <c:v>4256.0848852669342</c:v>
                </c:pt>
                <c:pt idx="52">
                  <c:v>3928.4740993859104</c:v>
                </c:pt>
                <c:pt idx="53">
                  <c:v>3626.1040756181087</c:v>
                </c:pt>
                <c:pt idx="54">
                  <c:v>3347.0317967710821</c:v>
                </c:pt>
                <c:pt idx="55">
                  <c:v>3089.4633878490131</c:v>
                </c:pt>
                <c:pt idx="56">
                  <c:v>2851.7421896265082</c:v>
                </c:pt>
                <c:pt idx="57">
                  <c:v>2632.5235444663731</c:v>
                </c:pt>
                <c:pt idx="58">
                  <c:v>2429.9423644503781</c:v>
                </c:pt>
                <c:pt idx="59">
                  <c:v>2242.9427726426238</c:v>
                </c:pt>
                <c:pt idx="60">
                  <c:v>2070.340759616709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A-4840-81F8-3C898F9A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591280"/>
        <c:axId val="648380176"/>
      </c:lineChart>
      <c:catAx>
        <c:axId val="129159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380176"/>
        <c:crosses val="autoZero"/>
        <c:auto val="1"/>
        <c:lblAlgn val="ctr"/>
        <c:lblOffset val="100"/>
        <c:noMultiLvlLbl val="0"/>
      </c:catAx>
      <c:valAx>
        <c:axId val="6483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5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'Задача 3.1'!$B$3</c:f>
              <c:strCache>
                <c:ptCount val="1"/>
                <c:pt idx="0">
                  <c:v>M(t)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3.1'!$B$4:$B$64</c:f>
              <c:numCache>
                <c:formatCode>General</c:formatCode>
                <c:ptCount val="61"/>
                <c:pt idx="0">
                  <c:v>1568</c:v>
                </c:pt>
                <c:pt idx="1">
                  <c:v>6528.2994217782825</c:v>
                </c:pt>
                <c:pt idx="2">
                  <c:v>13165.469956317309</c:v>
                </c:pt>
                <c:pt idx="3">
                  <c:v>21201.677738398779</c:v>
                </c:pt>
                <c:pt idx="4">
                  <c:v>30383.577323485559</c:v>
                </c:pt>
                <c:pt idx="5">
                  <c:v>40480.342888593259</c:v>
                </c:pt>
                <c:pt idx="6">
                  <c:v>51283.911227672041</c:v>
                </c:pt>
                <c:pt idx="7">
                  <c:v>62608.894282417095</c:v>
                </c:pt>
                <c:pt idx="8">
                  <c:v>74291.911969759225</c:v>
                </c:pt>
                <c:pt idx="9">
                  <c:v>86190.472424246982</c:v>
                </c:pt>
                <c:pt idx="10">
                  <c:v>82907.896512711784</c:v>
                </c:pt>
                <c:pt idx="11">
                  <c:v>84452.954956971051</c:v>
                </c:pt>
                <c:pt idx="12">
                  <c:v>85682.126320043331</c:v>
                </c:pt>
                <c:pt idx="13">
                  <c:v>87178.529194550298</c:v>
                </c:pt>
                <c:pt idx="14">
                  <c:v>88239.95559494874</c:v>
                </c:pt>
                <c:pt idx="15">
                  <c:v>88899.568049252804</c:v>
                </c:pt>
                <c:pt idx="16">
                  <c:v>90059.115847478621</c:v>
                </c:pt>
                <c:pt idx="17">
                  <c:v>90747.093285693089</c:v>
                </c:pt>
                <c:pt idx="18">
                  <c:v>91235.629449696993</c:v>
                </c:pt>
                <c:pt idx="19">
                  <c:v>91765.470143917453</c:v>
                </c:pt>
                <c:pt idx="20">
                  <c:v>92389.857512892544</c:v>
                </c:pt>
                <c:pt idx="21">
                  <c:v>92841.351438864745</c:v>
                </c:pt>
                <c:pt idx="22">
                  <c:v>93072.655017377547</c:v>
                </c:pt>
                <c:pt idx="23">
                  <c:v>93537.152503099554</c:v>
                </c:pt>
                <c:pt idx="24">
                  <c:v>93921.001745672533</c:v>
                </c:pt>
                <c:pt idx="25">
                  <c:v>93874.338464842789</c:v>
                </c:pt>
                <c:pt idx="26">
                  <c:v>94177.630149754812</c:v>
                </c:pt>
                <c:pt idx="27">
                  <c:v>94638.171948434872</c:v>
                </c:pt>
                <c:pt idx="28">
                  <c:v>94309.393141629887</c:v>
                </c:pt>
                <c:pt idx="29">
                  <c:v>94848.77194108328</c:v>
                </c:pt>
                <c:pt idx="30">
                  <c:v>95043.932954157368</c:v>
                </c:pt>
                <c:pt idx="31">
                  <c:v>101268.68782289712</c:v>
                </c:pt>
                <c:pt idx="32">
                  <c:v>88630.165503275581</c:v>
                </c:pt>
                <c:pt idx="33">
                  <c:v>95112.52568817143</c:v>
                </c:pt>
                <c:pt idx="34">
                  <c:v>93854.938091002972</c:v>
                </c:pt>
                <c:pt idx="35">
                  <c:v>82371.122101344721</c:v>
                </c:pt>
                <c:pt idx="36">
                  <c:v>72074.731838676627</c:v>
                </c:pt>
                <c:pt idx="37">
                  <c:v>81053.113661663738</c:v>
                </c:pt>
                <c:pt idx="38">
                  <c:v>90669.219639680305</c:v>
                </c:pt>
                <c:pt idx="39">
                  <c:v>92226.326203885925</c:v>
                </c:pt>
                <c:pt idx="40">
                  <c:v>92480.367412371488</c:v>
                </c:pt>
                <c:pt idx="41">
                  <c:v>92120.950681603805</c:v>
                </c:pt>
                <c:pt idx="42">
                  <c:v>92424.159818377157</c:v>
                </c:pt>
                <c:pt idx="43">
                  <c:v>92728.310172997211</c:v>
                </c:pt>
                <c:pt idx="44">
                  <c:v>92762.145102466311</c:v>
                </c:pt>
                <c:pt idx="45">
                  <c:v>93084.502535849984</c:v>
                </c:pt>
                <c:pt idx="46">
                  <c:v>92936.614363935223</c:v>
                </c:pt>
                <c:pt idx="47">
                  <c:v>92848.121846505848</c:v>
                </c:pt>
                <c:pt idx="48">
                  <c:v>92756.464235734267</c:v>
                </c:pt>
                <c:pt idx="49">
                  <c:v>93254.819340136382</c:v>
                </c:pt>
                <c:pt idx="50">
                  <c:v>93306.464463813783</c:v>
                </c:pt>
                <c:pt idx="51">
                  <c:v>93169.463621363335</c:v>
                </c:pt>
                <c:pt idx="52">
                  <c:v>95373.720976575831</c:v>
                </c:pt>
                <c:pt idx="53">
                  <c:v>84122.525739066405</c:v>
                </c:pt>
                <c:pt idx="54">
                  <c:v>73607.210021683102</c:v>
                </c:pt>
                <c:pt idx="55">
                  <c:v>64406.308768972711</c:v>
                </c:pt>
                <c:pt idx="56">
                  <c:v>56355.520172851124</c:v>
                </c:pt>
                <c:pt idx="57">
                  <c:v>49311.080151244736</c:v>
                </c:pt>
                <c:pt idx="58">
                  <c:v>43147.19513233914</c:v>
                </c:pt>
                <c:pt idx="59">
                  <c:v>37753.795740796748</c:v>
                </c:pt>
                <c:pt idx="60">
                  <c:v>33034.771210263047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9-4724-8C3C-85497B761964}"/>
            </c:ext>
          </c:extLst>
        </c:ser>
        <c:ser>
          <c:idx val="1"/>
          <c:order val="1"/>
          <c:tx>
            <c:strRef>
              <c:f>'Задача 3.1'!$D$3</c:f>
              <c:strCache>
                <c:ptCount val="1"/>
                <c:pt idx="0">
                  <c:v>J(t)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'Задача 3.1'!$D$4:$D$64</c:f>
              <c:numCache>
                <c:formatCode>General</c:formatCode>
                <c:ptCount val="61"/>
                <c:pt idx="1">
                  <c:v>5156.2994217782825</c:v>
                </c:pt>
                <c:pt idx="2">
                  <c:v>7453.2079622613119</c:v>
                </c:pt>
                <c:pt idx="3">
                  <c:v>9681.8915266211316</c:v>
                </c:pt>
                <c:pt idx="4">
                  <c:v>11832.109302386629</c:v>
                </c:pt>
                <c:pt idx="5">
                  <c:v>13894.712730543397</c:v>
                </c:pt>
                <c:pt idx="6">
                  <c:v>15863.611200152936</c:v>
                </c:pt>
                <c:pt idx="7">
                  <c:v>17735.471958204063</c:v>
                </c:pt>
                <c:pt idx="8">
                  <c:v>19509.129472644272</c:v>
                </c:pt>
                <c:pt idx="9">
                  <c:v>21185.049450707666</c:v>
                </c:pt>
                <c:pt idx="10">
                  <c:v>7491.2331414956752</c:v>
                </c:pt>
                <c:pt idx="11">
                  <c:v>11908.545508348241</c:v>
                </c:pt>
                <c:pt idx="12">
                  <c:v>11785.790732693664</c:v>
                </c:pt>
                <c:pt idx="13">
                  <c:v>12206.668664512385</c:v>
                </c:pt>
                <c:pt idx="14">
                  <c:v>11958.742549717226</c:v>
                </c:pt>
                <c:pt idx="15">
                  <c:v>11689.606903672653</c:v>
                </c:pt>
                <c:pt idx="16">
                  <c:v>12271.993804382411</c:v>
                </c:pt>
                <c:pt idx="17">
                  <c:v>11945.366919149292</c:v>
                </c:pt>
                <c:pt idx="18">
                  <c:v>11831.922824715544</c:v>
                </c:pt>
                <c:pt idx="19">
                  <c:v>11934.29437543259</c:v>
                </c:pt>
                <c:pt idx="20">
                  <c:v>12095.071136964771</c:v>
                </c:pt>
                <c:pt idx="21">
                  <c:v>12000.226115083777</c:v>
                </c:pt>
                <c:pt idx="22">
                  <c:v>11836.472508370895</c:v>
                </c:pt>
                <c:pt idx="23">
                  <c:v>12098.579362894199</c:v>
                </c:pt>
                <c:pt idx="24">
                  <c:v>12075.993305460417</c:v>
                </c:pt>
                <c:pt idx="25">
                  <c:v>11693.461937379325</c:v>
                </c:pt>
                <c:pt idx="26">
                  <c:v>12037.583993017373</c:v>
                </c:pt>
                <c:pt idx="27">
                  <c:v>12232.745567399417</c:v>
                </c:pt>
                <c:pt idx="28">
                  <c:v>11500.99268674937</c:v>
                </c:pt>
                <c:pt idx="29">
                  <c:v>12328.052942157125</c:v>
                </c:pt>
                <c:pt idx="30">
                  <c:v>12051.257505709502</c:v>
                </c:pt>
                <c:pt idx="31">
                  <c:v>18105.246488009423</c:v>
                </c:pt>
                <c:pt idx="32">
                  <c:v>20.063658240605136</c:v>
                </c:pt>
                <c:pt idx="33">
                  <c:v>17561.130872805301</c:v>
                </c:pt>
                <c:pt idx="34">
                  <c:v>10631.478113852974</c:v>
                </c:pt>
                <c:pt idx="35">
                  <c:v>248.05127171711308</c:v>
                </c:pt>
                <c:pt idx="36">
                  <c:v>0</c:v>
                </c:pt>
                <c:pt idx="37">
                  <c:v>17987.723302821683</c:v>
                </c:pt>
                <c:pt idx="38">
                  <c:v>19747.745185724536</c:v>
                </c:pt>
                <c:pt idx="39">
                  <c:v>12890.759019165665</c:v>
                </c:pt>
                <c:pt idx="40">
                  <c:v>11782.331983971308</c:v>
                </c:pt>
                <c:pt idx="41">
                  <c:v>11200.629195778758</c:v>
                </c:pt>
                <c:pt idx="42">
                  <c:v>11818.327971973833</c:v>
                </c:pt>
                <c:pt idx="43">
                  <c:v>11857.170331917199</c:v>
                </c:pt>
                <c:pt idx="44">
                  <c:v>11624.873701093758</c:v>
                </c:pt>
                <c:pt idx="45">
                  <c:v>11917.625571191955</c:v>
                </c:pt>
                <c:pt idx="46">
                  <c:v>11487.674645066489</c:v>
                </c:pt>
                <c:pt idx="47">
                  <c:v>11528.584278062532</c:v>
                </c:pt>
                <c:pt idx="48">
                  <c:v>11514.357620041645</c:v>
                </c:pt>
                <c:pt idx="49">
                  <c:v>12092.913133868895</c:v>
                </c:pt>
                <c:pt idx="50">
                  <c:v>11708.497541194454</c:v>
                </c:pt>
                <c:pt idx="51">
                  <c:v>11526.307215526267</c:v>
                </c:pt>
                <c:pt idx="52">
                  <c:v>13850.440307882915</c:v>
                </c:pt>
                <c:pt idx="53">
                  <c:v>670.51988456255037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0.19993706589241447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9-4724-8C3C-85497B761964}"/>
            </c:ext>
          </c:extLst>
        </c:ser>
        <c:ser>
          <c:idx val="2"/>
          <c:order val="2"/>
          <c:tx>
            <c:strRef>
              <c:f>'Задача 3.1'!$H$3</c:f>
              <c:strCache>
                <c:ptCount val="1"/>
                <c:pt idx="0">
                  <c:v>CF(t)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'Задача 3.1'!$H$4:$H$64</c:f>
              <c:numCache>
                <c:formatCode>General</c:formatCode>
                <c:ptCount val="61"/>
                <c:pt idx="1">
                  <c:v>-2401.1337767917521</c:v>
                </c:pt>
                <c:pt idx="2">
                  <c:v>-3256.2995182017812</c:v>
                </c:pt>
                <c:pt idx="3">
                  <c:v>-4096.0345351233536</c:v>
                </c:pt>
                <c:pt idx="4">
                  <c:v>-4900.2295749584573</c:v>
                </c:pt>
                <c:pt idx="5">
                  <c:v>-5660.6497432613796</c:v>
                </c:pt>
                <c:pt idx="6">
                  <c:v>-6373.8265062215005</c:v>
                </c:pt>
                <c:pt idx="7">
                  <c:v>-7038.7847674265304</c:v>
                </c:pt>
                <c:pt idx="8">
                  <c:v>-7656.0117810941047</c:v>
                </c:pt>
                <c:pt idx="9">
                  <c:v>-8226.8926146067824</c:v>
                </c:pt>
                <c:pt idx="10">
                  <c:v>5168.519302204093</c:v>
                </c:pt>
                <c:pt idx="11">
                  <c:v>892.23895977927396</c:v>
                </c:pt>
                <c:pt idx="12">
                  <c:v>1126.4560158810068</c:v>
                </c:pt>
                <c:pt idx="13">
                  <c:v>840.4135167626182</c:v>
                </c:pt>
                <c:pt idx="14">
                  <c:v>1183.4202835963865</c:v>
                </c:pt>
                <c:pt idx="15">
                  <c:v>1511.4123905598399</c:v>
                </c:pt>
                <c:pt idx="16">
                  <c:v>1032.0688875489727</c:v>
                </c:pt>
                <c:pt idx="17">
                  <c:v>1419.5821831770186</c:v>
                </c:pt>
                <c:pt idx="18">
                  <c:v>1576.1499631737499</c:v>
                </c:pt>
                <c:pt idx="19">
                  <c:v>1520.4438234513912</c:v>
                </c:pt>
                <c:pt idx="20">
                  <c:v>1414.5215016750221</c:v>
                </c:pt>
                <c:pt idx="21">
                  <c:v>1548.9393811618706</c:v>
                </c:pt>
                <c:pt idx="22">
                  <c:v>1732.9366227025564</c:v>
                </c:pt>
                <c:pt idx="23">
                  <c:v>1511.4217968566968</c:v>
                </c:pt>
                <c:pt idx="24">
                  <c:v>1567.4912925487056</c:v>
                </c:pt>
                <c:pt idx="25">
                  <c:v>1945.9551165140499</c:v>
                </c:pt>
                <c:pt idx="26">
                  <c:v>1628.2559546945402</c:v>
                </c:pt>
                <c:pt idx="27">
                  <c:v>1473.1519763703782</c:v>
                </c:pt>
                <c:pt idx="28">
                  <c:v>2176.3158980197122</c:v>
                </c:pt>
                <c:pt idx="29">
                  <c:v>1396.1364506791829</c:v>
                </c:pt>
                <c:pt idx="30">
                  <c:v>1689.8682721571813</c:v>
                </c:pt>
                <c:pt idx="31">
                  <c:v>-3831.0133752988586</c:v>
                </c:pt>
                <c:pt idx="32">
                  <c:v>13156.938331035031</c:v>
                </c:pt>
                <c:pt idx="33">
                  <c:v>-3814.0558121813342</c:v>
                </c:pt>
                <c:pt idx="34">
                  <c:v>3006.2476105532896</c:v>
                </c:pt>
                <c:pt idx="35">
                  <c:v>12362.459128683484</c:v>
                </c:pt>
                <c:pt idx="36">
                  <c:v>11639.585007924896</c:v>
                </c:pt>
                <c:pt idx="37">
                  <c:v>-5498.6706342640646</c:v>
                </c:pt>
                <c:pt idx="38">
                  <c:v>-6389.6786576535633</c:v>
                </c:pt>
                <c:pt idx="39">
                  <c:v>604.48123825826053</c:v>
                </c:pt>
                <c:pt idx="40">
                  <c:v>1735.1999183919409</c:v>
                </c:pt>
                <c:pt idx="41">
                  <c:v>2285.3573494807215</c:v>
                </c:pt>
                <c:pt idx="42">
                  <c:v>1694.273930548246</c:v>
                </c:pt>
                <c:pt idx="43">
                  <c:v>1682.0944812048822</c:v>
                </c:pt>
                <c:pt idx="44">
                  <c:v>1917.3550395127381</c:v>
                </c:pt>
                <c:pt idx="45">
                  <c:v>1652.8199098130128</c:v>
                </c:pt>
                <c:pt idx="46">
                  <c:v>2069.8306805612997</c:v>
                </c:pt>
                <c:pt idx="47">
                  <c:v>2021.1740490778013</c:v>
                </c:pt>
                <c:pt idx="48">
                  <c:v>2027.373508921979</c:v>
                </c:pt>
                <c:pt idx="49">
                  <c:v>1492.4248143704581</c:v>
                </c:pt>
                <c:pt idx="50">
                  <c:v>1881.3540961279596</c:v>
                </c:pt>
                <c:pt idx="51">
                  <c:v>2051.5686069563644</c:v>
                </c:pt>
                <c:pt idx="52">
                  <c:v>-80.726578296519619</c:v>
                </c:pt>
                <c:pt idx="53">
                  <c:v>12100.190544504307</c:v>
                </c:pt>
                <c:pt idx="54">
                  <c:v>11787.450700329657</c:v>
                </c:pt>
                <c:pt idx="55">
                  <c:v>10879.895428249461</c:v>
                </c:pt>
                <c:pt idx="56">
                  <c:v>10042.215873389227</c:v>
                </c:pt>
                <c:pt idx="57">
                  <c:v>9269.0320704650694</c:v>
                </c:pt>
                <c:pt idx="58">
                  <c:v>8555.3782757225217</c:v>
                </c:pt>
                <c:pt idx="59">
                  <c:v>7896.6710746349036</c:v>
                </c:pt>
                <c:pt idx="60">
                  <c:v>7288.5064762209749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9-4724-8C3C-85497B76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605200"/>
        <c:axId val="1055807888"/>
      </c:lineChart>
      <c:catAx>
        <c:axId val="118560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5807888"/>
        <c:crosses val="autoZero"/>
        <c:auto val="1"/>
        <c:lblAlgn val="ctr"/>
        <c:lblOffset val="100"/>
        <c:noMultiLvlLbl val="0"/>
      </c:catAx>
      <c:valAx>
        <c:axId val="10558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56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1417322834642"/>
          <c:y val="5.3206109652960035E-2"/>
          <c:w val="0.84749912510936132"/>
          <c:h val="0.79224482356372117"/>
        </c:manualLayout>
      </c:layout>
      <c:lineChart>
        <c:grouping val="standard"/>
        <c:varyColors val="0"/>
        <c:ser>
          <c:idx val="0"/>
          <c:order val="0"/>
          <c:tx>
            <c:strRef>
              <c:f>'Задача 3.2'!$B$3</c:f>
              <c:strCache>
                <c:ptCount val="1"/>
                <c:pt idx="0">
                  <c:v>M(t)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3.2'!$B$4:$B$64</c:f>
              <c:numCache>
                <c:formatCode>General</c:formatCode>
                <c:ptCount val="61"/>
                <c:pt idx="0">
                  <c:v>1568</c:v>
                </c:pt>
                <c:pt idx="1">
                  <c:v>6766.130346820345</c:v>
                </c:pt>
                <c:pt idx="2">
                  <c:v>13768.529050347879</c:v>
                </c:pt>
                <c:pt idx="3">
                  <c:v>22277.220260216171</c:v>
                </c:pt>
                <c:pt idx="4">
                  <c:v>32020.67426310233</c:v>
                </c:pt>
                <c:pt idx="5">
                  <c:v>42751.410431572731</c:v>
                </c:pt>
                <c:pt idx="6">
                  <c:v>54246.243479010373</c:v>
                </c:pt>
                <c:pt idx="7">
                  <c:v>66306.214968672051</c:v>
                </c:pt>
                <c:pt idx="8">
                  <c:v>78755.904674616613</c:v>
                </c:pt>
                <c:pt idx="9">
                  <c:v>85759.150164441176</c:v>
                </c:pt>
                <c:pt idx="10">
                  <c:v>88147.692815277624</c:v>
                </c:pt>
                <c:pt idx="11">
                  <c:v>89716.958362446065</c:v>
                </c:pt>
                <c:pt idx="12">
                  <c:v>91244.381224023367</c:v>
                </c:pt>
                <c:pt idx="13">
                  <c:v>92693.422701381307</c:v>
                </c:pt>
                <c:pt idx="14">
                  <c:v>93946.335926691681</c:v>
                </c:pt>
                <c:pt idx="15">
                  <c:v>94972.345080982021</c:v>
                </c:pt>
                <c:pt idx="16">
                  <c:v>95812.434780750758</c:v>
                </c:pt>
                <c:pt idx="17">
                  <c:v>96530.791894020396</c:v>
                </c:pt>
                <c:pt idx="18">
                  <c:v>97180.472374025136</c:v>
                </c:pt>
                <c:pt idx="19">
                  <c:v>97790.010321571594</c:v>
                </c:pt>
                <c:pt idx="20">
                  <c:v>98364.796697303362</c:v>
                </c:pt>
                <c:pt idx="21">
                  <c:v>98895.546568672071</c:v>
                </c:pt>
                <c:pt idx="22">
                  <c:v>99368.41844102554</c:v>
                </c:pt>
                <c:pt idx="23">
                  <c:v>99773.545612200804</c:v>
                </c:pt>
                <c:pt idx="24">
                  <c:v>100110.69600300629</c:v>
                </c:pt>
                <c:pt idx="25">
                  <c:v>100390.86493585282</c:v>
                </c:pt>
                <c:pt idx="26">
                  <c:v>100632.76231859584</c:v>
                </c:pt>
                <c:pt idx="27">
                  <c:v>100852.77398833315</c:v>
                </c:pt>
                <c:pt idx="28">
                  <c:v>101049.15514581589</c:v>
                </c:pt>
                <c:pt idx="29">
                  <c:v>101187.69518153896</c:v>
                </c:pt>
                <c:pt idx="30">
                  <c:v>101214.5997021825</c:v>
                </c:pt>
                <c:pt idx="31">
                  <c:v>101162.42380363862</c:v>
                </c:pt>
                <c:pt idx="32">
                  <c:v>101497.22952635397</c:v>
                </c:pt>
                <c:pt idx="33">
                  <c:v>101368.3969662085</c:v>
                </c:pt>
                <c:pt idx="34">
                  <c:v>101629.40386619326</c:v>
                </c:pt>
                <c:pt idx="35">
                  <c:v>101782.03229615354</c:v>
                </c:pt>
                <c:pt idx="36">
                  <c:v>101815.72690825172</c:v>
                </c:pt>
                <c:pt idx="37">
                  <c:v>101805.82856945157</c:v>
                </c:pt>
                <c:pt idx="38">
                  <c:v>101802.53185519067</c:v>
                </c:pt>
                <c:pt idx="39">
                  <c:v>101822.97682863555</c:v>
                </c:pt>
                <c:pt idx="40">
                  <c:v>101868.14581228423</c:v>
                </c:pt>
                <c:pt idx="41">
                  <c:v>101935.07392936599</c:v>
                </c:pt>
                <c:pt idx="42">
                  <c:v>102019.93185858446</c:v>
                </c:pt>
                <c:pt idx="43">
                  <c:v>102113.37655236297</c:v>
                </c:pt>
                <c:pt idx="44">
                  <c:v>102194.34860063309</c:v>
                </c:pt>
                <c:pt idx="45">
                  <c:v>102229.16874435668</c:v>
                </c:pt>
                <c:pt idx="46">
                  <c:v>102183.8582006128</c:v>
                </c:pt>
                <c:pt idx="47">
                  <c:v>102054.90687040731</c:v>
                </c:pt>
                <c:pt idx="48">
                  <c:v>101915.28226935648</c:v>
                </c:pt>
                <c:pt idx="49">
                  <c:v>101943.92685692945</c:v>
                </c:pt>
                <c:pt idx="50">
                  <c:v>102343.26519558459</c:v>
                </c:pt>
                <c:pt idx="51">
                  <c:v>102909.75952245564</c:v>
                </c:pt>
                <c:pt idx="52">
                  <c:v>101735.1753862755</c:v>
                </c:pt>
                <c:pt idx="53">
                  <c:v>91819.294284917487</c:v>
                </c:pt>
                <c:pt idx="54">
                  <c:v>80341.882499302796</c:v>
                </c:pt>
                <c:pt idx="55">
                  <c:v>70299.147186889953</c:v>
                </c:pt>
                <c:pt idx="56">
                  <c:v>61511.753788528709</c:v>
                </c:pt>
                <c:pt idx="57">
                  <c:v>53822.784564962618</c:v>
                </c:pt>
                <c:pt idx="58">
                  <c:v>47094.936494342292</c:v>
                </c:pt>
                <c:pt idx="59">
                  <c:v>41208.069432549506</c:v>
                </c:pt>
                <c:pt idx="60">
                  <c:v>36057.060753480815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4-40C1-9D35-14159E59D1CE}"/>
            </c:ext>
          </c:extLst>
        </c:ser>
        <c:ser>
          <c:idx val="1"/>
          <c:order val="1"/>
          <c:tx>
            <c:strRef>
              <c:f>'Задача 3.2'!$D$3</c:f>
              <c:strCache>
                <c:ptCount val="1"/>
                <c:pt idx="0">
                  <c:v>J(t)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'Задача 3.2'!$D$6:$D$64</c:f>
              <c:numCache>
                <c:formatCode>General</c:formatCode>
                <c:ptCount val="59"/>
                <c:pt idx="0">
                  <c:v>7848.1649968800775</c:v>
                </c:pt>
                <c:pt idx="1">
                  <c:v>10229.757341161776</c:v>
                </c:pt>
                <c:pt idx="2">
                  <c:v>12528.106535413179</c:v>
                </c:pt>
                <c:pt idx="3">
                  <c:v>14733.320451358191</c:v>
                </c:pt>
                <c:pt idx="4">
                  <c:v>16838.759351384237</c:v>
                </c:pt>
                <c:pt idx="5">
                  <c:v>18840.751924537974</c:v>
                </c:pt>
                <c:pt idx="6">
                  <c:v>20737.966577028572</c:v>
                </c:pt>
                <c:pt idx="7">
                  <c:v>16847.733574151633</c:v>
                </c:pt>
                <c:pt idx="8">
                  <c:v>13108.436421391592</c:v>
                </c:pt>
                <c:pt idx="9">
                  <c:v>12587.727149078139</c:v>
                </c:pt>
                <c:pt idx="10">
                  <c:v>12742.042656883061</c:v>
                </c:pt>
                <c:pt idx="11">
                  <c:v>12854.589130360855</c:v>
                </c:pt>
                <c:pt idx="12">
                  <c:v>12839.59106298303</c:v>
                </c:pt>
                <c:pt idx="13">
                  <c:v>12769.301145126794</c:v>
                </c:pt>
                <c:pt idx="14">
                  <c:v>12711.632834891492</c:v>
                </c:pt>
                <c:pt idx="15">
                  <c:v>12694.911460863477</c:v>
                </c:pt>
                <c:pt idx="16">
                  <c:v>12716.029466757294</c:v>
                </c:pt>
                <c:pt idx="17">
                  <c:v>12757.096994299596</c:v>
                </c:pt>
                <c:pt idx="18">
                  <c:v>12798.537665928217</c:v>
                </c:pt>
                <c:pt idx="19">
                  <c:v>12826.349458531629</c:v>
                </c:pt>
                <c:pt idx="20">
                  <c:v>12834.815193437475</c:v>
                </c:pt>
                <c:pt idx="21">
                  <c:v>12826.179476303463</c:v>
                </c:pt>
                <c:pt idx="22">
                  <c:v>12808.843592330591</c:v>
                </c:pt>
                <c:pt idx="23">
                  <c:v>12794.005933222317</c:v>
                </c:pt>
                <c:pt idx="24">
                  <c:v>12790.755499724626</c:v>
                </c:pt>
                <c:pt idx="25">
                  <c:v>12799.106959561797</c:v>
                </c:pt>
                <c:pt idx="26">
                  <c:v>12802.977906024393</c:v>
                </c:pt>
                <c:pt idx="27">
                  <c:v>12769.684428950055</c:v>
                </c:pt>
                <c:pt idx="28">
                  <c:v>12675.366418335909</c:v>
                </c:pt>
                <c:pt idx="29">
                  <c:v>12599.649064228937</c:v>
                </c:pt>
                <c:pt idx="30">
                  <c:v>12980.108698170179</c:v>
                </c:pt>
                <c:pt idx="31">
                  <c:v>12558.321130648781</c:v>
                </c:pt>
                <c:pt idx="32">
                  <c:v>12932.056520760812</c:v>
                </c:pt>
                <c:pt idx="33">
                  <c:v>12856.303913234444</c:v>
                </c:pt>
                <c:pt idx="34">
                  <c:v>12756.448649117372</c:v>
                </c:pt>
                <c:pt idx="35">
                  <c:v>12717.067524731312</c:v>
                </c:pt>
                <c:pt idx="36">
                  <c:v>12722.431856920541</c:v>
                </c:pt>
                <c:pt idx="37">
                  <c:v>12745.761455343723</c:v>
                </c:pt>
                <c:pt idx="38">
                  <c:v>12773.041087228114</c:v>
                </c:pt>
                <c:pt idx="39">
                  <c:v>12800.446343617283</c:v>
                </c:pt>
                <c:pt idx="40">
                  <c:v>12826.742170389214</c:v>
                </c:pt>
                <c:pt idx="41">
                  <c:v>12845.936176101564</c:v>
                </c:pt>
                <c:pt idx="42">
                  <c:v>12845.1441173155</c:v>
                </c:pt>
                <c:pt idx="43">
                  <c:v>12809.113718802719</c:v>
                </c:pt>
                <c:pt idx="44">
                  <c:v>12733.335549300709</c:v>
                </c:pt>
                <c:pt idx="45">
                  <c:v>12644.030944871121</c:v>
                </c:pt>
                <c:pt idx="46">
                  <c:v>12617.238757750083</c:v>
                </c:pt>
                <c:pt idx="47">
                  <c:v>12768.054871242528</c:v>
                </c:pt>
                <c:pt idx="48">
                  <c:v>13142.329195771328</c:v>
                </c:pt>
                <c:pt idx="49">
                  <c:v>13359.402476319125</c:v>
                </c:pt>
                <c:pt idx="50">
                  <c:v>11689.135804126818</c:v>
                </c:pt>
                <c:pt idx="51">
                  <c:v>2801.0158219264231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4-40C1-9D35-14159E59D1CE}"/>
            </c:ext>
          </c:extLst>
        </c:ser>
        <c:ser>
          <c:idx val="2"/>
          <c:order val="2"/>
          <c:tx>
            <c:strRef>
              <c:f>'Задача 3.2'!$H$3</c:f>
              <c:strCache>
                <c:ptCount val="1"/>
                <c:pt idx="0">
                  <c:v>CF(t)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'Задача 3.2'!$H$4:$H$64</c:f>
              <c:numCache>
                <c:formatCode>General</c:formatCode>
                <c:ptCount val="61"/>
                <c:pt idx="1">
                  <c:v>-2496.3796518103813</c:v>
                </c:pt>
                <c:pt idx="2">
                  <c:v>-3410.1442332656807</c:v>
                </c:pt>
                <c:pt idx="3">
                  <c:v>-4306.3254127277614</c:v>
                </c:pt>
                <c:pt idx="4">
                  <c:v>-5164.0843836097565</c:v>
                </c:pt>
                <c:pt idx="5">
                  <c:v>-5974.8741621074432</c:v>
                </c:pt>
                <c:pt idx="6">
                  <c:v>-6735.1021264739093</c:v>
                </c:pt>
                <c:pt idx="7">
                  <c:v>-7443.7835009251776</c:v>
                </c:pt>
                <c:pt idx="8">
                  <c:v>-8101.4701931436512</c:v>
                </c:pt>
                <c:pt idx="9">
                  <c:v>-3548.5468442709753</c:v>
                </c:pt>
                <c:pt idx="10">
                  <c:v>411.77155825950791</c:v>
                </c:pt>
                <c:pt idx="11">
                  <c:v>1076.3884498956063</c:v>
                </c:pt>
                <c:pt idx="12">
                  <c:v>1061.1795961879568</c:v>
                </c:pt>
                <c:pt idx="13">
                  <c:v>1079.7428714235068</c:v>
                </c:pt>
                <c:pt idx="14">
                  <c:v>1207.4454256133222</c:v>
                </c:pt>
                <c:pt idx="15">
                  <c:v>1369.5818243007975</c:v>
                </c:pt>
                <c:pt idx="16">
                  <c:v>1502.1582734215872</c:v>
                </c:pt>
                <c:pt idx="17">
                  <c:v>1582.7251418427441</c:v>
                </c:pt>
                <c:pt idx="18">
                  <c:v>1619.1853745876051</c:v>
                </c:pt>
                <c:pt idx="19">
                  <c:v>1631.9985991219608</c:v>
                </c:pt>
                <c:pt idx="20">
                  <c:v>1641.2438415138604</c:v>
                </c:pt>
                <c:pt idx="21">
                  <c:v>1660.1296239334331</c:v>
                </c:pt>
                <c:pt idx="22">
                  <c:v>1693.1847402842322</c:v>
                </c:pt>
                <c:pt idx="23">
                  <c:v>1737.3301143224273</c:v>
                </c:pt>
                <c:pt idx="24">
                  <c:v>1784.1734979919174</c:v>
                </c:pt>
                <c:pt idx="25">
                  <c:v>1823.501394956279</c:v>
                </c:pt>
                <c:pt idx="26">
                  <c:v>1847.8746746800427</c:v>
                </c:pt>
                <c:pt idx="27">
                  <c:v>1858.7173375278385</c:v>
                </c:pt>
                <c:pt idx="28">
                  <c:v>1871.964812645554</c:v>
                </c:pt>
                <c:pt idx="29">
                  <c:v>1917.326732855219</c:v>
                </c:pt>
                <c:pt idx="30">
                  <c:v>2013.987672522047</c:v>
                </c:pt>
                <c:pt idx="31">
                  <c:v>2085.1611606930442</c:v>
                </c:pt>
                <c:pt idx="32">
                  <c:v>1733.8426385050168</c:v>
                </c:pt>
                <c:pt idx="33">
                  <c:v>2144.421323485738</c:v>
                </c:pt>
                <c:pt idx="34">
                  <c:v>1793.3885321333164</c:v>
                </c:pt>
                <c:pt idx="35">
                  <c:v>1882.40608193651</c:v>
                </c:pt>
                <c:pt idx="36">
                  <c:v>1985.1886735754983</c:v>
                </c:pt>
                <c:pt idx="37">
                  <c:v>2023.7098882260855</c:v>
                </c:pt>
                <c:pt idx="38">
                  <c:v>2018.0591493750696</c:v>
                </c:pt>
                <c:pt idx="39">
                  <c:v>1996.5056767793856</c:v>
                </c:pt>
                <c:pt idx="40">
                  <c:v>1973.1495256900782</c:v>
                </c:pt>
                <c:pt idx="41">
                  <c:v>1951.5565187674417</c:v>
                </c:pt>
                <c:pt idx="42">
                  <c:v>1932.6278288958456</c:v>
                </c:pt>
                <c:pt idx="43">
                  <c:v>1921.5436047201811</c:v>
                </c:pt>
                <c:pt idx="44">
                  <c:v>1929.3605816438055</c:v>
                </c:pt>
                <c:pt idx="45">
                  <c:v>1968.4111980012192</c:v>
                </c:pt>
                <c:pt idx="46">
                  <c:v>2040.2591562078651</c:v>
                </c:pt>
                <c:pt idx="47">
                  <c:v>2118.3747773902755</c:v>
                </c:pt>
                <c:pt idx="48">
                  <c:v>2133.0454932529137</c:v>
                </c:pt>
                <c:pt idx="49">
                  <c:v>1984.7166930581525</c:v>
                </c:pt>
                <c:pt idx="50">
                  <c:v>1645.0892984306081</c:v>
                </c:pt>
                <c:pt idx="51">
                  <c:v>1477.0729176446976</c:v>
                </c:pt>
                <c:pt idx="52">
                  <c:v>3045.5027022519562</c:v>
                </c:pt>
                <c:pt idx="53">
                  <c:v>11054.323712731544</c:v>
                </c:pt>
                <c:pt idx="54">
                  <c:v>12788.570581741926</c:v>
                </c:pt>
                <c:pt idx="55">
                  <c:v>11803.935740087396</c:v>
                </c:pt>
                <c:pt idx="56">
                  <c:v>10895.11122963472</c:v>
                </c:pt>
                <c:pt idx="57">
                  <c:v>10056.260159311372</c:v>
                </c:pt>
                <c:pt idx="58">
                  <c:v>9281.9950398196888</c:v>
                </c:pt>
                <c:pt idx="59">
                  <c:v>8567.3431826903889</c:v>
                </c:pt>
                <c:pt idx="60">
                  <c:v>7907.7147633788572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4-40C1-9D35-14159E59D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254272"/>
        <c:axId val="1070083184"/>
      </c:lineChart>
      <c:catAx>
        <c:axId val="118625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083184"/>
        <c:crosses val="autoZero"/>
        <c:auto val="1"/>
        <c:lblAlgn val="ctr"/>
        <c:lblOffset val="100"/>
        <c:noMultiLvlLbl val="0"/>
      </c:catAx>
      <c:valAx>
        <c:axId val="10700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2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920384951881"/>
          <c:y val="5.7835739282589678E-2"/>
          <c:w val="0.86016579177602803"/>
          <c:h val="0.79224482356372117"/>
        </c:manualLayout>
      </c:layout>
      <c:lineChart>
        <c:grouping val="standard"/>
        <c:varyColors val="0"/>
        <c:ser>
          <c:idx val="0"/>
          <c:order val="0"/>
          <c:tx>
            <c:strRef>
              <c:f>'Задача 3.3'!$B$3</c:f>
              <c:strCache>
                <c:ptCount val="1"/>
                <c:pt idx="0">
                  <c:v>M(t)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3.3'!$B$4:$B$64</c:f>
              <c:numCache>
                <c:formatCode>General</c:formatCode>
                <c:ptCount val="61"/>
                <c:pt idx="0">
                  <c:v>1568</c:v>
                </c:pt>
                <c:pt idx="1">
                  <c:v>6001.3242987316307</c:v>
                </c:pt>
                <c:pt idx="2">
                  <c:v>11044.972655265239</c:v>
                </c:pt>
                <c:pt idx="3">
                  <c:v>13985.019072150271</c:v>
                </c:pt>
                <c:pt idx="4">
                  <c:v>14816.709771524997</c:v>
                </c:pt>
                <c:pt idx="5">
                  <c:v>15441.28938909906</c:v>
                </c:pt>
                <c:pt idx="6">
                  <c:v>15909.040300414308</c:v>
                </c:pt>
                <c:pt idx="7">
                  <c:v>16259.786456976941</c:v>
                </c:pt>
                <c:pt idx="8">
                  <c:v>16521.006386740944</c:v>
                </c:pt>
                <c:pt idx="9">
                  <c:v>16717.734153852158</c:v>
                </c:pt>
                <c:pt idx="10">
                  <c:v>16867.138677443476</c:v>
                </c:pt>
                <c:pt idx="11">
                  <c:v>16980.203215897556</c:v>
                </c:pt>
                <c:pt idx="12">
                  <c:v>17065.490758594351</c:v>
                </c:pt>
                <c:pt idx="13">
                  <c:v>17128.572809305533</c:v>
                </c:pt>
                <c:pt idx="14">
                  <c:v>17175.492814392615</c:v>
                </c:pt>
                <c:pt idx="15">
                  <c:v>17209.621186493729</c:v>
                </c:pt>
                <c:pt idx="16">
                  <c:v>17233.799407305869</c:v>
                </c:pt>
                <c:pt idx="17">
                  <c:v>17252.437726368738</c:v>
                </c:pt>
                <c:pt idx="18">
                  <c:v>17267.28954229143</c:v>
                </c:pt>
                <c:pt idx="19">
                  <c:v>17279.890827068572</c:v>
                </c:pt>
                <c:pt idx="20">
                  <c:v>17289.213362274171</c:v>
                </c:pt>
                <c:pt idx="21">
                  <c:v>17295.594773421682</c:v>
                </c:pt>
                <c:pt idx="22">
                  <c:v>17298.168337250871</c:v>
                </c:pt>
                <c:pt idx="23">
                  <c:v>17298.142685294937</c:v>
                </c:pt>
                <c:pt idx="24">
                  <c:v>17300.225236209222</c:v>
                </c:pt>
                <c:pt idx="25">
                  <c:v>17307.823184268218</c:v>
                </c:pt>
                <c:pt idx="26">
                  <c:v>17317.963268268435</c:v>
                </c:pt>
                <c:pt idx="27">
                  <c:v>17318.280907923247</c:v>
                </c:pt>
                <c:pt idx="28">
                  <c:v>17309.337519199435</c:v>
                </c:pt>
                <c:pt idx="29">
                  <c:v>17308.885307174613</c:v>
                </c:pt>
                <c:pt idx="30">
                  <c:v>17316.965994949423</c:v>
                </c:pt>
                <c:pt idx="31">
                  <c:v>17314.183011304754</c:v>
                </c:pt>
                <c:pt idx="32">
                  <c:v>17340.645610966792</c:v>
                </c:pt>
                <c:pt idx="33">
                  <c:v>13721.189111926085</c:v>
                </c:pt>
                <c:pt idx="34">
                  <c:v>17811.879674066528</c:v>
                </c:pt>
                <c:pt idx="35">
                  <c:v>22193.386682819597</c:v>
                </c:pt>
                <c:pt idx="36">
                  <c:v>17572.569686959301</c:v>
                </c:pt>
                <c:pt idx="37">
                  <c:v>17537.071970676461</c:v>
                </c:pt>
                <c:pt idx="38">
                  <c:v>17480.453800825177</c:v>
                </c:pt>
                <c:pt idx="39">
                  <c:v>17435.994606891618</c:v>
                </c:pt>
                <c:pt idx="40">
                  <c:v>17402.637878939007</c:v>
                </c:pt>
                <c:pt idx="41">
                  <c:v>17397.110146587882</c:v>
                </c:pt>
                <c:pt idx="42">
                  <c:v>17358.769761993302</c:v>
                </c:pt>
                <c:pt idx="43">
                  <c:v>17356.724057821782</c:v>
                </c:pt>
                <c:pt idx="44">
                  <c:v>17345.904108047256</c:v>
                </c:pt>
                <c:pt idx="45">
                  <c:v>17333.604374596551</c:v>
                </c:pt>
                <c:pt idx="46">
                  <c:v>17330.205725340158</c:v>
                </c:pt>
                <c:pt idx="47">
                  <c:v>17328.204277736473</c:v>
                </c:pt>
                <c:pt idx="48">
                  <c:v>17325.445589109098</c:v>
                </c:pt>
                <c:pt idx="49">
                  <c:v>17320.668679751951</c:v>
                </c:pt>
                <c:pt idx="50">
                  <c:v>17314.60189359459</c:v>
                </c:pt>
                <c:pt idx="51">
                  <c:v>17314.177058618621</c:v>
                </c:pt>
                <c:pt idx="52">
                  <c:v>17314.710521634555</c:v>
                </c:pt>
                <c:pt idx="53">
                  <c:v>17316.430526766984</c:v>
                </c:pt>
                <c:pt idx="54">
                  <c:v>17319.518003805239</c:v>
                </c:pt>
                <c:pt idx="55">
                  <c:v>17318.92253924852</c:v>
                </c:pt>
                <c:pt idx="56">
                  <c:v>17315.058170614921</c:v>
                </c:pt>
                <c:pt idx="57">
                  <c:v>16130.925939677183</c:v>
                </c:pt>
                <c:pt idx="58">
                  <c:v>12098.194454757888</c:v>
                </c:pt>
                <c:pt idx="59">
                  <c:v>9073.6458410684154</c:v>
                </c:pt>
                <c:pt idx="60">
                  <c:v>6805.234380801312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9-4F3D-A3B0-5F76C5771C6A}"/>
            </c:ext>
          </c:extLst>
        </c:ser>
        <c:ser>
          <c:idx val="1"/>
          <c:order val="1"/>
          <c:tx>
            <c:strRef>
              <c:f>'Задача 3.3'!$D$3</c:f>
              <c:strCache>
                <c:ptCount val="1"/>
                <c:pt idx="0">
                  <c:v>J(t)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'Задача 3.3'!$D$4:$D$64</c:f>
              <c:numCache>
                <c:formatCode>General</c:formatCode>
                <c:ptCount val="61"/>
                <c:pt idx="1">
                  <c:v>4825.3242987316307</c:v>
                </c:pt>
                <c:pt idx="2">
                  <c:v>6543.9794312165168</c:v>
                </c:pt>
                <c:pt idx="3">
                  <c:v>5701.2895807013419</c:v>
                </c:pt>
                <c:pt idx="4">
                  <c:v>4327.9454674122926</c:v>
                </c:pt>
                <c:pt idx="5">
                  <c:v>4328.757060455313</c:v>
                </c:pt>
                <c:pt idx="6">
                  <c:v>4328.0732585900141</c:v>
                </c:pt>
                <c:pt idx="7">
                  <c:v>4328.0062316662097</c:v>
                </c:pt>
                <c:pt idx="8">
                  <c:v>4326.1665440082379</c:v>
                </c:pt>
                <c:pt idx="9">
                  <c:v>4326.9793637964513</c:v>
                </c:pt>
                <c:pt idx="10">
                  <c:v>4328.8380620543585</c:v>
                </c:pt>
                <c:pt idx="11">
                  <c:v>4329.8492078149502</c:v>
                </c:pt>
                <c:pt idx="12">
                  <c:v>4330.3383466711857</c:v>
                </c:pt>
                <c:pt idx="13">
                  <c:v>4329.4547403597708</c:v>
                </c:pt>
                <c:pt idx="14">
                  <c:v>4329.0632074134674</c:v>
                </c:pt>
                <c:pt idx="15">
                  <c:v>4328.001575699268</c:v>
                </c:pt>
                <c:pt idx="16">
                  <c:v>4326.5835174355725</c:v>
                </c:pt>
                <c:pt idx="17">
                  <c:v>4327.0881708893357</c:v>
                </c:pt>
                <c:pt idx="18">
                  <c:v>4327.9612475148751</c:v>
                </c:pt>
                <c:pt idx="19">
                  <c:v>4329.4236703500001</c:v>
                </c:pt>
                <c:pt idx="20">
                  <c:v>4329.2952419727435</c:v>
                </c:pt>
                <c:pt idx="21">
                  <c:v>4328.6847517160531</c:v>
                </c:pt>
                <c:pt idx="22">
                  <c:v>4326.4722571846069</c:v>
                </c:pt>
                <c:pt idx="23">
                  <c:v>4324.516432356786</c:v>
                </c:pt>
                <c:pt idx="24">
                  <c:v>4326.6182222380203</c:v>
                </c:pt>
                <c:pt idx="25">
                  <c:v>4332.6542571113005</c:v>
                </c:pt>
                <c:pt idx="26">
                  <c:v>4337.0958800672715</c:v>
                </c:pt>
                <c:pt idx="27">
                  <c:v>4329.8084567219221</c:v>
                </c:pt>
                <c:pt idx="28">
                  <c:v>4320.6268382569997</c:v>
                </c:pt>
                <c:pt idx="29">
                  <c:v>4326.8821677750384</c:v>
                </c:pt>
                <c:pt idx="30">
                  <c:v>4335.3020145684641</c:v>
                </c:pt>
                <c:pt idx="31">
                  <c:v>4326.458515092686</c:v>
                </c:pt>
                <c:pt idx="32">
                  <c:v>4355.0083524882266</c:v>
                </c:pt>
                <c:pt idx="33">
                  <c:v>715.70490370099128</c:v>
                </c:pt>
                <c:pt idx="34">
                  <c:v>7520.9878401219639</c:v>
                </c:pt>
                <c:pt idx="35">
                  <c:v>8834.4769272697031</c:v>
                </c:pt>
                <c:pt idx="36">
                  <c:v>927.52967484460214</c:v>
                </c:pt>
                <c:pt idx="37">
                  <c:v>4357.6447054569862</c:v>
                </c:pt>
                <c:pt idx="38">
                  <c:v>4327.6498228178316</c:v>
                </c:pt>
                <c:pt idx="39">
                  <c:v>4325.6542562727354</c:v>
                </c:pt>
                <c:pt idx="40">
                  <c:v>4325.6419237702958</c:v>
                </c:pt>
                <c:pt idx="41">
                  <c:v>4345.1317373836255</c:v>
                </c:pt>
                <c:pt idx="42">
                  <c:v>4310.9371520523919</c:v>
                </c:pt>
                <c:pt idx="43">
                  <c:v>4337.6467363268057</c:v>
                </c:pt>
                <c:pt idx="44">
                  <c:v>4328.3610646809193</c:v>
                </c:pt>
                <c:pt idx="45">
                  <c:v>4324.1762935611087</c:v>
                </c:pt>
                <c:pt idx="46">
                  <c:v>4330.0024443927459</c:v>
                </c:pt>
                <c:pt idx="47">
                  <c:v>4330.5499837313555</c:v>
                </c:pt>
                <c:pt idx="48">
                  <c:v>4329.2923808067417</c:v>
                </c:pt>
                <c:pt idx="49">
                  <c:v>4326.5844879201268</c:v>
                </c:pt>
                <c:pt idx="50">
                  <c:v>4324.1003837806275</c:v>
                </c:pt>
                <c:pt idx="51">
                  <c:v>4328.2256384226794</c:v>
                </c:pt>
                <c:pt idx="52">
                  <c:v>4329.0777276705885</c:v>
                </c:pt>
                <c:pt idx="53">
                  <c:v>4330.3976355410678</c:v>
                </c:pt>
                <c:pt idx="54">
                  <c:v>4332.1951087300013</c:v>
                </c:pt>
                <c:pt idx="55">
                  <c:v>4329.2840363945916</c:v>
                </c:pt>
                <c:pt idx="56">
                  <c:v>4325.8662661785293</c:v>
                </c:pt>
                <c:pt idx="57">
                  <c:v>3144.6323117159932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9-4F3D-A3B0-5F76C5771C6A}"/>
            </c:ext>
          </c:extLst>
        </c:ser>
        <c:ser>
          <c:idx val="2"/>
          <c:order val="2"/>
          <c:tx>
            <c:strRef>
              <c:f>'Задача 3.3'!$H$3</c:f>
              <c:strCache>
                <c:ptCount val="1"/>
                <c:pt idx="0">
                  <c:v>CF(t)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'Задача 3.3'!$H$4:$H$64</c:f>
              <c:numCache>
                <c:formatCode>General</c:formatCode>
                <c:ptCount val="61"/>
                <c:pt idx="1">
                  <c:v>-2205.8391968317587</c:v>
                </c:pt>
                <c:pt idx="2">
                  <c:v>-2766.8100342316875</c:v>
                </c:pt>
                <c:pt idx="3">
                  <c:v>-1349.5237974625602</c:v>
                </c:pt>
                <c:pt idx="4">
                  <c:v>177.30291860145854</c:v>
                </c:pt>
                <c:pt idx="5">
                  <c:v>289.49691434826593</c:v>
                </c:pt>
                <c:pt idx="6">
                  <c:v>373.61753655364237</c:v>
                </c:pt>
                <c:pt idx="7">
                  <c:v>435.60793225925852</c:v>
                </c:pt>
                <c:pt idx="8">
                  <c:v>483.21879107677654</c:v>
                </c:pt>
                <c:pt idx="9">
                  <c:v>516.68592152673068</c:v>
                </c:pt>
                <c:pt idx="10">
                  <c:v>540.7533709110503</c:v>
                </c:pt>
                <c:pt idx="11">
                  <c:v>559.30128444125376</c:v>
                </c:pt>
                <c:pt idx="12">
                  <c:v>573.53160646308197</c:v>
                </c:pt>
                <c:pt idx="13">
                  <c:v>585.28338668368474</c:v>
                </c:pt>
                <c:pt idx="14">
                  <c:v>593.74821445444468</c:v>
                </c:pt>
                <c:pt idx="15">
                  <c:v>600.6766065395874</c:v>
                </c:pt>
                <c:pt idx="16">
                  <c:v>606.24815101920387</c:v>
                </c:pt>
                <c:pt idx="17">
                  <c:v>608.94371401893807</c:v>
                </c:pt>
                <c:pt idx="18">
                  <c:v>610.61971787152947</c:v>
                </c:pt>
                <c:pt idx="19">
                  <c:v>611.31941960975064</c:v>
                </c:pt>
                <c:pt idx="20">
                  <c:v>613.04699985169725</c:v>
                </c:pt>
                <c:pt idx="21">
                  <c:v>614.7519340051557</c:v>
                </c:pt>
                <c:pt idx="22">
                  <c:v>617.40576188517059</c:v>
                </c:pt>
                <c:pt idx="23">
                  <c:v>619.35718785955748</c:v>
                </c:pt>
                <c:pt idx="24">
                  <c:v>617.61250986560185</c:v>
                </c:pt>
                <c:pt idx="25">
                  <c:v>612.87921095538786</c:v>
                </c:pt>
                <c:pt idx="26">
                  <c:v>610.17583953469898</c:v>
                </c:pt>
                <c:pt idx="27">
                  <c:v>617.51770729336863</c:v>
                </c:pt>
                <c:pt idx="28">
                  <c:v>625.16624869847033</c:v>
                </c:pt>
                <c:pt idx="29">
                  <c:v>618.83339251171833</c:v>
                </c:pt>
                <c:pt idx="30">
                  <c:v>611.79876672500882</c:v>
                </c:pt>
                <c:pt idx="31">
                  <c:v>620.16522617712394</c:v>
                </c:pt>
                <c:pt idx="32">
                  <c:v>596.15018684051006</c:v>
                </c:pt>
                <c:pt idx="33">
                  <c:v>3586.6152541396309</c:v>
                </c:pt>
                <c:pt idx="34">
                  <c:v>-2489.5336037093152</c:v>
                </c:pt>
                <c:pt idx="35">
                  <c:v>-3093.2882009603877</c:v>
                </c:pt>
                <c:pt idx="36">
                  <c:v>4063.255081081199</c:v>
                </c:pt>
                <c:pt idx="37">
                  <c:v>627.08858136073923</c:v>
                </c:pt>
                <c:pt idx="38">
                  <c:v>647.42133850137225</c:v>
                </c:pt>
                <c:pt idx="39">
                  <c:v>641.8209821225646</c:v>
                </c:pt>
                <c:pt idx="40">
                  <c:v>636.12917740608418</c:v>
                </c:pt>
                <c:pt idx="41">
                  <c:v>615.69367663399601</c:v>
                </c:pt>
                <c:pt idx="42">
                  <c:v>643.3256591101532</c:v>
                </c:pt>
                <c:pt idx="43">
                  <c:v>616.26575525217027</c:v>
                </c:pt>
                <c:pt idx="44">
                  <c:v>623.69827411579217</c:v>
                </c:pt>
                <c:pt idx="45">
                  <c:v>625.77588551692304</c:v>
                </c:pt>
                <c:pt idx="46">
                  <c:v>619.36738110081228</c:v>
                </c:pt>
                <c:pt idx="47">
                  <c:v>618.47687526713935</c:v>
                </c:pt>
                <c:pt idx="48">
                  <c:v>619.26172549431817</c:v>
                </c:pt>
                <c:pt idx="49">
                  <c:v>621.15093474079345</c:v>
                </c:pt>
                <c:pt idx="50">
                  <c:v>622.5951613872669</c:v>
                </c:pt>
                <c:pt idx="51">
                  <c:v>618.39708244551525</c:v>
                </c:pt>
                <c:pt idx="52">
                  <c:v>617.63643816801459</c:v>
                </c:pt>
                <c:pt idx="53">
                  <c:v>616.61136184128713</c:v>
                </c:pt>
                <c:pt idx="54">
                  <c:v>615.34309351546244</c:v>
                </c:pt>
                <c:pt idx="55">
                  <c:v>618.15210398401837</c:v>
                </c:pt>
                <c:pt idx="56">
                  <c:v>620.90749222079307</c:v>
                </c:pt>
                <c:pt idx="57">
                  <c:v>1596.2945301577208</c:v>
                </c:pt>
                <c:pt idx="58">
                  <c:v>3989.3304483181564</c:v>
                </c:pt>
                <c:pt idx="59">
                  <c:v>3356.8873675318118</c:v>
                </c:pt>
                <c:pt idx="60">
                  <c:v>2824.7077910142502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9-4F3D-A3B0-5F76C5771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585680"/>
        <c:axId val="1055809136"/>
      </c:lineChart>
      <c:catAx>
        <c:axId val="136758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5809136"/>
        <c:crosses val="autoZero"/>
        <c:auto val="1"/>
        <c:lblAlgn val="ctr"/>
        <c:lblOffset val="100"/>
        <c:noMultiLvlLbl val="0"/>
      </c:catAx>
      <c:valAx>
        <c:axId val="10558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75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185737</xdr:rowOff>
    </xdr:from>
    <xdr:to>
      <xdr:col>17</xdr:col>
      <xdr:colOff>361950</xdr:colOff>
      <xdr:row>19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A2098FD-16DA-49CB-9C95-21007E7BD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519112</xdr:colOff>
      <xdr:row>3</xdr:row>
      <xdr:rowOff>42862</xdr:rowOff>
    </xdr:from>
    <xdr:to>
      <xdr:col>17</xdr:col>
      <xdr:colOff>214312</xdr:colOff>
      <xdr:row>17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CE3477-F332-4BFA-B271-CE6489F2A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185737</xdr:colOff>
      <xdr:row>3</xdr:row>
      <xdr:rowOff>42862</xdr:rowOff>
    </xdr:from>
    <xdr:to>
      <xdr:col>16</xdr:col>
      <xdr:colOff>490537</xdr:colOff>
      <xdr:row>17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2D3687C-999B-4A3A-A2A2-10857A58E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2</xdr:row>
      <xdr:rowOff>52387</xdr:rowOff>
    </xdr:from>
    <xdr:to>
      <xdr:col>19</xdr:col>
      <xdr:colOff>133350</xdr:colOff>
      <xdr:row>23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663B6C-A36F-4131-B4FC-1EA428289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zoomScale="112" workbookViewId="0">
      <selection activeCell="I65" sqref="I65"/>
    </sheetView>
  </sheetViews>
  <sheetFormatPr defaultRowHeight="15" x14ac:dyDescent="0.25"/>
  <sheetData>
    <row r="1" spans="1:18" x14ac:dyDescent="0.25">
      <c r="A1" s="6" t="s">
        <v>0</v>
      </c>
      <c r="B1" s="6">
        <v>15</v>
      </c>
      <c r="C1" s="6" t="s">
        <v>1</v>
      </c>
      <c r="D1" s="6">
        <v>6</v>
      </c>
      <c r="E1" s="6" t="s">
        <v>2</v>
      </c>
      <c r="F1" s="6">
        <v>8</v>
      </c>
      <c r="G1" s="6" t="s">
        <v>3</v>
      </c>
      <c r="H1" s="6">
        <v>6</v>
      </c>
      <c r="I1" s="6" t="s">
        <v>4</v>
      </c>
      <c r="J1" s="6">
        <v>12</v>
      </c>
      <c r="K1" s="6" t="s">
        <v>5</v>
      </c>
      <c r="L1" s="6">
        <v>1</v>
      </c>
      <c r="M1" s="6" t="s">
        <v>6</v>
      </c>
      <c r="N1" s="6">
        <v>3</v>
      </c>
      <c r="O1" s="6" t="s">
        <v>7</v>
      </c>
      <c r="P1" s="6">
        <v>13</v>
      </c>
      <c r="Q1" s="6" t="s">
        <v>8</v>
      </c>
      <c r="R1" s="6">
        <v>1</v>
      </c>
    </row>
    <row r="2" spans="1:18" x14ac:dyDescent="0.25">
      <c r="A2" s="6" t="s">
        <v>9</v>
      </c>
      <c r="B2" s="6">
        <v>1</v>
      </c>
      <c r="C2" s="6" t="s">
        <v>20</v>
      </c>
      <c r="D2" s="6">
        <f>1/(5+$N$1)</f>
        <v>0.125</v>
      </c>
    </row>
    <row r="3" spans="1:18" x14ac:dyDescent="0.25">
      <c r="A3" t="s">
        <v>10</v>
      </c>
      <c r="B3" s="5" t="s">
        <v>11</v>
      </c>
      <c r="C3" t="s">
        <v>12</v>
      </c>
      <c r="D3" s="5" t="s">
        <v>13</v>
      </c>
      <c r="E3" t="s">
        <v>14</v>
      </c>
      <c r="F3" t="s">
        <v>15</v>
      </c>
      <c r="G3" t="s">
        <v>16</v>
      </c>
      <c r="H3" s="5" t="s">
        <v>17</v>
      </c>
      <c r="I3" t="s">
        <v>18</v>
      </c>
    </row>
    <row r="4" spans="1:18" x14ac:dyDescent="0.25">
      <c r="A4">
        <v>0</v>
      </c>
      <c r="B4" s="5">
        <f>100*$B$1+10*$D$1+$F$1</f>
        <v>1568</v>
      </c>
      <c r="D4" s="5"/>
      <c r="H4" s="5"/>
    </row>
    <row r="5" spans="1:18" x14ac:dyDescent="0.25">
      <c r="A5">
        <f>A4+$B$2</f>
        <v>1</v>
      </c>
      <c r="B5" s="5">
        <f>B4+C5*$B$2</f>
        <v>6528.2994217782825</v>
      </c>
      <c r="C5">
        <f>D5-$D$2*B4</f>
        <v>4960.2994217782825</v>
      </c>
      <c r="D5" s="5">
        <v>5156.2994217782825</v>
      </c>
      <c r="E5">
        <f>$B$1*(B5)^(0.6)</f>
        <v>2917.2342123386793</v>
      </c>
      <c r="F5">
        <f>E5/(5+$P$1)</f>
        <v>162.06856735214885</v>
      </c>
      <c r="G5">
        <v>3.0000000000000001E-3</v>
      </c>
      <c r="H5" s="5">
        <f t="shared" ref="H5:H64" si="0">E5-D5-F5</f>
        <v>-2401.1337767917521</v>
      </c>
      <c r="I5">
        <f>H5/(1+G5)^A5</f>
        <v>-2393.9519210286662</v>
      </c>
    </row>
    <row r="6" spans="1:18" x14ac:dyDescent="0.25">
      <c r="A6">
        <f t="shared" ref="A6:A64" si="1">A5+$B$2</f>
        <v>2</v>
      </c>
      <c r="B6" s="5">
        <f t="shared" ref="B6:B64" si="2">B5+C6*$B$2</f>
        <v>13165.469956317309</v>
      </c>
      <c r="C6">
        <f t="shared" ref="C6:C64" si="3">D6-$D$2*B5</f>
        <v>6637.1705345390255</v>
      </c>
      <c r="D6" s="5">
        <v>7453.207962261311</v>
      </c>
      <c r="E6">
        <f>$B$1*(B6)^(0.6)</f>
        <v>4443.7854113571502</v>
      </c>
      <c r="F6">
        <f>E6/(5+$P$1)</f>
        <v>246.87696729761944</v>
      </c>
      <c r="G6">
        <v>3.0000000000000001E-3</v>
      </c>
      <c r="H6" s="5">
        <f t="shared" si="0"/>
        <v>-3256.2995182017803</v>
      </c>
      <c r="I6">
        <f t="shared" ref="I6:I64" si="4">H6/(1+G6)^A6</f>
        <v>-3236.8492908132844</v>
      </c>
    </row>
    <row r="7" spans="1:18" x14ac:dyDescent="0.25">
      <c r="A7">
        <f t="shared" si="1"/>
        <v>3</v>
      </c>
      <c r="B7" s="5">
        <f t="shared" si="2"/>
        <v>21201.677738398779</v>
      </c>
      <c r="C7">
        <f t="shared" si="3"/>
        <v>8036.2077820814684</v>
      </c>
      <c r="D7" s="5">
        <v>9681.8915266211316</v>
      </c>
      <c r="E7">
        <f>$B$1*(B7)^(0.6)</f>
        <v>5914.4368145270591</v>
      </c>
      <c r="F7">
        <f>E7/(5+$P$1)</f>
        <v>328.57982302928104</v>
      </c>
      <c r="G7">
        <v>3.0000000000000001E-3</v>
      </c>
      <c r="H7" s="5">
        <f t="shared" si="0"/>
        <v>-4096.0345351233536</v>
      </c>
      <c r="I7">
        <f t="shared" si="4"/>
        <v>-4059.3903091986799</v>
      </c>
    </row>
    <row r="8" spans="1:18" x14ac:dyDescent="0.25">
      <c r="A8">
        <f t="shared" si="1"/>
        <v>4</v>
      </c>
      <c r="B8" s="5">
        <f t="shared" si="2"/>
        <v>30383.577323485559</v>
      </c>
      <c r="C8">
        <f t="shared" si="3"/>
        <v>9181.8995850867814</v>
      </c>
      <c r="D8" s="5">
        <v>11832.109302386629</v>
      </c>
      <c r="E8">
        <f>$B$1*(B8)^(0.6)</f>
        <v>7339.6373584533585</v>
      </c>
      <c r="F8">
        <f>E8/(5+$P$1)</f>
        <v>407.75763102518658</v>
      </c>
      <c r="G8">
        <v>3.0000000000000001E-3</v>
      </c>
      <c r="H8" s="5">
        <f t="shared" si="0"/>
        <v>-4900.2295749584573</v>
      </c>
      <c r="I8">
        <f t="shared" si="4"/>
        <v>-4841.8652084225014</v>
      </c>
    </row>
    <row r="9" spans="1:18" x14ac:dyDescent="0.25">
      <c r="A9">
        <f t="shared" si="1"/>
        <v>5</v>
      </c>
      <c r="B9" s="5">
        <f t="shared" si="2"/>
        <v>40480.342888593252</v>
      </c>
      <c r="C9">
        <f t="shared" si="3"/>
        <v>10096.765565107691</v>
      </c>
      <c r="D9" s="5">
        <v>13894.712730543386</v>
      </c>
      <c r="E9">
        <f>$B$1*(B9)^(0.6)</f>
        <v>8718.4196335927245</v>
      </c>
      <c r="F9">
        <f>E9/(5+$P$1)</f>
        <v>484.35664631070694</v>
      </c>
      <c r="G9">
        <v>3.0000000000000001E-3</v>
      </c>
      <c r="H9" s="5">
        <f t="shared" si="0"/>
        <v>-5660.6497432613687</v>
      </c>
      <c r="I9">
        <f t="shared" si="4"/>
        <v>-5576.4988674372125</v>
      </c>
    </row>
    <row r="10" spans="1:18" x14ac:dyDescent="0.25">
      <c r="A10">
        <f t="shared" si="1"/>
        <v>6</v>
      </c>
      <c r="B10" s="5">
        <f t="shared" si="2"/>
        <v>51283.911227672026</v>
      </c>
      <c r="C10">
        <f t="shared" si="3"/>
        <v>10803.568339078778</v>
      </c>
      <c r="D10" s="5">
        <v>15863.611200152935</v>
      </c>
      <c r="E10">
        <f>$B$1*(B10)^(0.6)</f>
        <v>10048.007322986226</v>
      </c>
      <c r="F10">
        <f>E10/(5+$P$1)</f>
        <v>558.22262905479033</v>
      </c>
      <c r="G10">
        <v>3.0000000000000001E-3</v>
      </c>
      <c r="H10" s="5">
        <f t="shared" si="0"/>
        <v>-6373.8265062214987</v>
      </c>
      <c r="I10">
        <f t="shared" si="4"/>
        <v>-6260.2927097566171</v>
      </c>
    </row>
    <row r="11" spans="1:18" x14ac:dyDescent="0.25">
      <c r="A11">
        <f t="shared" si="1"/>
        <v>7</v>
      </c>
      <c r="B11" s="5">
        <f t="shared" si="2"/>
        <v>62608.894282417088</v>
      </c>
      <c r="C11">
        <f t="shared" si="3"/>
        <v>11324.98305474506</v>
      </c>
      <c r="D11" s="5">
        <v>17735.471958204063</v>
      </c>
      <c r="E11">
        <f>$B$1*(B11)^(0.6)</f>
        <v>11325.904084352682</v>
      </c>
      <c r="F11">
        <f>E11/(5+$P$1)</f>
        <v>629.21689357514902</v>
      </c>
      <c r="G11">
        <v>3.0000000000000001E-3</v>
      </c>
      <c r="H11" s="5">
        <f t="shared" si="0"/>
        <v>-7038.7847674265304</v>
      </c>
      <c r="I11">
        <f t="shared" si="4"/>
        <v>-6892.7282160523464</v>
      </c>
    </row>
    <row r="12" spans="1:18" x14ac:dyDescent="0.25">
      <c r="A12">
        <f t="shared" si="1"/>
        <v>8</v>
      </c>
      <c r="B12" s="5">
        <f t="shared" si="2"/>
        <v>74291.911969759225</v>
      </c>
      <c r="C12">
        <f t="shared" si="3"/>
        <v>11683.017687342137</v>
      </c>
      <c r="D12" s="5">
        <v>19509.129472644272</v>
      </c>
      <c r="E12">
        <f>$B$1*(B12)^(0.6)</f>
        <v>12550.359908700177</v>
      </c>
      <c r="F12">
        <f>E12/(5+$P$1)</f>
        <v>697.24221715000976</v>
      </c>
      <c r="G12">
        <v>3.0000000000000001E-3</v>
      </c>
      <c r="H12" s="5">
        <f t="shared" si="0"/>
        <v>-7656.0117810941047</v>
      </c>
      <c r="I12">
        <f t="shared" si="4"/>
        <v>-7474.7234438680271</v>
      </c>
    </row>
    <row r="13" spans="1:18" x14ac:dyDescent="0.25">
      <c r="A13">
        <f t="shared" si="1"/>
        <v>9</v>
      </c>
      <c r="B13" s="5">
        <f t="shared" si="2"/>
        <v>80718.193350448695</v>
      </c>
      <c r="C13">
        <f t="shared" si="3"/>
        <v>6426.2813806894719</v>
      </c>
      <c r="D13" s="5">
        <v>15712.770376909375</v>
      </c>
      <c r="E13">
        <f>$B$1*(B13)^(0.6)</f>
        <v>13190.890608927879</v>
      </c>
      <c r="F13">
        <f>E13/(5+$P$1)</f>
        <v>732.82725605154883</v>
      </c>
      <c r="G13">
        <v>3.0000000000000001E-3</v>
      </c>
      <c r="H13" s="5">
        <f t="shared" si="0"/>
        <v>-3254.7070240330449</v>
      </c>
      <c r="I13">
        <f t="shared" si="4"/>
        <v>-3168.1337204957754</v>
      </c>
    </row>
    <row r="14" spans="1:18" x14ac:dyDescent="0.25">
      <c r="A14">
        <f t="shared" si="1"/>
        <v>10</v>
      </c>
      <c r="B14" s="5">
        <f t="shared" si="2"/>
        <v>82654.988315852795</v>
      </c>
      <c r="C14">
        <f t="shared" si="3"/>
        <v>1936.7949654041004</v>
      </c>
      <c r="D14" s="5">
        <v>12026.569134210187</v>
      </c>
      <c r="E14">
        <f>$B$1*(B14)^(0.6)</f>
        <v>13379.894848277512</v>
      </c>
      <c r="F14">
        <f>E14/(5+$P$1)</f>
        <v>743.32749157097294</v>
      </c>
      <c r="G14">
        <v>3.0000000000000001E-3</v>
      </c>
      <c r="H14" s="5">
        <f t="shared" si="0"/>
        <v>609.99822249635201</v>
      </c>
      <c r="I14">
        <f t="shared" si="4"/>
        <v>591.99663658565828</v>
      </c>
    </row>
    <row r="15" spans="1:18" x14ac:dyDescent="0.25">
      <c r="A15">
        <f t="shared" si="1"/>
        <v>11</v>
      </c>
      <c r="B15" s="5">
        <f t="shared" si="2"/>
        <v>84261.877442571771</v>
      </c>
      <c r="C15">
        <f t="shared" si="3"/>
        <v>1606.8891267189701</v>
      </c>
      <c r="D15" s="5">
        <v>11938.76266620057</v>
      </c>
      <c r="E15">
        <f>$B$1*(B15)^(0.6)</f>
        <v>13535.363949521534</v>
      </c>
      <c r="F15">
        <f>E15/(5+$P$1)</f>
        <v>751.96466386230748</v>
      </c>
      <c r="G15">
        <v>3.0000000000000001E-3</v>
      </c>
      <c r="H15" s="5">
        <f t="shared" si="0"/>
        <v>844.63661945865681</v>
      </c>
      <c r="I15">
        <f t="shared" si="4"/>
        <v>817.25887075702622</v>
      </c>
    </row>
    <row r="16" spans="1:18" x14ac:dyDescent="0.25">
      <c r="A16">
        <f t="shared" si="1"/>
        <v>12</v>
      </c>
      <c r="B16" s="5">
        <f t="shared" si="2"/>
        <v>85646.512166012631</v>
      </c>
      <c r="C16">
        <f t="shared" si="3"/>
        <v>1384.6347234408604</v>
      </c>
      <c r="D16" s="5">
        <v>11917.369403762332</v>
      </c>
      <c r="E16">
        <f>$B$1*(B16)^(0.6)</f>
        <v>13668.380747372521</v>
      </c>
      <c r="F16">
        <f>E16/(5+$P$1)</f>
        <v>759.35448596514004</v>
      </c>
      <c r="G16">
        <v>3.0000000000000001E-3</v>
      </c>
      <c r="H16" s="5">
        <f t="shared" si="0"/>
        <v>991.65685764504917</v>
      </c>
      <c r="I16">
        <f t="shared" si="4"/>
        <v>956.64371647914902</v>
      </c>
    </row>
    <row r="17" spans="1:9" x14ac:dyDescent="0.25">
      <c r="A17">
        <f t="shared" si="1"/>
        <v>13</v>
      </c>
      <c r="B17" s="5">
        <f t="shared" si="2"/>
        <v>86832.584461999373</v>
      </c>
      <c r="C17">
        <f t="shared" si="3"/>
        <v>1186.0722959867417</v>
      </c>
      <c r="D17" s="5">
        <v>11891.886316738321</v>
      </c>
      <c r="E17">
        <f>$B$1*(B17)^(0.6)</f>
        <v>13781.639819363952</v>
      </c>
      <c r="F17">
        <f>E17/(5+$P$1)</f>
        <v>765.64665663133064</v>
      </c>
      <c r="G17">
        <v>3.0000000000000001E-3</v>
      </c>
      <c r="H17" s="5">
        <f t="shared" si="0"/>
        <v>1124.1068459943012</v>
      </c>
      <c r="I17">
        <f t="shared" si="4"/>
        <v>1081.1736768954111</v>
      </c>
    </row>
    <row r="18" spans="1:9" x14ac:dyDescent="0.25">
      <c r="A18">
        <f t="shared" si="1"/>
        <v>14</v>
      </c>
      <c r="B18" s="5">
        <f t="shared" si="2"/>
        <v>87877.449825676216</v>
      </c>
      <c r="C18">
        <f t="shared" si="3"/>
        <v>1044.8653636768413</v>
      </c>
      <c r="D18" s="5">
        <v>11898.938421426763</v>
      </c>
      <c r="E18">
        <f>$B$1*(B18)^(0.6)</f>
        <v>13880.903220321808</v>
      </c>
      <c r="F18">
        <f>E18/(5+$P$1)</f>
        <v>771.16129001787829</v>
      </c>
      <c r="G18">
        <v>3.0000000000000001E-3</v>
      </c>
      <c r="H18" s="5">
        <f t="shared" si="0"/>
        <v>1210.8035088771671</v>
      </c>
      <c r="I18">
        <f t="shared" si="4"/>
        <v>1161.0758943926865</v>
      </c>
    </row>
    <row r="19" spans="1:9" x14ac:dyDescent="0.25">
      <c r="A19">
        <f t="shared" si="1"/>
        <v>15</v>
      </c>
      <c r="B19" s="5">
        <f t="shared" si="2"/>
        <v>88834.624367307813</v>
      </c>
      <c r="C19">
        <f t="shared" si="3"/>
        <v>957.17454163159528</v>
      </c>
      <c r="D19" s="5">
        <v>11941.855769841122</v>
      </c>
      <c r="E19">
        <f>$B$1*(B19)^(0.6)</f>
        <v>13971.422345097608</v>
      </c>
      <c r="F19">
        <f>E19/(5+$P$1)</f>
        <v>776.19013028320046</v>
      </c>
      <c r="G19">
        <v>3.0000000000000001E-3</v>
      </c>
      <c r="H19" s="5">
        <f t="shared" si="0"/>
        <v>1253.3764449732851</v>
      </c>
      <c r="I19">
        <f t="shared" si="4"/>
        <v>1198.3054466739704</v>
      </c>
    </row>
    <row r="20" spans="1:9" x14ac:dyDescent="0.25">
      <c r="A20">
        <f t="shared" si="1"/>
        <v>16</v>
      </c>
      <c r="B20" s="5">
        <f t="shared" si="2"/>
        <v>89741.091422050726</v>
      </c>
      <c r="C20">
        <f t="shared" si="3"/>
        <v>906.46705474291593</v>
      </c>
      <c r="D20" s="5">
        <v>12010.795100656393</v>
      </c>
      <c r="E20">
        <f>$B$1*(B20)^(0.6)</f>
        <v>14056.787103735664</v>
      </c>
      <c r="F20">
        <f>E20/(5+$P$1)</f>
        <v>780.93261687420352</v>
      </c>
      <c r="G20">
        <v>3.0000000000000001E-3</v>
      </c>
      <c r="H20" s="5">
        <f t="shared" si="0"/>
        <v>1265.0593862050673</v>
      </c>
      <c r="I20">
        <f t="shared" si="4"/>
        <v>1205.8574890240295</v>
      </c>
    </row>
    <row r="21" spans="1:9" x14ac:dyDescent="0.25">
      <c r="A21">
        <f t="shared" si="1"/>
        <v>17</v>
      </c>
      <c r="B21" s="5">
        <f t="shared" si="2"/>
        <v>90604.663177869501</v>
      </c>
      <c r="C21">
        <f t="shared" si="3"/>
        <v>863.57175581878073</v>
      </c>
      <c r="D21" s="5">
        <v>12081.208183575121</v>
      </c>
      <c r="E21">
        <f>$B$1*(B21)^(0.6)</f>
        <v>14137.792042405723</v>
      </c>
      <c r="F21">
        <f>E21/(5+$P$1)</f>
        <v>785.43289124476235</v>
      </c>
      <c r="G21">
        <v>3.0000000000000001E-3</v>
      </c>
      <c r="H21" s="5">
        <f t="shared" si="0"/>
        <v>1271.1509675858392</v>
      </c>
      <c r="I21">
        <f t="shared" si="4"/>
        <v>1208.0398786382762</v>
      </c>
    </row>
    <row r="22" spans="1:9" x14ac:dyDescent="0.25">
      <c r="A22">
        <f t="shared" si="1"/>
        <v>18</v>
      </c>
      <c r="B22" s="5">
        <f t="shared" si="2"/>
        <v>91388.124778313824</v>
      </c>
      <c r="C22">
        <f t="shared" si="3"/>
        <v>783.4616004443269</v>
      </c>
      <c r="D22" s="5">
        <v>12109.044497678015</v>
      </c>
      <c r="E22">
        <f>$B$1*(B22)^(0.6)</f>
        <v>14211.015680534447</v>
      </c>
      <c r="F22">
        <f>E22/(5+$P$1)</f>
        <v>789.50087114080259</v>
      </c>
      <c r="G22">
        <v>3.0000000000000001E-3</v>
      </c>
      <c r="H22" s="5">
        <f t="shared" si="0"/>
        <v>1312.4703117156296</v>
      </c>
      <c r="I22">
        <f t="shared" si="4"/>
        <v>1243.577036819335</v>
      </c>
    </row>
    <row r="23" spans="1:9" x14ac:dyDescent="0.25">
      <c r="A23">
        <f t="shared" si="1"/>
        <v>19</v>
      </c>
      <c r="B23" s="5">
        <f t="shared" si="2"/>
        <v>92005.642630772883</v>
      </c>
      <c r="C23">
        <f t="shared" si="3"/>
        <v>617.51785245905921</v>
      </c>
      <c r="D23" s="5">
        <v>12041.033449748287</v>
      </c>
      <c r="E23">
        <f>$B$1*(B23)^(0.6)</f>
        <v>14268.553136559343</v>
      </c>
      <c r="F23">
        <f>E23/(5+$P$1)</f>
        <v>792.6973964755191</v>
      </c>
      <c r="G23">
        <v>3.0000000000000001E-3</v>
      </c>
      <c r="H23" s="5">
        <f t="shared" si="0"/>
        <v>1434.822290335537</v>
      </c>
      <c r="I23">
        <f t="shared" si="4"/>
        <v>1355.4402799953418</v>
      </c>
    </row>
    <row r="24" spans="1:9" x14ac:dyDescent="0.25">
      <c r="A24">
        <f t="shared" si="1"/>
        <v>20</v>
      </c>
      <c r="B24" s="5">
        <f t="shared" si="2"/>
        <v>92364.502078325604</v>
      </c>
      <c r="C24">
        <f t="shared" si="3"/>
        <v>358.85944755272067</v>
      </c>
      <c r="D24" s="5">
        <v>11859.564776399331</v>
      </c>
      <c r="E24">
        <f>$B$1*(B24)^(0.6)</f>
        <v>14301.919033717955</v>
      </c>
      <c r="F24">
        <f>E24/(5+$P$1)</f>
        <v>794.55105742877527</v>
      </c>
      <c r="G24">
        <v>3.0000000000000001E-3</v>
      </c>
      <c r="H24" s="5">
        <f t="shared" si="0"/>
        <v>1647.8031998898489</v>
      </c>
      <c r="I24">
        <f t="shared" si="4"/>
        <v>1551.9820053733915</v>
      </c>
    </row>
    <row r="25" spans="1:9" x14ac:dyDescent="0.25">
      <c r="A25">
        <f t="shared" si="1"/>
        <v>21</v>
      </c>
      <c r="B25" s="5">
        <f t="shared" si="2"/>
        <v>92503.76289238903</v>
      </c>
      <c r="C25">
        <f t="shared" si="3"/>
        <v>139.26081406342018</v>
      </c>
      <c r="D25" s="5">
        <v>11684.823573854121</v>
      </c>
      <c r="E25">
        <f>$B$1*(B25)^(0.6)</f>
        <v>14314.853202209806</v>
      </c>
      <c r="F25">
        <f>E25/(5+$P$1)</f>
        <v>795.26962234498922</v>
      </c>
      <c r="G25">
        <v>3.0000000000000001E-3</v>
      </c>
      <c r="H25" s="5">
        <f t="shared" si="0"/>
        <v>1834.7600060106961</v>
      </c>
      <c r="I25">
        <f t="shared" si="4"/>
        <v>1722.8984147708427</v>
      </c>
    </row>
    <row r="26" spans="1:9" x14ac:dyDescent="0.25">
      <c r="A26">
        <f t="shared" si="1"/>
        <v>22</v>
      </c>
      <c r="B26" s="5">
        <f t="shared" si="2"/>
        <v>92805.700913790526</v>
      </c>
      <c r="C26">
        <f t="shared" si="3"/>
        <v>301.93802140149273</v>
      </c>
      <c r="D26" s="5">
        <v>11864.908382950121</v>
      </c>
      <c r="E26">
        <f>$B$1*(B26)^(0.6)</f>
        <v>14342.869670008793</v>
      </c>
      <c r="F26">
        <f>E26/(5+$P$1)</f>
        <v>796.82609277826623</v>
      </c>
      <c r="G26">
        <v>3.0000000000000001E-3</v>
      </c>
      <c r="H26" s="5">
        <f t="shared" si="0"/>
        <v>1681.1351942804054</v>
      </c>
      <c r="I26">
        <f t="shared" si="4"/>
        <v>1573.9180416806546</v>
      </c>
    </row>
    <row r="27" spans="1:9" x14ac:dyDescent="0.25">
      <c r="A27">
        <f t="shared" si="1"/>
        <v>23</v>
      </c>
      <c r="B27" s="5">
        <f t="shared" si="2"/>
        <v>93800.505703685209</v>
      </c>
      <c r="C27">
        <f t="shared" si="3"/>
        <v>994.80478989468429</v>
      </c>
      <c r="D27" s="5">
        <v>12595.5174041185</v>
      </c>
      <c r="E27">
        <f>$B$1*(B27)^(0.6)</f>
        <v>14434.919521799717</v>
      </c>
      <c r="F27">
        <f>E27/(5+$P$1)</f>
        <v>801.93997343331762</v>
      </c>
      <c r="G27">
        <v>3.0000000000000001E-3</v>
      </c>
      <c r="H27" s="5">
        <f t="shared" si="0"/>
        <v>1037.462144247899</v>
      </c>
      <c r="I27">
        <f t="shared" si="4"/>
        <v>968.39112210586541</v>
      </c>
    </row>
    <row r="28" spans="1:9" x14ac:dyDescent="0.25">
      <c r="A28">
        <f t="shared" si="1"/>
        <v>24</v>
      </c>
      <c r="B28" s="5">
        <f t="shared" si="2"/>
        <v>93669.681954334927</v>
      </c>
      <c r="C28">
        <f t="shared" si="3"/>
        <v>-130.82374935028565</v>
      </c>
      <c r="D28" s="5">
        <v>11594.239463610365</v>
      </c>
      <c r="E28">
        <f>$B$1*(B28)^(0.6)</f>
        <v>14422.836703811508</v>
      </c>
      <c r="F28">
        <f>E28/(5+$P$1)</f>
        <v>801.26870576730607</v>
      </c>
      <c r="G28">
        <v>3.0000000000000001E-3</v>
      </c>
      <c r="H28" s="5">
        <f t="shared" si="0"/>
        <v>2027.3285344338369</v>
      </c>
      <c r="I28">
        <f t="shared" si="4"/>
        <v>1886.6951827597179</v>
      </c>
    </row>
    <row r="29" spans="1:9" x14ac:dyDescent="0.25">
      <c r="A29">
        <f t="shared" si="1"/>
        <v>25</v>
      </c>
      <c r="B29" s="5">
        <f t="shared" si="2"/>
        <v>97471.005962880095</v>
      </c>
      <c r="C29">
        <f t="shared" si="3"/>
        <v>3801.3240085451707</v>
      </c>
      <c r="D29" s="5">
        <v>15510.034252837037</v>
      </c>
      <c r="E29">
        <f>$B$1*(B29)^(0.6)</f>
        <v>14771.225493954556</v>
      </c>
      <c r="F29">
        <f>E29/(5+$P$1)</f>
        <v>820.6236385530309</v>
      </c>
      <c r="G29">
        <v>3.0000000000000001E-3</v>
      </c>
      <c r="H29" s="5">
        <f t="shared" si="0"/>
        <v>-1559.4323974355111</v>
      </c>
      <c r="I29">
        <f t="shared" si="4"/>
        <v>-1446.9156931613006</v>
      </c>
    </row>
    <row r="30" spans="1:9" x14ac:dyDescent="0.25">
      <c r="A30">
        <f t="shared" si="1"/>
        <v>26</v>
      </c>
      <c r="B30" s="5">
        <f t="shared" si="2"/>
        <v>107723.88226256229</v>
      </c>
      <c r="C30">
        <f t="shared" si="3"/>
        <v>10252.876299682182</v>
      </c>
      <c r="D30" s="5">
        <v>22436.752045042194</v>
      </c>
      <c r="E30">
        <f>$B$1*(B30)^(0.6)</f>
        <v>15684.78092021253</v>
      </c>
      <c r="F30">
        <f>E30/(5+$P$1)</f>
        <v>871.37671778958497</v>
      </c>
      <c r="G30">
        <v>3.0000000000000001E-3</v>
      </c>
      <c r="H30" s="5">
        <f t="shared" si="0"/>
        <v>-7623.3478426192496</v>
      </c>
      <c r="I30">
        <f t="shared" si="4"/>
        <v>-7052.1489724471357</v>
      </c>
    </row>
    <row r="31" spans="1:9" x14ac:dyDescent="0.25">
      <c r="A31">
        <f t="shared" si="1"/>
        <v>27</v>
      </c>
      <c r="B31" s="5">
        <f t="shared" si="2"/>
        <v>118201.11234679955</v>
      </c>
      <c r="C31">
        <f t="shared" si="3"/>
        <v>10477.230084237272</v>
      </c>
      <c r="D31" s="5">
        <v>23942.715367057557</v>
      </c>
      <c r="E31">
        <f>$B$1*(B31)^(0.6)</f>
        <v>16583.04186656389</v>
      </c>
      <c r="F31">
        <f>E31/(5+$P$1)</f>
        <v>921.28010369799392</v>
      </c>
      <c r="G31">
        <v>3.0000000000000001E-3</v>
      </c>
      <c r="H31" s="5">
        <f t="shared" si="0"/>
        <v>-8280.9536041916617</v>
      </c>
      <c r="I31">
        <f t="shared" si="4"/>
        <v>-7637.5692296821753</v>
      </c>
    </row>
    <row r="32" spans="1:9" x14ac:dyDescent="0.25">
      <c r="A32">
        <f t="shared" si="1"/>
        <v>28</v>
      </c>
      <c r="B32" s="5">
        <f t="shared" si="2"/>
        <v>128783.54872365082</v>
      </c>
      <c r="C32">
        <f t="shared" si="3"/>
        <v>10582.436376851274</v>
      </c>
      <c r="D32" s="5">
        <v>25357.575420201218</v>
      </c>
      <c r="E32">
        <f>$B$1*(B32)^(0.6)</f>
        <v>17458.522702494716</v>
      </c>
      <c r="F32">
        <f>E32/(5+$P$1)</f>
        <v>969.91792791637317</v>
      </c>
      <c r="G32">
        <v>3.0000000000000001E-3</v>
      </c>
      <c r="H32" s="5">
        <f t="shared" si="0"/>
        <v>-8868.9706456228741</v>
      </c>
      <c r="I32">
        <f t="shared" si="4"/>
        <v>-8155.4342906630782</v>
      </c>
    </row>
    <row r="33" spans="1:9" x14ac:dyDescent="0.25">
      <c r="A33">
        <f t="shared" si="1"/>
        <v>29</v>
      </c>
      <c r="B33" s="5">
        <f t="shared" si="2"/>
        <v>139370.42080597067</v>
      </c>
      <c r="C33">
        <f t="shared" si="3"/>
        <v>10586.87208231984</v>
      </c>
      <c r="D33" s="5">
        <v>26684.815672776193</v>
      </c>
      <c r="E33">
        <f>$B$1*(B33)^(0.6)</f>
        <v>18306.007073975619</v>
      </c>
      <c r="F33">
        <f>E33/(5+$P$1)</f>
        <v>1017.0003929986456</v>
      </c>
      <c r="G33">
        <v>3.0000000000000001E-3</v>
      </c>
      <c r="H33" s="5">
        <f t="shared" si="0"/>
        <v>-9395.8089917992183</v>
      </c>
      <c r="I33">
        <f t="shared" si="4"/>
        <v>-8614.0447142883804</v>
      </c>
    </row>
    <row r="34" spans="1:9" x14ac:dyDescent="0.25">
      <c r="A34">
        <f t="shared" si="1"/>
        <v>30</v>
      </c>
      <c r="B34" s="5">
        <f t="shared" si="2"/>
        <v>149877.33010784962</v>
      </c>
      <c r="C34">
        <f t="shared" si="3"/>
        <v>10506.909301878946</v>
      </c>
      <c r="D34" s="5">
        <v>27928.21190262528</v>
      </c>
      <c r="E34">
        <f>$B$1*(B34)^(0.6)</f>
        <v>19121.978602247269</v>
      </c>
      <c r="F34">
        <f>E34/(5+$P$1)</f>
        <v>1062.3321445692927</v>
      </c>
      <c r="G34">
        <v>3.0000000000000001E-3</v>
      </c>
      <c r="H34" s="5">
        <f t="shared" si="0"/>
        <v>-9868.5654449473041</v>
      </c>
      <c r="I34">
        <f t="shared" si="4"/>
        <v>-9020.4049567869806</v>
      </c>
    </row>
    <row r="35" spans="1:9" x14ac:dyDescent="0.25">
      <c r="A35">
        <f t="shared" si="1"/>
        <v>31</v>
      </c>
      <c r="B35" s="5">
        <f t="shared" si="2"/>
        <v>160234.37447210978</v>
      </c>
      <c r="C35">
        <f t="shared" si="3"/>
        <v>10357.044364260171</v>
      </c>
      <c r="D35" s="5">
        <v>29091.710627741373</v>
      </c>
      <c r="E35">
        <f>$B$1*(B35)^(0.6)</f>
        <v>19904.197513626212</v>
      </c>
      <c r="F35">
        <f>E35/(5+$P$1)</f>
        <v>1105.7887507570117</v>
      </c>
      <c r="G35">
        <v>3.0000000000000001E-3</v>
      </c>
      <c r="H35" s="5">
        <f t="shared" si="0"/>
        <v>-10293.301864872174</v>
      </c>
      <c r="I35">
        <f t="shared" si="4"/>
        <v>-9380.4956328094449</v>
      </c>
    </row>
    <row r="36" spans="1:9" x14ac:dyDescent="0.25">
      <c r="A36">
        <f t="shared" si="1"/>
        <v>32</v>
      </c>
      <c r="B36" s="5">
        <f t="shared" si="2"/>
        <v>170384.41410898039</v>
      </c>
      <c r="C36">
        <f t="shared" si="3"/>
        <v>10150.039636870602</v>
      </c>
      <c r="D36" s="5">
        <v>30179.336445884324</v>
      </c>
      <c r="E36">
        <f>$B$1*(B36)^(0.6)</f>
        <v>20651.384759673339</v>
      </c>
      <c r="F36">
        <f>E36/(5+$P$1)</f>
        <v>1147.2991533151855</v>
      </c>
      <c r="G36">
        <v>3.0000000000000001E-3</v>
      </c>
      <c r="H36" s="5">
        <f t="shared" si="0"/>
        <v>-10675.25083952617</v>
      </c>
      <c r="I36">
        <f t="shared" si="4"/>
        <v>-9699.4750872923632</v>
      </c>
    </row>
    <row r="37" spans="1:9" x14ac:dyDescent="0.25">
      <c r="A37">
        <f t="shared" si="1"/>
        <v>33</v>
      </c>
      <c r="B37" s="5">
        <f t="shared" si="2"/>
        <v>149086.36234535783</v>
      </c>
      <c r="C37">
        <f t="shared" si="3"/>
        <v>-21298.051763622549</v>
      </c>
      <c r="D37" s="5">
        <v>0</v>
      </c>
      <c r="E37">
        <f>$B$1*(B37)^(0.6)</f>
        <v>19061.36554424842</v>
      </c>
      <c r="F37">
        <f>E37/(5+$P$1)</f>
        <v>1058.9647524582456</v>
      </c>
      <c r="G37">
        <v>3.0000000000000001E-3</v>
      </c>
      <c r="H37" s="5">
        <f t="shared" si="0"/>
        <v>18002.400791790173</v>
      </c>
      <c r="I37">
        <f t="shared" si="4"/>
        <v>16307.959964455858</v>
      </c>
    </row>
    <row r="38" spans="1:9" x14ac:dyDescent="0.25">
      <c r="A38">
        <f t="shared" si="1"/>
        <v>34</v>
      </c>
      <c r="B38" s="5">
        <f t="shared" si="2"/>
        <v>130450.61184534665</v>
      </c>
      <c r="C38">
        <f t="shared" si="3"/>
        <v>-18635.750500011185</v>
      </c>
      <c r="D38" s="5">
        <v>4.4793158544232901E-2</v>
      </c>
      <c r="E38">
        <f>$B$1*(B38)^(0.6)</f>
        <v>17593.770853404105</v>
      </c>
      <c r="F38">
        <f>E38/(5+$P$1)</f>
        <v>977.43171407800583</v>
      </c>
      <c r="G38">
        <v>3.0000000000000001E-3</v>
      </c>
      <c r="H38" s="5">
        <f t="shared" si="0"/>
        <v>16616.294346167553</v>
      </c>
      <c r="I38">
        <f t="shared" si="4"/>
        <v>15007.296193266908</v>
      </c>
    </row>
    <row r="39" spans="1:9" x14ac:dyDescent="0.25">
      <c r="A39">
        <f t="shared" si="1"/>
        <v>35</v>
      </c>
      <c r="B39" s="5">
        <f t="shared" si="2"/>
        <v>114144.34247615874</v>
      </c>
      <c r="C39">
        <f t="shared" si="3"/>
        <v>-16306.269369187914</v>
      </c>
      <c r="D39" s="5">
        <v>5.7111480417583994E-2</v>
      </c>
      <c r="E39">
        <f>$B$1*(B39)^(0.6)</f>
        <v>16239.172438987005</v>
      </c>
      <c r="F39">
        <f>E39/(5+$P$1)</f>
        <v>902.17624661038917</v>
      </c>
      <c r="G39">
        <v>3.0000000000000001E-3</v>
      </c>
      <c r="H39" s="5">
        <f t="shared" si="0"/>
        <v>15336.939080896198</v>
      </c>
      <c r="I39">
        <f t="shared" si="4"/>
        <v>13810.392981727944</v>
      </c>
    </row>
    <row r="40" spans="1:9" x14ac:dyDescent="0.25">
      <c r="A40">
        <f t="shared" si="1"/>
        <v>36</v>
      </c>
      <c r="B40" s="5">
        <f t="shared" si="2"/>
        <v>99876.369737115892</v>
      </c>
      <c r="C40">
        <f t="shared" si="3"/>
        <v>-14267.972739042842</v>
      </c>
      <c r="D40" s="5">
        <v>7.0070477001309889E-2</v>
      </c>
      <c r="E40">
        <f>$B$1*(B40)^(0.6)</f>
        <v>14988.870523552421</v>
      </c>
      <c r="F40">
        <f>E40/(5+$P$1)</f>
        <v>832.71502908624564</v>
      </c>
      <c r="G40">
        <v>3.0000000000000001E-3</v>
      </c>
      <c r="H40" s="5">
        <f t="shared" si="0"/>
        <v>14156.085423989174</v>
      </c>
      <c r="I40">
        <f t="shared" si="4"/>
        <v>12708.947508946521</v>
      </c>
    </row>
    <row r="41" spans="1:9" x14ac:dyDescent="0.25">
      <c r="A41">
        <f t="shared" si="1"/>
        <v>37</v>
      </c>
      <c r="B41" s="5">
        <f t="shared" si="2"/>
        <v>87391.907238189204</v>
      </c>
      <c r="C41">
        <f t="shared" si="3"/>
        <v>-12484.462498926694</v>
      </c>
      <c r="D41" s="5">
        <v>8.3718212792726482E-2</v>
      </c>
      <c r="E41">
        <f>$B$1*(B41)^(0.6)</f>
        <v>13834.835178786203</v>
      </c>
      <c r="F41">
        <f>E41/(5+$P$1)</f>
        <v>768.60195437701123</v>
      </c>
      <c r="G41">
        <v>3.0000000000000001E-3</v>
      </c>
      <c r="H41" s="5">
        <f t="shared" si="0"/>
        <v>13066.1495061964</v>
      </c>
      <c r="I41">
        <f t="shared" si="4"/>
        <v>11695.346720360001</v>
      </c>
    </row>
    <row r="42" spans="1:9" x14ac:dyDescent="0.25">
      <c r="A42">
        <f t="shared" si="1"/>
        <v>38</v>
      </c>
      <c r="B42" s="5">
        <f t="shared" si="2"/>
        <v>76468.016835209361</v>
      </c>
      <c r="C42">
        <f t="shared" si="3"/>
        <v>-10923.890402979841</v>
      </c>
      <c r="D42" s="5">
        <v>9.8001793808661281E-2</v>
      </c>
      <c r="E42">
        <f>$B$1*(B42)^(0.6)</f>
        <v>12769.654744234191</v>
      </c>
      <c r="F42">
        <f>E42/(5+$P$1)</f>
        <v>709.42526356856615</v>
      </c>
      <c r="G42">
        <v>3.0000000000000001E-3</v>
      </c>
      <c r="H42" s="5">
        <f t="shared" si="0"/>
        <v>12060.131478871815</v>
      </c>
      <c r="I42">
        <f t="shared" si="4"/>
        <v>10762.58483375777</v>
      </c>
    </row>
    <row r="43" spans="1:9" x14ac:dyDescent="0.25">
      <c r="A43">
        <f t="shared" si="1"/>
        <v>39</v>
      </c>
      <c r="B43" s="5">
        <f t="shared" si="2"/>
        <v>66909.627644589098</v>
      </c>
      <c r="C43">
        <f t="shared" si="3"/>
        <v>-9558.3891906202643</v>
      </c>
      <c r="D43" s="5">
        <v>0.11291378090660539</v>
      </c>
      <c r="E43">
        <f>$B$1*(B43)^(0.6)</f>
        <v>11786.48823042808</v>
      </c>
      <c r="F43">
        <f>E43/(5+$P$1)</f>
        <v>654.8049016904489</v>
      </c>
      <c r="G43">
        <v>3.0000000000000001E-3</v>
      </c>
      <c r="H43" s="5">
        <f t="shared" si="0"/>
        <v>11131.570414956725</v>
      </c>
      <c r="I43">
        <f t="shared" si="4"/>
        <v>9904.214787011153</v>
      </c>
    </row>
    <row r="44" spans="1:9" x14ac:dyDescent="0.25">
      <c r="A44">
        <f t="shared" si="1"/>
        <v>40</v>
      </c>
      <c r="B44" s="5">
        <f t="shared" si="2"/>
        <v>58546.052647680823</v>
      </c>
      <c r="C44">
        <f t="shared" si="3"/>
        <v>-8363.5749969082735</v>
      </c>
      <c r="D44" s="5">
        <v>0.12845866536321554</v>
      </c>
      <c r="E44">
        <f>$B$1*(B44)^(0.6)</f>
        <v>10879.021384237923</v>
      </c>
      <c r="F44">
        <f>E44/(5+$P$1)</f>
        <v>604.3900769021069</v>
      </c>
      <c r="G44">
        <v>3.0000000000000001E-3</v>
      </c>
      <c r="H44" s="5">
        <f t="shared" si="0"/>
        <v>10274.502848670452</v>
      </c>
      <c r="I44">
        <f t="shared" si="4"/>
        <v>9114.3037074232161</v>
      </c>
    </row>
    <row r="45" spans="1:9" x14ac:dyDescent="0.25">
      <c r="A45">
        <f t="shared" si="1"/>
        <v>41</v>
      </c>
      <c r="B45" s="5">
        <f t="shared" si="2"/>
        <v>51227.940666463044</v>
      </c>
      <c r="C45">
        <f t="shared" si="3"/>
        <v>-7318.1119812177758</v>
      </c>
      <c r="D45" s="5">
        <v>0.14459974232680117</v>
      </c>
      <c r="E45">
        <f>$B$1*(B45)^(0.6)</f>
        <v>10041.426131159922</v>
      </c>
      <c r="F45">
        <f>E45/(5+$P$1)</f>
        <v>557.85700728666234</v>
      </c>
      <c r="G45">
        <v>3.0000000000000001E-3</v>
      </c>
      <c r="H45" s="5">
        <f t="shared" si="0"/>
        <v>9483.4245241309327</v>
      </c>
      <c r="I45">
        <f t="shared" si="4"/>
        <v>8387.3919469641551</v>
      </c>
    </row>
    <row r="46" spans="1:9" x14ac:dyDescent="0.25">
      <c r="A46">
        <f t="shared" si="1"/>
        <v>42</v>
      </c>
      <c r="B46" s="5">
        <f t="shared" si="2"/>
        <v>44824.609336637346</v>
      </c>
      <c r="C46">
        <f t="shared" si="3"/>
        <v>-6403.3313298256999</v>
      </c>
      <c r="D46" s="5">
        <v>0.16125348218102234</v>
      </c>
      <c r="E46">
        <f>$B$1*(B46)^(0.6)</f>
        <v>9268.3231384441242</v>
      </c>
      <c r="F46">
        <f>E46/(5+$P$1)</f>
        <v>514.90684102467355</v>
      </c>
      <c r="G46">
        <v>3.0000000000000001E-3</v>
      </c>
      <c r="H46" s="5">
        <f t="shared" si="0"/>
        <v>8753.2550439372699</v>
      </c>
      <c r="I46">
        <f t="shared" si="4"/>
        <v>7718.455344152515</v>
      </c>
    </row>
    <row r="47" spans="1:9" x14ac:dyDescent="0.25">
      <c r="A47">
        <f t="shared" si="1"/>
        <v>43</v>
      </c>
      <c r="B47" s="5">
        <f t="shared" si="2"/>
        <v>39221.729258522202</v>
      </c>
      <c r="C47">
        <f t="shared" si="3"/>
        <v>-5602.8800781151476</v>
      </c>
      <c r="D47" s="5">
        <v>0.19608896452037666</v>
      </c>
      <c r="E47">
        <f>$B$1*(B47)^(0.6)</f>
        <v>8554.749588448778</v>
      </c>
      <c r="F47">
        <f>E47/(5+$P$1)</f>
        <v>475.2638660249321</v>
      </c>
      <c r="G47">
        <v>3.0000000000000001E-3</v>
      </c>
      <c r="H47" s="5">
        <f t="shared" si="0"/>
        <v>8079.2896334593261</v>
      </c>
      <c r="I47">
        <f t="shared" si="4"/>
        <v>7102.8567756288476</v>
      </c>
    </row>
    <row r="48" spans="1:9" x14ac:dyDescent="0.25">
      <c r="A48">
        <f t="shared" si="1"/>
        <v>44</v>
      </c>
      <c r="B48" s="5">
        <f t="shared" si="2"/>
        <v>34319.228309780578</v>
      </c>
      <c r="C48">
        <f t="shared" si="3"/>
        <v>-4902.5009487416219</v>
      </c>
      <c r="D48" s="5">
        <v>0.21520857365379997</v>
      </c>
      <c r="E48">
        <f>$B$1*(B48)^(0.6)</f>
        <v>7896.1205010695958</v>
      </c>
      <c r="F48">
        <f>E48/(5+$P$1)</f>
        <v>438.6733611705331</v>
      </c>
      <c r="G48">
        <v>3.0000000000000001E-3</v>
      </c>
      <c r="H48" s="5">
        <f t="shared" si="0"/>
        <v>7457.2319313254093</v>
      </c>
      <c r="I48">
        <f t="shared" si="4"/>
        <v>6536.3695422057353</v>
      </c>
    </row>
    <row r="49" spans="1:9" x14ac:dyDescent="0.25">
      <c r="A49">
        <f t="shared" si="1"/>
        <v>45</v>
      </c>
      <c r="B49" s="5">
        <f t="shared" si="2"/>
        <v>30029.559217959853</v>
      </c>
      <c r="C49">
        <f t="shared" si="3"/>
        <v>-4289.6690918207232</v>
      </c>
      <c r="D49" s="5">
        <v>0.23444690184934081</v>
      </c>
      <c r="E49">
        <f>$B$1*(B49)^(0.6)</f>
        <v>7288.2059023930797</v>
      </c>
      <c r="F49">
        <f>E49/(5+$P$1)</f>
        <v>404.90032791072667</v>
      </c>
      <c r="G49">
        <v>3.0000000000000001E-3</v>
      </c>
      <c r="H49" s="5">
        <f t="shared" si="0"/>
        <v>6883.0711275805043</v>
      </c>
      <c r="I49">
        <f t="shared" si="4"/>
        <v>6015.0642625002292</v>
      </c>
    </row>
    <row r="50" spans="1:9" x14ac:dyDescent="0.25">
      <c r="A50">
        <f t="shared" si="1"/>
        <v>46</v>
      </c>
      <c r="B50" s="5">
        <f t="shared" si="2"/>
        <v>26276.397586744119</v>
      </c>
      <c r="C50">
        <f t="shared" si="3"/>
        <v>-3753.1616312157335</v>
      </c>
      <c r="D50" s="5">
        <v>0.53327102924824032</v>
      </c>
      <c r="E50">
        <f>$B$1*(B50)^(0.6)</f>
        <v>6727.1444579569943</v>
      </c>
      <c r="F50">
        <f>E50/(5+$P$1)</f>
        <v>373.73024766427744</v>
      </c>
      <c r="G50">
        <v>3.0000000000000001E-3</v>
      </c>
      <c r="H50" s="5">
        <f t="shared" si="0"/>
        <v>6352.8809392634685</v>
      </c>
      <c r="I50">
        <f t="shared" si="4"/>
        <v>5535.1296423387421</v>
      </c>
    </row>
    <row r="51" spans="1:9" x14ac:dyDescent="0.25">
      <c r="A51">
        <f t="shared" si="1"/>
        <v>47</v>
      </c>
      <c r="B51" s="5">
        <f t="shared" si="2"/>
        <v>22992.425162464897</v>
      </c>
      <c r="C51">
        <f t="shared" si="3"/>
        <v>-3283.9724242792222</v>
      </c>
      <c r="D51" s="5">
        <v>0.57727406379263579</v>
      </c>
      <c r="E51">
        <f>$B$1*(B51)^(0.6)</f>
        <v>6209.2926350783682</v>
      </c>
      <c r="F51">
        <f>E51/(5+$P$1)</f>
        <v>344.96070194879826</v>
      </c>
      <c r="G51">
        <v>3.0000000000000001E-3</v>
      </c>
      <c r="H51" s="5">
        <f t="shared" si="0"/>
        <v>5863.7546590657767</v>
      </c>
      <c r="I51">
        <f t="shared" si="4"/>
        <v>5093.6832985782357</v>
      </c>
    </row>
    <row r="52" spans="1:9" x14ac:dyDescent="0.25">
      <c r="A52">
        <f t="shared" si="1"/>
        <v>48</v>
      </c>
      <c r="B52" s="5">
        <f t="shared" si="2"/>
        <v>20118.986227249621</v>
      </c>
      <c r="C52">
        <f t="shared" si="3"/>
        <v>-2873.4389352152743</v>
      </c>
      <c r="D52" s="5">
        <v>0.61421009283784378</v>
      </c>
      <c r="E52">
        <f>$B$1*(B52)^(0.6)</f>
        <v>5731.3234010026854</v>
      </c>
      <c r="F52">
        <f>E52/(5+$P$1)</f>
        <v>318.40685561126031</v>
      </c>
      <c r="G52">
        <v>3.0000000000000001E-3</v>
      </c>
      <c r="H52" s="5">
        <f t="shared" si="0"/>
        <v>5412.3023352985865</v>
      </c>
      <c r="I52">
        <f t="shared" si="4"/>
        <v>4687.4566422208654</v>
      </c>
    </row>
    <row r="53" spans="1:9" x14ac:dyDescent="0.25">
      <c r="A53">
        <f t="shared" si="1"/>
        <v>49</v>
      </c>
      <c r="B53" s="5">
        <f t="shared" si="2"/>
        <v>17604.757109597856</v>
      </c>
      <c r="C53">
        <f t="shared" si="3"/>
        <v>-2514.2291176517633</v>
      </c>
      <c r="D53" s="5">
        <v>0.64416075443922638</v>
      </c>
      <c r="E53">
        <f>$B$1*(B53)^(0.6)</f>
        <v>5290.1657760857179</v>
      </c>
      <c r="F53">
        <f>E53/(5+$P$1)</f>
        <v>293.89809867142878</v>
      </c>
      <c r="G53">
        <v>3.0000000000000001E-3</v>
      </c>
      <c r="H53" s="5">
        <f t="shared" si="0"/>
        <v>4995.6235166598499</v>
      </c>
      <c r="I53">
        <f t="shared" si="4"/>
        <v>4313.6408506943508</v>
      </c>
    </row>
    <row r="54" spans="1:9" x14ac:dyDescent="0.25">
      <c r="A54">
        <f t="shared" si="1"/>
        <v>50</v>
      </c>
      <c r="B54" s="5">
        <f t="shared" si="2"/>
        <v>15404.829304491659</v>
      </c>
      <c r="C54">
        <f t="shared" si="3"/>
        <v>-2199.927805106197</v>
      </c>
      <c r="D54" s="5">
        <v>0.66683359353507665</v>
      </c>
      <c r="E54">
        <f>$B$1*(B54)^(0.6)</f>
        <v>4882.9850351239365</v>
      </c>
      <c r="F54">
        <f>E54/(5+$P$1)</f>
        <v>271.27694639577425</v>
      </c>
      <c r="G54">
        <v>3.0000000000000001E-3</v>
      </c>
      <c r="H54" s="5">
        <f t="shared" si="0"/>
        <v>4611.041255134628</v>
      </c>
      <c r="I54">
        <f t="shared" si="4"/>
        <v>3969.6512770496388</v>
      </c>
    </row>
    <row r="55" spans="1:9" x14ac:dyDescent="0.25">
      <c r="A55">
        <f t="shared" si="1"/>
        <v>51</v>
      </c>
      <c r="B55" s="5">
        <f t="shared" si="2"/>
        <v>13479.907132083366</v>
      </c>
      <c r="C55">
        <f t="shared" si="3"/>
        <v>-1924.9221724082931</v>
      </c>
      <c r="D55" s="5">
        <v>0.68149065316417723</v>
      </c>
      <c r="E55">
        <f>$B$1*(B55)^(0.6)</f>
        <v>4507.1643980330455</v>
      </c>
      <c r="F55">
        <f>E55/(5+$P$1)</f>
        <v>250.39802211294696</v>
      </c>
      <c r="G55">
        <v>3.0000000000000001E-3</v>
      </c>
      <c r="H55" s="5">
        <f t="shared" si="0"/>
        <v>4256.0848852669342</v>
      </c>
      <c r="I55">
        <f t="shared" si="4"/>
        <v>3653.1095584156938</v>
      </c>
    </row>
    <row r="56" spans="1:9" x14ac:dyDescent="0.25">
      <c r="A56">
        <f t="shared" si="1"/>
        <v>52</v>
      </c>
      <c r="B56" s="5">
        <f t="shared" si="2"/>
        <v>11795.60561112697</v>
      </c>
      <c r="C56">
        <f t="shared" si="3"/>
        <v>-1684.3015209563971</v>
      </c>
      <c r="D56" s="5">
        <v>0.68687055402359032</v>
      </c>
      <c r="E56">
        <f>$B$1*(B56)^(0.6)</f>
        <v>4160.2880858187536</v>
      </c>
      <c r="F56">
        <f>E56/(5+$P$1)</f>
        <v>231.12711587881964</v>
      </c>
      <c r="G56">
        <v>3.0000000000000001E-3</v>
      </c>
      <c r="H56" s="5">
        <f t="shared" si="0"/>
        <v>3928.4740993859104</v>
      </c>
      <c r="I56">
        <f t="shared" si="4"/>
        <v>3361.827125942053</v>
      </c>
    </row>
    <row r="57" spans="1:9" x14ac:dyDescent="0.25">
      <c r="A57">
        <f t="shared" si="1"/>
        <v>53</v>
      </c>
      <c r="B57" s="5">
        <f t="shared" si="2"/>
        <v>10321.836182683863</v>
      </c>
      <c r="C57">
        <f t="shared" si="3"/>
        <v>-1473.7694284431063</v>
      </c>
      <c r="D57" s="5">
        <v>0.68127294776485559</v>
      </c>
      <c r="E57">
        <f>$B$1*(B57)^(0.6)</f>
        <v>3840.1256631873953</v>
      </c>
      <c r="F57">
        <f>E57/(5+$P$1)</f>
        <v>213.34031462152197</v>
      </c>
      <c r="G57">
        <v>3.0000000000000001E-3</v>
      </c>
      <c r="H57" s="5">
        <f t="shared" si="0"/>
        <v>3626.1040756181087</v>
      </c>
      <c r="I57">
        <f t="shared" si="4"/>
        <v>3093.7898825739881</v>
      </c>
    </row>
    <row r="58" spans="1:9" x14ac:dyDescent="0.25">
      <c r="A58">
        <f t="shared" si="1"/>
        <v>54</v>
      </c>
      <c r="B58" s="5">
        <f t="shared" si="2"/>
        <v>9032.2692144209104</v>
      </c>
      <c r="C58">
        <f t="shared" si="3"/>
        <v>-1289.5669682629532</v>
      </c>
      <c r="D58" s="5">
        <v>0.66255457252955385</v>
      </c>
      <c r="E58">
        <f>$B$1*(B58)^(0.6)</f>
        <v>3544.6175484814712</v>
      </c>
      <c r="F58">
        <f>E58/(5+$P$1)</f>
        <v>196.92319713785952</v>
      </c>
      <c r="G58">
        <v>3.0000000000000001E-3</v>
      </c>
      <c r="H58" s="5">
        <f t="shared" si="0"/>
        <v>3347.0317967710821</v>
      </c>
      <c r="I58">
        <f t="shared" si="4"/>
        <v>2847.1441445828705</v>
      </c>
    </row>
    <row r="59" spans="1:9" x14ac:dyDescent="0.25">
      <c r="A59">
        <f t="shared" si="1"/>
        <v>55</v>
      </c>
      <c r="B59" s="5">
        <f t="shared" si="2"/>
        <v>7903.8636794142512</v>
      </c>
      <c r="C59">
        <f t="shared" si="3"/>
        <v>-1128.405535006659</v>
      </c>
      <c r="D59" s="5">
        <v>0.62811679595489789</v>
      </c>
      <c r="E59">
        <f>$B$1*(B59)^(0.6)</f>
        <v>3271.8615931534955</v>
      </c>
      <c r="F59">
        <f>E59/(5+$P$1)</f>
        <v>181.77008850852752</v>
      </c>
      <c r="G59">
        <v>3.0000000000000001E-3</v>
      </c>
      <c r="H59" s="5">
        <f t="shared" si="0"/>
        <v>3089.4633878490131</v>
      </c>
      <c r="I59">
        <f t="shared" si="4"/>
        <v>2620.1836770229388</v>
      </c>
    </row>
    <row r="60" spans="1:9" x14ac:dyDescent="0.25">
      <c r="A60">
        <f t="shared" si="1"/>
        <v>56</v>
      </c>
      <c r="B60" s="5">
        <f t="shared" si="2"/>
        <v>6916.4558644075305</v>
      </c>
      <c r="C60">
        <f t="shared" si="3"/>
        <v>-987.40781500672051</v>
      </c>
      <c r="D60" s="5">
        <v>0.57514492006093543</v>
      </c>
      <c r="E60">
        <f>$B$1*(B60)^(0.6)</f>
        <v>3020.1007071669555</v>
      </c>
      <c r="F60">
        <f>E60/(5+$P$1)</f>
        <v>167.78337262038642</v>
      </c>
      <c r="G60">
        <v>3.0000000000000001E-3</v>
      </c>
      <c r="H60" s="5">
        <f t="shared" si="0"/>
        <v>2851.7421896265082</v>
      </c>
      <c r="I60">
        <f t="shared" si="4"/>
        <v>2411.3375637595268</v>
      </c>
    </row>
    <row r="61" spans="1:9" x14ac:dyDescent="0.25">
      <c r="A61">
        <f t="shared" si="1"/>
        <v>57</v>
      </c>
      <c r="B61" s="5">
        <f t="shared" si="2"/>
        <v>6052.148322379483</v>
      </c>
      <c r="C61">
        <f t="shared" si="3"/>
        <v>-864.30754202804735</v>
      </c>
      <c r="D61" s="5">
        <v>0.24944102289394707</v>
      </c>
      <c r="E61">
        <f>$B$1*(B61)^(0.6)</f>
        <v>2787.6419846356944</v>
      </c>
      <c r="F61">
        <f>E61/(5+$P$1)</f>
        <v>154.86899914642746</v>
      </c>
      <c r="G61">
        <v>3.0000000000000001E-3</v>
      </c>
      <c r="H61" s="5">
        <f t="shared" si="0"/>
        <v>2632.5235444663731</v>
      </c>
      <c r="I61">
        <f t="shared" si="4"/>
        <v>2219.3156817575891</v>
      </c>
    </row>
    <row r="62" spans="1:9" x14ac:dyDescent="0.25">
      <c r="A62">
        <f t="shared" si="1"/>
        <v>58</v>
      </c>
      <c r="B62" s="5">
        <f t="shared" si="2"/>
        <v>5295.8017482543519</v>
      </c>
      <c r="C62">
        <f t="shared" si="3"/>
        <v>-756.34657412513081</v>
      </c>
      <c r="D62" s="5">
        <v>0.17196617230455941</v>
      </c>
      <c r="E62">
        <f>$B$1*(B62)^(0.6)</f>
        <v>2573.0622324240171</v>
      </c>
      <c r="F62">
        <f>E62/(5+$P$1)</f>
        <v>142.9479018013343</v>
      </c>
      <c r="G62">
        <v>3.0000000000000001E-3</v>
      </c>
      <c r="H62" s="5">
        <f t="shared" si="0"/>
        <v>2429.9423644503781</v>
      </c>
      <c r="I62">
        <f t="shared" si="4"/>
        <v>2042.4049650080401</v>
      </c>
    </row>
    <row r="63" spans="1:9" x14ac:dyDescent="0.25">
      <c r="A63">
        <f t="shared" si="1"/>
        <v>59</v>
      </c>
      <c r="B63" s="5">
        <f t="shared" si="2"/>
        <v>4633.9236647522412</v>
      </c>
      <c r="C63">
        <f t="shared" si="3"/>
        <v>-661.87808350211083</v>
      </c>
      <c r="D63" s="5">
        <v>9.7135029683151269E-2</v>
      </c>
      <c r="E63">
        <f>$B$1*(B63)^(0.6)</f>
        <v>2374.9834316530309</v>
      </c>
      <c r="F63">
        <f>E63/(5+$P$1)</f>
        <v>131.94352398072394</v>
      </c>
      <c r="G63">
        <v>3.0000000000000001E-3</v>
      </c>
      <c r="H63" s="5">
        <f t="shared" si="0"/>
        <v>2242.9427726426238</v>
      </c>
      <c r="I63">
        <f t="shared" si="4"/>
        <v>1879.5900821302612</v>
      </c>
    </row>
    <row r="64" spans="1:9" x14ac:dyDescent="0.25">
      <c r="A64">
        <f t="shared" si="1"/>
        <v>60</v>
      </c>
      <c r="B64" s="5">
        <f t="shared" si="2"/>
        <v>4054.683206658211</v>
      </c>
      <c r="C64">
        <f t="shared" si="3"/>
        <v>-579.24045809403015</v>
      </c>
      <c r="D64" s="5">
        <v>0</v>
      </c>
      <c r="E64">
        <f>$B$1*(B64)^(0.6)</f>
        <v>2192.1255101823976</v>
      </c>
      <c r="F64">
        <f>E64/(5+$P$1)</f>
        <v>121.78475056568875</v>
      </c>
      <c r="G64">
        <v>3.0000000000000001E-3</v>
      </c>
      <c r="H64" s="5">
        <f t="shared" si="0"/>
        <v>2070.340759616709</v>
      </c>
      <c r="I64">
        <f t="shared" si="4"/>
        <v>1729.7600044131214</v>
      </c>
    </row>
    <row r="65" spans="8:9" x14ac:dyDescent="0.25">
      <c r="H65" s="5" t="s">
        <v>19</v>
      </c>
      <c r="I65">
        <f>SUM(I4:I64)</f>
        <v>98141.540393636184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7E35-BEA6-457E-998C-94142EE28581}">
  <dimension ref="A1:R65"/>
  <sheetViews>
    <sheetView zoomScaleNormal="100" workbookViewId="0">
      <selection activeCell="I65" sqref="I65"/>
    </sheetView>
  </sheetViews>
  <sheetFormatPr defaultRowHeight="15" x14ac:dyDescent="0.25"/>
  <sheetData>
    <row r="1" spans="1:18" x14ac:dyDescent="0.25">
      <c r="A1" s="6" t="s">
        <v>0</v>
      </c>
      <c r="B1" s="6">
        <v>15</v>
      </c>
      <c r="C1" s="6" t="s">
        <v>1</v>
      </c>
      <c r="D1" s="6">
        <v>6</v>
      </c>
      <c r="E1" s="6" t="s">
        <v>2</v>
      </c>
      <c r="F1" s="6">
        <v>8</v>
      </c>
      <c r="G1" s="6" t="s">
        <v>3</v>
      </c>
      <c r="H1" s="6">
        <v>6</v>
      </c>
      <c r="I1" s="6" t="s">
        <v>4</v>
      </c>
      <c r="J1" s="6">
        <v>12</v>
      </c>
      <c r="K1" s="6" t="s">
        <v>5</v>
      </c>
      <c r="L1" s="6">
        <v>1</v>
      </c>
      <c r="M1" s="6" t="s">
        <v>6</v>
      </c>
      <c r="N1" s="6">
        <v>3</v>
      </c>
      <c r="O1" s="6" t="s">
        <v>7</v>
      </c>
      <c r="P1" s="6">
        <v>13</v>
      </c>
      <c r="Q1" s="6" t="s">
        <v>8</v>
      </c>
      <c r="R1" s="6">
        <v>1</v>
      </c>
    </row>
    <row r="2" spans="1:18" x14ac:dyDescent="0.25">
      <c r="A2" s="9" t="s">
        <v>9</v>
      </c>
      <c r="B2" s="9">
        <v>1</v>
      </c>
      <c r="C2" s="10" t="s">
        <v>20</v>
      </c>
      <c r="D2" s="9">
        <f>1/(5+$N$1)</f>
        <v>0.125</v>
      </c>
      <c r="E2" s="1"/>
      <c r="F2" s="1"/>
      <c r="G2" s="1"/>
      <c r="H2" s="1"/>
      <c r="I2" s="1"/>
    </row>
    <row r="3" spans="1:18" x14ac:dyDescent="0.25">
      <c r="A3" s="2" t="s">
        <v>10</v>
      </c>
      <c r="B3" s="7" t="s">
        <v>11</v>
      </c>
      <c r="C3" s="2" t="s">
        <v>12</v>
      </c>
      <c r="D3" s="7" t="s">
        <v>13</v>
      </c>
      <c r="E3" s="2" t="s">
        <v>14</v>
      </c>
      <c r="F3" s="2" t="s">
        <v>15</v>
      </c>
      <c r="G3" s="2" t="s">
        <v>16</v>
      </c>
      <c r="H3" s="7" t="s">
        <v>17</v>
      </c>
      <c r="I3" s="2" t="s">
        <v>18</v>
      </c>
    </row>
    <row r="4" spans="1:18" x14ac:dyDescent="0.25">
      <c r="A4" s="1">
        <v>0</v>
      </c>
      <c r="B4" s="5">
        <f>100*$B$1+10*$D$1+$F$1</f>
        <v>1568</v>
      </c>
      <c r="C4" s="1"/>
      <c r="D4" s="5"/>
      <c r="E4" s="1"/>
      <c r="F4" s="1"/>
      <c r="G4" s="1"/>
      <c r="H4" s="5"/>
      <c r="I4" s="1"/>
    </row>
    <row r="5" spans="1:18" x14ac:dyDescent="0.25">
      <c r="A5" s="3">
        <f>A4+$B$2</f>
        <v>1</v>
      </c>
      <c r="B5" s="7">
        <f>B4+C5*$B$2</f>
        <v>6528.2994217782825</v>
      </c>
      <c r="C5" s="2">
        <f>D5-$D$2*B4</f>
        <v>4960.2994217782825</v>
      </c>
      <c r="D5" s="7">
        <v>5156.2994217782825</v>
      </c>
      <c r="E5" s="2">
        <f>$B$1*(B5)^(0.6)</f>
        <v>2917.2342123386793</v>
      </c>
      <c r="F5" s="1">
        <f>E5/(5+$P$1)</f>
        <v>162.06856735214885</v>
      </c>
      <c r="G5" s="1">
        <v>3.0000000000000001E-3</v>
      </c>
      <c r="H5" s="5">
        <f t="shared" ref="H5:H64" si="0">E5-D5-F5</f>
        <v>-2401.1337767917521</v>
      </c>
      <c r="I5" s="1">
        <f>H5/(1+G5)^A5</f>
        <v>-2393.9519210286662</v>
      </c>
    </row>
    <row r="6" spans="1:18" x14ac:dyDescent="0.25">
      <c r="A6" s="1">
        <f t="shared" ref="A6:A64" si="1">A5+$B$2</f>
        <v>2</v>
      </c>
      <c r="B6" s="5">
        <f t="shared" ref="B6:B64" si="2">B5+C6*$B$2</f>
        <v>13165.469956317309</v>
      </c>
      <c r="C6" s="1">
        <f t="shared" ref="C6:C64" si="3">D6-$D$2*B5</f>
        <v>6637.1705345390264</v>
      </c>
      <c r="D6" s="5">
        <v>7453.2079622613119</v>
      </c>
      <c r="E6" s="1">
        <f>$B$1*(B6)^(0.6)</f>
        <v>4443.7854113571502</v>
      </c>
      <c r="F6" s="1">
        <f>E6/(5+$P$1)</f>
        <v>246.87696729761944</v>
      </c>
      <c r="G6" s="1">
        <v>3.0000000000000001E-3</v>
      </c>
      <c r="H6" s="5">
        <f t="shared" si="0"/>
        <v>-3256.2995182017812</v>
      </c>
      <c r="I6" s="1">
        <f t="shared" ref="I6:I64" si="4">H6/(1+G6)^A6</f>
        <v>-3236.8492908132853</v>
      </c>
    </row>
    <row r="7" spans="1:18" x14ac:dyDescent="0.25">
      <c r="A7" s="1">
        <f t="shared" si="1"/>
        <v>3</v>
      </c>
      <c r="B7" s="5">
        <f t="shared" si="2"/>
        <v>21201.677738398779</v>
      </c>
      <c r="C7" s="1">
        <f t="shared" si="3"/>
        <v>8036.2077820814684</v>
      </c>
      <c r="D7" s="5">
        <v>9681.8915266211316</v>
      </c>
      <c r="E7" s="1">
        <f>$B$1*(B7)^(0.6)</f>
        <v>5914.4368145270591</v>
      </c>
      <c r="F7" s="1">
        <f>E7/(5+$P$1)</f>
        <v>328.57982302928104</v>
      </c>
      <c r="G7" s="1">
        <v>3.0000000000000001E-3</v>
      </c>
      <c r="H7" s="5">
        <f t="shared" si="0"/>
        <v>-4096.0345351233536</v>
      </c>
      <c r="I7" s="1">
        <f t="shared" si="4"/>
        <v>-4059.3903091986799</v>
      </c>
    </row>
    <row r="8" spans="1:18" x14ac:dyDescent="0.25">
      <c r="A8" s="1">
        <f t="shared" si="1"/>
        <v>4</v>
      </c>
      <c r="B8" s="5">
        <f t="shared" si="2"/>
        <v>30383.577323485559</v>
      </c>
      <c r="C8" s="1">
        <f t="shared" si="3"/>
        <v>9181.8995850867814</v>
      </c>
      <c r="D8" s="5">
        <v>11832.109302386629</v>
      </c>
      <c r="E8" s="1">
        <f>$B$1*(B8)^(0.6)</f>
        <v>7339.6373584533585</v>
      </c>
      <c r="F8" s="1">
        <f>E8/(5+$P$1)</f>
        <v>407.75763102518658</v>
      </c>
      <c r="G8" s="1">
        <v>3.0000000000000001E-3</v>
      </c>
      <c r="H8" s="5">
        <f t="shared" si="0"/>
        <v>-4900.2295749584573</v>
      </c>
      <c r="I8" s="1">
        <f t="shared" si="4"/>
        <v>-4841.8652084225014</v>
      </c>
    </row>
    <row r="9" spans="1:18" x14ac:dyDescent="0.25">
      <c r="A9" s="1">
        <f t="shared" si="1"/>
        <v>5</v>
      </c>
      <c r="B9" s="5">
        <f t="shared" si="2"/>
        <v>40480.342888593259</v>
      </c>
      <c r="C9" s="1">
        <f t="shared" si="3"/>
        <v>10096.765565107702</v>
      </c>
      <c r="D9" s="5">
        <v>13894.712730543397</v>
      </c>
      <c r="E9" s="1">
        <f>$B$1*(B9)^(0.6)</f>
        <v>8718.4196335927245</v>
      </c>
      <c r="F9" s="1">
        <f>E9/(5+$P$1)</f>
        <v>484.35664631070694</v>
      </c>
      <c r="G9" s="1">
        <v>3.0000000000000001E-3</v>
      </c>
      <c r="H9" s="5">
        <f t="shared" si="0"/>
        <v>-5660.6497432613796</v>
      </c>
      <c r="I9" s="1">
        <f t="shared" si="4"/>
        <v>-5576.4988674372235</v>
      </c>
    </row>
    <row r="10" spans="1:18" x14ac:dyDescent="0.25">
      <c r="A10" s="1">
        <f t="shared" si="1"/>
        <v>6</v>
      </c>
      <c r="B10" s="5">
        <f t="shared" si="2"/>
        <v>51283.911227672041</v>
      </c>
      <c r="C10" s="1">
        <f t="shared" si="3"/>
        <v>10803.568339078778</v>
      </c>
      <c r="D10" s="5">
        <v>15863.611200152936</v>
      </c>
      <c r="E10" s="1">
        <f>$B$1*(B10)^(0.6)</f>
        <v>10048.007322986226</v>
      </c>
      <c r="F10" s="1">
        <f>E10/(5+$P$1)</f>
        <v>558.22262905479033</v>
      </c>
      <c r="G10" s="1">
        <v>3.0000000000000001E-3</v>
      </c>
      <c r="H10" s="5">
        <f t="shared" si="0"/>
        <v>-6373.8265062215005</v>
      </c>
      <c r="I10" s="1">
        <f t="shared" si="4"/>
        <v>-6260.2927097566189</v>
      </c>
    </row>
    <row r="11" spans="1:18" x14ac:dyDescent="0.25">
      <c r="A11" s="1">
        <f t="shared" si="1"/>
        <v>7</v>
      </c>
      <c r="B11" s="5">
        <f t="shared" si="2"/>
        <v>62608.894282417095</v>
      </c>
      <c r="C11" s="1">
        <f t="shared" si="3"/>
        <v>11324.983054745058</v>
      </c>
      <c r="D11" s="5">
        <v>17735.471958204063</v>
      </c>
      <c r="E11" s="1">
        <f>$B$1*(B11)^(0.6)</f>
        <v>11325.904084352682</v>
      </c>
      <c r="F11" s="1">
        <f>E11/(5+$P$1)</f>
        <v>629.21689357514902</v>
      </c>
      <c r="G11" s="1">
        <v>3.0000000000000001E-3</v>
      </c>
      <c r="H11" s="5">
        <f t="shared" si="0"/>
        <v>-7038.7847674265304</v>
      </c>
      <c r="I11" s="1">
        <f t="shared" si="4"/>
        <v>-6892.7282160523464</v>
      </c>
    </row>
    <row r="12" spans="1:18" x14ac:dyDescent="0.25">
      <c r="A12" s="1">
        <f t="shared" si="1"/>
        <v>8</v>
      </c>
      <c r="B12" s="5">
        <f t="shared" si="2"/>
        <v>74291.911969759225</v>
      </c>
      <c r="C12" s="1">
        <f t="shared" si="3"/>
        <v>11683.017687342135</v>
      </c>
      <c r="D12" s="5">
        <v>19509.129472644272</v>
      </c>
      <c r="E12" s="1">
        <f>$B$1*(B12)^(0.6)</f>
        <v>12550.359908700177</v>
      </c>
      <c r="F12" s="1">
        <f>E12/(5+$P$1)</f>
        <v>697.24221715000976</v>
      </c>
      <c r="G12" s="1">
        <v>3.0000000000000001E-3</v>
      </c>
      <c r="H12" s="5">
        <f t="shared" si="0"/>
        <v>-7656.0117810941047</v>
      </c>
      <c r="I12" s="1">
        <f t="shared" si="4"/>
        <v>-7474.7234438680271</v>
      </c>
    </row>
    <row r="13" spans="1:18" x14ac:dyDescent="0.25">
      <c r="A13" s="1">
        <f t="shared" si="1"/>
        <v>9</v>
      </c>
      <c r="B13" s="5">
        <f t="shared" si="2"/>
        <v>86190.472424246982</v>
      </c>
      <c r="C13" s="1">
        <f t="shared" si="3"/>
        <v>11898.560454487762</v>
      </c>
      <c r="D13" s="5">
        <v>21185.049450707666</v>
      </c>
      <c r="E13" s="1">
        <f>$B$1*(B13)^(0.6)</f>
        <v>13720.401355871523</v>
      </c>
      <c r="F13" s="1">
        <f>E13/(5+$P$1)</f>
        <v>762.24451977064018</v>
      </c>
      <c r="G13" s="1">
        <v>3.0000000000000001E-3</v>
      </c>
      <c r="H13" s="5">
        <f t="shared" si="0"/>
        <v>-8226.8926146067824</v>
      </c>
      <c r="I13" s="1">
        <f t="shared" si="4"/>
        <v>-8008.0620820169943</v>
      </c>
    </row>
    <row r="14" spans="1:18" x14ac:dyDescent="0.25">
      <c r="A14" s="1">
        <f t="shared" si="1"/>
        <v>10</v>
      </c>
      <c r="B14" s="5">
        <f t="shared" si="2"/>
        <v>82907.896512711784</v>
      </c>
      <c r="C14" s="1">
        <f t="shared" si="3"/>
        <v>-3282.5759115351975</v>
      </c>
      <c r="D14" s="5">
        <v>7491.2331414956752</v>
      </c>
      <c r="E14" s="1">
        <f>$B$1*(B14)^(0.6)</f>
        <v>13404.443763917401</v>
      </c>
      <c r="F14" s="1">
        <f>E14/(5+$P$1)</f>
        <v>744.69132021763335</v>
      </c>
      <c r="G14" s="1">
        <v>3.0000000000000001E-3</v>
      </c>
      <c r="H14" s="5">
        <f t="shared" si="0"/>
        <v>5168.519302204093</v>
      </c>
      <c r="I14" s="1">
        <f t="shared" si="4"/>
        <v>5015.9917360270256</v>
      </c>
    </row>
    <row r="15" spans="1:18" x14ac:dyDescent="0.25">
      <c r="A15" s="1">
        <f t="shared" si="1"/>
        <v>11</v>
      </c>
      <c r="B15" s="5">
        <f t="shared" si="2"/>
        <v>84452.954956971051</v>
      </c>
      <c r="C15" s="1">
        <f t="shared" si="3"/>
        <v>1545.0584442592681</v>
      </c>
      <c r="D15" s="5">
        <v>11908.545508348241</v>
      </c>
      <c r="E15" s="1">
        <f>$B$1*(B15)^(0.6)</f>
        <v>13553.771789782075</v>
      </c>
      <c r="F15" s="1">
        <f>E15/(5+$P$1)</f>
        <v>752.98732165455976</v>
      </c>
      <c r="G15" s="1">
        <v>3.0000000000000001E-3</v>
      </c>
      <c r="H15" s="5">
        <f t="shared" si="0"/>
        <v>892.23895977927396</v>
      </c>
      <c r="I15" s="1">
        <f t="shared" si="4"/>
        <v>863.31824587712595</v>
      </c>
    </row>
    <row r="16" spans="1:18" x14ac:dyDescent="0.25">
      <c r="A16" s="1">
        <f t="shared" si="1"/>
        <v>12</v>
      </c>
      <c r="B16" s="5">
        <f t="shared" si="2"/>
        <v>85682.126320043331</v>
      </c>
      <c r="C16" s="1">
        <f t="shared" si="3"/>
        <v>1229.1713630722825</v>
      </c>
      <c r="D16" s="5">
        <v>11785.790732693664</v>
      </c>
      <c r="E16" s="1">
        <f>$B$1*(B16)^(0.6)</f>
        <v>13671.790674961416</v>
      </c>
      <c r="F16" s="1">
        <f>E16/(5+$P$1)</f>
        <v>759.54392638674528</v>
      </c>
      <c r="G16" s="1">
        <v>3.0000000000000001E-3</v>
      </c>
      <c r="H16" s="5">
        <f t="shared" si="0"/>
        <v>1126.4560158810068</v>
      </c>
      <c r="I16" s="1">
        <f t="shared" si="4"/>
        <v>1086.6834239837635</v>
      </c>
    </row>
    <row r="17" spans="1:9" x14ac:dyDescent="0.25">
      <c r="A17" s="1">
        <f t="shared" si="1"/>
        <v>13</v>
      </c>
      <c r="B17" s="5">
        <f t="shared" si="2"/>
        <v>87178.529194550298</v>
      </c>
      <c r="C17" s="1">
        <f t="shared" si="3"/>
        <v>1496.4028745069681</v>
      </c>
      <c r="D17" s="5">
        <v>12206.668664512385</v>
      </c>
      <c r="E17" s="1">
        <f>$B$1*(B17)^(0.6)</f>
        <v>13814.557603702944</v>
      </c>
      <c r="F17" s="1">
        <f>E17/(5+$P$1)</f>
        <v>767.47542242794134</v>
      </c>
      <c r="G17" s="1">
        <v>3.0000000000000001E-3</v>
      </c>
      <c r="H17" s="5">
        <f t="shared" si="0"/>
        <v>840.4135167626182</v>
      </c>
      <c r="I17" s="1">
        <f t="shared" si="4"/>
        <v>808.31548644037832</v>
      </c>
    </row>
    <row r="18" spans="1:9" x14ac:dyDescent="0.25">
      <c r="A18" s="1">
        <f t="shared" si="1"/>
        <v>14</v>
      </c>
      <c r="B18" s="5">
        <f t="shared" si="2"/>
        <v>88239.95559494874</v>
      </c>
      <c r="C18" s="1">
        <f t="shared" si="3"/>
        <v>1061.426400398439</v>
      </c>
      <c r="D18" s="5">
        <v>11958.742549717226</v>
      </c>
      <c r="E18" s="1">
        <f>$B$1*(B18)^(0.6)</f>
        <v>13915.231235273237</v>
      </c>
      <c r="F18" s="1">
        <f>E18/(5+$P$1)</f>
        <v>773.06840195962423</v>
      </c>
      <c r="G18" s="1">
        <v>3.0000000000000001E-3</v>
      </c>
      <c r="H18" s="5">
        <f t="shared" si="0"/>
        <v>1183.4202835963865</v>
      </c>
      <c r="I18" s="1">
        <f t="shared" si="4"/>
        <v>1134.8172962377118</v>
      </c>
    </row>
    <row r="19" spans="1:9" x14ac:dyDescent="0.25">
      <c r="A19" s="1">
        <f t="shared" si="1"/>
        <v>15</v>
      </c>
      <c r="B19" s="5">
        <f t="shared" si="2"/>
        <v>88899.568049252804</v>
      </c>
      <c r="C19" s="1">
        <f t="shared" si="3"/>
        <v>659.61245430406052</v>
      </c>
      <c r="D19" s="5">
        <v>11689.606903672653</v>
      </c>
      <c r="E19" s="1">
        <f>$B$1*(B19)^(0.6)</f>
        <v>13977.549840952051</v>
      </c>
      <c r="F19" s="1">
        <f>E19/(5+$P$1)</f>
        <v>776.5305467195584</v>
      </c>
      <c r="G19" s="1">
        <v>3.0000000000000001E-3</v>
      </c>
      <c r="H19" s="5">
        <f t="shared" si="0"/>
        <v>1511.4123905598399</v>
      </c>
      <c r="I19" s="1">
        <f t="shared" si="4"/>
        <v>1445.0037792253115</v>
      </c>
    </row>
    <row r="20" spans="1:9" x14ac:dyDescent="0.25">
      <c r="A20" s="1">
        <f t="shared" si="1"/>
        <v>16</v>
      </c>
      <c r="B20" s="5">
        <f t="shared" si="2"/>
        <v>90059.115847478621</v>
      </c>
      <c r="C20" s="1">
        <f t="shared" si="3"/>
        <v>1159.5477982258108</v>
      </c>
      <c r="D20" s="5">
        <v>12271.993804382411</v>
      </c>
      <c r="E20" s="1">
        <f>$B$1*(B20)^(0.6)</f>
        <v>14086.654614986172</v>
      </c>
      <c r="F20" s="1">
        <f>E20/(5+$P$1)</f>
        <v>782.59192305478734</v>
      </c>
      <c r="G20" s="1">
        <v>3.0000000000000001E-3</v>
      </c>
      <c r="H20" s="5">
        <f t="shared" si="0"/>
        <v>1032.0688875489727</v>
      </c>
      <c r="I20" s="1">
        <f t="shared" si="4"/>
        <v>983.77041489962801</v>
      </c>
    </row>
    <row r="21" spans="1:9" x14ac:dyDescent="0.25">
      <c r="A21" s="1">
        <f t="shared" si="1"/>
        <v>17</v>
      </c>
      <c r="B21" s="5">
        <f t="shared" si="2"/>
        <v>90747.093285693089</v>
      </c>
      <c r="C21" s="1">
        <f t="shared" si="3"/>
        <v>687.9774382144642</v>
      </c>
      <c r="D21" s="5">
        <v>11945.366919149292</v>
      </c>
      <c r="E21" s="1">
        <f>$B$1*(B21)^(0.6)</f>
        <v>14151.12257893374</v>
      </c>
      <c r="F21" s="1">
        <f>E21/(5+$P$1)</f>
        <v>786.17347660743008</v>
      </c>
      <c r="G21" s="1">
        <v>3.0000000000000001E-3</v>
      </c>
      <c r="H21" s="5">
        <f t="shared" si="0"/>
        <v>1419.5821831770186</v>
      </c>
      <c r="I21" s="1">
        <f t="shared" si="4"/>
        <v>1349.1016661374006</v>
      </c>
    </row>
    <row r="22" spans="1:9" x14ac:dyDescent="0.25">
      <c r="A22" s="1">
        <f t="shared" si="1"/>
        <v>18</v>
      </c>
      <c r="B22" s="5">
        <f t="shared" si="2"/>
        <v>91235.629449696993</v>
      </c>
      <c r="C22" s="1">
        <f t="shared" si="3"/>
        <v>488.5361640039082</v>
      </c>
      <c r="D22" s="5">
        <v>11831.922824715544</v>
      </c>
      <c r="E22" s="1">
        <f>$B$1*(B22)^(0.6)</f>
        <v>14196.782951882782</v>
      </c>
      <c r="F22" s="1">
        <f>E22/(5+$P$1)</f>
        <v>788.71016399348787</v>
      </c>
      <c r="G22" s="1">
        <v>3.0000000000000001E-3</v>
      </c>
      <c r="H22" s="5">
        <f t="shared" si="0"/>
        <v>1576.1499631737499</v>
      </c>
      <c r="I22" s="1">
        <f t="shared" si="4"/>
        <v>1493.4158001824574</v>
      </c>
    </row>
    <row r="23" spans="1:9" x14ac:dyDescent="0.25">
      <c r="A23" s="1">
        <f t="shared" si="1"/>
        <v>19</v>
      </c>
      <c r="B23" s="5">
        <f t="shared" si="2"/>
        <v>91765.470143917453</v>
      </c>
      <c r="C23" s="1">
        <f t="shared" si="3"/>
        <v>529.84069422046559</v>
      </c>
      <c r="D23" s="5">
        <v>11934.29437543259</v>
      </c>
      <c r="E23" s="1">
        <f>$B$1*(B23)^(0.6)</f>
        <v>14246.193387053627</v>
      </c>
      <c r="F23" s="1">
        <f>E23/(5+$P$1)</f>
        <v>791.45518816964591</v>
      </c>
      <c r="G23" s="1">
        <v>3.0000000000000001E-3</v>
      </c>
      <c r="H23" s="5">
        <f t="shared" si="0"/>
        <v>1520.4438234513912</v>
      </c>
      <c r="I23" s="1">
        <f t="shared" si="4"/>
        <v>1436.3247739162191</v>
      </c>
    </row>
    <row r="24" spans="1:9" x14ac:dyDescent="0.25">
      <c r="A24" s="1">
        <f t="shared" si="1"/>
        <v>20</v>
      </c>
      <c r="B24" s="5">
        <f t="shared" si="2"/>
        <v>92389.857512892544</v>
      </c>
      <c r="C24" s="1">
        <f t="shared" si="3"/>
        <v>624.38736897508898</v>
      </c>
      <c r="D24" s="5">
        <v>12095.071136964771</v>
      </c>
      <c r="E24" s="1">
        <f>$B$1*(B24)^(0.6)</f>
        <v>14304.27455855978</v>
      </c>
      <c r="F24" s="1">
        <f>E24/(5+$P$1)</f>
        <v>794.68191991998776</v>
      </c>
      <c r="G24" s="1">
        <v>3.0000000000000001E-3</v>
      </c>
      <c r="H24" s="5">
        <f t="shared" si="0"/>
        <v>1414.5215016750221</v>
      </c>
      <c r="I24" s="1">
        <f t="shared" si="4"/>
        <v>1332.265841552033</v>
      </c>
    </row>
    <row r="25" spans="1:9" x14ac:dyDescent="0.25">
      <c r="A25" s="1">
        <f t="shared" si="1"/>
        <v>21</v>
      </c>
      <c r="B25" s="5">
        <f t="shared" si="2"/>
        <v>92841.351438864745</v>
      </c>
      <c r="C25" s="1">
        <f t="shared" si="3"/>
        <v>451.49392597220867</v>
      </c>
      <c r="D25" s="5">
        <v>12000.226115083777</v>
      </c>
      <c r="E25" s="1">
        <f>$B$1*(B25)^(0.6)</f>
        <v>14346.175231318921</v>
      </c>
      <c r="F25" s="1">
        <f>E25/(5+$P$1)</f>
        <v>797.00973507327342</v>
      </c>
      <c r="G25" s="1">
        <v>3.0000000000000001E-3</v>
      </c>
      <c r="H25" s="5">
        <f t="shared" si="0"/>
        <v>1548.9393811618706</v>
      </c>
      <c r="I25" s="1">
        <f t="shared" si="4"/>
        <v>1454.5036929284142</v>
      </c>
    </row>
    <row r="26" spans="1:9" x14ac:dyDescent="0.25">
      <c r="A26" s="1">
        <f t="shared" si="1"/>
        <v>22</v>
      </c>
      <c r="B26" s="5">
        <f t="shared" si="2"/>
        <v>93072.655017377547</v>
      </c>
      <c r="C26" s="1">
        <f t="shared" si="3"/>
        <v>231.30357851280132</v>
      </c>
      <c r="D26" s="5">
        <v>11836.472508370895</v>
      </c>
      <c r="E26" s="1">
        <f>$B$1*(B26)^(0.6)</f>
        <v>14367.609668195419</v>
      </c>
      <c r="F26" s="1">
        <f>E26/(5+$P$1)</f>
        <v>798.20053712196773</v>
      </c>
      <c r="G26" s="1">
        <v>3.0000000000000001E-3</v>
      </c>
      <c r="H26" s="5">
        <f t="shared" si="0"/>
        <v>1732.9366227025564</v>
      </c>
      <c r="I26" s="1">
        <f t="shared" si="4"/>
        <v>1622.4157490963578</v>
      </c>
    </row>
    <row r="27" spans="1:9" x14ac:dyDescent="0.25">
      <c r="A27" s="1">
        <f t="shared" si="1"/>
        <v>23</v>
      </c>
      <c r="B27" s="5">
        <f t="shared" si="2"/>
        <v>93537.152503099554</v>
      </c>
      <c r="C27" s="1">
        <f t="shared" si="3"/>
        <v>464.49748572200588</v>
      </c>
      <c r="D27" s="5">
        <v>12098.579362894199</v>
      </c>
      <c r="E27" s="1">
        <f>$B$1*(B27)^(0.6)</f>
        <v>14410.589463265655</v>
      </c>
      <c r="F27" s="1">
        <f>E27/(5+$P$1)</f>
        <v>800.58830351475854</v>
      </c>
      <c r="G27" s="1">
        <v>3.0000000000000001E-3</v>
      </c>
      <c r="H27" s="5">
        <f t="shared" si="0"/>
        <v>1511.4217968566968</v>
      </c>
      <c r="I27" s="1">
        <f t="shared" si="4"/>
        <v>1410.7960063394708</v>
      </c>
    </row>
    <row r="28" spans="1:9" x14ac:dyDescent="0.25">
      <c r="A28" s="1">
        <f t="shared" si="1"/>
        <v>24</v>
      </c>
      <c r="B28" s="5">
        <f t="shared" si="2"/>
        <v>93921.001745672533</v>
      </c>
      <c r="C28" s="1">
        <f t="shared" si="3"/>
        <v>383.8492425729728</v>
      </c>
      <c r="D28" s="5">
        <v>12075.993305460417</v>
      </c>
      <c r="E28" s="1">
        <f>$B$1*(B28)^(0.6)</f>
        <v>14446.042515539071</v>
      </c>
      <c r="F28" s="1">
        <f>E28/(5+$P$1)</f>
        <v>802.55791752994844</v>
      </c>
      <c r="G28" s="1">
        <v>3.0000000000000001E-3</v>
      </c>
      <c r="H28" s="5">
        <f t="shared" si="0"/>
        <v>1567.4912925487056</v>
      </c>
      <c r="I28" s="1">
        <f t="shared" si="4"/>
        <v>1458.7562994546124</v>
      </c>
    </row>
    <row r="29" spans="1:9" x14ac:dyDescent="0.25">
      <c r="A29" s="1">
        <f t="shared" si="1"/>
        <v>25</v>
      </c>
      <c r="B29" s="5">
        <f t="shared" si="2"/>
        <v>93874.338464842789</v>
      </c>
      <c r="C29" s="1">
        <f t="shared" si="3"/>
        <v>-46.66328082974178</v>
      </c>
      <c r="D29" s="5">
        <v>11693.461937379325</v>
      </c>
      <c r="E29" s="1">
        <f>$B$1*(B29)^(0.6)</f>
        <v>14441.735704122397</v>
      </c>
      <c r="F29" s="1">
        <f>E29/(5+$P$1)</f>
        <v>802.31865022902207</v>
      </c>
      <c r="G29" s="1">
        <v>3.0000000000000001E-3</v>
      </c>
      <c r="H29" s="5">
        <f t="shared" si="0"/>
        <v>1945.9551165140499</v>
      </c>
      <c r="I29" s="1">
        <f t="shared" si="4"/>
        <v>1805.549891679831</v>
      </c>
    </row>
    <row r="30" spans="1:9" x14ac:dyDescent="0.25">
      <c r="A30" s="1">
        <f t="shared" si="1"/>
        <v>26</v>
      </c>
      <c r="B30" s="5">
        <f t="shared" si="2"/>
        <v>94177.630149754812</v>
      </c>
      <c r="C30" s="1">
        <f t="shared" si="3"/>
        <v>303.29168491202472</v>
      </c>
      <c r="D30" s="5">
        <v>12037.583993017373</v>
      </c>
      <c r="E30" s="1">
        <f>$B$1*(B30)^(0.6)</f>
        <v>14469.712885812614</v>
      </c>
      <c r="F30" s="1">
        <f>E30/(5+$P$1)</f>
        <v>803.87293810070082</v>
      </c>
      <c r="G30" s="1">
        <v>3.0000000000000001E-3</v>
      </c>
      <c r="H30" s="5">
        <f t="shared" si="0"/>
        <v>1628.2559546945402</v>
      </c>
      <c r="I30" s="1">
        <f t="shared" si="4"/>
        <v>1506.2547052601465</v>
      </c>
    </row>
    <row r="31" spans="1:9" x14ac:dyDescent="0.25">
      <c r="A31" s="1">
        <f t="shared" si="1"/>
        <v>27</v>
      </c>
      <c r="B31" s="5">
        <f t="shared" si="2"/>
        <v>94638.171948434872</v>
      </c>
      <c r="C31" s="1">
        <f t="shared" si="3"/>
        <v>460.54179868006577</v>
      </c>
      <c r="D31" s="5">
        <v>12232.745567399417</v>
      </c>
      <c r="E31" s="1">
        <f>$B$1*(B31)^(0.6)</f>
        <v>14512.126811050372</v>
      </c>
      <c r="F31" s="1">
        <f>E31/(5+$P$1)</f>
        <v>806.22926728057621</v>
      </c>
      <c r="G31" s="1">
        <v>3.0000000000000001E-3</v>
      </c>
      <c r="H31" s="5">
        <f t="shared" si="0"/>
        <v>1473.1519763703782</v>
      </c>
      <c r="I31" s="1">
        <f t="shared" si="4"/>
        <v>1358.6962013259788</v>
      </c>
    </row>
    <row r="32" spans="1:9" x14ac:dyDescent="0.25">
      <c r="A32" s="1">
        <f t="shared" si="1"/>
        <v>28</v>
      </c>
      <c r="B32" s="5">
        <f t="shared" si="2"/>
        <v>94309.393141629887</v>
      </c>
      <c r="C32" s="1">
        <f t="shared" si="3"/>
        <v>-328.77880680498856</v>
      </c>
      <c r="D32" s="5">
        <v>11500.99268674937</v>
      </c>
      <c r="E32" s="1">
        <f>$B$1*(B32)^(0.6)</f>
        <v>14481.856148579029</v>
      </c>
      <c r="F32" s="1">
        <f>E32/(5+$P$1)</f>
        <v>804.54756380994604</v>
      </c>
      <c r="G32" s="1">
        <v>3.0000000000000001E-3</v>
      </c>
      <c r="H32" s="5">
        <f t="shared" si="0"/>
        <v>2176.3158980197122</v>
      </c>
      <c r="I32" s="1">
        <f t="shared" si="4"/>
        <v>2001.2244950641236</v>
      </c>
    </row>
    <row r="33" spans="1:9" x14ac:dyDescent="0.25">
      <c r="A33" s="1">
        <f t="shared" si="1"/>
        <v>29</v>
      </c>
      <c r="B33" s="5">
        <f t="shared" si="2"/>
        <v>94848.77194108328</v>
      </c>
      <c r="C33" s="1">
        <f t="shared" si="3"/>
        <v>539.37879945338864</v>
      </c>
      <c r="D33" s="5">
        <v>12328.052942157125</v>
      </c>
      <c r="E33" s="1">
        <f>$B$1*(B33)^(0.6)</f>
        <v>14531.494651238443</v>
      </c>
      <c r="F33" s="1">
        <f>E33/(5+$P$1)</f>
        <v>807.30525840213568</v>
      </c>
      <c r="G33" s="1">
        <v>3.0000000000000001E-3</v>
      </c>
      <c r="H33" s="5">
        <f t="shared" si="0"/>
        <v>1396.1364506791829</v>
      </c>
      <c r="I33" s="1">
        <f t="shared" si="4"/>
        <v>1279.9729990142557</v>
      </c>
    </row>
    <row r="34" spans="1:9" x14ac:dyDescent="0.25">
      <c r="A34" s="1">
        <f t="shared" si="1"/>
        <v>30</v>
      </c>
      <c r="B34" s="5">
        <f t="shared" si="2"/>
        <v>95043.932954157368</v>
      </c>
      <c r="C34" s="1">
        <f t="shared" si="3"/>
        <v>195.1610130740919</v>
      </c>
      <c r="D34" s="5">
        <v>12051.257505709502</v>
      </c>
      <c r="E34" s="1">
        <f>$B$1*(B34)^(0.6)</f>
        <v>14549.427294211782</v>
      </c>
      <c r="F34" s="1">
        <f>E34/(5+$P$1)</f>
        <v>808.301516345099</v>
      </c>
      <c r="G34" s="1">
        <v>3.0000000000000001E-3</v>
      </c>
      <c r="H34" s="5">
        <f t="shared" si="0"/>
        <v>1689.8682721571813</v>
      </c>
      <c r="I34" s="1">
        <f t="shared" si="4"/>
        <v>1544.6314080318778</v>
      </c>
    </row>
    <row r="35" spans="1:9" x14ac:dyDescent="0.25">
      <c r="A35" s="1">
        <f t="shared" si="1"/>
        <v>31</v>
      </c>
      <c r="B35" s="5">
        <f t="shared" si="2"/>
        <v>101268.68782289712</v>
      </c>
      <c r="C35" s="1">
        <f t="shared" si="3"/>
        <v>6224.7548687397521</v>
      </c>
      <c r="D35" s="5">
        <v>18105.246488009423</v>
      </c>
      <c r="E35" s="1">
        <f>$B$1*(B35)^(0.6)</f>
        <v>15113.89388404648</v>
      </c>
      <c r="F35" s="1">
        <f>E35/(5+$P$1)</f>
        <v>839.66077133591557</v>
      </c>
      <c r="G35" s="1">
        <v>3.0000000000000001E-3</v>
      </c>
      <c r="H35" s="5">
        <f t="shared" si="0"/>
        <v>-3831.0133752988586</v>
      </c>
      <c r="I35" s="1">
        <f t="shared" si="4"/>
        <v>-3491.2805150373183</v>
      </c>
    </row>
    <row r="36" spans="1:9" x14ac:dyDescent="0.25">
      <c r="A36" s="1">
        <f t="shared" si="1"/>
        <v>32</v>
      </c>
      <c r="B36" s="5">
        <f t="shared" si="2"/>
        <v>88630.165503275581</v>
      </c>
      <c r="C36" s="1">
        <f t="shared" si="3"/>
        <v>-12638.522319621534</v>
      </c>
      <c r="D36" s="5">
        <v>20.063658240605136</v>
      </c>
      <c r="E36" s="1">
        <f>$B$1*(B36)^(0.6)</f>
        <v>13952.119753350675</v>
      </c>
      <c r="F36" s="1">
        <f>E36/(5+$P$1)</f>
        <v>775.11776407503748</v>
      </c>
      <c r="G36" s="1">
        <v>3.0000000000000001E-3</v>
      </c>
      <c r="H36" s="5">
        <f t="shared" si="0"/>
        <v>13156.938331035031</v>
      </c>
      <c r="I36" s="1">
        <f t="shared" si="4"/>
        <v>11954.322899318455</v>
      </c>
    </row>
    <row r="37" spans="1:9" x14ac:dyDescent="0.25">
      <c r="A37" s="1">
        <f t="shared" si="1"/>
        <v>33</v>
      </c>
      <c r="B37" s="5">
        <f t="shared" si="2"/>
        <v>95112.52568817143</v>
      </c>
      <c r="C37" s="1">
        <f t="shared" si="3"/>
        <v>6482.3601848958533</v>
      </c>
      <c r="D37" s="5">
        <v>17561.130872805301</v>
      </c>
      <c r="E37" s="1">
        <f>$B$1*(B37)^(0.6)</f>
        <v>14555.726534778318</v>
      </c>
      <c r="F37" s="1">
        <f>E37/(5+$P$1)</f>
        <v>808.65147415435104</v>
      </c>
      <c r="G37" s="1">
        <v>3.0000000000000001E-3</v>
      </c>
      <c r="H37" s="5">
        <f t="shared" si="0"/>
        <v>-3814.0558121813342</v>
      </c>
      <c r="I37" s="1">
        <f t="shared" si="4"/>
        <v>-3455.0652552752222</v>
      </c>
    </row>
    <row r="38" spans="1:9" x14ac:dyDescent="0.25">
      <c r="A38" s="1">
        <f t="shared" si="1"/>
        <v>34</v>
      </c>
      <c r="B38" s="5">
        <f t="shared" si="2"/>
        <v>93854.938091002972</v>
      </c>
      <c r="C38" s="1">
        <f t="shared" si="3"/>
        <v>-1257.5875971684545</v>
      </c>
      <c r="D38" s="5">
        <v>10631.478113852974</v>
      </c>
      <c r="E38" s="1">
        <f>$B$1*(B38)^(0.6)</f>
        <v>14439.944884665456</v>
      </c>
      <c r="F38" s="1">
        <f>E38/(5+$P$1)</f>
        <v>802.21916025919199</v>
      </c>
      <c r="G38" s="1">
        <v>3.0000000000000001E-3</v>
      </c>
      <c r="H38" s="5">
        <f t="shared" si="0"/>
        <v>3006.2476105532896</v>
      </c>
      <c r="I38" s="1">
        <f t="shared" si="4"/>
        <v>2715.1449885262637</v>
      </c>
    </row>
    <row r="39" spans="1:9" x14ac:dyDescent="0.25">
      <c r="A39" s="1">
        <f t="shared" si="1"/>
        <v>35</v>
      </c>
      <c r="B39" s="5">
        <f t="shared" si="2"/>
        <v>82371.122101344721</v>
      </c>
      <c r="C39" s="1">
        <f t="shared" si="3"/>
        <v>-11483.815989658258</v>
      </c>
      <c r="D39" s="5">
        <v>248.05127171711308</v>
      </c>
      <c r="E39" s="1">
        <f>$B$1*(B39)^(0.6)</f>
        <v>13352.305129835926</v>
      </c>
      <c r="F39" s="1">
        <f>E39/(5+$P$1)</f>
        <v>741.79472943532926</v>
      </c>
      <c r="G39" s="1">
        <v>3.0000000000000001E-3</v>
      </c>
      <c r="H39" s="5">
        <f t="shared" si="0"/>
        <v>12362.459128683484</v>
      </c>
      <c r="I39" s="1">
        <f t="shared" si="4"/>
        <v>11131.97476283465</v>
      </c>
    </row>
    <row r="40" spans="1:9" x14ac:dyDescent="0.25">
      <c r="A40" s="1">
        <f t="shared" si="1"/>
        <v>36</v>
      </c>
      <c r="B40" s="5">
        <f t="shared" si="2"/>
        <v>72074.731838676627</v>
      </c>
      <c r="C40" s="1">
        <f t="shared" si="3"/>
        <v>-10296.39026266809</v>
      </c>
      <c r="D40" s="5">
        <v>0</v>
      </c>
      <c r="E40" s="1">
        <f>$B$1*(B40)^(0.6)</f>
        <v>12324.266478979302</v>
      </c>
      <c r="F40" s="1">
        <f>E40/(5+$P$1)</f>
        <v>684.68147105440562</v>
      </c>
      <c r="G40" s="1">
        <v>3.0000000000000001E-3</v>
      </c>
      <c r="H40" s="5">
        <f t="shared" si="0"/>
        <v>11639.585007924896</v>
      </c>
      <c r="I40" s="1">
        <f t="shared" si="4"/>
        <v>10449.702051172893</v>
      </c>
    </row>
    <row r="41" spans="1:9" x14ac:dyDescent="0.25">
      <c r="A41" s="1">
        <f t="shared" si="1"/>
        <v>37</v>
      </c>
      <c r="B41" s="5">
        <f t="shared" si="2"/>
        <v>81053.113661663738</v>
      </c>
      <c r="C41" s="1">
        <f t="shared" si="3"/>
        <v>8978.3818229871049</v>
      </c>
      <c r="D41" s="5">
        <v>17987.723302821683</v>
      </c>
      <c r="E41" s="1">
        <f>$B$1*(B41)^(0.6)</f>
        <v>13223.702825531596</v>
      </c>
      <c r="F41" s="1">
        <f>E41/(5+$P$1)</f>
        <v>734.65015697397757</v>
      </c>
      <c r="G41" s="1">
        <v>5.0000000000000001E-3</v>
      </c>
      <c r="H41" s="5">
        <f t="shared" si="0"/>
        <v>-5498.6706342640646</v>
      </c>
      <c r="I41" s="1">
        <f t="shared" si="4"/>
        <v>-4572.0757967141772</v>
      </c>
    </row>
    <row r="42" spans="1:9" x14ac:dyDescent="0.25">
      <c r="A42" s="1">
        <f t="shared" si="1"/>
        <v>38</v>
      </c>
      <c r="B42" s="5">
        <f t="shared" si="2"/>
        <v>90669.219639680305</v>
      </c>
      <c r="C42" s="1">
        <f t="shared" si="3"/>
        <v>9616.1059780165688</v>
      </c>
      <c r="D42" s="5">
        <v>19747.745185724536</v>
      </c>
      <c r="E42" s="1">
        <f>$B$1*(B42)^(0.6)</f>
        <v>14143.835147369266</v>
      </c>
      <c r="F42" s="1">
        <f>E42/(5+$P$1)</f>
        <v>785.76861929829249</v>
      </c>
      <c r="G42" s="1">
        <v>5.0000000000000001E-3</v>
      </c>
      <c r="H42" s="5">
        <f t="shared" si="0"/>
        <v>-6389.6786576535633</v>
      </c>
      <c r="I42" s="1">
        <f t="shared" si="4"/>
        <v>-5286.5052875488118</v>
      </c>
    </row>
    <row r="43" spans="1:9" x14ac:dyDescent="0.25">
      <c r="A43" s="1">
        <f t="shared" si="1"/>
        <v>39</v>
      </c>
      <c r="B43" s="5">
        <f t="shared" si="2"/>
        <v>92226.326203885925</v>
      </c>
      <c r="C43" s="1">
        <f t="shared" si="3"/>
        <v>1557.1065642056274</v>
      </c>
      <c r="D43" s="5">
        <v>12890.759019165665</v>
      </c>
      <c r="E43" s="1">
        <f>$B$1*(B43)^(0.6)</f>
        <v>14289.077919625333</v>
      </c>
      <c r="F43" s="1">
        <f>E43/(5+$P$1)</f>
        <v>793.8376622014074</v>
      </c>
      <c r="G43" s="1">
        <v>5.0000000000000001E-3</v>
      </c>
      <c r="H43" s="5">
        <f t="shared" si="0"/>
        <v>604.48123825826053</v>
      </c>
      <c r="I43" s="1">
        <f t="shared" si="4"/>
        <v>497.62984317310435</v>
      </c>
    </row>
    <row r="44" spans="1:9" x14ac:dyDescent="0.25">
      <c r="A44" s="1">
        <f t="shared" si="1"/>
        <v>40</v>
      </c>
      <c r="B44" s="5">
        <f t="shared" si="2"/>
        <v>92480.367412371488</v>
      </c>
      <c r="C44" s="1">
        <f t="shared" si="3"/>
        <v>254.04120848556704</v>
      </c>
      <c r="D44" s="5">
        <v>11782.331983971308</v>
      </c>
      <c r="E44" s="1">
        <f>$B$1*(B44)^(0.6)</f>
        <v>14312.680837796381</v>
      </c>
      <c r="F44" s="1">
        <f>E44/(5+$P$1)</f>
        <v>795.14893543313224</v>
      </c>
      <c r="G44" s="1">
        <v>5.0000000000000001E-3</v>
      </c>
      <c r="H44" s="5">
        <f t="shared" si="0"/>
        <v>1735.1999183919409</v>
      </c>
      <c r="I44" s="1">
        <f t="shared" si="4"/>
        <v>1421.3696842028912</v>
      </c>
    </row>
    <row r="45" spans="1:9" x14ac:dyDescent="0.25">
      <c r="A45" s="1">
        <f t="shared" si="1"/>
        <v>41</v>
      </c>
      <c r="B45" s="5">
        <f t="shared" si="2"/>
        <v>92120.950681603805</v>
      </c>
      <c r="C45" s="1">
        <f t="shared" si="3"/>
        <v>-359.41673076767802</v>
      </c>
      <c r="D45" s="5">
        <v>11200.629195778758</v>
      </c>
      <c r="E45" s="1">
        <f>$B$1*(B45)^(0.6)</f>
        <v>14279.279871451214</v>
      </c>
      <c r="F45" s="1">
        <f>E45/(5+$P$1)</f>
        <v>793.29332619173408</v>
      </c>
      <c r="G45" s="1">
        <v>5.0000000000000001E-3</v>
      </c>
      <c r="H45" s="5">
        <f t="shared" si="0"/>
        <v>2285.3573494807215</v>
      </c>
      <c r="I45" s="1">
        <f t="shared" si="4"/>
        <v>1862.7114582083236</v>
      </c>
    </row>
    <row r="46" spans="1:9" x14ac:dyDescent="0.25">
      <c r="A46" s="1">
        <f t="shared" si="1"/>
        <v>42</v>
      </c>
      <c r="B46" s="5">
        <f t="shared" si="2"/>
        <v>92424.159818377157</v>
      </c>
      <c r="C46" s="1">
        <f t="shared" si="3"/>
        <v>303.20913677335739</v>
      </c>
      <c r="D46" s="5">
        <v>11818.327971973833</v>
      </c>
      <c r="E46" s="1">
        <f>$B$1*(B46)^(0.6)</f>
        <v>14307.460837964554</v>
      </c>
      <c r="F46" s="1">
        <f>E46/(5+$P$1)</f>
        <v>794.85893544247529</v>
      </c>
      <c r="G46" s="1">
        <v>5.0000000000000001E-3</v>
      </c>
      <c r="H46" s="5">
        <f t="shared" si="0"/>
        <v>1694.273930548246</v>
      </c>
      <c r="I46" s="1">
        <f t="shared" si="4"/>
        <v>1374.0705597865606</v>
      </c>
    </row>
    <row r="47" spans="1:9" x14ac:dyDescent="0.25">
      <c r="A47" s="1">
        <f t="shared" si="1"/>
        <v>43</v>
      </c>
      <c r="B47" s="5">
        <f t="shared" si="2"/>
        <v>92728.310172997211</v>
      </c>
      <c r="C47" s="1">
        <f t="shared" si="3"/>
        <v>304.15035462005471</v>
      </c>
      <c r="D47" s="5">
        <v>11857.170331917199</v>
      </c>
      <c r="E47" s="1">
        <f>$B$1*(B47)^(0.6)</f>
        <v>14335.692155070439</v>
      </c>
      <c r="F47" s="1">
        <f>E47/(5+$P$1)</f>
        <v>796.42734194835771</v>
      </c>
      <c r="G47" s="1">
        <v>5.0000000000000001E-3</v>
      </c>
      <c r="H47" s="5">
        <f t="shared" si="0"/>
        <v>1682.0944812048822</v>
      </c>
      <c r="I47" s="1">
        <f t="shared" si="4"/>
        <v>1357.4058933712843</v>
      </c>
    </row>
    <row r="48" spans="1:9" x14ac:dyDescent="0.25">
      <c r="A48" s="1">
        <f t="shared" si="1"/>
        <v>44</v>
      </c>
      <c r="B48" s="5">
        <f t="shared" si="2"/>
        <v>92762.145102466311</v>
      </c>
      <c r="C48" s="1">
        <f t="shared" si="3"/>
        <v>33.83492946910701</v>
      </c>
      <c r="D48" s="5">
        <v>11624.873701093758</v>
      </c>
      <c r="E48" s="1">
        <f>$B$1*(B48)^(0.6)</f>
        <v>14338.830431230408</v>
      </c>
      <c r="F48" s="1">
        <f>E48/(5+$P$1)</f>
        <v>796.60169062391151</v>
      </c>
      <c r="G48" s="1">
        <v>5.0000000000000001E-3</v>
      </c>
      <c r="H48" s="5">
        <f t="shared" si="0"/>
        <v>1917.3550395127381</v>
      </c>
      <c r="I48" s="1">
        <f t="shared" si="4"/>
        <v>1539.5571747722631</v>
      </c>
    </row>
    <row r="49" spans="1:9" x14ac:dyDescent="0.25">
      <c r="A49" s="1">
        <f t="shared" si="1"/>
        <v>45</v>
      </c>
      <c r="B49" s="5">
        <f t="shared" si="2"/>
        <v>93084.502535849984</v>
      </c>
      <c r="C49" s="1">
        <f t="shared" si="3"/>
        <v>322.35743338366592</v>
      </c>
      <c r="D49" s="5">
        <v>11917.625571191955</v>
      </c>
      <c r="E49" s="1">
        <f>$B$1*(B49)^(0.6)</f>
        <v>14368.706979887613</v>
      </c>
      <c r="F49" s="1">
        <f>E49/(5+$P$1)</f>
        <v>798.26149888264513</v>
      </c>
      <c r="G49" s="1">
        <v>5.0000000000000001E-3</v>
      </c>
      <c r="H49" s="5">
        <f t="shared" si="0"/>
        <v>1652.8199098130128</v>
      </c>
      <c r="I49" s="1">
        <f t="shared" si="4"/>
        <v>1320.543636208148</v>
      </c>
    </row>
    <row r="50" spans="1:9" x14ac:dyDescent="0.25">
      <c r="A50" s="1">
        <f t="shared" si="1"/>
        <v>46</v>
      </c>
      <c r="B50" s="5">
        <f t="shared" si="2"/>
        <v>92936.614363935223</v>
      </c>
      <c r="C50" s="1">
        <f t="shared" si="3"/>
        <v>-147.88817191475937</v>
      </c>
      <c r="D50" s="5">
        <v>11487.674645066489</v>
      </c>
      <c r="E50" s="1">
        <f>$B$1*(B50)^(0.6)</f>
        <v>14355.005638900011</v>
      </c>
      <c r="F50" s="1">
        <f>E50/(5+$P$1)</f>
        <v>797.5003132722228</v>
      </c>
      <c r="G50" s="1">
        <v>5.0000000000000001E-3</v>
      </c>
      <c r="H50" s="5">
        <f t="shared" si="0"/>
        <v>2069.8306805612997</v>
      </c>
      <c r="I50" s="1">
        <f t="shared" si="4"/>
        <v>1645.4927732964577</v>
      </c>
    </row>
    <row r="51" spans="1:9" x14ac:dyDescent="0.25">
      <c r="A51" s="1">
        <f t="shared" si="1"/>
        <v>47</v>
      </c>
      <c r="B51" s="5">
        <f t="shared" si="2"/>
        <v>92848.121846505848</v>
      </c>
      <c r="C51" s="1">
        <f t="shared" si="3"/>
        <v>-88.492517429371219</v>
      </c>
      <c r="D51" s="5">
        <v>11528.584278062532</v>
      </c>
      <c r="E51" s="1">
        <f>$B$1*(B51)^(0.6)</f>
        <v>14346.802934619176</v>
      </c>
      <c r="F51" s="1">
        <f>E51/(5+$P$1)</f>
        <v>797.04460747884309</v>
      </c>
      <c r="G51" s="1">
        <v>5.0000000000000001E-3</v>
      </c>
      <c r="H51" s="5">
        <f t="shared" si="0"/>
        <v>2021.1740490778013</v>
      </c>
      <c r="I51" s="1">
        <f t="shared" si="4"/>
        <v>1598.8171969699283</v>
      </c>
    </row>
    <row r="52" spans="1:9" x14ac:dyDescent="0.25">
      <c r="A52" s="1">
        <f t="shared" si="1"/>
        <v>48</v>
      </c>
      <c r="B52" s="5">
        <f t="shared" si="2"/>
        <v>92756.464235734267</v>
      </c>
      <c r="C52" s="1">
        <f t="shared" si="3"/>
        <v>-91.657610771586405</v>
      </c>
      <c r="D52" s="5">
        <v>11514.357620041645</v>
      </c>
      <c r="E52" s="1">
        <f>$B$1*(B52)^(0.6)</f>
        <v>14338.303548314425</v>
      </c>
      <c r="F52" s="1">
        <f>E52/(5+$P$1)</f>
        <v>796.5724193508014</v>
      </c>
      <c r="G52" s="1">
        <v>5.0000000000000001E-3</v>
      </c>
      <c r="H52" s="5">
        <f t="shared" si="0"/>
        <v>2027.373508921979</v>
      </c>
      <c r="I52" s="1">
        <f t="shared" si="4"/>
        <v>1595.7424675500856</v>
      </c>
    </row>
    <row r="53" spans="1:9" x14ac:dyDescent="0.25">
      <c r="A53" s="1">
        <f t="shared" si="1"/>
        <v>49</v>
      </c>
      <c r="B53" s="5">
        <f t="shared" si="2"/>
        <v>93254.819340136382</v>
      </c>
      <c r="C53" s="1">
        <f t="shared" si="3"/>
        <v>498.35510440211146</v>
      </c>
      <c r="D53" s="5">
        <v>12092.913133868895</v>
      </c>
      <c r="E53" s="1">
        <f>$B$1*(B53)^(0.6)</f>
        <v>14384.475474606374</v>
      </c>
      <c r="F53" s="1">
        <f>E53/(5+$P$1)</f>
        <v>799.13752636702077</v>
      </c>
      <c r="G53" s="1">
        <v>5.0000000000000001E-3</v>
      </c>
      <c r="H53" s="5">
        <f t="shared" si="0"/>
        <v>1492.4248143704581</v>
      </c>
      <c r="I53" s="1">
        <f t="shared" si="4"/>
        <v>1168.8409950807165</v>
      </c>
    </row>
    <row r="54" spans="1:9" x14ac:dyDescent="0.25">
      <c r="A54" s="1">
        <f t="shared" si="1"/>
        <v>50</v>
      </c>
      <c r="B54" s="5">
        <f t="shared" si="2"/>
        <v>93306.464463813783</v>
      </c>
      <c r="C54" s="1">
        <f t="shared" si="3"/>
        <v>51.645123677406445</v>
      </c>
      <c r="D54" s="5">
        <v>11708.497541194454</v>
      </c>
      <c r="E54" s="1">
        <f>$B$1*(B54)^(0.6)</f>
        <v>14389.254674811968</v>
      </c>
      <c r="F54" s="1">
        <f>E54/(5+$P$1)</f>
        <v>799.40303748955375</v>
      </c>
      <c r="G54" s="1">
        <v>5.0000000000000001E-3</v>
      </c>
      <c r="H54" s="5">
        <f t="shared" si="0"/>
        <v>1881.3540961279596</v>
      </c>
      <c r="I54" s="1">
        <f t="shared" si="4"/>
        <v>1466.1130365606998</v>
      </c>
    </row>
    <row r="55" spans="1:9" x14ac:dyDescent="0.25">
      <c r="A55" s="1">
        <f t="shared" si="1"/>
        <v>51</v>
      </c>
      <c r="B55" s="5">
        <f t="shared" si="2"/>
        <v>93169.463621363335</v>
      </c>
      <c r="C55" s="1">
        <f t="shared" si="3"/>
        <v>-137.00084245045582</v>
      </c>
      <c r="D55" s="5">
        <v>11526.307215526267</v>
      </c>
      <c r="E55" s="1">
        <f>$B$1*(B55)^(0.6)</f>
        <v>14376.574400275727</v>
      </c>
      <c r="F55" s="1">
        <f>E55/(5+$P$1)</f>
        <v>798.69857779309598</v>
      </c>
      <c r="G55" s="1">
        <v>5.0000000000000001E-3</v>
      </c>
      <c r="H55" s="5">
        <f t="shared" si="0"/>
        <v>2051.5686069563644</v>
      </c>
      <c r="I55" s="1">
        <f t="shared" si="4"/>
        <v>1590.8048094164637</v>
      </c>
    </row>
    <row r="56" spans="1:9" x14ac:dyDescent="0.25">
      <c r="A56" s="1">
        <f t="shared" si="1"/>
        <v>52</v>
      </c>
      <c r="B56" s="5">
        <f t="shared" si="2"/>
        <v>95373.720976575831</v>
      </c>
      <c r="C56" s="1">
        <f t="shared" si="3"/>
        <v>2204.2573552124977</v>
      </c>
      <c r="D56" s="5">
        <v>13850.440307882915</v>
      </c>
      <c r="E56" s="1">
        <f>$B$1*(B56)^(0.6)</f>
        <v>14579.696890150301</v>
      </c>
      <c r="F56" s="1">
        <f>E56/(5+$P$1)</f>
        <v>809.98316056390559</v>
      </c>
      <c r="G56" s="1">
        <v>5.0000000000000001E-3</v>
      </c>
      <c r="H56" s="5">
        <f t="shared" si="0"/>
        <v>-80.726578296519619</v>
      </c>
      <c r="I56" s="1">
        <f t="shared" si="4"/>
        <v>-62.284693749267596</v>
      </c>
    </row>
    <row r="57" spans="1:9" x14ac:dyDescent="0.25">
      <c r="A57" s="1">
        <f t="shared" si="1"/>
        <v>53</v>
      </c>
      <c r="B57" s="5">
        <f t="shared" si="2"/>
        <v>84122.525739066405</v>
      </c>
      <c r="C57" s="1">
        <f t="shared" si="3"/>
        <v>-11251.195237509428</v>
      </c>
      <c r="D57" s="5">
        <v>670.51988456255037</v>
      </c>
      <c r="E57" s="1">
        <f>$B$1*(B57)^(0.6)</f>
        <v>13521.928689600201</v>
      </c>
      <c r="F57" s="1">
        <f>E57/(5+$P$1)</f>
        <v>751.21826053334451</v>
      </c>
      <c r="G57" s="1">
        <v>5.0000000000000001E-3</v>
      </c>
      <c r="H57" s="5">
        <f t="shared" si="0"/>
        <v>12100.190544504307</v>
      </c>
      <c r="I57" s="1">
        <f t="shared" si="4"/>
        <v>9289.469993191482</v>
      </c>
    </row>
    <row r="58" spans="1:9" x14ac:dyDescent="0.25">
      <c r="A58" s="1">
        <f t="shared" si="1"/>
        <v>54</v>
      </c>
      <c r="B58" s="5">
        <f t="shared" si="2"/>
        <v>73607.210021683102</v>
      </c>
      <c r="C58" s="1">
        <f t="shared" si="3"/>
        <v>-10515.315717383301</v>
      </c>
      <c r="D58" s="5">
        <v>0</v>
      </c>
      <c r="E58" s="1">
        <f>$B$1*(B58)^(0.6)</f>
        <v>12480.830153290224</v>
      </c>
      <c r="F58" s="1">
        <f>E58/(5+$P$1)</f>
        <v>693.37945296056796</v>
      </c>
      <c r="G58" s="1">
        <v>5.0000000000000001E-3</v>
      </c>
      <c r="H58" s="5">
        <f t="shared" si="0"/>
        <v>11787.450700329657</v>
      </c>
      <c r="I58" s="1">
        <f t="shared" si="4"/>
        <v>9004.3538726319057</v>
      </c>
    </row>
    <row r="59" spans="1:9" x14ac:dyDescent="0.25">
      <c r="A59" s="1">
        <f t="shared" si="1"/>
        <v>55</v>
      </c>
      <c r="B59" s="5">
        <f t="shared" si="2"/>
        <v>64406.308768972711</v>
      </c>
      <c r="C59" s="1">
        <f t="shared" si="3"/>
        <v>-9200.9012527103878</v>
      </c>
      <c r="D59" s="5">
        <v>0</v>
      </c>
      <c r="E59" s="1">
        <f>$B$1*(B59)^(0.6)</f>
        <v>11519.889276970018</v>
      </c>
      <c r="F59" s="1">
        <f>E59/(5+$P$1)</f>
        <v>639.99384872055657</v>
      </c>
      <c r="G59" s="1">
        <v>5.0000000000000001E-3</v>
      </c>
      <c r="H59" s="5">
        <f t="shared" si="0"/>
        <v>10879.895428249461</v>
      </c>
      <c r="I59" s="1">
        <f t="shared" si="4"/>
        <v>8269.7298885525997</v>
      </c>
    </row>
    <row r="60" spans="1:9" x14ac:dyDescent="0.25">
      <c r="A60" s="1">
        <f t="shared" si="1"/>
        <v>56</v>
      </c>
      <c r="B60" s="5">
        <f t="shared" si="2"/>
        <v>56355.520172851124</v>
      </c>
      <c r="C60" s="1">
        <f t="shared" si="3"/>
        <v>-8050.7885961215889</v>
      </c>
      <c r="D60" s="5">
        <v>0</v>
      </c>
      <c r="E60" s="1">
        <f>$B$1*(B60)^(0.6)</f>
        <v>10632.934454176828</v>
      </c>
      <c r="F60" s="1">
        <f>E60/(5+$P$1)</f>
        <v>590.71858078760158</v>
      </c>
      <c r="G60" s="1">
        <v>5.0000000000000001E-3</v>
      </c>
      <c r="H60" s="5">
        <f t="shared" si="0"/>
        <v>10042.215873389227</v>
      </c>
      <c r="I60" s="1">
        <f t="shared" si="4"/>
        <v>7595.040510067236</v>
      </c>
    </row>
    <row r="61" spans="1:9" x14ac:dyDescent="0.25">
      <c r="A61" s="1">
        <f t="shared" si="1"/>
        <v>57</v>
      </c>
      <c r="B61" s="5">
        <f t="shared" si="2"/>
        <v>49311.080151244736</v>
      </c>
      <c r="C61" s="1">
        <f t="shared" si="3"/>
        <v>-7044.4400216063905</v>
      </c>
      <c r="D61" s="5">
        <v>0</v>
      </c>
      <c r="E61" s="1">
        <f>$B$1*(B61)^(0.6)</f>
        <v>9814.269251080661</v>
      </c>
      <c r="F61" s="1">
        <f>E61/(5+$P$1)</f>
        <v>545.23718061559225</v>
      </c>
      <c r="G61" s="1">
        <v>5.0000000000000001E-3</v>
      </c>
      <c r="H61" s="5">
        <f t="shared" si="0"/>
        <v>9269.0320704650694</v>
      </c>
      <c r="I61" s="1">
        <f t="shared" si="4"/>
        <v>6975.3959472621409</v>
      </c>
    </row>
    <row r="62" spans="1:9" x14ac:dyDescent="0.25">
      <c r="A62" s="1">
        <f t="shared" si="1"/>
        <v>58</v>
      </c>
      <c r="B62" s="5">
        <f t="shared" si="2"/>
        <v>43147.19513233914</v>
      </c>
      <c r="C62" s="1">
        <f t="shared" si="3"/>
        <v>-6163.885018905592</v>
      </c>
      <c r="D62" s="5">
        <v>0</v>
      </c>
      <c r="E62" s="1">
        <f>$B$1*(B62)^(0.6)</f>
        <v>9058.6358213532585</v>
      </c>
      <c r="F62" s="1">
        <f>E62/(5+$P$1)</f>
        <v>503.25754563073656</v>
      </c>
      <c r="G62" s="1">
        <v>5.0000000000000001E-3</v>
      </c>
      <c r="H62" s="5">
        <f t="shared" si="0"/>
        <v>8555.3782757225217</v>
      </c>
      <c r="I62" s="1">
        <f t="shared" si="4"/>
        <v>6406.3053457828646</v>
      </c>
    </row>
    <row r="63" spans="1:9" x14ac:dyDescent="0.25">
      <c r="A63" s="1">
        <f t="shared" si="1"/>
        <v>59</v>
      </c>
      <c r="B63" s="5">
        <f t="shared" si="2"/>
        <v>37753.795740796748</v>
      </c>
      <c r="C63" s="1">
        <f t="shared" si="3"/>
        <v>-5393.3993915423926</v>
      </c>
      <c r="D63" s="5">
        <v>0</v>
      </c>
      <c r="E63" s="1">
        <f>$B$1*(B63)^(0.6)</f>
        <v>8361.1811378487218</v>
      </c>
      <c r="F63" s="1">
        <f>E63/(5+$P$1)</f>
        <v>464.51006321381789</v>
      </c>
      <c r="G63" s="1">
        <v>5.0000000000000001E-3</v>
      </c>
      <c r="H63" s="5">
        <f t="shared" si="0"/>
        <v>7896.6710746349036</v>
      </c>
      <c r="I63" s="1">
        <f t="shared" si="4"/>
        <v>5883.6442395093927</v>
      </c>
    </row>
    <row r="64" spans="1:9" x14ac:dyDescent="0.25">
      <c r="A64" s="1">
        <f t="shared" si="1"/>
        <v>60</v>
      </c>
      <c r="B64" s="5">
        <f t="shared" si="2"/>
        <v>33034.771210263047</v>
      </c>
      <c r="C64" s="1">
        <f t="shared" si="3"/>
        <v>-4719.0245305337012</v>
      </c>
      <c r="D64" s="5">
        <v>0.19993706589241447</v>
      </c>
      <c r="E64" s="1">
        <f>$B$1*(B64)^(0.6)</f>
        <v>7717.4538493625651</v>
      </c>
      <c r="F64" s="1">
        <f>E64/(5+$P$1)</f>
        <v>428.74743607569803</v>
      </c>
      <c r="G64" s="1">
        <v>5.0000000000000001E-3</v>
      </c>
      <c r="H64" s="5">
        <f t="shared" si="0"/>
        <v>7288.5064762209749</v>
      </c>
      <c r="I64" s="1">
        <f t="shared" si="4"/>
        <v>5403.496053617092</v>
      </c>
    </row>
    <row r="65" spans="1:9" x14ac:dyDescent="0.25">
      <c r="A65" s="1"/>
      <c r="B65" s="1"/>
      <c r="C65" s="1"/>
      <c r="D65" s="1"/>
      <c r="E65" s="1"/>
      <c r="F65" s="1"/>
      <c r="G65" s="1"/>
      <c r="H65" s="5" t="s">
        <v>19</v>
      </c>
      <c r="I65" s="1">
        <f>SUM(I4:I64)</f>
        <v>80297.91639681891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B54C-0845-42CF-B0F1-B3115ED19D3D}">
  <dimension ref="A1:R65"/>
  <sheetViews>
    <sheetView zoomScale="85" zoomScaleNormal="85" workbookViewId="0">
      <selection activeCell="C2" sqref="C2"/>
    </sheetView>
  </sheetViews>
  <sheetFormatPr defaultRowHeight="15" x14ac:dyDescent="0.25"/>
  <sheetData>
    <row r="1" spans="1:18" x14ac:dyDescent="0.25">
      <c r="A1" s="6" t="s">
        <v>0</v>
      </c>
      <c r="B1" s="6">
        <v>15</v>
      </c>
      <c r="C1" s="6" t="s">
        <v>1</v>
      </c>
      <c r="D1" s="6">
        <v>6</v>
      </c>
      <c r="E1" s="6" t="s">
        <v>2</v>
      </c>
      <c r="F1" s="6">
        <v>8</v>
      </c>
      <c r="G1" s="6" t="s">
        <v>3</v>
      </c>
      <c r="H1" s="6">
        <v>6</v>
      </c>
      <c r="I1" s="6" t="s">
        <v>4</v>
      </c>
      <c r="J1" s="6">
        <v>12</v>
      </c>
      <c r="K1" s="6" t="s">
        <v>5</v>
      </c>
      <c r="L1" s="6">
        <v>1</v>
      </c>
      <c r="M1" s="6" t="s">
        <v>6</v>
      </c>
      <c r="N1" s="6">
        <v>3</v>
      </c>
      <c r="O1" s="6" t="s">
        <v>7</v>
      </c>
      <c r="P1" s="6">
        <v>13</v>
      </c>
      <c r="Q1" s="6" t="s">
        <v>8</v>
      </c>
      <c r="R1" s="6">
        <v>1</v>
      </c>
    </row>
    <row r="2" spans="1:18" x14ac:dyDescent="0.25">
      <c r="A2" s="11" t="s">
        <v>9</v>
      </c>
      <c r="B2" s="11">
        <v>1</v>
      </c>
      <c r="C2" s="4" t="s">
        <v>20</v>
      </c>
      <c r="D2" s="11">
        <f>1/(5+$N$1)</f>
        <v>0.125</v>
      </c>
      <c r="E2" s="1"/>
      <c r="F2" s="1"/>
      <c r="G2" s="1"/>
      <c r="H2" s="1"/>
      <c r="I2" s="1"/>
    </row>
    <row r="3" spans="1:18" x14ac:dyDescent="0.25">
      <c r="A3" s="2" t="s">
        <v>10</v>
      </c>
      <c r="B3" s="7" t="s">
        <v>11</v>
      </c>
      <c r="C3" s="2" t="s">
        <v>12</v>
      </c>
      <c r="D3" s="7" t="s">
        <v>13</v>
      </c>
      <c r="E3" s="2" t="s">
        <v>14</v>
      </c>
      <c r="F3" s="2" t="s">
        <v>15</v>
      </c>
      <c r="G3" s="2" t="s">
        <v>16</v>
      </c>
      <c r="H3" s="7" t="s">
        <v>17</v>
      </c>
      <c r="I3" s="2" t="s">
        <v>18</v>
      </c>
    </row>
    <row r="4" spans="1:18" x14ac:dyDescent="0.25">
      <c r="A4" s="1">
        <v>0</v>
      </c>
      <c r="B4" s="5">
        <f>100*$B$1+10*$D$1+$F$1</f>
        <v>1568</v>
      </c>
      <c r="C4" s="1"/>
      <c r="D4" s="5"/>
      <c r="E4" s="1"/>
      <c r="F4" s="1"/>
      <c r="G4" s="1"/>
      <c r="H4" s="5"/>
      <c r="I4" s="1"/>
    </row>
    <row r="5" spans="1:18" x14ac:dyDescent="0.25">
      <c r="A5" s="3">
        <f>A4+$B$2</f>
        <v>1</v>
      </c>
      <c r="B5" s="7">
        <f>B4+C5*$B$2</f>
        <v>6766.130346820345</v>
      </c>
      <c r="C5" s="2">
        <f>D5-$D$2*B4</f>
        <v>5198.130346820345</v>
      </c>
      <c r="D5" s="7">
        <v>5394.130346820345</v>
      </c>
      <c r="E5" s="2">
        <f>$B$1*(B5)^(0.6)</f>
        <v>2980.5435720102482</v>
      </c>
      <c r="F5" s="1">
        <f>E5/(2*(5+$P$1))</f>
        <v>82.792877000284676</v>
      </c>
      <c r="G5" s="1">
        <v>3.0000000000000001E-3</v>
      </c>
      <c r="H5" s="5">
        <f t="shared" ref="H5:H64" si="0">E5-D5-F5</f>
        <v>-2496.3796518103813</v>
      </c>
      <c r="I5" s="1">
        <f>H5/(1+G5)^A5</f>
        <v>-2488.9129130711681</v>
      </c>
    </row>
    <row r="6" spans="1:18" x14ac:dyDescent="0.25">
      <c r="A6" s="1">
        <f t="shared" ref="A6:A64" si="1">A5+$B$2</f>
        <v>2</v>
      </c>
      <c r="B6" s="5">
        <f t="shared" ref="B6:B64" si="2">B5+C6*$B$2</f>
        <v>13768.529050347879</v>
      </c>
      <c r="C6" s="1">
        <f t="shared" ref="C6:C64" si="3">D6-$D$2*B5</f>
        <v>7002.3987035275341</v>
      </c>
      <c r="D6" s="5">
        <v>7848.1649968800775</v>
      </c>
      <c r="E6" s="1">
        <f>$B$1*(B6)^(0.6)</f>
        <v>4564.8213568605224</v>
      </c>
      <c r="F6" s="1">
        <f>E6/(2*(5+$P$1))</f>
        <v>126.80059324612563</v>
      </c>
      <c r="G6" s="1">
        <v>3.0000000000000001E-3</v>
      </c>
      <c r="H6" s="5">
        <f t="shared" si="0"/>
        <v>-3410.1442332656807</v>
      </c>
      <c r="I6" s="1">
        <f t="shared" ref="I6:I64" si="4">H6/(1+G6)^A6</f>
        <v>-3389.7750748409621</v>
      </c>
    </row>
    <row r="7" spans="1:18" x14ac:dyDescent="0.25">
      <c r="A7" s="1">
        <f t="shared" si="1"/>
        <v>3</v>
      </c>
      <c r="B7" s="5">
        <f t="shared" si="2"/>
        <v>22277.220260216171</v>
      </c>
      <c r="C7" s="1">
        <f t="shared" si="3"/>
        <v>8508.6912098682915</v>
      </c>
      <c r="D7" s="5">
        <v>10229.757341161776</v>
      </c>
      <c r="E7" s="1">
        <f>$B$1*(B7)^(0.6)</f>
        <v>6092.6728406749862</v>
      </c>
      <c r="F7" s="1">
        <f>E7/(2*(5+$P$1))</f>
        <v>169.24091224097185</v>
      </c>
      <c r="G7" s="1">
        <v>3.0000000000000001E-3</v>
      </c>
      <c r="H7" s="5">
        <f t="shared" si="0"/>
        <v>-4306.3254127277614</v>
      </c>
      <c r="I7" s="1">
        <f t="shared" si="4"/>
        <v>-4267.7998680879364</v>
      </c>
    </row>
    <row r="8" spans="1:18" x14ac:dyDescent="0.25">
      <c r="A8" s="1">
        <f t="shared" si="1"/>
        <v>4</v>
      </c>
      <c r="B8" s="5">
        <f t="shared" si="2"/>
        <v>32020.67426310233</v>
      </c>
      <c r="C8" s="1">
        <f t="shared" si="3"/>
        <v>9743.4540028861575</v>
      </c>
      <c r="D8" s="5">
        <v>12528.106535413179</v>
      </c>
      <c r="E8" s="1">
        <f>$B$1*(B8)^(0.6)</f>
        <v>7574.4227847120919</v>
      </c>
      <c r="F8" s="1">
        <f>E8/(2*(5+$P$1))</f>
        <v>210.40063290866922</v>
      </c>
      <c r="G8" s="1">
        <v>3.0000000000000001E-3</v>
      </c>
      <c r="H8" s="5">
        <f t="shared" si="0"/>
        <v>-5164.0843836097565</v>
      </c>
      <c r="I8" s="1">
        <f t="shared" si="4"/>
        <v>-5102.5773645656209</v>
      </c>
    </row>
    <row r="9" spans="1:18" x14ac:dyDescent="0.25">
      <c r="A9" s="1">
        <f t="shared" si="1"/>
        <v>5</v>
      </c>
      <c r="B9" s="5">
        <f t="shared" si="2"/>
        <v>42751.410431572731</v>
      </c>
      <c r="C9" s="1">
        <f t="shared" si="3"/>
        <v>10730.736168470401</v>
      </c>
      <c r="D9" s="5">
        <v>14733.320451358191</v>
      </c>
      <c r="E9" s="1">
        <f>$B$1*(B9)^(0.6)</f>
        <v>9008.6876118007694</v>
      </c>
      <c r="F9" s="1">
        <f>E9/(2*(5+$P$1))</f>
        <v>250.24132255002138</v>
      </c>
      <c r="G9" s="1">
        <v>3.0000000000000001E-3</v>
      </c>
      <c r="H9" s="5">
        <f t="shared" si="0"/>
        <v>-5974.8741621074432</v>
      </c>
      <c r="I9" s="1">
        <f t="shared" si="4"/>
        <v>-5886.0520451271441</v>
      </c>
    </row>
    <row r="10" spans="1:18" x14ac:dyDescent="0.25">
      <c r="A10" s="1">
        <f t="shared" si="1"/>
        <v>6</v>
      </c>
      <c r="B10" s="5">
        <f t="shared" si="2"/>
        <v>54246.243479010373</v>
      </c>
      <c r="C10" s="1">
        <f t="shared" si="3"/>
        <v>11494.833047437645</v>
      </c>
      <c r="D10" s="5">
        <v>16838.759351384237</v>
      </c>
      <c r="E10" s="1">
        <f>$B$1*(B10)^(0.6)</f>
        <v>10392.333145622051</v>
      </c>
      <c r="F10" s="1">
        <f>E10/(2*(5+$P$1))</f>
        <v>288.67592071172362</v>
      </c>
      <c r="G10" s="1">
        <v>3.0000000000000001E-3</v>
      </c>
      <c r="H10" s="5">
        <f t="shared" si="0"/>
        <v>-6735.1021264739093</v>
      </c>
      <c r="I10" s="1">
        <f t="shared" si="4"/>
        <v>-6615.133107353151</v>
      </c>
    </row>
    <row r="11" spans="1:18" x14ac:dyDescent="0.25">
      <c r="A11" s="1">
        <f t="shared" si="1"/>
        <v>7</v>
      </c>
      <c r="B11" s="5">
        <f t="shared" si="2"/>
        <v>66306.214968672051</v>
      </c>
      <c r="C11" s="1">
        <f t="shared" si="3"/>
        <v>12059.971489661677</v>
      </c>
      <c r="D11" s="5">
        <v>18840.751924537974</v>
      </c>
      <c r="E11" s="1">
        <f>$B$1*(B11)^(0.6)</f>
        <v>11722.596092858876</v>
      </c>
      <c r="F11" s="1">
        <f>E11/(2*(5+$P$1))</f>
        <v>325.6276692460799</v>
      </c>
      <c r="G11" s="1">
        <v>3.0000000000000001E-3</v>
      </c>
      <c r="H11" s="5">
        <f t="shared" si="0"/>
        <v>-7443.7835009251776</v>
      </c>
      <c r="I11" s="1">
        <f t="shared" si="4"/>
        <v>-7289.3231241350686</v>
      </c>
    </row>
    <row r="12" spans="1:18" x14ac:dyDescent="0.25">
      <c r="A12" s="1">
        <f t="shared" si="1"/>
        <v>8</v>
      </c>
      <c r="B12" s="5">
        <f t="shared" si="2"/>
        <v>78755.904674616613</v>
      </c>
      <c r="C12" s="1">
        <f t="shared" si="3"/>
        <v>12449.689705944566</v>
      </c>
      <c r="D12" s="5">
        <v>20737.966577028572</v>
      </c>
      <c r="E12" s="1">
        <f>$B$1*(B12)^(0.6)</f>
        <v>12997.539137710204</v>
      </c>
      <c r="F12" s="1">
        <f>E12/(2*(5+$P$1))</f>
        <v>361.04275382528346</v>
      </c>
      <c r="G12" s="1">
        <v>3.0000000000000001E-3</v>
      </c>
      <c r="H12" s="5">
        <f t="shared" si="0"/>
        <v>-8101.4701931436512</v>
      </c>
      <c r="I12" s="1">
        <f t="shared" si="4"/>
        <v>-7909.6337510905605</v>
      </c>
    </row>
    <row r="13" spans="1:18" x14ac:dyDescent="0.25">
      <c r="A13" s="1">
        <f t="shared" si="1"/>
        <v>9</v>
      </c>
      <c r="B13" s="5">
        <f t="shared" si="2"/>
        <v>85759.150164441176</v>
      </c>
      <c r="C13" s="1">
        <f t="shared" si="3"/>
        <v>7003.245489824556</v>
      </c>
      <c r="D13" s="5">
        <v>16847.733574151633</v>
      </c>
      <c r="E13" s="1">
        <f>$B$1*(B13)^(0.6)</f>
        <v>13679.163493591534</v>
      </c>
      <c r="F13" s="1">
        <f>E13/(2*(5+$P$1))</f>
        <v>379.97676371087596</v>
      </c>
      <c r="G13" s="1">
        <v>3.0000000000000001E-3</v>
      </c>
      <c r="H13" s="5">
        <f t="shared" si="0"/>
        <v>-3548.5468442709753</v>
      </c>
      <c r="I13" s="1">
        <f t="shared" si="4"/>
        <v>-3454.1575733483301</v>
      </c>
    </row>
    <row r="14" spans="1:18" x14ac:dyDescent="0.25">
      <c r="A14" s="1">
        <f t="shared" si="1"/>
        <v>10</v>
      </c>
      <c r="B14" s="5">
        <f t="shared" si="2"/>
        <v>88147.692815277624</v>
      </c>
      <c r="C14" s="1">
        <f t="shared" si="3"/>
        <v>2388.5426508364453</v>
      </c>
      <c r="D14" s="5">
        <v>13108.436421391592</v>
      </c>
      <c r="E14" s="1">
        <f>$B$1*(B14)^(0.6)</f>
        <v>13906.49963621256</v>
      </c>
      <c r="F14" s="1">
        <f>E14/(2*(5+$P$1))</f>
        <v>386.29165656146</v>
      </c>
      <c r="G14" s="1">
        <v>3.0000000000000001E-3</v>
      </c>
      <c r="H14" s="5">
        <f t="shared" si="0"/>
        <v>411.77155825950791</v>
      </c>
      <c r="I14" s="1">
        <f t="shared" si="4"/>
        <v>399.61981615892648</v>
      </c>
    </row>
    <row r="15" spans="1:18" x14ac:dyDescent="0.25">
      <c r="A15" s="1">
        <f t="shared" si="1"/>
        <v>11</v>
      </c>
      <c r="B15" s="5">
        <f t="shared" si="2"/>
        <v>89716.958362446065</v>
      </c>
      <c r="C15" s="1">
        <f t="shared" si="3"/>
        <v>1569.2655471684357</v>
      </c>
      <c r="D15" s="5">
        <v>12587.727149078139</v>
      </c>
      <c r="E15" s="1">
        <f>$B$1*(B15)^(0.6)</f>
        <v>14054.518901801566</v>
      </c>
      <c r="F15" s="1">
        <f>E15/(2*(5+$P$1))</f>
        <v>390.40330282782128</v>
      </c>
      <c r="G15" s="1">
        <v>3.0000000000000001E-3</v>
      </c>
      <c r="H15" s="5">
        <f t="shared" si="0"/>
        <v>1076.3884498956063</v>
      </c>
      <c r="I15" s="1">
        <f t="shared" si="4"/>
        <v>1041.4987804120988</v>
      </c>
    </row>
    <row r="16" spans="1:18" x14ac:dyDescent="0.25">
      <c r="A16" s="1">
        <f t="shared" si="1"/>
        <v>12</v>
      </c>
      <c r="B16" s="5">
        <f t="shared" si="2"/>
        <v>91244.381224023367</v>
      </c>
      <c r="C16" s="1">
        <f t="shared" si="3"/>
        <v>1527.4228615773027</v>
      </c>
      <c r="D16" s="5">
        <v>12742.042656883061</v>
      </c>
      <c r="E16" s="1">
        <f>$B$1*(B16)^(0.6)</f>
        <v>14197.60003173019</v>
      </c>
      <c r="F16" s="1">
        <f>E16/(2*(5+$P$1))</f>
        <v>394.37777865917195</v>
      </c>
      <c r="G16" s="1">
        <v>3.0000000000000001E-3</v>
      </c>
      <c r="H16" s="5">
        <f t="shared" si="0"/>
        <v>1061.1795961879568</v>
      </c>
      <c r="I16" s="1">
        <f t="shared" si="4"/>
        <v>1023.7117657411058</v>
      </c>
    </row>
    <row r="17" spans="1:9" x14ac:dyDescent="0.25">
      <c r="A17" s="1">
        <f t="shared" si="1"/>
        <v>13</v>
      </c>
      <c r="B17" s="5">
        <f t="shared" si="2"/>
        <v>92693.422701381307</v>
      </c>
      <c r="C17" s="1">
        <f t="shared" si="3"/>
        <v>1449.0414773579341</v>
      </c>
      <c r="D17" s="5">
        <v>12854.589130360855</v>
      </c>
      <c r="E17" s="1">
        <f>$B$1*(B17)^(0.6)</f>
        <v>14332.455773263915</v>
      </c>
      <c r="F17" s="1">
        <f>E17/(2*(5+$P$1))</f>
        <v>398.12377147955317</v>
      </c>
      <c r="G17" s="1">
        <v>3.0000000000000001E-3</v>
      </c>
      <c r="H17" s="5">
        <f t="shared" si="0"/>
        <v>1079.7428714235068</v>
      </c>
      <c r="I17" s="1">
        <f t="shared" si="4"/>
        <v>1038.5041017751084</v>
      </c>
    </row>
    <row r="18" spans="1:9" x14ac:dyDescent="0.25">
      <c r="A18" s="1">
        <f t="shared" si="1"/>
        <v>14</v>
      </c>
      <c r="B18" s="5">
        <f t="shared" si="2"/>
        <v>93946.335926691681</v>
      </c>
      <c r="C18" s="1">
        <f t="shared" si="3"/>
        <v>1252.9132253103671</v>
      </c>
      <c r="D18" s="5">
        <v>12839.59106298303</v>
      </c>
      <c r="E18" s="1">
        <f>$B$1*(B18)^(0.6)</f>
        <v>14448.380388270534</v>
      </c>
      <c r="F18" s="1">
        <f>E18/(2*(5+$P$1))</f>
        <v>401.3438996741815</v>
      </c>
      <c r="G18" s="1">
        <v>3.0000000000000001E-3</v>
      </c>
      <c r="H18" s="5">
        <f t="shared" si="0"/>
        <v>1207.4454256133222</v>
      </c>
      <c r="I18" s="1">
        <f t="shared" si="4"/>
        <v>1157.8557273710121</v>
      </c>
    </row>
    <row r="19" spans="1:9" x14ac:dyDescent="0.25">
      <c r="A19" s="1">
        <f t="shared" si="1"/>
        <v>15</v>
      </c>
      <c r="B19" s="5">
        <f t="shared" si="2"/>
        <v>94972.345080982021</v>
      </c>
      <c r="C19" s="1">
        <f t="shared" si="3"/>
        <v>1026.0091542903338</v>
      </c>
      <c r="D19" s="5">
        <v>12769.301145126794</v>
      </c>
      <c r="E19" s="1">
        <f>$B$1*(B19)^(0.6)</f>
        <v>14542.85105426838</v>
      </c>
      <c r="F19" s="1">
        <f>E19/(2*(5+$P$1))</f>
        <v>403.96808484078832</v>
      </c>
      <c r="G19" s="1">
        <v>3.0000000000000001E-3</v>
      </c>
      <c r="H19" s="5">
        <f t="shared" si="0"/>
        <v>1369.5818243007975</v>
      </c>
      <c r="I19" s="1">
        <f t="shared" si="4"/>
        <v>1309.4049806882235</v>
      </c>
    </row>
    <row r="20" spans="1:9" x14ac:dyDescent="0.25">
      <c r="A20" s="1">
        <f t="shared" si="1"/>
        <v>16</v>
      </c>
      <c r="B20" s="5">
        <f t="shared" si="2"/>
        <v>95812.434780750758</v>
      </c>
      <c r="C20" s="1">
        <f t="shared" si="3"/>
        <v>840.08969976873959</v>
      </c>
      <c r="D20" s="5">
        <v>12711.632834891492</v>
      </c>
      <c r="E20" s="1">
        <f>$B$1*(B20)^(0.6)</f>
        <v>14619.899425693453</v>
      </c>
      <c r="F20" s="1">
        <f>E20/(2*(5+$P$1))</f>
        <v>406.10831738037371</v>
      </c>
      <c r="G20" s="1">
        <v>3.0000000000000001E-3</v>
      </c>
      <c r="H20" s="5">
        <f t="shared" si="0"/>
        <v>1502.1582734215872</v>
      </c>
      <c r="I20" s="1">
        <f t="shared" si="4"/>
        <v>1431.8606884840733</v>
      </c>
    </row>
    <row r="21" spans="1:9" x14ac:dyDescent="0.25">
      <c r="A21" s="1">
        <f t="shared" si="1"/>
        <v>17</v>
      </c>
      <c r="B21" s="5">
        <f t="shared" si="2"/>
        <v>96530.791894020396</v>
      </c>
      <c r="C21" s="1">
        <f t="shared" si="3"/>
        <v>718.35711326963246</v>
      </c>
      <c r="D21" s="5">
        <v>12694.911460863477</v>
      </c>
      <c r="E21" s="1">
        <f>$B$1*(B21)^(0.6)</f>
        <v>14685.569077069256</v>
      </c>
      <c r="F21" s="1">
        <f>E21/(2*(5+$P$1))</f>
        <v>407.93247436303488</v>
      </c>
      <c r="G21" s="1">
        <v>3.0000000000000001E-3</v>
      </c>
      <c r="H21" s="5">
        <f t="shared" si="0"/>
        <v>1582.7251418427441</v>
      </c>
      <c r="I21" s="1">
        <f t="shared" si="4"/>
        <v>1504.1447766827448</v>
      </c>
    </row>
    <row r="22" spans="1:9" x14ac:dyDescent="0.25">
      <c r="A22" s="1">
        <f t="shared" si="1"/>
        <v>18</v>
      </c>
      <c r="B22" s="5">
        <f t="shared" si="2"/>
        <v>97180.472374025136</v>
      </c>
      <c r="C22" s="1">
        <f t="shared" si="3"/>
        <v>649.68048000474482</v>
      </c>
      <c r="D22" s="5">
        <v>12716.029466757294</v>
      </c>
      <c r="E22" s="1">
        <f>$B$1*(B22)^(0.6)</f>
        <v>14744.792408240468</v>
      </c>
      <c r="F22" s="1">
        <f>E22/(2*(5+$P$1))</f>
        <v>409.57756689556857</v>
      </c>
      <c r="G22" s="1">
        <v>3.0000000000000001E-3</v>
      </c>
      <c r="H22" s="5">
        <f t="shared" si="0"/>
        <v>1619.1853745876051</v>
      </c>
      <c r="I22" s="1">
        <f t="shared" si="4"/>
        <v>1534.192226838833</v>
      </c>
    </row>
    <row r="23" spans="1:9" x14ac:dyDescent="0.25">
      <c r="A23" s="1">
        <f t="shared" si="1"/>
        <v>19</v>
      </c>
      <c r="B23" s="5">
        <f t="shared" si="2"/>
        <v>97790.010321571594</v>
      </c>
      <c r="C23" s="1">
        <f t="shared" si="3"/>
        <v>609.53794754645423</v>
      </c>
      <c r="D23" s="5">
        <v>12757.096994299596</v>
      </c>
      <c r="E23" s="1">
        <f>$B$1*(B23)^(0.6)</f>
        <v>14800.212610376459</v>
      </c>
      <c r="F23" s="1">
        <f>E23/(2*(5+$P$1))</f>
        <v>411.1170169549016</v>
      </c>
      <c r="G23" s="1">
        <v>3.0000000000000001E-3</v>
      </c>
      <c r="H23" s="5">
        <f t="shared" si="0"/>
        <v>1631.9985991219608</v>
      </c>
      <c r="I23" s="1">
        <f t="shared" si="4"/>
        <v>1541.7077453045256</v>
      </c>
    </row>
    <row r="24" spans="1:9" x14ac:dyDescent="0.25">
      <c r="A24" s="1">
        <f t="shared" si="1"/>
        <v>20</v>
      </c>
      <c r="B24" s="5">
        <f t="shared" si="2"/>
        <v>98364.796697303362</v>
      </c>
      <c r="C24" s="1">
        <f t="shared" si="3"/>
        <v>574.7863757317682</v>
      </c>
      <c r="D24" s="5">
        <v>12798.537665928217</v>
      </c>
      <c r="E24" s="1">
        <f>$B$1*(B24)^(0.6)</f>
        <v>14852.346693368994</v>
      </c>
      <c r="F24" s="1">
        <f>E24/(2*(5+$P$1))</f>
        <v>412.56518592691651</v>
      </c>
      <c r="G24" s="1">
        <v>3.0000000000000001E-3</v>
      </c>
      <c r="H24" s="5">
        <f t="shared" si="0"/>
        <v>1641.2438415138604</v>
      </c>
      <c r="I24" s="1">
        <f t="shared" si="4"/>
        <v>1545.8040794129311</v>
      </c>
    </row>
    <row r="25" spans="1:9" x14ac:dyDescent="0.25">
      <c r="A25" s="1">
        <f t="shared" si="1"/>
        <v>21</v>
      </c>
      <c r="B25" s="5">
        <f t="shared" si="2"/>
        <v>98895.546568672071</v>
      </c>
      <c r="C25" s="1">
        <f t="shared" si="3"/>
        <v>530.74987136870914</v>
      </c>
      <c r="D25" s="5">
        <v>12826.349458531629</v>
      </c>
      <c r="E25" s="1">
        <f>$B$1*(B25)^(0.6)</f>
        <v>14900.378484821207</v>
      </c>
      <c r="F25" s="1">
        <f>E25/(2*(5+$P$1))</f>
        <v>413.89940235614466</v>
      </c>
      <c r="G25" s="1">
        <v>3.0000000000000001E-3</v>
      </c>
      <c r="H25" s="5">
        <f t="shared" si="0"/>
        <v>1660.1296239334331</v>
      </c>
      <c r="I25" s="1">
        <f t="shared" si="4"/>
        <v>1558.9148924212777</v>
      </c>
    </row>
    <row r="26" spans="1:9" x14ac:dyDescent="0.25">
      <c r="A26" s="1">
        <f t="shared" si="1"/>
        <v>22</v>
      </c>
      <c r="B26" s="5">
        <f t="shared" si="2"/>
        <v>99368.41844102554</v>
      </c>
      <c r="C26" s="1">
        <f t="shared" si="3"/>
        <v>472.87187235346573</v>
      </c>
      <c r="D26" s="5">
        <v>12834.815193437475</v>
      </c>
      <c r="E26" s="1">
        <f>$B$1*(B26)^(0.6)</f>
        <v>14943.085646113756</v>
      </c>
      <c r="F26" s="1">
        <f>E26/(2*(5+$P$1))</f>
        <v>415.08571239204878</v>
      </c>
      <c r="G26" s="1">
        <v>3.0000000000000001E-3</v>
      </c>
      <c r="H26" s="5">
        <f t="shared" si="0"/>
        <v>1693.1847402842322</v>
      </c>
      <c r="I26" s="1">
        <f t="shared" si="4"/>
        <v>1585.1991081374199</v>
      </c>
    </row>
    <row r="27" spans="1:9" x14ac:dyDescent="0.25">
      <c r="A27" s="1">
        <f t="shared" si="1"/>
        <v>23</v>
      </c>
      <c r="B27" s="5">
        <f t="shared" si="2"/>
        <v>99773.545612200804</v>
      </c>
      <c r="C27" s="1">
        <f t="shared" si="3"/>
        <v>405.12717117527063</v>
      </c>
      <c r="D27" s="5">
        <v>12826.179476303463</v>
      </c>
      <c r="E27" s="1">
        <f>$B$1*(B27)^(0.6)</f>
        <v>14979.609864643773</v>
      </c>
      <c r="F27" s="1">
        <f>E27/(2*(5+$P$1))</f>
        <v>416.10027401788261</v>
      </c>
      <c r="G27" s="1">
        <v>3.0000000000000001E-3</v>
      </c>
      <c r="H27" s="5">
        <f t="shared" si="0"/>
        <v>1737.3301143224273</v>
      </c>
      <c r="I27" s="1">
        <f t="shared" si="4"/>
        <v>1621.6640464473639</v>
      </c>
    </row>
    <row r="28" spans="1:9" x14ac:dyDescent="0.25">
      <c r="A28" s="1">
        <f t="shared" si="1"/>
        <v>24</v>
      </c>
      <c r="B28" s="5">
        <f t="shared" si="2"/>
        <v>100110.69600300629</v>
      </c>
      <c r="C28" s="1">
        <f t="shared" si="3"/>
        <v>337.15039080549104</v>
      </c>
      <c r="D28" s="5">
        <v>12808.843592330591</v>
      </c>
      <c r="E28" s="1">
        <f>$B$1*(B28)^(0.6)</f>
        <v>15009.960435760295</v>
      </c>
      <c r="F28" s="1">
        <f>E28/(2*(5+$P$1))</f>
        <v>416.94334543778598</v>
      </c>
      <c r="G28" s="1">
        <v>3.0000000000000001E-3</v>
      </c>
      <c r="H28" s="5">
        <f t="shared" si="0"/>
        <v>1784.1734979919174</v>
      </c>
      <c r="I28" s="1">
        <f t="shared" si="4"/>
        <v>1660.4075198936453</v>
      </c>
    </row>
    <row r="29" spans="1:9" x14ac:dyDescent="0.25">
      <c r="A29" s="1">
        <f t="shared" si="1"/>
        <v>25</v>
      </c>
      <c r="B29" s="5">
        <f t="shared" si="2"/>
        <v>100390.86493585282</v>
      </c>
      <c r="C29" s="1">
        <f t="shared" si="3"/>
        <v>280.16893284653088</v>
      </c>
      <c r="D29" s="5">
        <v>12794.005933222317</v>
      </c>
      <c r="E29" s="1">
        <f>$B$1*(B29)^(0.6)</f>
        <v>15035.150394697985</v>
      </c>
      <c r="F29" s="1">
        <f>E29/(2*(5+$P$1))</f>
        <v>417.64306651938847</v>
      </c>
      <c r="G29" s="1">
        <v>3.0000000000000001E-3</v>
      </c>
      <c r="H29" s="5">
        <f t="shared" si="0"/>
        <v>1823.501394956279</v>
      </c>
      <c r="I29" s="1">
        <f t="shared" si="4"/>
        <v>1691.9314932809546</v>
      </c>
    </row>
    <row r="30" spans="1:9" x14ac:dyDescent="0.25">
      <c r="A30" s="1">
        <f t="shared" si="1"/>
        <v>26</v>
      </c>
      <c r="B30" s="5">
        <f t="shared" si="2"/>
        <v>100632.76231859584</v>
      </c>
      <c r="C30" s="1">
        <f t="shared" si="3"/>
        <v>241.89738274302363</v>
      </c>
      <c r="D30" s="5">
        <v>12790.755499724626</v>
      </c>
      <c r="E30" s="1">
        <f>$B$1*(B30)^(0.6)</f>
        <v>15056.876750816231</v>
      </c>
      <c r="F30" s="1">
        <f>E30/(2*(5+$P$1))</f>
        <v>418.24657641156199</v>
      </c>
      <c r="G30" s="1">
        <v>3.0000000000000001E-3</v>
      </c>
      <c r="H30" s="5">
        <f t="shared" si="0"/>
        <v>1847.8746746800427</v>
      </c>
      <c r="I30" s="1">
        <f t="shared" si="4"/>
        <v>1709.4179299286122</v>
      </c>
    </row>
    <row r="31" spans="1:9" x14ac:dyDescent="0.25">
      <c r="A31" s="1">
        <f t="shared" si="1"/>
        <v>27</v>
      </c>
      <c r="B31" s="5">
        <f t="shared" si="2"/>
        <v>100852.77398833315</v>
      </c>
      <c r="C31" s="1">
        <f t="shared" si="3"/>
        <v>220.01166973731779</v>
      </c>
      <c r="D31" s="5">
        <v>12799.106959561797</v>
      </c>
      <c r="E31" s="1">
        <f>$B$1*(B31)^(0.6)</f>
        <v>15076.619277006483</v>
      </c>
      <c r="F31" s="1">
        <f>E31/(2*(5+$P$1))</f>
        <v>418.79497991684673</v>
      </c>
      <c r="G31" s="1">
        <v>3.0000000000000001E-3</v>
      </c>
      <c r="H31" s="5">
        <f t="shared" si="0"/>
        <v>1858.7173375278385</v>
      </c>
      <c r="I31" s="1">
        <f t="shared" si="4"/>
        <v>1714.3052626926456</v>
      </c>
    </row>
    <row r="32" spans="1:9" x14ac:dyDescent="0.25">
      <c r="A32" s="1">
        <f t="shared" si="1"/>
        <v>28</v>
      </c>
      <c r="B32" s="5">
        <f t="shared" si="2"/>
        <v>101049.15514581589</v>
      </c>
      <c r="C32" s="1">
        <f t="shared" si="3"/>
        <v>196.38115748274868</v>
      </c>
      <c r="D32" s="5">
        <v>12802.977906024393</v>
      </c>
      <c r="E32" s="1">
        <f>$B$1*(B32)^(0.6)</f>
        <v>15094.226796346231</v>
      </c>
      <c r="F32" s="1">
        <f>E32/(2*(5+$P$1))</f>
        <v>419.2840776762842</v>
      </c>
      <c r="G32" s="1">
        <v>3.0000000000000001E-3</v>
      </c>
      <c r="H32" s="5">
        <f t="shared" si="0"/>
        <v>1871.964812645554</v>
      </c>
      <c r="I32" s="1">
        <f t="shared" si="4"/>
        <v>1721.3594039234804</v>
      </c>
    </row>
    <row r="33" spans="1:9" x14ac:dyDescent="0.25">
      <c r="A33" s="1">
        <f t="shared" si="1"/>
        <v>29</v>
      </c>
      <c r="B33" s="5">
        <f t="shared" si="2"/>
        <v>101187.69518153896</v>
      </c>
      <c r="C33" s="1">
        <f t="shared" si="3"/>
        <v>138.54003572306829</v>
      </c>
      <c r="D33" s="5">
        <v>12769.684428950055</v>
      </c>
      <c r="E33" s="1">
        <f>$B$1*(B33)^(0.6)</f>
        <v>15106.640052142568</v>
      </c>
      <c r="F33" s="1">
        <f>E33/(2*(5+$P$1))</f>
        <v>419.62889033729357</v>
      </c>
      <c r="G33" s="1">
        <v>3.0000000000000001E-3</v>
      </c>
      <c r="H33" s="5">
        <f t="shared" si="0"/>
        <v>1917.326732855219</v>
      </c>
      <c r="I33" s="1">
        <f t="shared" si="4"/>
        <v>1757.7984208843145</v>
      </c>
    </row>
    <row r="34" spans="1:9" x14ac:dyDescent="0.25">
      <c r="A34" s="1">
        <f t="shared" si="1"/>
        <v>30</v>
      </c>
      <c r="B34" s="5">
        <f t="shared" si="2"/>
        <v>101214.5997021825</v>
      </c>
      <c r="C34" s="1">
        <f t="shared" si="3"/>
        <v>26.90452064353849</v>
      </c>
      <c r="D34" s="5">
        <v>12675.366418335909</v>
      </c>
      <c r="E34" s="1">
        <f>$B$1*(B34)^(0.6)</f>
        <v>15109.049922025326</v>
      </c>
      <c r="F34" s="1">
        <f>E34/(2*(5+$P$1))</f>
        <v>419.69583116737016</v>
      </c>
      <c r="G34" s="1">
        <v>3.0000000000000001E-3</v>
      </c>
      <c r="H34" s="5">
        <f t="shared" si="0"/>
        <v>2013.987672522047</v>
      </c>
      <c r="I34" s="1">
        <f t="shared" si="4"/>
        <v>1840.8941487465358</v>
      </c>
    </row>
    <row r="35" spans="1:9" x14ac:dyDescent="0.25">
      <c r="A35" s="1">
        <f t="shared" si="1"/>
        <v>31</v>
      </c>
      <c r="B35" s="5">
        <f t="shared" si="2"/>
        <v>101162.42380363862</v>
      </c>
      <c r="C35" s="1">
        <f t="shared" si="3"/>
        <v>-52.175898543875519</v>
      </c>
      <c r="D35" s="5">
        <v>12599.649064228937</v>
      </c>
      <c r="E35" s="1">
        <f>$B$1*(B35)^(0.6)</f>
        <v>15104.376231348324</v>
      </c>
      <c r="F35" s="1">
        <f>E35/(2*(5+$P$1))</f>
        <v>419.56600642634231</v>
      </c>
      <c r="G35" s="1">
        <v>3.0000000000000001E-3</v>
      </c>
      <c r="H35" s="5">
        <f t="shared" si="0"/>
        <v>2085.1611606930442</v>
      </c>
      <c r="I35" s="1">
        <f t="shared" si="4"/>
        <v>1900.2498341505575</v>
      </c>
    </row>
    <row r="36" spans="1:9" x14ac:dyDescent="0.25">
      <c r="A36" s="1">
        <f t="shared" si="1"/>
        <v>32</v>
      </c>
      <c r="B36" s="5">
        <f t="shared" si="2"/>
        <v>101497.22952635397</v>
      </c>
      <c r="C36" s="1">
        <f t="shared" si="3"/>
        <v>334.80572271535129</v>
      </c>
      <c r="D36" s="5">
        <v>12980.108698170179</v>
      </c>
      <c r="E36" s="1">
        <f>$B$1*(B36)^(0.6)</f>
        <v>15134.349946294487</v>
      </c>
      <c r="F36" s="1">
        <f>E36/(2*(5+$P$1))</f>
        <v>420.39860961929134</v>
      </c>
      <c r="G36" s="1">
        <v>3.0000000000000001E-3</v>
      </c>
      <c r="H36" s="5">
        <f t="shared" si="0"/>
        <v>1733.8426385050168</v>
      </c>
      <c r="I36" s="1">
        <f t="shared" si="4"/>
        <v>1575.3600294989531</v>
      </c>
    </row>
    <row r="37" spans="1:9" x14ac:dyDescent="0.25">
      <c r="A37" s="1">
        <f t="shared" si="1"/>
        <v>33</v>
      </c>
      <c r="B37" s="5">
        <f t="shared" si="2"/>
        <v>101368.3969662085</v>
      </c>
      <c r="C37" s="1">
        <f t="shared" si="3"/>
        <v>-128.83256014546532</v>
      </c>
      <c r="D37" s="5">
        <v>12558.321130648781</v>
      </c>
      <c r="E37" s="1">
        <f>$B$1*(B37)^(0.6)</f>
        <v>15122.820809966934</v>
      </c>
      <c r="F37" s="1">
        <f>E37/(2*(5+$P$1))</f>
        <v>420.07835583241484</v>
      </c>
      <c r="G37" s="1">
        <v>3.0000000000000001E-3</v>
      </c>
      <c r="H37" s="5">
        <f t="shared" si="0"/>
        <v>2144.421323485738</v>
      </c>
      <c r="I37" s="1">
        <f t="shared" si="4"/>
        <v>1942.5818530981226</v>
      </c>
    </row>
    <row r="38" spans="1:9" x14ac:dyDescent="0.25">
      <c r="A38" s="1">
        <f t="shared" si="1"/>
        <v>34</v>
      </c>
      <c r="B38" s="5">
        <f t="shared" si="2"/>
        <v>101629.40386619326</v>
      </c>
      <c r="C38" s="1">
        <f t="shared" si="3"/>
        <v>261.00689998474991</v>
      </c>
      <c r="D38" s="5">
        <v>12932.056520760812</v>
      </c>
      <c r="E38" s="1">
        <f>$B$1*(B38)^(0.6)</f>
        <v>15146.17205440539</v>
      </c>
      <c r="F38" s="1">
        <f>E38/(2*(5+$P$1))</f>
        <v>420.72700151126082</v>
      </c>
      <c r="G38" s="1">
        <v>3.0000000000000001E-3</v>
      </c>
      <c r="H38" s="5">
        <f t="shared" si="0"/>
        <v>1793.3885321333164</v>
      </c>
      <c r="I38" s="1">
        <f t="shared" si="4"/>
        <v>1619.730147446526</v>
      </c>
    </row>
    <row r="39" spans="1:9" x14ac:dyDescent="0.25">
      <c r="A39" s="1">
        <f t="shared" si="1"/>
        <v>35</v>
      </c>
      <c r="B39" s="5">
        <f t="shared" si="2"/>
        <v>101782.03229615354</v>
      </c>
      <c r="C39" s="1">
        <f t="shared" si="3"/>
        <v>152.62842996028667</v>
      </c>
      <c r="D39" s="5">
        <v>12856.303913234444</v>
      </c>
      <c r="E39" s="1">
        <f>$B$1*(B39)^(0.6)</f>
        <v>15159.815995032981</v>
      </c>
      <c r="F39" s="1">
        <f>E39/(2*(5+$P$1))</f>
        <v>421.10599986202726</v>
      </c>
      <c r="G39" s="1">
        <v>3.0000000000000001E-3</v>
      </c>
      <c r="H39" s="5">
        <f t="shared" si="0"/>
        <v>1882.40608193651</v>
      </c>
      <c r="I39" s="1">
        <f t="shared" si="4"/>
        <v>1695.0427725907666</v>
      </c>
    </row>
    <row r="40" spans="1:9" x14ac:dyDescent="0.25">
      <c r="A40" s="1">
        <f t="shared" si="1"/>
        <v>36</v>
      </c>
      <c r="B40" s="5">
        <f t="shared" si="2"/>
        <v>101815.72690825172</v>
      </c>
      <c r="C40" s="1">
        <f t="shared" si="3"/>
        <v>33.694612098179277</v>
      </c>
      <c r="D40" s="5">
        <v>12756.448649117372</v>
      </c>
      <c r="E40" s="1">
        <f>$B$1*(B40)^(0.6)</f>
        <v>15162.826960484095</v>
      </c>
      <c r="F40" s="1">
        <f>E40/(2*(5+$P$1))</f>
        <v>421.18963779122487</v>
      </c>
      <c r="G40" s="1">
        <v>3.0000000000000001E-3</v>
      </c>
      <c r="H40" s="5">
        <f t="shared" si="0"/>
        <v>1985.1886735754983</v>
      </c>
      <c r="I40" s="1">
        <f t="shared" si="4"/>
        <v>1782.2482622965467</v>
      </c>
    </row>
    <row r="41" spans="1:9" x14ac:dyDescent="0.25">
      <c r="A41" s="1">
        <f t="shared" si="1"/>
        <v>37</v>
      </c>
      <c r="B41" s="5">
        <f t="shared" si="2"/>
        <v>101805.82856945157</v>
      </c>
      <c r="C41" s="1">
        <f t="shared" si="3"/>
        <v>-9.8983388001524872</v>
      </c>
      <c r="D41" s="5">
        <v>12717.067524731312</v>
      </c>
      <c r="E41" s="1">
        <f>$B$1*(B41)^(0.6)</f>
        <v>15161.942481899037</v>
      </c>
      <c r="F41" s="1">
        <f>E41/(2*(5+$P$1))</f>
        <v>421.1650689416399</v>
      </c>
      <c r="G41" s="1">
        <v>3.0000000000000001E-3</v>
      </c>
      <c r="H41" s="5">
        <f t="shared" si="0"/>
        <v>2023.7098882260855</v>
      </c>
      <c r="I41" s="1">
        <f t="shared" si="4"/>
        <v>1811.3973663779761</v>
      </c>
    </row>
    <row r="42" spans="1:9" x14ac:dyDescent="0.25">
      <c r="A42" s="1">
        <f t="shared" si="1"/>
        <v>38</v>
      </c>
      <c r="B42" s="5">
        <f t="shared" si="2"/>
        <v>101802.53185519067</v>
      </c>
      <c r="C42" s="1">
        <f t="shared" si="3"/>
        <v>-3.2967142609049915</v>
      </c>
      <c r="D42" s="5">
        <v>12722.431856920541</v>
      </c>
      <c r="E42" s="1">
        <f>$B$1*(B42)^(0.6)</f>
        <v>15161.647892189771</v>
      </c>
      <c r="F42" s="1">
        <f>E42/(2*(5+$P$1))</f>
        <v>421.15688589416027</v>
      </c>
      <c r="G42" s="1">
        <v>3.0000000000000001E-3</v>
      </c>
      <c r="H42" s="5">
        <f t="shared" si="0"/>
        <v>2018.0591493750696</v>
      </c>
      <c r="I42" s="1">
        <f t="shared" si="4"/>
        <v>1800.9366508765472</v>
      </c>
    </row>
    <row r="43" spans="1:9" x14ac:dyDescent="0.25">
      <c r="A43" s="1">
        <f t="shared" si="1"/>
        <v>39</v>
      </c>
      <c r="B43" s="5">
        <f t="shared" si="2"/>
        <v>101822.97682863555</v>
      </c>
      <c r="C43" s="1">
        <f t="shared" si="3"/>
        <v>20.444973444889911</v>
      </c>
      <c r="D43" s="5">
        <v>12745.761455343723</v>
      </c>
      <c r="E43" s="1">
        <f>$B$1*(B43)^(0.6)</f>
        <v>15163.474764469483</v>
      </c>
      <c r="F43" s="1">
        <f>E43/(2*(5+$P$1))</f>
        <v>421.20763234637457</v>
      </c>
      <c r="G43" s="1">
        <v>3.0000000000000001E-3</v>
      </c>
      <c r="H43" s="5">
        <f t="shared" si="0"/>
        <v>1996.5056767793856</v>
      </c>
      <c r="I43" s="1">
        <f t="shared" si="4"/>
        <v>1776.3729922366908</v>
      </c>
    </row>
    <row r="44" spans="1:9" x14ac:dyDescent="0.25">
      <c r="A44" s="1">
        <f t="shared" si="1"/>
        <v>40</v>
      </c>
      <c r="B44" s="5">
        <f t="shared" si="2"/>
        <v>101868.14581228423</v>
      </c>
      <c r="C44" s="1">
        <f t="shared" si="3"/>
        <v>45.168983648669382</v>
      </c>
      <c r="D44" s="5">
        <v>12773.041087228114</v>
      </c>
      <c r="E44" s="1">
        <f>$B$1*(B44)^(0.6)</f>
        <v>15167.510344715854</v>
      </c>
      <c r="F44" s="1">
        <f>E44/(2*(5+$P$1))</f>
        <v>421.3197317976626</v>
      </c>
      <c r="G44" s="1">
        <v>3.0000000000000001E-3</v>
      </c>
      <c r="H44" s="5">
        <f t="shared" si="0"/>
        <v>1973.1495256900782</v>
      </c>
      <c r="I44" s="1">
        <f t="shared" si="4"/>
        <v>1750.3410434719576</v>
      </c>
    </row>
    <row r="45" spans="1:9" x14ac:dyDescent="0.25">
      <c r="A45" s="1">
        <f t="shared" si="1"/>
        <v>41</v>
      </c>
      <c r="B45" s="5">
        <f t="shared" si="2"/>
        <v>101935.07392936599</v>
      </c>
      <c r="C45" s="1">
        <f t="shared" si="3"/>
        <v>66.928117081753953</v>
      </c>
      <c r="D45" s="5">
        <v>12800.446343617283</v>
      </c>
      <c r="E45" s="1">
        <f>$B$1*(B45)^(0.6)</f>
        <v>15173.488658452859</v>
      </c>
      <c r="F45" s="1">
        <f>E45/(2*(5+$P$1))</f>
        <v>421.48579606813496</v>
      </c>
      <c r="G45" s="1">
        <v>3.0000000000000001E-3</v>
      </c>
      <c r="H45" s="5">
        <f t="shared" si="0"/>
        <v>1951.5565187674417</v>
      </c>
      <c r="I45" s="1">
        <f t="shared" si="4"/>
        <v>1726.0082987854496</v>
      </c>
    </row>
    <row r="46" spans="1:9" x14ac:dyDescent="0.25">
      <c r="A46" s="1">
        <f t="shared" si="1"/>
        <v>42</v>
      </c>
      <c r="B46" s="5">
        <f t="shared" si="2"/>
        <v>102019.93185858446</v>
      </c>
      <c r="C46" s="1">
        <f t="shared" si="3"/>
        <v>84.85792921846587</v>
      </c>
      <c r="D46" s="5">
        <v>12826.742170389214</v>
      </c>
      <c r="E46" s="1">
        <f>$B$1*(B46)^(0.6)</f>
        <v>15181.066284978919</v>
      </c>
      <c r="F46" s="1">
        <f>E46/(2*(5+$P$1))</f>
        <v>421.69628569385884</v>
      </c>
      <c r="G46" s="1">
        <v>3.0000000000000001E-3</v>
      </c>
      <c r="H46" s="5">
        <f t="shared" si="0"/>
        <v>1932.6278288958456</v>
      </c>
      <c r="I46" s="1">
        <f t="shared" si="4"/>
        <v>1704.1547994800908</v>
      </c>
    </row>
    <row r="47" spans="1:9" x14ac:dyDescent="0.25">
      <c r="A47" s="1">
        <f t="shared" si="1"/>
        <v>43</v>
      </c>
      <c r="B47" s="5">
        <f t="shared" si="2"/>
        <v>102113.37655236297</v>
      </c>
      <c r="C47" s="1">
        <f t="shared" si="3"/>
        <v>93.444693778506917</v>
      </c>
      <c r="D47" s="5">
        <v>12845.936176101564</v>
      </c>
      <c r="E47" s="1">
        <f>$B$1*(B47)^(0.6)</f>
        <v>15189.40777455951</v>
      </c>
      <c r="F47" s="1">
        <f>E47/(2*(5+$P$1))</f>
        <v>421.92799373776415</v>
      </c>
      <c r="G47" s="1">
        <v>3.0000000000000001E-3</v>
      </c>
      <c r="H47" s="5">
        <f t="shared" si="0"/>
        <v>1921.5436047201811</v>
      </c>
      <c r="I47" s="1">
        <f t="shared" si="4"/>
        <v>1689.313000480852</v>
      </c>
    </row>
    <row r="48" spans="1:9" x14ac:dyDescent="0.25">
      <c r="A48" s="1">
        <f t="shared" si="1"/>
        <v>44</v>
      </c>
      <c r="B48" s="5">
        <f t="shared" si="2"/>
        <v>102194.34860063309</v>
      </c>
      <c r="C48" s="1">
        <f t="shared" si="3"/>
        <v>80.972048270128653</v>
      </c>
      <c r="D48" s="5">
        <v>12845.1441173155</v>
      </c>
      <c r="E48" s="1">
        <f>$B$1*(B48)^(0.6)</f>
        <v>15196.633404643857</v>
      </c>
      <c r="F48" s="1">
        <f>E48/(2*(5+$P$1))</f>
        <v>422.12870568455156</v>
      </c>
      <c r="G48" s="1">
        <v>3.0000000000000001E-3</v>
      </c>
      <c r="H48" s="5">
        <f t="shared" si="0"/>
        <v>1929.3605816438055</v>
      </c>
      <c r="I48" s="1">
        <f t="shared" si="4"/>
        <v>1691.1119109510514</v>
      </c>
    </row>
    <row r="49" spans="1:9" x14ac:dyDescent="0.25">
      <c r="A49" s="1">
        <f t="shared" si="1"/>
        <v>45</v>
      </c>
      <c r="B49" s="5">
        <f t="shared" si="2"/>
        <v>102229.16874435668</v>
      </c>
      <c r="C49" s="1">
        <f t="shared" si="3"/>
        <v>34.820143723582078</v>
      </c>
      <c r="D49" s="5">
        <v>12809.113718802719</v>
      </c>
      <c r="E49" s="1">
        <f>$B$1*(B49)^(0.6)</f>
        <v>15199.739914426907</v>
      </c>
      <c r="F49" s="1">
        <f>E49/(2*(5+$P$1))</f>
        <v>422.21499762296963</v>
      </c>
      <c r="G49" s="1">
        <v>3.0000000000000001E-3</v>
      </c>
      <c r="H49" s="5">
        <f t="shared" si="0"/>
        <v>1968.4111980012192</v>
      </c>
      <c r="I49" s="1">
        <f t="shared" si="4"/>
        <v>1720.1797906110501</v>
      </c>
    </row>
    <row r="50" spans="1:9" x14ac:dyDescent="0.25">
      <c r="A50" s="1">
        <f t="shared" si="1"/>
        <v>46</v>
      </c>
      <c r="B50" s="5">
        <f t="shared" si="2"/>
        <v>102183.8582006128</v>
      </c>
      <c r="C50" s="1">
        <f t="shared" si="3"/>
        <v>-45.310543743875314</v>
      </c>
      <c r="D50" s="5">
        <v>12733.335549300709</v>
      </c>
      <c r="E50" s="1">
        <f>$B$1*(B50)^(0.6)</f>
        <v>15195.697411380248</v>
      </c>
      <c r="F50" s="1">
        <f>E50/(2*(5+$P$1))</f>
        <v>422.10270587167355</v>
      </c>
      <c r="G50" s="1">
        <v>3.0000000000000001E-3</v>
      </c>
      <c r="H50" s="5">
        <f t="shared" si="0"/>
        <v>2040.2591562078651</v>
      </c>
      <c r="I50" s="1">
        <f t="shared" si="4"/>
        <v>1777.6342798718449</v>
      </c>
    </row>
    <row r="51" spans="1:9" x14ac:dyDescent="0.25">
      <c r="A51" s="1">
        <f t="shared" si="1"/>
        <v>47</v>
      </c>
      <c r="B51" s="5">
        <f t="shared" si="2"/>
        <v>102054.90687040731</v>
      </c>
      <c r="C51" s="1">
        <f t="shared" si="3"/>
        <v>-128.95133020547837</v>
      </c>
      <c r="D51" s="5">
        <v>12644.030944871121</v>
      </c>
      <c r="E51" s="1">
        <f>$B$1*(B51)^(0.6)</f>
        <v>15184.188742897437</v>
      </c>
      <c r="F51" s="1">
        <f>E51/(2*(5+$P$1))</f>
        <v>421.78302063603991</v>
      </c>
      <c r="G51" s="1">
        <v>3.0000000000000001E-3</v>
      </c>
      <c r="H51" s="5">
        <f t="shared" si="0"/>
        <v>2118.3747773902755</v>
      </c>
      <c r="I51" s="1">
        <f t="shared" si="4"/>
        <v>1840.1742315462714</v>
      </c>
    </row>
    <row r="52" spans="1:9" x14ac:dyDescent="0.25">
      <c r="A52" s="1">
        <f t="shared" si="1"/>
        <v>48</v>
      </c>
      <c r="B52" s="5">
        <f t="shared" si="2"/>
        <v>101915.28226935648</v>
      </c>
      <c r="C52" s="1">
        <f t="shared" si="3"/>
        <v>-139.62460105083119</v>
      </c>
      <c r="D52" s="5">
        <v>12617.238757750083</v>
      </c>
      <c r="E52" s="1">
        <f>$B$1*(B52)^(0.6)</f>
        <v>15171.720943888797</v>
      </c>
      <c r="F52" s="1">
        <f>E52/(2*(5+$P$1))</f>
        <v>421.43669288579991</v>
      </c>
      <c r="G52" s="1">
        <v>3.0000000000000001E-3</v>
      </c>
      <c r="H52" s="5">
        <f t="shared" si="0"/>
        <v>2133.0454932529137</v>
      </c>
      <c r="I52" s="1">
        <f t="shared" si="4"/>
        <v>1847.3761527137694</v>
      </c>
    </row>
    <row r="53" spans="1:9" x14ac:dyDescent="0.25">
      <c r="A53" s="1">
        <f t="shared" si="1"/>
        <v>49</v>
      </c>
      <c r="B53" s="5">
        <f t="shared" si="2"/>
        <v>101943.92685692945</v>
      </c>
      <c r="C53" s="1">
        <f t="shared" si="3"/>
        <v>28.644587572967794</v>
      </c>
      <c r="D53" s="5">
        <v>12768.054871242528</v>
      </c>
      <c r="E53" s="1">
        <f>$B$1*(B53)^(0.6)</f>
        <v>15174.2793232807</v>
      </c>
      <c r="F53" s="1">
        <f>E53/(2*(5+$P$1))</f>
        <v>421.50775898001945</v>
      </c>
      <c r="G53" s="1">
        <v>3.0000000000000001E-3</v>
      </c>
      <c r="H53" s="5">
        <f t="shared" si="0"/>
        <v>1984.7166930581525</v>
      </c>
      <c r="I53" s="1">
        <f t="shared" si="4"/>
        <v>1713.7710589437891</v>
      </c>
    </row>
    <row r="54" spans="1:9" x14ac:dyDescent="0.25">
      <c r="A54" s="1">
        <f t="shared" si="1"/>
        <v>50</v>
      </c>
      <c r="B54" s="5">
        <f t="shared" si="2"/>
        <v>102343.26519558459</v>
      </c>
      <c r="C54" s="1">
        <f t="shared" si="3"/>
        <v>399.3383386551468</v>
      </c>
      <c r="D54" s="5">
        <v>13142.329195771328</v>
      </c>
      <c r="E54" s="1">
        <f>$B$1*(B54)^(0.6)</f>
        <v>15209.916165464849</v>
      </c>
      <c r="F54" s="1">
        <f>E54/(2*(5+$P$1))</f>
        <v>422.49767126291249</v>
      </c>
      <c r="G54" s="1">
        <v>3.0000000000000001E-3</v>
      </c>
      <c r="H54" s="5">
        <f t="shared" si="0"/>
        <v>1645.0892984306081</v>
      </c>
      <c r="I54" s="1">
        <f t="shared" si="4"/>
        <v>1416.2594678813148</v>
      </c>
    </row>
    <row r="55" spans="1:9" x14ac:dyDescent="0.25">
      <c r="A55" s="1">
        <f t="shared" si="1"/>
        <v>51</v>
      </c>
      <c r="B55" s="5">
        <f t="shared" si="2"/>
        <v>102909.75952245564</v>
      </c>
      <c r="C55" s="1">
        <f t="shared" si="3"/>
        <v>566.49432687105036</v>
      </c>
      <c r="D55" s="5">
        <v>13359.402476319125</v>
      </c>
      <c r="E55" s="1">
        <f>$B$1*(B55)^(0.6)</f>
        <v>15260.374690934217</v>
      </c>
      <c r="F55" s="1">
        <f>E55/(2*(5+$P$1))</f>
        <v>423.89929697039491</v>
      </c>
      <c r="G55" s="1">
        <v>3.0000000000000001E-3</v>
      </c>
      <c r="H55" s="5">
        <f t="shared" si="0"/>
        <v>1477.0729176446976</v>
      </c>
      <c r="I55" s="1">
        <f t="shared" si="4"/>
        <v>1267.8105205569414</v>
      </c>
    </row>
    <row r="56" spans="1:9" x14ac:dyDescent="0.25">
      <c r="A56" s="1">
        <f t="shared" si="1"/>
        <v>52</v>
      </c>
      <c r="B56" s="5">
        <f t="shared" si="2"/>
        <v>101735.1753862755</v>
      </c>
      <c r="C56" s="1">
        <f t="shared" si="3"/>
        <v>-1174.5841361801376</v>
      </c>
      <c r="D56" s="5">
        <v>11689.135804126818</v>
      </c>
      <c r="E56" s="1">
        <f>$B$1*(B56)^(0.6)</f>
        <v>15155.628177989596</v>
      </c>
      <c r="F56" s="1">
        <f>E56/(2*(5+$P$1))</f>
        <v>420.98967161082214</v>
      </c>
      <c r="G56" s="1">
        <v>3.0000000000000001E-3</v>
      </c>
      <c r="H56" s="5">
        <f t="shared" si="0"/>
        <v>3045.5027022519562</v>
      </c>
      <c r="I56" s="1">
        <f t="shared" si="4"/>
        <v>2606.2163928128989</v>
      </c>
    </row>
    <row r="57" spans="1:9" x14ac:dyDescent="0.25">
      <c r="A57" s="1">
        <f t="shared" si="1"/>
        <v>53</v>
      </c>
      <c r="B57" s="5">
        <f t="shared" si="2"/>
        <v>91819.294284917487</v>
      </c>
      <c r="C57" s="1">
        <f t="shared" si="3"/>
        <v>-9915.8811013580143</v>
      </c>
      <c r="D57" s="5">
        <v>2801.0158219264231</v>
      </c>
      <c r="E57" s="1">
        <f>$B$1*(B57)^(0.6)</f>
        <v>14251.206378505338</v>
      </c>
      <c r="F57" s="1">
        <f>E57/(2*(5+$P$1))</f>
        <v>395.86684384737049</v>
      </c>
      <c r="G57" s="1">
        <v>3.0000000000000001E-3</v>
      </c>
      <c r="H57" s="5">
        <f t="shared" si="0"/>
        <v>11054.323712731544</v>
      </c>
      <c r="I57" s="1">
        <f t="shared" si="4"/>
        <v>9431.5425448225342</v>
      </c>
    </row>
    <row r="58" spans="1:9" x14ac:dyDescent="0.25">
      <c r="A58" s="1">
        <f t="shared" si="1"/>
        <v>54</v>
      </c>
      <c r="B58" s="5">
        <f t="shared" si="2"/>
        <v>80341.882499302796</v>
      </c>
      <c r="C58" s="1">
        <f t="shared" si="3"/>
        <v>-11477.411785614686</v>
      </c>
      <c r="D58" s="5">
        <v>0</v>
      </c>
      <c r="E58" s="1">
        <f>$B$1*(B58)^(0.6)</f>
        <v>13153.958312648838</v>
      </c>
      <c r="F58" s="1">
        <f>E58/(2*(5+$P$1))</f>
        <v>365.38773090691217</v>
      </c>
      <c r="G58" s="1">
        <v>3.0000000000000001E-3</v>
      </c>
      <c r="H58" s="5">
        <f t="shared" si="0"/>
        <v>12788.570581741926</v>
      </c>
      <c r="I58" s="1">
        <f t="shared" si="4"/>
        <v>10878.565266250913</v>
      </c>
    </row>
    <row r="59" spans="1:9" x14ac:dyDescent="0.25">
      <c r="A59" s="1">
        <f t="shared" si="1"/>
        <v>55</v>
      </c>
      <c r="B59" s="5">
        <f t="shared" si="2"/>
        <v>70299.147186889953</v>
      </c>
      <c r="C59" s="1">
        <f t="shared" si="3"/>
        <v>-10042.735312412849</v>
      </c>
      <c r="D59" s="5">
        <v>0</v>
      </c>
      <c r="E59" s="1">
        <f>$B$1*(B59)^(0.6)</f>
        <v>12141.191046947035</v>
      </c>
      <c r="F59" s="1">
        <f>E59/(2*(5+$P$1))</f>
        <v>337.25530685963986</v>
      </c>
      <c r="G59" s="1">
        <v>3.0000000000000001E-3</v>
      </c>
      <c r="H59" s="5">
        <f t="shared" si="0"/>
        <v>11803.935740087396</v>
      </c>
      <c r="I59" s="1">
        <f t="shared" si="4"/>
        <v>10010.955259236172</v>
      </c>
    </row>
    <row r="60" spans="1:9" x14ac:dyDescent="0.25">
      <c r="A60" s="1">
        <f t="shared" si="1"/>
        <v>56</v>
      </c>
      <c r="B60" s="5">
        <f t="shared" si="2"/>
        <v>61511.753788528709</v>
      </c>
      <c r="C60" s="1">
        <f t="shared" si="3"/>
        <v>-8787.3933983612442</v>
      </c>
      <c r="D60" s="5">
        <v>0</v>
      </c>
      <c r="E60" s="1">
        <f>$B$1*(B60)^(0.6)</f>
        <v>11206.400121909997</v>
      </c>
      <c r="F60" s="1">
        <f>E60/(2*(5+$P$1))</f>
        <v>311.2888922752777</v>
      </c>
      <c r="G60" s="1">
        <v>3.0000000000000001E-3</v>
      </c>
      <c r="H60" s="5">
        <f t="shared" si="0"/>
        <v>10895.11122963472</v>
      </c>
      <c r="I60" s="1">
        <f t="shared" si="4"/>
        <v>9212.5406935180399</v>
      </c>
    </row>
    <row r="61" spans="1:9" x14ac:dyDescent="0.25">
      <c r="A61" s="1">
        <f t="shared" si="1"/>
        <v>57</v>
      </c>
      <c r="B61" s="5">
        <f t="shared" si="2"/>
        <v>53822.784564962618</v>
      </c>
      <c r="C61" s="1">
        <f t="shared" si="3"/>
        <v>-7688.9692235660887</v>
      </c>
      <c r="D61" s="5">
        <v>0</v>
      </c>
      <c r="E61" s="1">
        <f>$B$1*(B61)^(0.6)</f>
        <v>10343.58187814884</v>
      </c>
      <c r="F61" s="1">
        <f>E61/(2*(5+$P$1))</f>
        <v>287.32171883746776</v>
      </c>
      <c r="G61" s="1">
        <v>3.0000000000000001E-3</v>
      </c>
      <c r="H61" s="5">
        <f t="shared" si="0"/>
        <v>10056.260159311372</v>
      </c>
      <c r="I61" s="1">
        <f t="shared" si="4"/>
        <v>8477.8029500654611</v>
      </c>
    </row>
    <row r="62" spans="1:9" x14ac:dyDescent="0.25">
      <c r="A62" s="1">
        <f t="shared" si="1"/>
        <v>58</v>
      </c>
      <c r="B62" s="5">
        <f t="shared" si="2"/>
        <v>47094.936494342292</v>
      </c>
      <c r="C62" s="1">
        <f t="shared" si="3"/>
        <v>-6727.8480706203272</v>
      </c>
      <c r="D62" s="5">
        <v>0</v>
      </c>
      <c r="E62" s="1">
        <f>$B$1*(B62)^(0.6)</f>
        <v>9547.1948981002515</v>
      </c>
      <c r="F62" s="1">
        <f>E62/(2*(5+$P$1))</f>
        <v>265.19985828056252</v>
      </c>
      <c r="G62" s="1">
        <v>3.0000000000000001E-3</v>
      </c>
      <c r="H62" s="5">
        <f t="shared" si="0"/>
        <v>9281.9950398196888</v>
      </c>
      <c r="I62" s="1">
        <f t="shared" si="4"/>
        <v>7801.663542252657</v>
      </c>
    </row>
    <row r="63" spans="1:9" x14ac:dyDescent="0.25">
      <c r="A63" s="1">
        <f t="shared" si="1"/>
        <v>59</v>
      </c>
      <c r="B63" s="5">
        <f t="shared" si="2"/>
        <v>41208.069432549506</v>
      </c>
      <c r="C63" s="1">
        <f t="shared" si="3"/>
        <v>-5886.8670617927864</v>
      </c>
      <c r="D63" s="5">
        <v>0</v>
      </c>
      <c r="E63" s="1">
        <f>$B$1*(B63)^(0.6)</f>
        <v>8812.1244164815434</v>
      </c>
      <c r="F63" s="1">
        <f>E63/(2*(5+$P$1))</f>
        <v>244.78123379115399</v>
      </c>
      <c r="G63" s="1">
        <v>3.0000000000000001E-3</v>
      </c>
      <c r="H63" s="5">
        <f t="shared" si="0"/>
        <v>8567.3431826903889</v>
      </c>
      <c r="I63" s="1">
        <f t="shared" si="4"/>
        <v>7179.4490135022825</v>
      </c>
    </row>
    <row r="64" spans="1:9" x14ac:dyDescent="0.25">
      <c r="A64" s="1">
        <f t="shared" si="1"/>
        <v>60</v>
      </c>
      <c r="B64" s="5">
        <f t="shared" si="2"/>
        <v>36057.060753480815</v>
      </c>
      <c r="C64" s="1">
        <f t="shared" si="3"/>
        <v>-5151.0086790686883</v>
      </c>
      <c r="D64" s="5">
        <v>0</v>
      </c>
      <c r="E64" s="1">
        <f>$B$1*(B64)^(0.6)</f>
        <v>8133.6494709039671</v>
      </c>
      <c r="F64" s="1">
        <f>E64/(2*(5+$P$1))</f>
        <v>225.93470752511018</v>
      </c>
      <c r="G64" s="1">
        <v>3.0000000000000001E-3</v>
      </c>
      <c r="H64" s="5">
        <f t="shared" si="0"/>
        <v>7907.7147633788572</v>
      </c>
      <c r="I64" s="1">
        <f t="shared" si="4"/>
        <v>6606.8586344850146</v>
      </c>
    </row>
    <row r="65" spans="8:9" x14ac:dyDescent="0.25">
      <c r="H65" s="5" t="s">
        <v>19</v>
      </c>
      <c r="I65" s="8">
        <f>SUM(I5:I64)</f>
        <v>92240.480854418944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33B6-ABC6-41AF-BC0D-11996D42AB46}">
  <dimension ref="A1:R65"/>
  <sheetViews>
    <sheetView tabSelected="1" zoomScaleNormal="100" workbookViewId="0">
      <selection activeCell="P25" sqref="P25"/>
    </sheetView>
  </sheetViews>
  <sheetFormatPr defaultRowHeight="15" x14ac:dyDescent="0.25"/>
  <sheetData>
    <row r="1" spans="1:18" x14ac:dyDescent="0.25">
      <c r="A1" s="6" t="s">
        <v>0</v>
      </c>
      <c r="B1" s="6">
        <v>15</v>
      </c>
      <c r="C1" s="6" t="s">
        <v>1</v>
      </c>
      <c r="D1" s="6">
        <v>6</v>
      </c>
      <c r="E1" s="6" t="s">
        <v>2</v>
      </c>
      <c r="F1" s="6">
        <v>8</v>
      </c>
      <c r="G1" s="6" t="s">
        <v>3</v>
      </c>
      <c r="H1" s="6">
        <v>6</v>
      </c>
      <c r="I1" s="6" t="s">
        <v>4</v>
      </c>
      <c r="J1" s="6">
        <v>12</v>
      </c>
      <c r="K1" s="6" t="s">
        <v>5</v>
      </c>
      <c r="L1" s="6">
        <v>1</v>
      </c>
      <c r="M1" s="6" t="s">
        <v>6</v>
      </c>
      <c r="N1" s="6">
        <v>3</v>
      </c>
      <c r="O1" s="6" t="s">
        <v>7</v>
      </c>
      <c r="P1" s="6">
        <v>13</v>
      </c>
      <c r="Q1" s="6" t="s">
        <v>8</v>
      </c>
      <c r="R1" s="6">
        <v>1</v>
      </c>
    </row>
    <row r="2" spans="1:18" x14ac:dyDescent="0.25">
      <c r="A2" s="9" t="s">
        <v>9</v>
      </c>
      <c r="B2" s="9">
        <v>1</v>
      </c>
      <c r="C2" s="10" t="s">
        <v>20</v>
      </c>
      <c r="D2" s="9">
        <f>2/(5+$N$1)</f>
        <v>0.25</v>
      </c>
      <c r="E2" s="1"/>
      <c r="F2" s="1"/>
      <c r="G2" s="1"/>
      <c r="H2" s="1"/>
      <c r="I2" s="1"/>
    </row>
    <row r="3" spans="1:18" x14ac:dyDescent="0.25">
      <c r="A3" s="2" t="s">
        <v>10</v>
      </c>
      <c r="B3" s="7" t="s">
        <v>11</v>
      </c>
      <c r="C3" s="2" t="s">
        <v>12</v>
      </c>
      <c r="D3" s="7" t="s">
        <v>13</v>
      </c>
      <c r="E3" s="2" t="s">
        <v>14</v>
      </c>
      <c r="F3" s="2" t="s">
        <v>15</v>
      </c>
      <c r="G3" s="2" t="s">
        <v>16</v>
      </c>
      <c r="H3" s="7" t="s">
        <v>17</v>
      </c>
      <c r="I3" s="2" t="s">
        <v>18</v>
      </c>
    </row>
    <row r="4" spans="1:18" x14ac:dyDescent="0.25">
      <c r="A4" s="1">
        <v>0</v>
      </c>
      <c r="B4" s="5">
        <f>100*$B$1+10*$D$1+$F$1</f>
        <v>1568</v>
      </c>
      <c r="C4" s="1"/>
      <c r="D4" s="5"/>
      <c r="E4" s="1"/>
      <c r="F4" s="1"/>
      <c r="G4" s="1"/>
      <c r="H4" s="5"/>
      <c r="I4" s="1"/>
    </row>
    <row r="5" spans="1:18" x14ac:dyDescent="0.25">
      <c r="A5" s="3">
        <f>A4+$B$2</f>
        <v>1</v>
      </c>
      <c r="B5" s="7">
        <f>B4+C5*$B$2</f>
        <v>6001.3242987316307</v>
      </c>
      <c r="C5" s="2">
        <f>D5-$D$2*B4</f>
        <v>4433.3242987316307</v>
      </c>
      <c r="D5" s="7">
        <v>4825.3242987316307</v>
      </c>
      <c r="E5" s="2">
        <f>$B$1*(B5)^(0.6)</f>
        <v>2773.5724608351584</v>
      </c>
      <c r="F5" s="1">
        <f>E5/(5+$P$1)</f>
        <v>154.08735893528657</v>
      </c>
      <c r="G5" s="1">
        <v>3.0000000000000001E-3</v>
      </c>
      <c r="H5" s="5">
        <f t="shared" ref="H5:H64" si="0">E5-D5-F5</f>
        <v>-2205.8391968317587</v>
      </c>
      <c r="I5" s="1">
        <f>H5/(1+G5)^A5</f>
        <v>-2199.2414724145156</v>
      </c>
    </row>
    <row r="6" spans="1:18" x14ac:dyDescent="0.25">
      <c r="A6" s="1">
        <f t="shared" ref="A6:A64" si="1">A5+$B$2</f>
        <v>2</v>
      </c>
      <c r="B6" s="5">
        <f t="shared" ref="B6:B64" si="2">B5+C6*$B$2</f>
        <v>11044.972655265239</v>
      </c>
      <c r="C6" s="1">
        <f t="shared" ref="C6:C64" si="3">D6-$D$2*B5</f>
        <v>5043.6483565336093</v>
      </c>
      <c r="D6" s="5">
        <v>6543.9794312165168</v>
      </c>
      <c r="E6" s="1">
        <f>$B$1*(B6)^(0.6)</f>
        <v>3999.3558321015839</v>
      </c>
      <c r="F6" s="1">
        <f>E6/(5+$P$1)</f>
        <v>222.18643511675467</v>
      </c>
      <c r="G6" s="1">
        <v>3.0000000000000001E-3</v>
      </c>
      <c r="H6" s="5">
        <f t="shared" si="0"/>
        <v>-2766.8100342316875</v>
      </c>
      <c r="I6" s="1">
        <f t="shared" ref="I6:I64" si="4">H6/(1+G6)^A6</f>
        <v>-2750.2835801982769</v>
      </c>
    </row>
    <row r="7" spans="1:18" x14ac:dyDescent="0.25">
      <c r="A7" s="1">
        <f t="shared" si="1"/>
        <v>3</v>
      </c>
      <c r="B7" s="5">
        <f t="shared" si="2"/>
        <v>13985.019072150271</v>
      </c>
      <c r="C7" s="1">
        <f t="shared" si="3"/>
        <v>2940.0464168850322</v>
      </c>
      <c r="D7" s="5">
        <v>5701.2895807013419</v>
      </c>
      <c r="E7" s="1">
        <f>$B$1*(B7)^(0.6)</f>
        <v>4607.7520057822394</v>
      </c>
      <c r="F7" s="1">
        <f>E7/(5+$P$1)</f>
        <v>255.98622254345776</v>
      </c>
      <c r="G7" s="1">
        <v>3.0000000000000001E-3</v>
      </c>
      <c r="H7" s="5">
        <f t="shared" si="0"/>
        <v>-1349.5237974625602</v>
      </c>
      <c r="I7" s="1">
        <f t="shared" si="4"/>
        <v>-1337.4505948318474</v>
      </c>
    </row>
    <row r="8" spans="1:18" x14ac:dyDescent="0.25">
      <c r="A8" s="1">
        <f t="shared" si="1"/>
        <v>4</v>
      </c>
      <c r="B8" s="5">
        <f t="shared" si="2"/>
        <v>14816.709771524997</v>
      </c>
      <c r="C8" s="1">
        <f t="shared" si="3"/>
        <v>831.69069937472477</v>
      </c>
      <c r="D8" s="5">
        <v>4327.9454674122926</v>
      </c>
      <c r="E8" s="1">
        <f>$B$1*(B8)^(0.6)</f>
        <v>4770.2629969557365</v>
      </c>
      <c r="F8" s="1">
        <f>E8/(5+$P$1)</f>
        <v>265.01461094198538</v>
      </c>
      <c r="G8" s="1">
        <v>3.0000000000000001E-3</v>
      </c>
      <c r="H8" s="5">
        <f t="shared" si="0"/>
        <v>177.30291860145854</v>
      </c>
      <c r="I8" s="1">
        <f t="shared" si="4"/>
        <v>175.19114559759106</v>
      </c>
    </row>
    <row r="9" spans="1:18" x14ac:dyDescent="0.25">
      <c r="A9" s="1">
        <f t="shared" si="1"/>
        <v>5</v>
      </c>
      <c r="B9" s="5">
        <f t="shared" si="2"/>
        <v>15441.28938909906</v>
      </c>
      <c r="C9" s="1">
        <f t="shared" si="3"/>
        <v>624.57961757406383</v>
      </c>
      <c r="D9" s="5">
        <v>4328.757060455313</v>
      </c>
      <c r="E9" s="1">
        <f>$B$1*(B9)^(0.6)</f>
        <v>4889.9159733214365</v>
      </c>
      <c r="F9" s="1">
        <f>E9/(5+$P$1)</f>
        <v>271.66199851785757</v>
      </c>
      <c r="G9" s="1">
        <v>3.0000000000000001E-3</v>
      </c>
      <c r="H9" s="5">
        <f t="shared" si="0"/>
        <v>289.49691434826593</v>
      </c>
      <c r="I9" s="1">
        <f t="shared" si="4"/>
        <v>285.19327077452283</v>
      </c>
    </row>
    <row r="10" spans="1:18" x14ac:dyDescent="0.25">
      <c r="A10" s="1">
        <f t="shared" si="1"/>
        <v>6</v>
      </c>
      <c r="B10" s="5">
        <f t="shared" si="2"/>
        <v>15909.040300414308</v>
      </c>
      <c r="C10" s="1">
        <f t="shared" si="3"/>
        <v>467.75091131524914</v>
      </c>
      <c r="D10" s="5">
        <v>4328.0732585900141</v>
      </c>
      <c r="E10" s="1">
        <f>$B$1*(B10)^(0.6)</f>
        <v>4978.2608419168128</v>
      </c>
      <c r="F10" s="1">
        <f>E10/(5+$P$1)</f>
        <v>276.57004677315626</v>
      </c>
      <c r="G10" s="1">
        <v>3.0000000000000001E-3</v>
      </c>
      <c r="H10" s="5">
        <f t="shared" si="0"/>
        <v>373.61753655364237</v>
      </c>
      <c r="I10" s="1">
        <f t="shared" si="4"/>
        <v>366.96247349075742</v>
      </c>
    </row>
    <row r="11" spans="1:18" x14ac:dyDescent="0.25">
      <c r="A11" s="1">
        <f t="shared" si="1"/>
        <v>7</v>
      </c>
      <c r="B11" s="5">
        <f t="shared" si="2"/>
        <v>16259.786456976941</v>
      </c>
      <c r="C11" s="1">
        <f t="shared" si="3"/>
        <v>350.74615656263268</v>
      </c>
      <c r="D11" s="5">
        <v>4328.0062316662097</v>
      </c>
      <c r="E11" s="1">
        <f>$B$1*(B11)^(0.6)</f>
        <v>5043.826761803437</v>
      </c>
      <c r="F11" s="1">
        <f>E11/(5+$P$1)</f>
        <v>280.21259787796873</v>
      </c>
      <c r="G11" s="1">
        <v>3.0000000000000001E-3</v>
      </c>
      <c r="H11" s="5">
        <f t="shared" si="0"/>
        <v>435.60793225925852</v>
      </c>
      <c r="I11" s="1">
        <f t="shared" si="4"/>
        <v>426.5689582830322</v>
      </c>
    </row>
    <row r="12" spans="1:18" x14ac:dyDescent="0.25">
      <c r="A12" s="1">
        <f t="shared" si="1"/>
        <v>8</v>
      </c>
      <c r="B12" s="5">
        <f t="shared" si="2"/>
        <v>16521.006386740944</v>
      </c>
      <c r="C12" s="1">
        <f t="shared" si="3"/>
        <v>261.2199297640027</v>
      </c>
      <c r="D12" s="5">
        <v>4326.1665440082379</v>
      </c>
      <c r="E12" s="1">
        <f>$B$1*(B12)^(0.6)</f>
        <v>5092.2903547958977</v>
      </c>
      <c r="F12" s="1">
        <f>E12/(5+$P$1)</f>
        <v>282.90501971088321</v>
      </c>
      <c r="G12" s="1">
        <v>3.0000000000000001E-3</v>
      </c>
      <c r="H12" s="5">
        <f t="shared" si="0"/>
        <v>483.21879107677654</v>
      </c>
      <c r="I12" s="1">
        <f t="shared" si="4"/>
        <v>471.776550174401</v>
      </c>
    </row>
    <row r="13" spans="1:18" x14ac:dyDescent="0.25">
      <c r="A13" s="1">
        <f t="shared" si="1"/>
        <v>9</v>
      </c>
      <c r="B13" s="5">
        <f t="shared" si="2"/>
        <v>16717.734153852158</v>
      </c>
      <c r="C13" s="1">
        <f t="shared" si="3"/>
        <v>196.72776711121514</v>
      </c>
      <c r="D13" s="5">
        <v>4326.9793637964513</v>
      </c>
      <c r="E13" s="1">
        <f>$B$1*(B13)^(0.6)</f>
        <v>5128.5867726951337</v>
      </c>
      <c r="F13" s="1">
        <f>E13/(5+$P$1)</f>
        <v>284.92148737195186</v>
      </c>
      <c r="G13" s="1">
        <v>3.0000000000000001E-3</v>
      </c>
      <c r="H13" s="5">
        <f t="shared" si="0"/>
        <v>516.68592152673068</v>
      </c>
      <c r="I13" s="1">
        <f t="shared" si="4"/>
        <v>502.94237816400454</v>
      </c>
    </row>
    <row r="14" spans="1:18" x14ac:dyDescent="0.25">
      <c r="A14" s="1">
        <f t="shared" si="1"/>
        <v>10</v>
      </c>
      <c r="B14" s="5">
        <f t="shared" si="2"/>
        <v>16867.138677443476</v>
      </c>
      <c r="C14" s="1">
        <f t="shared" si="3"/>
        <v>149.40452359131905</v>
      </c>
      <c r="D14" s="5">
        <v>4328.8380620543585</v>
      </c>
      <c r="E14" s="1">
        <f>$B$1*(B14)^(0.6)</f>
        <v>5156.037987845727</v>
      </c>
      <c r="F14" s="1">
        <f>E14/(5+$P$1)</f>
        <v>286.44655488031816</v>
      </c>
      <c r="G14" s="1">
        <v>3.0000000000000001E-3</v>
      </c>
      <c r="H14" s="5">
        <f t="shared" si="0"/>
        <v>540.7533709110503</v>
      </c>
      <c r="I14" s="1">
        <f t="shared" si="4"/>
        <v>524.79526168391942</v>
      </c>
    </row>
    <row r="15" spans="1:18" x14ac:dyDescent="0.25">
      <c r="A15" s="1">
        <f t="shared" si="1"/>
        <v>11</v>
      </c>
      <c r="B15" s="5">
        <f t="shared" si="2"/>
        <v>16980.203215897556</v>
      </c>
      <c r="C15" s="1">
        <f t="shared" si="3"/>
        <v>113.06453845408123</v>
      </c>
      <c r="D15" s="5">
        <v>4329.8492078149502</v>
      </c>
      <c r="E15" s="1">
        <f>$B$1*(B15)^(0.6)</f>
        <v>5176.7475800359807</v>
      </c>
      <c r="F15" s="1">
        <f>E15/(5+$P$1)</f>
        <v>287.5970877797767</v>
      </c>
      <c r="G15" s="1">
        <v>3.0000000000000001E-3</v>
      </c>
      <c r="H15" s="5">
        <f t="shared" si="0"/>
        <v>559.30128444125376</v>
      </c>
      <c r="I15" s="1">
        <f t="shared" si="4"/>
        <v>541.1722930369433</v>
      </c>
    </row>
    <row r="16" spans="1:18" x14ac:dyDescent="0.25">
      <c r="A16" s="1">
        <f t="shared" si="1"/>
        <v>12</v>
      </c>
      <c r="B16" s="5">
        <f t="shared" si="2"/>
        <v>17065.490758594351</v>
      </c>
      <c r="C16" s="1">
        <f t="shared" si="3"/>
        <v>85.287542696796663</v>
      </c>
      <c r="D16" s="5">
        <v>4330.3383466711857</v>
      </c>
      <c r="E16" s="1">
        <f>$B$1*(B16)^(0.6)</f>
        <v>5192.3328915539305</v>
      </c>
      <c r="F16" s="1">
        <f>E16/(5+$P$1)</f>
        <v>288.46293841966281</v>
      </c>
      <c r="G16" s="1">
        <v>3.0000000000000001E-3</v>
      </c>
      <c r="H16" s="5">
        <f t="shared" si="0"/>
        <v>573.53160646308197</v>
      </c>
      <c r="I16" s="1">
        <f t="shared" si="4"/>
        <v>553.28151395841724</v>
      </c>
    </row>
    <row r="17" spans="1:9" x14ac:dyDescent="0.25">
      <c r="A17" s="1">
        <f t="shared" si="1"/>
        <v>13</v>
      </c>
      <c r="B17" s="5">
        <f t="shared" si="2"/>
        <v>17128.572809305533</v>
      </c>
      <c r="C17" s="1">
        <f t="shared" si="3"/>
        <v>63.082050711183001</v>
      </c>
      <c r="D17" s="5">
        <v>4329.4547403597708</v>
      </c>
      <c r="E17" s="1">
        <f>$B$1*(B17)^(0.6)</f>
        <v>5203.8403698107177</v>
      </c>
      <c r="F17" s="1">
        <f>E17/(5+$P$1)</f>
        <v>289.10224276726211</v>
      </c>
      <c r="G17" s="1">
        <v>3.0000000000000001E-3</v>
      </c>
      <c r="H17" s="5">
        <f t="shared" si="0"/>
        <v>585.28338668368474</v>
      </c>
      <c r="I17" s="1">
        <f t="shared" si="4"/>
        <v>562.92957690056278</v>
      </c>
    </row>
    <row r="18" spans="1:9" x14ac:dyDescent="0.25">
      <c r="A18" s="1">
        <f t="shared" si="1"/>
        <v>14</v>
      </c>
      <c r="B18" s="5">
        <f t="shared" si="2"/>
        <v>17175.492814392615</v>
      </c>
      <c r="C18" s="1">
        <f t="shared" si="3"/>
        <v>46.920005087084064</v>
      </c>
      <c r="D18" s="5">
        <v>4329.0632074134674</v>
      </c>
      <c r="E18" s="1">
        <f>$B$1*(B18)^(0.6)</f>
        <v>5212.3885643307303</v>
      </c>
      <c r="F18" s="1">
        <f>E18/(5+$P$1)</f>
        <v>289.57714246281836</v>
      </c>
      <c r="G18" s="1">
        <v>3.0000000000000001E-3</v>
      </c>
      <c r="H18" s="5">
        <f t="shared" si="0"/>
        <v>593.74821445444468</v>
      </c>
      <c r="I18" s="1">
        <f t="shared" si="4"/>
        <v>569.36301727524267</v>
      </c>
    </row>
    <row r="19" spans="1:9" x14ac:dyDescent="0.25">
      <c r="A19" s="1">
        <f t="shared" si="1"/>
        <v>15</v>
      </c>
      <c r="B19" s="5">
        <f t="shared" si="2"/>
        <v>17209.621186493729</v>
      </c>
      <c r="C19" s="1">
        <f t="shared" si="3"/>
        <v>34.12837210111411</v>
      </c>
      <c r="D19" s="5">
        <v>4328.001575699268</v>
      </c>
      <c r="E19" s="1">
        <f>$B$1*(B19)^(0.6)</f>
        <v>5218.6004282529057</v>
      </c>
      <c r="F19" s="1">
        <f>E19/(5+$P$1)</f>
        <v>289.9222460140503</v>
      </c>
      <c r="G19" s="1">
        <v>3.0000000000000001E-3</v>
      </c>
      <c r="H19" s="5">
        <f t="shared" si="0"/>
        <v>600.6766065395874</v>
      </c>
      <c r="I19" s="1">
        <f t="shared" si="4"/>
        <v>574.28400876112448</v>
      </c>
    </row>
    <row r="20" spans="1:9" x14ac:dyDescent="0.25">
      <c r="A20" s="1">
        <f t="shared" si="1"/>
        <v>16</v>
      </c>
      <c r="B20" s="5">
        <f t="shared" si="2"/>
        <v>17233.799407305869</v>
      </c>
      <c r="C20" s="1">
        <f t="shared" si="3"/>
        <v>24.178220812140353</v>
      </c>
      <c r="D20" s="5">
        <v>4326.5835174355725</v>
      </c>
      <c r="E20" s="1">
        <f>$B$1*(B20)^(0.6)</f>
        <v>5222.9982371874103</v>
      </c>
      <c r="F20" s="1">
        <f>E20/(5+$P$1)</f>
        <v>290.16656873263389</v>
      </c>
      <c r="G20" s="1">
        <v>3.0000000000000001E-3</v>
      </c>
      <c r="H20" s="5">
        <f t="shared" si="0"/>
        <v>606.24815101920387</v>
      </c>
      <c r="I20" s="1">
        <f t="shared" si="4"/>
        <v>577.87711872284717</v>
      </c>
    </row>
    <row r="21" spans="1:9" x14ac:dyDescent="0.25">
      <c r="A21" s="1">
        <f t="shared" si="1"/>
        <v>17</v>
      </c>
      <c r="B21" s="5">
        <f t="shared" si="2"/>
        <v>17252.437726368738</v>
      </c>
      <c r="C21" s="1">
        <f t="shared" si="3"/>
        <v>18.638319062868504</v>
      </c>
      <c r="D21" s="5">
        <v>4327.0881708893357</v>
      </c>
      <c r="E21" s="1">
        <f>$B$1*(B21)^(0.6)</f>
        <v>5226.386701667584</v>
      </c>
      <c r="F21" s="1">
        <f>E21/(5+$P$1)</f>
        <v>290.35481675931021</v>
      </c>
      <c r="G21" s="1">
        <v>3.0000000000000001E-3</v>
      </c>
      <c r="H21" s="5">
        <f t="shared" si="0"/>
        <v>608.94371401893807</v>
      </c>
      <c r="I21" s="1">
        <f t="shared" si="4"/>
        <v>578.71040430239304</v>
      </c>
    </row>
    <row r="22" spans="1:9" x14ac:dyDescent="0.25">
      <c r="A22" s="1">
        <f t="shared" si="1"/>
        <v>18</v>
      </c>
      <c r="B22" s="5">
        <f t="shared" si="2"/>
        <v>17267.28954229143</v>
      </c>
      <c r="C22" s="1">
        <f t="shared" si="3"/>
        <v>14.851815922690548</v>
      </c>
      <c r="D22" s="5">
        <v>4327.9612475148751</v>
      </c>
      <c r="E22" s="1">
        <f>$B$1*(B22)^(0.6)</f>
        <v>5229.0857280561931</v>
      </c>
      <c r="F22" s="1">
        <f>E22/(5+$P$1)</f>
        <v>290.50476266978853</v>
      </c>
      <c r="G22" s="1">
        <v>3.0000000000000001E-3</v>
      </c>
      <c r="H22" s="5">
        <f t="shared" si="0"/>
        <v>610.61971787152947</v>
      </c>
      <c r="I22" s="1">
        <f t="shared" si="4"/>
        <v>578.56749413365969</v>
      </c>
    </row>
    <row r="23" spans="1:9" x14ac:dyDescent="0.25">
      <c r="A23" s="1">
        <f t="shared" si="1"/>
        <v>19</v>
      </c>
      <c r="B23" s="5">
        <f t="shared" si="2"/>
        <v>17279.890827068572</v>
      </c>
      <c r="C23" s="1">
        <f t="shared" si="3"/>
        <v>12.60128477714261</v>
      </c>
      <c r="D23" s="5">
        <v>4329.4236703500001</v>
      </c>
      <c r="E23" s="1">
        <f>$B$1*(B23)^(0.6)</f>
        <v>5231.3750364279713</v>
      </c>
      <c r="F23" s="1">
        <f>E23/(5+$P$1)</f>
        <v>290.63194646822063</v>
      </c>
      <c r="G23" s="1">
        <v>3.0000000000000001E-3</v>
      </c>
      <c r="H23" s="5">
        <f t="shared" si="0"/>
        <v>611.31941960975064</v>
      </c>
      <c r="I23" s="1">
        <f t="shared" si="4"/>
        <v>577.49797369586338</v>
      </c>
    </row>
    <row r="24" spans="1:9" x14ac:dyDescent="0.25">
      <c r="A24" s="1">
        <f t="shared" si="1"/>
        <v>20</v>
      </c>
      <c r="B24" s="5">
        <f t="shared" si="2"/>
        <v>17289.213362274171</v>
      </c>
      <c r="C24" s="1">
        <f t="shared" si="3"/>
        <v>9.3225352056006159</v>
      </c>
      <c r="D24" s="5">
        <v>4329.2952419727435</v>
      </c>
      <c r="E24" s="1">
        <f>$B$1*(B24)^(0.6)</f>
        <v>5233.0682560494079</v>
      </c>
      <c r="F24" s="1">
        <f>E24/(5+$P$1)</f>
        <v>290.72601422496712</v>
      </c>
      <c r="G24" s="1">
        <v>3.0000000000000001E-3</v>
      </c>
      <c r="H24" s="5">
        <f t="shared" si="0"/>
        <v>613.04699985169725</v>
      </c>
      <c r="I24" s="1">
        <f t="shared" si="4"/>
        <v>577.39778165352482</v>
      </c>
    </row>
    <row r="25" spans="1:9" x14ac:dyDescent="0.25">
      <c r="A25" s="1">
        <f t="shared" si="1"/>
        <v>21</v>
      </c>
      <c r="B25" s="5">
        <f t="shared" si="2"/>
        <v>17295.594773421682</v>
      </c>
      <c r="C25" s="1">
        <f t="shared" si="3"/>
        <v>6.3814111475103346</v>
      </c>
      <c r="D25" s="5">
        <v>4328.6847517160531</v>
      </c>
      <c r="E25" s="1">
        <f>$B$1*(B25)^(0.6)</f>
        <v>5234.227078998927</v>
      </c>
      <c r="F25" s="1">
        <f>E25/(5+$P$1)</f>
        <v>290.79039327771818</v>
      </c>
      <c r="G25" s="1">
        <v>3.0000000000000001E-3</v>
      </c>
      <c r="H25" s="5">
        <f t="shared" si="0"/>
        <v>614.7519340051557</v>
      </c>
      <c r="I25" s="1">
        <f t="shared" si="4"/>
        <v>577.2717571262657</v>
      </c>
    </row>
    <row r="26" spans="1:9" x14ac:dyDescent="0.25">
      <c r="A26" s="1">
        <f t="shared" si="1"/>
        <v>22</v>
      </c>
      <c r="B26" s="5">
        <f t="shared" si="2"/>
        <v>17298.168337250871</v>
      </c>
      <c r="C26" s="1">
        <f t="shared" si="3"/>
        <v>2.5735638291862415</v>
      </c>
      <c r="D26" s="5">
        <v>4326.4722571846069</v>
      </c>
      <c r="E26" s="1">
        <f>$B$1*(B26)^(0.6)</f>
        <v>5234.6943731327056</v>
      </c>
      <c r="F26" s="1">
        <f>E26/(5+$P$1)</f>
        <v>290.8163540629281</v>
      </c>
      <c r="G26" s="1">
        <v>3.0000000000000001E-3</v>
      </c>
      <c r="H26" s="5">
        <f t="shared" si="0"/>
        <v>617.40576188517059</v>
      </c>
      <c r="I26" s="1">
        <f t="shared" si="4"/>
        <v>578.02969741800405</v>
      </c>
    </row>
    <row r="27" spans="1:9" x14ac:dyDescent="0.25">
      <c r="A27" s="1">
        <f t="shared" si="1"/>
        <v>23</v>
      </c>
      <c r="B27" s="5">
        <f t="shared" si="2"/>
        <v>17298.142685294937</v>
      </c>
      <c r="C27" s="1">
        <f t="shared" si="3"/>
        <v>-2.5651955931607517E-2</v>
      </c>
      <c r="D27" s="5">
        <v>4324.516432356786</v>
      </c>
      <c r="E27" s="1">
        <f>$B$1*(B27)^(0.6)</f>
        <v>5234.6897155231873</v>
      </c>
      <c r="F27" s="1">
        <f>E27/(5+$P$1)</f>
        <v>290.81609530684375</v>
      </c>
      <c r="G27" s="1">
        <v>3.0000000000000001E-3</v>
      </c>
      <c r="H27" s="5">
        <f t="shared" si="0"/>
        <v>619.35718785955748</v>
      </c>
      <c r="I27" s="1">
        <f t="shared" si="4"/>
        <v>578.12230109895381</v>
      </c>
    </row>
    <row r="28" spans="1:9" x14ac:dyDescent="0.25">
      <c r="A28" s="1">
        <f t="shared" si="1"/>
        <v>24</v>
      </c>
      <c r="B28" s="5">
        <f t="shared" si="2"/>
        <v>17300.225236209222</v>
      </c>
      <c r="C28" s="1">
        <f t="shared" si="3"/>
        <v>2.0825509142860028</v>
      </c>
      <c r="D28" s="5">
        <v>4326.6182222380203</v>
      </c>
      <c r="E28" s="1">
        <f>$B$1*(B28)^(0.6)</f>
        <v>5235.0678339920705</v>
      </c>
      <c r="F28" s="1">
        <f>E28/(5+$P$1)</f>
        <v>290.83710188844839</v>
      </c>
      <c r="G28" s="1">
        <v>3.0000000000000001E-3</v>
      </c>
      <c r="H28" s="5">
        <f t="shared" si="0"/>
        <v>617.61250986560185</v>
      </c>
      <c r="I28" s="1">
        <f t="shared" si="4"/>
        <v>574.7694699620962</v>
      </c>
    </row>
    <row r="29" spans="1:9" x14ac:dyDescent="0.25">
      <c r="A29" s="1">
        <f t="shared" si="1"/>
        <v>25</v>
      </c>
      <c r="B29" s="5">
        <f t="shared" si="2"/>
        <v>17307.823184268218</v>
      </c>
      <c r="C29" s="1">
        <f t="shared" si="3"/>
        <v>7.5979480589949162</v>
      </c>
      <c r="D29" s="5">
        <v>4332.6542571113005</v>
      </c>
      <c r="E29" s="1">
        <f>$B$1*(B29)^(0.6)</f>
        <v>5236.4472014823759</v>
      </c>
      <c r="F29" s="1">
        <f>E29/(5+$P$1)</f>
        <v>290.91373341568755</v>
      </c>
      <c r="G29" s="1">
        <v>3.0000000000000001E-3</v>
      </c>
      <c r="H29" s="5">
        <f t="shared" si="0"/>
        <v>612.87921095538786</v>
      </c>
      <c r="I29" s="1">
        <f t="shared" si="4"/>
        <v>568.65853871061324</v>
      </c>
    </row>
    <row r="30" spans="1:9" x14ac:dyDescent="0.25">
      <c r="A30" s="1">
        <f t="shared" si="1"/>
        <v>26</v>
      </c>
      <c r="B30" s="5">
        <f t="shared" si="2"/>
        <v>17317.963268268435</v>
      </c>
      <c r="C30" s="1">
        <f t="shared" si="3"/>
        <v>10.14008400021703</v>
      </c>
      <c r="D30" s="5">
        <v>4337.0958800672715</v>
      </c>
      <c r="E30" s="1">
        <f>$B$1*(B30)^(0.6)</f>
        <v>5238.2877031079688</v>
      </c>
      <c r="F30" s="1">
        <f>E30/(5+$P$1)</f>
        <v>291.01598350599829</v>
      </c>
      <c r="G30" s="1">
        <v>3.0000000000000001E-3</v>
      </c>
      <c r="H30" s="5">
        <f t="shared" si="0"/>
        <v>610.17583953469898</v>
      </c>
      <c r="I30" s="1">
        <f t="shared" si="4"/>
        <v>564.45685132324263</v>
      </c>
    </row>
    <row r="31" spans="1:9" x14ac:dyDescent="0.25">
      <c r="A31" s="1">
        <f t="shared" si="1"/>
        <v>27</v>
      </c>
      <c r="B31" s="5">
        <f t="shared" si="2"/>
        <v>17318.280907923247</v>
      </c>
      <c r="C31" s="1">
        <f t="shared" si="3"/>
        <v>0.31763965481331979</v>
      </c>
      <c r="D31" s="5">
        <v>4329.8084567219221</v>
      </c>
      <c r="E31" s="1">
        <f>$B$1*(B31)^(0.6)</f>
        <v>5238.3453501338372</v>
      </c>
      <c r="F31" s="1">
        <f>E31/(5+$P$1)</f>
        <v>291.01918611854649</v>
      </c>
      <c r="G31" s="1">
        <v>3.0000000000000001E-3</v>
      </c>
      <c r="H31" s="5">
        <f t="shared" si="0"/>
        <v>617.51770729336863</v>
      </c>
      <c r="I31" s="1">
        <f t="shared" si="4"/>
        <v>569.53999085569058</v>
      </c>
    </row>
    <row r="32" spans="1:9" x14ac:dyDescent="0.25">
      <c r="A32" s="1">
        <f t="shared" si="1"/>
        <v>28</v>
      </c>
      <c r="B32" s="5">
        <f t="shared" si="2"/>
        <v>17309.337519199435</v>
      </c>
      <c r="C32" s="1">
        <f t="shared" si="3"/>
        <v>-8.9433887238119496</v>
      </c>
      <c r="D32" s="5">
        <v>4320.6268382569997</v>
      </c>
      <c r="E32" s="1">
        <f>$B$1*(B32)^(0.6)</f>
        <v>5236.7220920704976</v>
      </c>
      <c r="F32" s="1">
        <f>E32/(5+$P$1)</f>
        <v>290.92900511502762</v>
      </c>
      <c r="G32" s="1">
        <v>3.0000000000000001E-3</v>
      </c>
      <c r="H32" s="5">
        <f t="shared" si="0"/>
        <v>625.16624869847033</v>
      </c>
      <c r="I32" s="1">
        <f t="shared" si="4"/>
        <v>574.86967380109479</v>
      </c>
    </row>
    <row r="33" spans="1:9" x14ac:dyDescent="0.25">
      <c r="A33" s="1">
        <f t="shared" si="1"/>
        <v>29</v>
      </c>
      <c r="B33" s="5">
        <f t="shared" si="2"/>
        <v>17308.885307174613</v>
      </c>
      <c r="C33" s="1">
        <f t="shared" si="3"/>
        <v>-0.45221202482025546</v>
      </c>
      <c r="D33" s="5">
        <v>4326.8821677750384</v>
      </c>
      <c r="E33" s="1">
        <f>$B$1*(B33)^(0.6)</f>
        <v>5236.6400050095071</v>
      </c>
      <c r="F33" s="1">
        <f>E33/(5+$P$1)</f>
        <v>290.92444472275042</v>
      </c>
      <c r="G33" s="1">
        <v>3.0000000000000001E-3</v>
      </c>
      <c r="H33" s="5">
        <f t="shared" si="0"/>
        <v>618.83339251171833</v>
      </c>
      <c r="I33" s="1">
        <f t="shared" si="4"/>
        <v>567.34428280134057</v>
      </c>
    </row>
    <row r="34" spans="1:9" x14ac:dyDescent="0.25">
      <c r="A34" s="1">
        <f t="shared" si="1"/>
        <v>30</v>
      </c>
      <c r="B34" s="5">
        <f t="shared" si="2"/>
        <v>17316.965994949423</v>
      </c>
      <c r="C34" s="1">
        <f t="shared" si="3"/>
        <v>8.08068777481094</v>
      </c>
      <c r="D34" s="5">
        <v>4335.3020145684641</v>
      </c>
      <c r="E34" s="1">
        <f>$B$1*(B34)^(0.6)</f>
        <v>5238.1067096048537</v>
      </c>
      <c r="F34" s="1">
        <f>E34/(5+$P$1)</f>
        <v>291.00592831138079</v>
      </c>
      <c r="G34" s="1">
        <v>3.0000000000000001E-3</v>
      </c>
      <c r="H34" s="5">
        <f t="shared" si="0"/>
        <v>611.79876672500882</v>
      </c>
      <c r="I34" s="1">
        <f t="shared" si="4"/>
        <v>559.2173106323155</v>
      </c>
    </row>
    <row r="35" spans="1:9" x14ac:dyDescent="0.25">
      <c r="A35" s="1">
        <f t="shared" si="1"/>
        <v>31</v>
      </c>
      <c r="B35" s="5">
        <f t="shared" si="2"/>
        <v>17314.183011304754</v>
      </c>
      <c r="C35" s="1">
        <f t="shared" si="3"/>
        <v>-2.7829836446699119</v>
      </c>
      <c r="D35" s="5">
        <v>4326.458515092686</v>
      </c>
      <c r="E35" s="1">
        <f>$B$1*(B35)^(0.6)</f>
        <v>5237.6016084033281</v>
      </c>
      <c r="F35" s="1">
        <f>E35/(5+$P$1)</f>
        <v>290.9778671335182</v>
      </c>
      <c r="G35" s="1">
        <v>3.0000000000000001E-3</v>
      </c>
      <c r="H35" s="5">
        <f t="shared" si="0"/>
        <v>620.16522617712394</v>
      </c>
      <c r="I35" s="1">
        <f t="shared" si="4"/>
        <v>565.1692015006339</v>
      </c>
    </row>
    <row r="36" spans="1:9" x14ac:dyDescent="0.25">
      <c r="A36" s="1">
        <f t="shared" si="1"/>
        <v>32</v>
      </c>
      <c r="B36" s="5">
        <f t="shared" si="2"/>
        <v>17340.645610966792</v>
      </c>
      <c r="C36" s="1">
        <f t="shared" si="3"/>
        <v>26.462599662037974</v>
      </c>
      <c r="D36" s="5">
        <v>4355.0083524882266</v>
      </c>
      <c r="E36" s="1">
        <f>$B$1*(B36)^(0.6)</f>
        <v>5242.4031592892507</v>
      </c>
      <c r="F36" s="1">
        <f>E36/(5+$P$1)</f>
        <v>291.24461996051394</v>
      </c>
      <c r="G36" s="1">
        <v>3.0000000000000001E-3</v>
      </c>
      <c r="H36" s="5">
        <f t="shared" si="0"/>
        <v>596.15018684051006</v>
      </c>
      <c r="I36" s="1">
        <f t="shared" si="4"/>
        <v>541.65883054799201</v>
      </c>
    </row>
    <row r="37" spans="1:9" x14ac:dyDescent="0.25">
      <c r="A37" s="1">
        <f t="shared" si="1"/>
        <v>33</v>
      </c>
      <c r="B37" s="5">
        <f t="shared" si="2"/>
        <v>13721.189111926085</v>
      </c>
      <c r="C37" s="1">
        <f t="shared" si="3"/>
        <v>-3619.4564990407071</v>
      </c>
      <c r="D37" s="5">
        <v>715.70490370099128</v>
      </c>
      <c r="E37" s="1">
        <f>$B$1*(B37)^(0.6)</f>
        <v>4555.3978141841881</v>
      </c>
      <c r="F37" s="1">
        <f>E37/(5+$P$1)</f>
        <v>253.07765634356599</v>
      </c>
      <c r="G37" s="1">
        <v>3.0000000000000001E-3</v>
      </c>
      <c r="H37" s="5">
        <f t="shared" si="0"/>
        <v>3586.6152541396309</v>
      </c>
      <c r="I37" s="1">
        <f t="shared" si="4"/>
        <v>3249.0320957130211</v>
      </c>
    </row>
    <row r="38" spans="1:9" x14ac:dyDescent="0.25">
      <c r="A38" s="1">
        <f t="shared" si="1"/>
        <v>34</v>
      </c>
      <c r="B38" s="5">
        <f t="shared" si="2"/>
        <v>17811.879674066528</v>
      </c>
      <c r="C38" s="1">
        <f t="shared" si="3"/>
        <v>4090.6905621404426</v>
      </c>
      <c r="D38" s="5">
        <v>7520.9878401219639</v>
      </c>
      <c r="E38" s="1">
        <f>$B$1*(B38)^(0.6)</f>
        <v>5327.4221326722163</v>
      </c>
      <c r="F38" s="1">
        <f>E38/(5+$P$1)</f>
        <v>295.96789625956757</v>
      </c>
      <c r="G38" s="1">
        <v>3.0000000000000001E-3</v>
      </c>
      <c r="H38" s="5">
        <f t="shared" si="0"/>
        <v>-2489.5336037093152</v>
      </c>
      <c r="I38" s="1">
        <f t="shared" si="4"/>
        <v>-2248.4657165798208</v>
      </c>
    </row>
    <row r="39" spans="1:9" x14ac:dyDescent="0.25">
      <c r="A39" s="1">
        <f t="shared" si="1"/>
        <v>35</v>
      </c>
      <c r="B39" s="5">
        <f t="shared" si="2"/>
        <v>22193.386682819597</v>
      </c>
      <c r="C39" s="1">
        <f t="shared" si="3"/>
        <v>4381.5070087530712</v>
      </c>
      <c r="D39" s="5">
        <v>8834.4769272697031</v>
      </c>
      <c r="E39" s="1">
        <f>$B$1*(B39)^(0.6)</f>
        <v>6078.9057102098632</v>
      </c>
      <c r="F39" s="1">
        <f>E39/(5+$P$1)</f>
        <v>337.71698390054797</v>
      </c>
      <c r="G39" s="1">
        <v>3.0000000000000001E-3</v>
      </c>
      <c r="H39" s="5">
        <f t="shared" si="0"/>
        <v>-3093.2882009603877</v>
      </c>
      <c r="I39" s="1">
        <f t="shared" si="4"/>
        <v>-2785.4010135710159</v>
      </c>
    </row>
    <row r="40" spans="1:9" x14ac:dyDescent="0.25">
      <c r="A40" s="1">
        <f t="shared" si="1"/>
        <v>36</v>
      </c>
      <c r="B40" s="5">
        <f t="shared" si="2"/>
        <v>17572.569686959301</v>
      </c>
      <c r="C40" s="1">
        <f t="shared" si="3"/>
        <v>-4620.8169958602975</v>
      </c>
      <c r="D40" s="5">
        <v>927.52967484460214</v>
      </c>
      <c r="E40" s="1">
        <f>$B$1*(B40)^(0.6)</f>
        <v>5284.3603298037888</v>
      </c>
      <c r="F40" s="1">
        <f>E40/(5+$P$1)</f>
        <v>293.57557387798829</v>
      </c>
      <c r="G40" s="1">
        <v>3.0000000000000001E-3</v>
      </c>
      <c r="H40" s="5">
        <f t="shared" si="0"/>
        <v>4063.255081081199</v>
      </c>
      <c r="I40" s="1">
        <f t="shared" si="4"/>
        <v>3647.8796216792803</v>
      </c>
    </row>
    <row r="41" spans="1:9" x14ac:dyDescent="0.25">
      <c r="A41" s="1">
        <f t="shared" si="1"/>
        <v>37</v>
      </c>
      <c r="B41" s="5">
        <f t="shared" si="2"/>
        <v>17537.071970676461</v>
      </c>
      <c r="C41" s="1">
        <f t="shared" si="3"/>
        <v>-35.497716282839065</v>
      </c>
      <c r="D41" s="5">
        <v>4357.6447054569862</v>
      </c>
      <c r="E41" s="1">
        <f>$B$1*(B41)^(0.6)</f>
        <v>5277.9528919246504</v>
      </c>
      <c r="F41" s="1">
        <f>E41/(5+$P$1)</f>
        <v>293.21960510692503</v>
      </c>
      <c r="G41" s="1">
        <v>3.0000000000000001E-3</v>
      </c>
      <c r="H41" s="5">
        <f t="shared" si="0"/>
        <v>627.08858136073923</v>
      </c>
      <c r="I41" s="1">
        <f t="shared" si="4"/>
        <v>561.29913253437769</v>
      </c>
    </row>
    <row r="42" spans="1:9" x14ac:dyDescent="0.25">
      <c r="A42" s="1">
        <f t="shared" si="1"/>
        <v>38</v>
      </c>
      <c r="B42" s="5">
        <f t="shared" si="2"/>
        <v>17480.453800825177</v>
      </c>
      <c r="C42" s="1">
        <f t="shared" si="3"/>
        <v>-56.61816985128371</v>
      </c>
      <c r="D42" s="5">
        <v>4327.6498228178316</v>
      </c>
      <c r="E42" s="1">
        <f>$B$1*(B42)^(0.6)</f>
        <v>5267.7224061026864</v>
      </c>
      <c r="F42" s="1">
        <f>E42/(5+$P$1)</f>
        <v>292.65124478348258</v>
      </c>
      <c r="G42" s="1">
        <v>3.0000000000000001E-3</v>
      </c>
      <c r="H42" s="5">
        <f t="shared" si="0"/>
        <v>647.42133850137225</v>
      </c>
      <c r="I42" s="1">
        <f t="shared" si="4"/>
        <v>577.76543240951878</v>
      </c>
    </row>
    <row r="43" spans="1:9" x14ac:dyDescent="0.25">
      <c r="A43" s="1">
        <f t="shared" si="1"/>
        <v>39</v>
      </c>
      <c r="B43" s="5">
        <f t="shared" si="2"/>
        <v>17435.994606891618</v>
      </c>
      <c r="C43" s="1">
        <f t="shared" si="3"/>
        <v>-44.459193933558709</v>
      </c>
      <c r="D43" s="5">
        <v>4325.6542562727354</v>
      </c>
      <c r="E43" s="1">
        <f>$B$1*(B43)^(0.6)</f>
        <v>5259.6796641832589</v>
      </c>
      <c r="F43" s="1">
        <f>E43/(5+$P$1)</f>
        <v>292.20442578795883</v>
      </c>
      <c r="G43" s="1">
        <v>3.0000000000000001E-3</v>
      </c>
      <c r="H43" s="5">
        <f t="shared" si="0"/>
        <v>641.8209821225646</v>
      </c>
      <c r="I43" s="1">
        <f t="shared" si="4"/>
        <v>571.05445366551521</v>
      </c>
    </row>
    <row r="44" spans="1:9" x14ac:dyDescent="0.25">
      <c r="A44" s="1">
        <f t="shared" si="1"/>
        <v>40</v>
      </c>
      <c r="B44" s="5">
        <f t="shared" si="2"/>
        <v>17402.637878939007</v>
      </c>
      <c r="C44" s="1">
        <f t="shared" si="3"/>
        <v>-33.356727952608708</v>
      </c>
      <c r="D44" s="5">
        <v>4325.6419237702958</v>
      </c>
      <c r="E44" s="1">
        <f>$B$1*(B44)^(0.6)</f>
        <v>5253.6399894808728</v>
      </c>
      <c r="F44" s="1">
        <f>E44/(5+$P$1)</f>
        <v>291.86888830449294</v>
      </c>
      <c r="G44" s="1">
        <v>3.0000000000000001E-3</v>
      </c>
      <c r="H44" s="5">
        <f t="shared" si="0"/>
        <v>636.12917740608418</v>
      </c>
      <c r="I44" s="1">
        <f t="shared" si="4"/>
        <v>564.29732955717793</v>
      </c>
    </row>
    <row r="45" spans="1:9" x14ac:dyDescent="0.25">
      <c r="A45" s="1">
        <f t="shared" si="1"/>
        <v>41</v>
      </c>
      <c r="B45" s="5">
        <f t="shared" si="2"/>
        <v>17397.110146587882</v>
      </c>
      <c r="C45" s="1">
        <f t="shared" si="3"/>
        <v>-5.5277323511263603</v>
      </c>
      <c r="D45" s="5">
        <v>4345.1317373836255</v>
      </c>
      <c r="E45" s="1">
        <f>$B$1*(B45)^(0.6)</f>
        <v>5252.6386736657169</v>
      </c>
      <c r="F45" s="1">
        <f>E45/(5+$P$1)</f>
        <v>291.81325964809537</v>
      </c>
      <c r="G45" s="1">
        <v>3.0000000000000001E-3</v>
      </c>
      <c r="H45" s="5">
        <f t="shared" si="0"/>
        <v>615.69367663399601</v>
      </c>
      <c r="I45" s="1">
        <f t="shared" si="4"/>
        <v>544.53580265826702</v>
      </c>
    </row>
    <row r="46" spans="1:9" x14ac:dyDescent="0.25">
      <c r="A46" s="1">
        <f t="shared" si="1"/>
        <v>42</v>
      </c>
      <c r="B46" s="5">
        <f t="shared" si="2"/>
        <v>17358.769761993302</v>
      </c>
      <c r="C46" s="1">
        <f t="shared" si="3"/>
        <v>-38.340384594578609</v>
      </c>
      <c r="D46" s="5">
        <v>4310.9371520523919</v>
      </c>
      <c r="E46" s="1">
        <f>$B$1*(B46)^(0.6)</f>
        <v>5245.6900353485771</v>
      </c>
      <c r="F46" s="1">
        <f>E46/(5+$P$1)</f>
        <v>291.42722418603205</v>
      </c>
      <c r="G46" s="1">
        <v>3.0000000000000001E-3</v>
      </c>
      <c r="H46" s="5">
        <f t="shared" si="0"/>
        <v>643.3256591101532</v>
      </c>
      <c r="I46" s="1">
        <f t="shared" si="4"/>
        <v>567.27244284152562</v>
      </c>
    </row>
    <row r="47" spans="1:9" x14ac:dyDescent="0.25">
      <c r="A47" s="1">
        <f t="shared" si="1"/>
        <v>43</v>
      </c>
      <c r="B47" s="5">
        <f t="shared" si="2"/>
        <v>17356.724057821782</v>
      </c>
      <c r="C47" s="1">
        <f t="shared" si="3"/>
        <v>-2.0457041715199011</v>
      </c>
      <c r="D47" s="5">
        <v>4337.6467363268057</v>
      </c>
      <c r="E47" s="1">
        <f>$B$1*(B47)^(0.6)</f>
        <v>5245.3191087306805</v>
      </c>
      <c r="F47" s="1">
        <f>E47/(5+$P$1)</f>
        <v>291.40661715170449</v>
      </c>
      <c r="G47" s="1">
        <v>3.0000000000000001E-3</v>
      </c>
      <c r="H47" s="5">
        <f t="shared" si="0"/>
        <v>616.26575525217027</v>
      </c>
      <c r="I47" s="1">
        <f t="shared" si="4"/>
        <v>541.78617104567047</v>
      </c>
    </row>
    <row r="48" spans="1:9" x14ac:dyDescent="0.25">
      <c r="A48" s="1">
        <f t="shared" si="1"/>
        <v>44</v>
      </c>
      <c r="B48" s="5">
        <f t="shared" si="2"/>
        <v>17345.904108047256</v>
      </c>
      <c r="C48" s="1">
        <f t="shared" si="3"/>
        <v>-10.819949774526322</v>
      </c>
      <c r="D48" s="5">
        <v>4328.3610646809193</v>
      </c>
      <c r="E48" s="1">
        <f>$B$1*(B48)^(0.6)</f>
        <v>5243.3569469612239</v>
      </c>
      <c r="F48" s="1">
        <f>E48/(5+$P$1)</f>
        <v>291.29760816451244</v>
      </c>
      <c r="G48" s="1">
        <v>3.0000000000000001E-3</v>
      </c>
      <c r="H48" s="5">
        <f t="shared" si="0"/>
        <v>623.69827411579217</v>
      </c>
      <c r="I48" s="1">
        <f t="shared" si="4"/>
        <v>546.68038221149607</v>
      </c>
    </row>
    <row r="49" spans="1:9" x14ac:dyDescent="0.25">
      <c r="A49" s="1">
        <f t="shared" si="1"/>
        <v>45</v>
      </c>
      <c r="B49" s="5">
        <f t="shared" si="2"/>
        <v>17333.604374596551</v>
      </c>
      <c r="C49" s="1">
        <f t="shared" si="3"/>
        <v>-12.299733450705389</v>
      </c>
      <c r="D49" s="5">
        <v>4324.1762935611087</v>
      </c>
      <c r="E49" s="1">
        <f>$B$1*(B49)^(0.6)</f>
        <v>5241.1258366708571</v>
      </c>
      <c r="F49" s="1">
        <f>E49/(5+$P$1)</f>
        <v>291.17365759282541</v>
      </c>
      <c r="G49" s="1">
        <v>3.0000000000000001E-3</v>
      </c>
      <c r="H49" s="5">
        <f t="shared" si="0"/>
        <v>625.77588551692304</v>
      </c>
      <c r="I49" s="1">
        <f t="shared" si="4"/>
        <v>546.86085550163511</v>
      </c>
    </row>
    <row r="50" spans="1:9" x14ac:dyDescent="0.25">
      <c r="A50" s="1">
        <f t="shared" si="1"/>
        <v>46</v>
      </c>
      <c r="B50" s="5">
        <f t="shared" si="2"/>
        <v>17330.205725340158</v>
      </c>
      <c r="C50" s="1">
        <f t="shared" si="3"/>
        <v>-3.3986492563917636</v>
      </c>
      <c r="D50" s="5">
        <v>4330.0024443927459</v>
      </c>
      <c r="E50" s="1">
        <f>$B$1*(B50)^(0.6)</f>
        <v>5240.5092269931793</v>
      </c>
      <c r="F50" s="1">
        <f>E50/(5+$P$1)</f>
        <v>291.13940149962104</v>
      </c>
      <c r="G50" s="1">
        <v>3.0000000000000001E-3</v>
      </c>
      <c r="H50" s="5">
        <f t="shared" si="0"/>
        <v>619.36738110081228</v>
      </c>
      <c r="I50" s="1">
        <f t="shared" si="4"/>
        <v>539.64158677059766</v>
      </c>
    </row>
    <row r="51" spans="1:9" x14ac:dyDescent="0.25">
      <c r="A51" s="1">
        <f t="shared" si="1"/>
        <v>47</v>
      </c>
      <c r="B51" s="5">
        <f t="shared" si="2"/>
        <v>17328.204277736473</v>
      </c>
      <c r="C51" s="1">
        <f t="shared" si="3"/>
        <v>-2.0014476036840279</v>
      </c>
      <c r="D51" s="5">
        <v>4330.5499837313555</v>
      </c>
      <c r="E51" s="1">
        <f>$B$1*(B51)^(0.6)</f>
        <v>5240.1460859984063</v>
      </c>
      <c r="F51" s="1">
        <f>E51/(5+$P$1)</f>
        <v>291.11922699991146</v>
      </c>
      <c r="G51" s="1">
        <v>3.0000000000000001E-3</v>
      </c>
      <c r="H51" s="5">
        <f t="shared" si="0"/>
        <v>618.47687526713935</v>
      </c>
      <c r="I51" s="1">
        <f t="shared" si="4"/>
        <v>537.25394619545648</v>
      </c>
    </row>
    <row r="52" spans="1:9" x14ac:dyDescent="0.25">
      <c r="A52" s="1">
        <f t="shared" si="1"/>
        <v>48</v>
      </c>
      <c r="B52" s="5">
        <f t="shared" si="2"/>
        <v>17325.445589109098</v>
      </c>
      <c r="C52" s="1">
        <f t="shared" si="3"/>
        <v>-2.758688627376614</v>
      </c>
      <c r="D52" s="5">
        <v>4329.2923808067417</v>
      </c>
      <c r="E52" s="1">
        <f>$B$1*(B52)^(0.6)</f>
        <v>5239.6455243187693</v>
      </c>
      <c r="F52" s="1">
        <f>E52/(5+$P$1)</f>
        <v>291.09141801770943</v>
      </c>
      <c r="G52" s="1">
        <v>3.0000000000000001E-3</v>
      </c>
      <c r="H52" s="5">
        <f t="shared" si="0"/>
        <v>619.26172549431817</v>
      </c>
      <c r="I52" s="1">
        <f t="shared" si="4"/>
        <v>536.32674389047338</v>
      </c>
    </row>
    <row r="53" spans="1:9" x14ac:dyDescent="0.25">
      <c r="A53" s="1">
        <f t="shared" si="1"/>
        <v>49</v>
      </c>
      <c r="B53" s="5">
        <f t="shared" si="2"/>
        <v>17320.668679751951</v>
      </c>
      <c r="C53" s="1">
        <f t="shared" si="3"/>
        <v>-4.7769093571478152</v>
      </c>
      <c r="D53" s="5">
        <v>4326.5844879201268</v>
      </c>
      <c r="E53" s="1">
        <f>$B$1*(B53)^(0.6)</f>
        <v>5238.7786828174449</v>
      </c>
      <c r="F53" s="1">
        <f>E53/(5+$P$1)</f>
        <v>291.0432601565247</v>
      </c>
      <c r="G53" s="1">
        <v>3.0000000000000001E-3</v>
      </c>
      <c r="H53" s="5">
        <f t="shared" si="0"/>
        <v>621.15093474079345</v>
      </c>
      <c r="I53" s="1">
        <f t="shared" si="4"/>
        <v>536.35387807133429</v>
      </c>
    </row>
    <row r="54" spans="1:9" x14ac:dyDescent="0.25">
      <c r="A54" s="1">
        <f t="shared" si="1"/>
        <v>50</v>
      </c>
      <c r="B54" s="5">
        <f t="shared" si="2"/>
        <v>17314.60189359459</v>
      </c>
      <c r="C54" s="1">
        <f t="shared" si="3"/>
        <v>-6.066786157360184</v>
      </c>
      <c r="D54" s="5">
        <v>4324.1003837806275</v>
      </c>
      <c r="E54" s="1">
        <f>$B$1*(B54)^(0.6)</f>
        <v>5237.6776360601234</v>
      </c>
      <c r="F54" s="1">
        <f>E54/(5+$P$1)</f>
        <v>290.98209089222905</v>
      </c>
      <c r="G54" s="1">
        <v>3.0000000000000001E-3</v>
      </c>
      <c r="H54" s="5">
        <f t="shared" si="0"/>
        <v>622.5951613872669</v>
      </c>
      <c r="I54" s="1">
        <f t="shared" si="4"/>
        <v>535.9929657393036</v>
      </c>
    </row>
    <row r="55" spans="1:9" x14ac:dyDescent="0.25">
      <c r="A55" s="1">
        <f t="shared" si="1"/>
        <v>51</v>
      </c>
      <c r="B55" s="5">
        <f t="shared" si="2"/>
        <v>17314.177058618621</v>
      </c>
      <c r="C55" s="1">
        <f t="shared" si="3"/>
        <v>-0.42483497596822417</v>
      </c>
      <c r="D55" s="5">
        <v>4328.2256384226794</v>
      </c>
      <c r="E55" s="1">
        <f>$B$1*(B55)^(0.6)</f>
        <v>5237.6005279780884</v>
      </c>
      <c r="F55" s="1">
        <f>E55/(5+$P$1)</f>
        <v>290.97780710989377</v>
      </c>
      <c r="G55" s="1">
        <v>3.0000000000000001E-3</v>
      </c>
      <c r="H55" s="5">
        <f t="shared" si="0"/>
        <v>618.39708244551525</v>
      </c>
      <c r="I55" s="1">
        <f t="shared" si="4"/>
        <v>530.78647481825419</v>
      </c>
    </row>
    <row r="56" spans="1:9" x14ac:dyDescent="0.25">
      <c r="A56" s="1">
        <f t="shared" si="1"/>
        <v>52</v>
      </c>
      <c r="B56" s="5">
        <f t="shared" si="2"/>
        <v>17314.710521634555</v>
      </c>
      <c r="C56" s="1">
        <f t="shared" si="3"/>
        <v>0.53346301593319367</v>
      </c>
      <c r="D56" s="5">
        <v>4329.0777276705885</v>
      </c>
      <c r="E56" s="1">
        <f>$B$1*(B56)^(0.6)</f>
        <v>5237.6973520644033</v>
      </c>
      <c r="F56" s="1">
        <f>E56/(5+$P$1)</f>
        <v>290.98318622580018</v>
      </c>
      <c r="G56" s="1">
        <v>3.0000000000000001E-3</v>
      </c>
      <c r="H56" s="5">
        <f t="shared" si="0"/>
        <v>617.63643816801459</v>
      </c>
      <c r="I56" s="1">
        <f t="shared" si="4"/>
        <v>528.54794998598527</v>
      </c>
    </row>
    <row r="57" spans="1:9" x14ac:dyDescent="0.25">
      <c r="A57" s="1">
        <f t="shared" si="1"/>
        <v>53</v>
      </c>
      <c r="B57" s="5">
        <f t="shared" si="2"/>
        <v>17316.430526766984</v>
      </c>
      <c r="C57" s="1">
        <f t="shared" si="3"/>
        <v>1.7200051324289234</v>
      </c>
      <c r="D57" s="5">
        <v>4330.3976355410678</v>
      </c>
      <c r="E57" s="1">
        <f>$B$1*(B57)^(0.6)</f>
        <v>5238.0095266401404</v>
      </c>
      <c r="F57" s="1">
        <f>E57/(5+$P$1)</f>
        <v>291.00052925778556</v>
      </c>
      <c r="G57" s="1">
        <v>3.0000000000000001E-3</v>
      </c>
      <c r="H57" s="5">
        <f t="shared" si="0"/>
        <v>616.61136184128713</v>
      </c>
      <c r="I57" s="1">
        <f t="shared" si="4"/>
        <v>526.09245431532747</v>
      </c>
    </row>
    <row r="58" spans="1:9" x14ac:dyDescent="0.25">
      <c r="A58" s="1">
        <f t="shared" si="1"/>
        <v>54</v>
      </c>
      <c r="B58" s="5">
        <f t="shared" si="2"/>
        <v>17319.518003805239</v>
      </c>
      <c r="C58" s="1">
        <f t="shared" si="3"/>
        <v>3.0874770382552015</v>
      </c>
      <c r="D58" s="5">
        <v>4332.1951087300013</v>
      </c>
      <c r="E58" s="1">
        <f>$B$1*(B58)^(0.6)</f>
        <v>5238.5698612010792</v>
      </c>
      <c r="F58" s="1">
        <f>E58/(5+$P$1)</f>
        <v>291.03165895561551</v>
      </c>
      <c r="G58" s="1">
        <v>3.0000000000000001E-3</v>
      </c>
      <c r="H58" s="5">
        <f t="shared" si="0"/>
        <v>615.34309351546244</v>
      </c>
      <c r="I58" s="1">
        <f t="shared" si="4"/>
        <v>523.44004837426507</v>
      </c>
    </row>
    <row r="59" spans="1:9" x14ac:dyDescent="0.25">
      <c r="A59" s="1">
        <f t="shared" si="1"/>
        <v>55</v>
      </c>
      <c r="B59" s="5">
        <f t="shared" si="2"/>
        <v>17318.92253924852</v>
      </c>
      <c r="C59" s="1">
        <f t="shared" si="3"/>
        <v>-0.59546455671807053</v>
      </c>
      <c r="D59" s="5">
        <v>4329.2840363945916</v>
      </c>
      <c r="E59" s="1">
        <f>$B$1*(B59)^(0.6)</f>
        <v>5238.4617956949987</v>
      </c>
      <c r="F59" s="1">
        <f>E59/(5+$P$1)</f>
        <v>291.02565531638879</v>
      </c>
      <c r="G59" s="1">
        <v>3.0000000000000001E-3</v>
      </c>
      <c r="H59" s="5">
        <f t="shared" si="0"/>
        <v>618.15210398401837</v>
      </c>
      <c r="I59" s="1">
        <f t="shared" si="4"/>
        <v>524.25675576753827</v>
      </c>
    </row>
    <row r="60" spans="1:9" x14ac:dyDescent="0.25">
      <c r="A60" s="1">
        <f t="shared" si="1"/>
        <v>56</v>
      </c>
      <c r="B60" s="5">
        <f t="shared" si="2"/>
        <v>17315.058170614921</v>
      </c>
      <c r="C60" s="1">
        <f t="shared" si="3"/>
        <v>-3.8643686336008614</v>
      </c>
      <c r="D60" s="5">
        <v>4325.8662661785293</v>
      </c>
      <c r="E60" s="1">
        <f>$B$1*(B60)^(0.6)</f>
        <v>5237.7604500698708</v>
      </c>
      <c r="F60" s="1">
        <f>E60/(5+$P$1)</f>
        <v>290.9866916705484</v>
      </c>
      <c r="G60" s="1">
        <v>3.0000000000000001E-3</v>
      </c>
      <c r="H60" s="5">
        <f t="shared" si="0"/>
        <v>620.90749222079307</v>
      </c>
      <c r="I60" s="1">
        <f t="shared" si="4"/>
        <v>525.01855359085403</v>
      </c>
    </row>
    <row r="61" spans="1:9" x14ac:dyDescent="0.25">
      <c r="A61" s="1">
        <f t="shared" si="1"/>
        <v>57</v>
      </c>
      <c r="B61" s="5">
        <f t="shared" si="2"/>
        <v>16130.925939677183</v>
      </c>
      <c r="C61" s="1">
        <f t="shared" si="3"/>
        <v>-1184.1322309377369</v>
      </c>
      <c r="D61" s="5">
        <v>3144.6323117159932</v>
      </c>
      <c r="E61" s="1">
        <f>$B$1*(B61)^(0.6)</f>
        <v>5019.8048913956973</v>
      </c>
      <c r="F61" s="1">
        <f>E61/(5+$P$1)</f>
        <v>278.8780495219832</v>
      </c>
      <c r="G61" s="1">
        <v>3.0000000000000001E-3</v>
      </c>
      <c r="H61" s="5">
        <f t="shared" si="0"/>
        <v>1596.2945301577208</v>
      </c>
      <c r="I61" s="1">
        <f t="shared" si="4"/>
        <v>1345.735915991974</v>
      </c>
    </row>
    <row r="62" spans="1:9" x14ac:dyDescent="0.25">
      <c r="A62" s="1">
        <f t="shared" si="1"/>
        <v>58</v>
      </c>
      <c r="B62" s="5">
        <f t="shared" si="2"/>
        <v>12098.194454757888</v>
      </c>
      <c r="C62" s="1">
        <f t="shared" si="3"/>
        <v>-4032.7314849192958</v>
      </c>
      <c r="D62" s="5">
        <v>0</v>
      </c>
      <c r="E62" s="1">
        <f>$B$1*(B62)^(0.6)</f>
        <v>4223.9969452780479</v>
      </c>
      <c r="F62" s="1">
        <f>E62/(5+$P$1)</f>
        <v>234.66649695989156</v>
      </c>
      <c r="G62" s="1">
        <v>3.0000000000000001E-3</v>
      </c>
      <c r="H62" s="5">
        <f t="shared" si="0"/>
        <v>3989.3304483181564</v>
      </c>
      <c r="I62" s="1">
        <f t="shared" si="4"/>
        <v>3353.0952971988236</v>
      </c>
    </row>
    <row r="63" spans="1:9" x14ac:dyDescent="0.25">
      <c r="A63" s="1">
        <f t="shared" si="1"/>
        <v>59</v>
      </c>
      <c r="B63" s="5">
        <f t="shared" si="2"/>
        <v>9073.6458410684154</v>
      </c>
      <c r="C63" s="1">
        <f t="shared" si="3"/>
        <v>-3024.5486136894719</v>
      </c>
      <c r="D63" s="5">
        <v>0</v>
      </c>
      <c r="E63" s="1">
        <f>$B$1*(B63)^(0.6)</f>
        <v>3554.351330327801</v>
      </c>
      <c r="F63" s="1">
        <f>E63/(5+$P$1)</f>
        <v>197.46396279598895</v>
      </c>
      <c r="G63" s="1">
        <v>3.0000000000000001E-3</v>
      </c>
      <c r="H63" s="5">
        <f t="shared" si="0"/>
        <v>3356.8873675318118</v>
      </c>
      <c r="I63" s="1">
        <f t="shared" si="4"/>
        <v>2813.0776584224877</v>
      </c>
    </row>
    <row r="64" spans="1:9" x14ac:dyDescent="0.25">
      <c r="A64" s="1">
        <f t="shared" si="1"/>
        <v>60</v>
      </c>
      <c r="B64" s="5">
        <f t="shared" si="2"/>
        <v>6805.234380801312</v>
      </c>
      <c r="C64" s="1">
        <f t="shared" si="3"/>
        <v>-2268.4114602671038</v>
      </c>
      <c r="D64" s="5">
        <v>0</v>
      </c>
      <c r="E64" s="1">
        <f>$B$1*(B64)^(0.6)</f>
        <v>2990.8670728386178</v>
      </c>
      <c r="F64" s="1">
        <f>E64/(5+$P$1)</f>
        <v>166.15928182436767</v>
      </c>
      <c r="G64" s="1">
        <v>3.0000000000000001E-3</v>
      </c>
      <c r="H64" s="5">
        <f t="shared" si="0"/>
        <v>2824.7077910142502</v>
      </c>
      <c r="I64" s="1">
        <f t="shared" si="4"/>
        <v>2360.0301246811014</v>
      </c>
    </row>
    <row r="65" spans="1:9" x14ac:dyDescent="0.25">
      <c r="A65" s="1"/>
      <c r="B65" s="1"/>
      <c r="C65" s="1"/>
      <c r="D65" s="1"/>
      <c r="E65" s="1"/>
      <c r="F65" s="1"/>
      <c r="G65" s="1"/>
      <c r="H65" s="5" t="s">
        <v>19</v>
      </c>
      <c r="I65" s="1">
        <f>SUM(I4:I64)</f>
        <v>31576.890822422829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3</vt:lpstr>
      <vt:lpstr>Задача 3.1</vt:lpstr>
      <vt:lpstr>Задача 3.2</vt:lpstr>
      <vt:lpstr>Задача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Новицкий Владимир</dc:creator>
  <cp:lastModifiedBy>Новицкий Владимир</cp:lastModifiedBy>
  <dcterms:created xsi:type="dcterms:W3CDTF">2015-06-05T18:19:34Z</dcterms:created>
  <dcterms:modified xsi:type="dcterms:W3CDTF">2023-12-13T19:50:16Z</dcterms:modified>
</cp:coreProperties>
</file>