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df3b150f09e84d/Desktop/cdmo-m1_project/SMT/"/>
    </mc:Choice>
  </mc:AlternateContent>
  <xr:revisionPtr revIDLastSave="1226" documentId="8_{FB34CF16-DA6E-41BF-8758-B6F87D20EFC3}" xr6:coauthVersionLast="47" xr6:coauthVersionMax="47" xr10:uidLastSave="{FE41DD74-507B-4B35-BF67-13F84509E154}"/>
  <bookViews>
    <workbookView xWindow="-108" yWindow="-108" windowWidth="23256" windowHeight="12720" xr2:uid="{AA380840-D976-4584-9954-1634D918EB26}"/>
  </bookViews>
  <sheets>
    <sheet name="Time 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9" i="1"/>
  <c r="AQ5" i="1"/>
  <c r="AQ6" i="1"/>
  <c r="AQ7" i="1"/>
  <c r="AQ8" i="1"/>
  <c r="AQ4" i="1"/>
  <c r="AQ9" i="1" l="1"/>
</calcChain>
</file>

<file path=xl/sharedStrings.xml><?xml version="1.0" encoding="utf-8"?>
<sst xmlns="http://schemas.openxmlformats.org/spreadsheetml/2006/main" count="9" uniqueCount="9">
  <si>
    <t>Instances</t>
  </si>
  <si>
    <t>Model</t>
  </si>
  <si>
    <t>First set of tests</t>
  </si>
  <si>
    <t>Base model</t>
  </si>
  <si>
    <t>Rotation model</t>
  </si>
  <si>
    <t>Solved</t>
  </si>
  <si>
    <t>Symmetry model (Hard)</t>
  </si>
  <si>
    <t>Symmetry model (Soft)</t>
  </si>
  <si>
    <t>Rotation with symmetry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</si>
</sst>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1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0" xfId="0" applyFont="1" applyBorder="1"/>
    <xf numFmtId="0" fontId="0" fillId="0" borderId="14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5" fontId="7" fillId="0" borderId="4" xfId="1" applyNumberFormat="1" applyFont="1" applyFill="1" applyBorder="1" applyAlignment="1">
      <alignment horizontal="center" vertical="center"/>
    </xf>
    <xf numFmtId="165" fontId="7" fillId="5" borderId="0" xfId="1" applyNumberFormat="1" applyFont="1" applyFill="1" applyBorder="1" applyAlignment="1">
      <alignment horizontal="center" vertical="center"/>
    </xf>
    <xf numFmtId="165" fontId="7" fillId="6" borderId="0" xfId="1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 vertical="center"/>
    </xf>
    <xf numFmtId="165" fontId="7" fillId="0" borderId="6" xfId="1" applyNumberFormat="1" applyFont="1" applyFill="1" applyBorder="1" applyAlignment="1">
      <alignment horizontal="center" vertical="center"/>
    </xf>
    <xf numFmtId="165" fontId="7" fillId="5" borderId="6" xfId="1" applyNumberFormat="1" applyFont="1" applyFill="1" applyBorder="1" applyAlignment="1">
      <alignment horizontal="center" vertical="center"/>
    </xf>
    <xf numFmtId="165" fontId="7" fillId="6" borderId="6" xfId="1" applyNumberFormat="1" applyFont="1" applyFill="1" applyBorder="1" applyAlignment="1">
      <alignment horizontal="center" vertic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8026-DE64-4258-82FE-35BDE48AAB3D}">
  <dimension ref="A2:AR24"/>
  <sheetViews>
    <sheetView tabSelected="1" workbookViewId="0">
      <selection activeCell="L8" sqref="L8"/>
    </sheetView>
  </sheetViews>
  <sheetFormatPr defaultRowHeight="14.4" x14ac:dyDescent="0.3"/>
  <cols>
    <col min="2" max="2" width="65.77734375" bestFit="1" customWidth="1"/>
    <col min="3" max="42" width="10.77734375" customWidth="1"/>
  </cols>
  <sheetData>
    <row r="2" spans="1:44" x14ac:dyDescent="0.3"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4" ht="15" customHeight="1" thickBot="1" x14ac:dyDescent="0.35">
      <c r="A3" s="4"/>
      <c r="B3" s="2" t="s">
        <v>1</v>
      </c>
      <c r="C3" s="11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12">
        <v>9</v>
      </c>
      <c r="L3" s="12">
        <v>10</v>
      </c>
      <c r="M3" s="12">
        <v>11</v>
      </c>
      <c r="N3" s="12">
        <v>12</v>
      </c>
      <c r="O3" s="12">
        <v>13</v>
      </c>
      <c r="P3" s="12">
        <v>14</v>
      </c>
      <c r="Q3" s="12">
        <v>15</v>
      </c>
      <c r="R3" s="12">
        <v>16</v>
      </c>
      <c r="S3" s="12">
        <v>17</v>
      </c>
      <c r="T3" s="12">
        <v>18</v>
      </c>
      <c r="U3" s="12">
        <v>19</v>
      </c>
      <c r="V3" s="12">
        <v>20</v>
      </c>
      <c r="W3" s="12">
        <v>21</v>
      </c>
      <c r="X3" s="12">
        <v>22</v>
      </c>
      <c r="Y3" s="12">
        <v>23</v>
      </c>
      <c r="Z3" s="12">
        <v>24</v>
      </c>
      <c r="AA3" s="12">
        <v>25</v>
      </c>
      <c r="AB3" s="12">
        <v>26</v>
      </c>
      <c r="AC3" s="12">
        <v>27</v>
      </c>
      <c r="AD3" s="12">
        <v>28</v>
      </c>
      <c r="AE3" s="12">
        <v>29</v>
      </c>
      <c r="AF3" s="12">
        <v>30</v>
      </c>
      <c r="AG3" s="12">
        <v>31</v>
      </c>
      <c r="AH3" s="12">
        <v>32</v>
      </c>
      <c r="AI3" s="12">
        <v>33</v>
      </c>
      <c r="AJ3" s="12">
        <v>34</v>
      </c>
      <c r="AK3" s="12">
        <v>35</v>
      </c>
      <c r="AL3" s="12">
        <v>36</v>
      </c>
      <c r="AM3" s="12">
        <v>37</v>
      </c>
      <c r="AN3" s="12">
        <v>38</v>
      </c>
      <c r="AO3" s="12">
        <v>39</v>
      </c>
      <c r="AP3" s="13">
        <v>40</v>
      </c>
      <c r="AQ3" s="9" t="s">
        <v>5</v>
      </c>
      <c r="AR3" s="10"/>
    </row>
    <row r="4" spans="1:44" ht="14.4" customHeight="1" thickTop="1" x14ac:dyDescent="0.3">
      <c r="A4" s="25" t="s">
        <v>2</v>
      </c>
      <c r="B4" s="6" t="s">
        <v>3</v>
      </c>
      <c r="C4" s="26">
        <v>6.9263000000034901E-3</v>
      </c>
      <c r="D4" s="26">
        <v>1.340789999999E-2</v>
      </c>
      <c r="E4" s="26">
        <v>1.90745000000021E-2</v>
      </c>
      <c r="F4" s="26">
        <v>2.8844899999995701E-2</v>
      </c>
      <c r="G4" s="26">
        <v>8.5406300000002405E-2</v>
      </c>
      <c r="H4" s="26">
        <v>0.10866769999999799</v>
      </c>
      <c r="I4" s="26">
        <v>0.20498070000000701</v>
      </c>
      <c r="J4" s="26">
        <v>0.12255300000001</v>
      </c>
      <c r="K4" s="26">
        <v>0.18955910000001</v>
      </c>
      <c r="L4" s="26">
        <v>0.69472859999999004</v>
      </c>
      <c r="M4" s="26"/>
      <c r="N4" s="26">
        <v>1.7045812</v>
      </c>
      <c r="O4" s="26">
        <v>1.83996179999996</v>
      </c>
      <c r="P4" s="26">
        <v>4.6989906000000001</v>
      </c>
      <c r="Q4" s="26">
        <v>1.8278253999999301</v>
      </c>
      <c r="R4" s="26"/>
      <c r="S4" s="26">
        <v>6.6732078000000001</v>
      </c>
      <c r="T4" s="26">
        <v>15.605427500000101</v>
      </c>
      <c r="U4" s="26"/>
      <c r="V4" s="26"/>
      <c r="W4" s="26"/>
      <c r="X4" s="26"/>
      <c r="Y4" s="26">
        <v>64.852207699999695</v>
      </c>
      <c r="Z4" s="26">
        <v>7.0224046999996901</v>
      </c>
      <c r="AA4" s="26"/>
      <c r="AB4" s="26">
        <v>299.07215830000001</v>
      </c>
      <c r="AC4" s="26">
        <v>92.363905399999496</v>
      </c>
      <c r="AD4" s="26">
        <v>104.097872999999</v>
      </c>
      <c r="AE4" s="26">
        <v>219.84517579999999</v>
      </c>
      <c r="AF4" s="26"/>
      <c r="AG4" s="26">
        <v>10.036256599999399</v>
      </c>
      <c r="AH4" s="26"/>
      <c r="AI4" s="26">
        <v>41.395329599999897</v>
      </c>
      <c r="AJ4" s="26"/>
      <c r="AK4" s="26"/>
      <c r="AL4" s="26"/>
      <c r="AM4" s="26"/>
      <c r="AN4" s="26"/>
      <c r="AO4" s="26"/>
      <c r="AP4" s="26"/>
      <c r="AQ4" s="19">
        <f>COUNTIF(C4:AP4,"&lt;300")</f>
        <v>24</v>
      </c>
    </row>
    <row r="5" spans="1:44" x14ac:dyDescent="0.3">
      <c r="A5" s="25"/>
      <c r="B5" s="7" t="s">
        <v>6</v>
      </c>
      <c r="C5" s="27">
        <v>4.9417899999980301E-2</v>
      </c>
      <c r="D5" s="28">
        <v>8.3366000000069107E-3</v>
      </c>
      <c r="E5" s="28">
        <v>1.48548999999889E-2</v>
      </c>
      <c r="F5" s="27">
        <v>3.0350300000009101E-2</v>
      </c>
      <c r="G5" s="28">
        <v>5.9655999999961198E-2</v>
      </c>
      <c r="H5" s="28">
        <v>9.11491999999611E-2</v>
      </c>
      <c r="I5" s="28">
        <v>8.4060999999962804E-2</v>
      </c>
      <c r="J5" s="27">
        <v>0.186792700000012</v>
      </c>
      <c r="K5" s="28">
        <v>0.15046119999999499</v>
      </c>
      <c r="L5" s="28">
        <v>0.43526609999997801</v>
      </c>
      <c r="M5" s="29"/>
      <c r="N5" s="27">
        <v>2.1610263000000001</v>
      </c>
      <c r="O5" s="28">
        <v>1.3054160000000301</v>
      </c>
      <c r="P5" s="28">
        <v>4.2952263999999296</v>
      </c>
      <c r="Q5" s="27">
        <v>2.0222991000000499</v>
      </c>
      <c r="R5" s="29"/>
      <c r="S5" s="27">
        <v>11.1052497</v>
      </c>
      <c r="T5" s="28">
        <v>12.774926799999999</v>
      </c>
      <c r="U5" s="29"/>
      <c r="V5" s="28">
        <v>245.12621480000001</v>
      </c>
      <c r="W5" s="29"/>
      <c r="X5" s="29"/>
      <c r="Y5" s="28">
        <v>46.281141099999701</v>
      </c>
      <c r="Z5" s="28">
        <v>7.0077951000002896</v>
      </c>
      <c r="AA5" s="29"/>
      <c r="AB5" s="29"/>
      <c r="AC5" s="27">
        <v>111.122083199999</v>
      </c>
      <c r="AD5" s="27">
        <v>122.56245269999999</v>
      </c>
      <c r="AE5" s="27">
        <v>297.75127090000001</v>
      </c>
      <c r="AF5" s="29"/>
      <c r="AG5" s="27">
        <v>20.984368499999601</v>
      </c>
      <c r="AH5" s="29"/>
      <c r="AI5" s="27">
        <v>59.8237139000002</v>
      </c>
      <c r="AJ5" s="29"/>
      <c r="AK5" s="29"/>
      <c r="AL5" s="29"/>
      <c r="AM5" s="29"/>
      <c r="AN5" s="29"/>
      <c r="AO5" s="29"/>
      <c r="AP5" s="29"/>
      <c r="AQ5" s="20">
        <f t="shared" ref="AQ5:AQ8" si="0">COUNTIF(C5:AP5,"&lt;300")</f>
        <v>24</v>
      </c>
    </row>
    <row r="6" spans="1:44" x14ac:dyDescent="0.3">
      <c r="A6" s="25"/>
      <c r="B6" s="8" t="s">
        <v>7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23">
        <f t="shared" si="0"/>
        <v>0</v>
      </c>
    </row>
    <row r="7" spans="1:44" x14ac:dyDescent="0.3">
      <c r="A7" s="25"/>
      <c r="B7" s="7" t="s">
        <v>4</v>
      </c>
      <c r="C7" s="29">
        <v>8.1329000000067708E-3</v>
      </c>
      <c r="D7" s="29">
        <v>1.9034900000008199E-2</v>
      </c>
      <c r="E7" s="29">
        <v>4.1726099999991099E-2</v>
      </c>
      <c r="F7" s="29">
        <v>0.13348080000000001</v>
      </c>
      <c r="G7" s="29">
        <v>0.55531880000000899</v>
      </c>
      <c r="H7" s="29">
        <v>0.94276899999999797</v>
      </c>
      <c r="I7" s="29">
        <v>1.1597763999999899</v>
      </c>
      <c r="J7" s="29">
        <v>1.29117349999998</v>
      </c>
      <c r="K7" s="29">
        <v>2.8372837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0">
        <f t="shared" si="0"/>
        <v>9</v>
      </c>
    </row>
    <row r="8" spans="1:44" ht="15" thickBot="1" x14ac:dyDescent="0.35">
      <c r="A8" s="25"/>
      <c r="B8" s="8" t="s">
        <v>8</v>
      </c>
      <c r="C8" s="31">
        <v>1.14825999999998E-2</v>
      </c>
      <c r="D8" s="31">
        <v>3.7320100000000501E-2</v>
      </c>
      <c r="E8" s="32">
        <v>3.1372799999999701E-2</v>
      </c>
      <c r="F8" s="32">
        <v>0.103520299999999</v>
      </c>
      <c r="G8" s="31">
        <v>0.61370049999999998</v>
      </c>
      <c r="H8" s="31">
        <v>0.98407689999999903</v>
      </c>
      <c r="I8" s="31">
        <v>1.3112104</v>
      </c>
      <c r="J8" s="31">
        <v>1.48241419999999</v>
      </c>
      <c r="K8" s="32">
        <v>0.473939100000002</v>
      </c>
      <c r="L8" s="32">
        <v>217.31515229999999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21">
        <f t="shared" si="0"/>
        <v>10</v>
      </c>
    </row>
    <row r="9" spans="1:44" ht="15" thickTop="1" x14ac:dyDescent="0.3">
      <c r="A9" s="17"/>
      <c r="B9" s="15"/>
      <c r="C9" s="14" t="str">
        <f>IF(COUNTIF(C4:C8,"&lt;300") &gt;= 1,"Solved","Unsolved")</f>
        <v>Solved</v>
      </c>
      <c r="D9" s="14" t="str">
        <f t="shared" ref="D9:AP9" si="1">IF(COUNTIF(D4:D8,"&lt;300") &gt;= 1,"Solved","Unsolved")</f>
        <v>Solved</v>
      </c>
      <c r="E9" s="14" t="str">
        <f t="shared" si="1"/>
        <v>Solved</v>
      </c>
      <c r="F9" s="14" t="str">
        <f t="shared" si="1"/>
        <v>Solved</v>
      </c>
      <c r="G9" s="14" t="str">
        <f t="shared" si="1"/>
        <v>Solved</v>
      </c>
      <c r="H9" s="14" t="str">
        <f t="shared" si="1"/>
        <v>Solved</v>
      </c>
      <c r="I9" s="14" t="str">
        <f t="shared" si="1"/>
        <v>Solved</v>
      </c>
      <c r="J9" s="14" t="str">
        <f t="shared" si="1"/>
        <v>Solved</v>
      </c>
      <c r="K9" s="14" t="str">
        <f t="shared" si="1"/>
        <v>Solved</v>
      </c>
      <c r="L9" s="14" t="str">
        <f t="shared" si="1"/>
        <v>Solved</v>
      </c>
      <c r="M9" s="14" t="str">
        <f t="shared" si="1"/>
        <v>Unsolved</v>
      </c>
      <c r="N9" s="14" t="str">
        <f t="shared" si="1"/>
        <v>Solved</v>
      </c>
      <c r="O9" s="14" t="str">
        <f t="shared" si="1"/>
        <v>Solved</v>
      </c>
      <c r="P9" s="14" t="str">
        <f t="shared" si="1"/>
        <v>Solved</v>
      </c>
      <c r="Q9" s="14" t="str">
        <f t="shared" si="1"/>
        <v>Solved</v>
      </c>
      <c r="R9" s="14" t="str">
        <f t="shared" si="1"/>
        <v>Unsolved</v>
      </c>
      <c r="S9" s="14" t="str">
        <f t="shared" si="1"/>
        <v>Solved</v>
      </c>
      <c r="T9" s="14" t="str">
        <f t="shared" si="1"/>
        <v>Solved</v>
      </c>
      <c r="U9" s="14" t="str">
        <f t="shared" si="1"/>
        <v>Unsolved</v>
      </c>
      <c r="V9" s="14" t="str">
        <f t="shared" si="1"/>
        <v>Solved</v>
      </c>
      <c r="W9" s="14" t="str">
        <f t="shared" si="1"/>
        <v>Unsolved</v>
      </c>
      <c r="X9" s="14" t="str">
        <f t="shared" si="1"/>
        <v>Unsolved</v>
      </c>
      <c r="Y9" s="14" t="str">
        <f t="shared" si="1"/>
        <v>Solved</v>
      </c>
      <c r="Z9" s="14" t="str">
        <f t="shared" si="1"/>
        <v>Solved</v>
      </c>
      <c r="AA9" s="14" t="str">
        <f t="shared" si="1"/>
        <v>Unsolved</v>
      </c>
      <c r="AB9" s="14" t="str">
        <f t="shared" si="1"/>
        <v>Solved</v>
      </c>
      <c r="AC9" s="14" t="str">
        <f t="shared" si="1"/>
        <v>Solved</v>
      </c>
      <c r="AD9" s="14" t="str">
        <f t="shared" si="1"/>
        <v>Solved</v>
      </c>
      <c r="AE9" s="14" t="str">
        <f t="shared" si="1"/>
        <v>Solved</v>
      </c>
      <c r="AF9" s="14" t="str">
        <f t="shared" si="1"/>
        <v>Unsolved</v>
      </c>
      <c r="AG9" s="14" t="str">
        <f t="shared" si="1"/>
        <v>Solved</v>
      </c>
      <c r="AH9" s="14" t="str">
        <f t="shared" si="1"/>
        <v>Unsolved</v>
      </c>
      <c r="AI9" s="14" t="str">
        <f t="shared" si="1"/>
        <v>Solved</v>
      </c>
      <c r="AJ9" s="14" t="str">
        <f t="shared" si="1"/>
        <v>Unsolved</v>
      </c>
      <c r="AK9" s="14" t="str">
        <f t="shared" si="1"/>
        <v>Unsolved</v>
      </c>
      <c r="AL9" s="14" t="str">
        <f t="shared" si="1"/>
        <v>Unsolved</v>
      </c>
      <c r="AM9" s="14" t="str">
        <f t="shared" si="1"/>
        <v>Unsolved</v>
      </c>
      <c r="AN9" s="14" t="str">
        <f t="shared" si="1"/>
        <v>Unsolved</v>
      </c>
      <c r="AO9" s="14" t="str">
        <f t="shared" si="1"/>
        <v>Unsolved</v>
      </c>
      <c r="AP9" s="14" t="str">
        <f t="shared" si="1"/>
        <v>Unsolved</v>
      </c>
      <c r="AQ9" s="18">
        <f>COUNTIF(C9:AP9,"Solved")</f>
        <v>25</v>
      </c>
    </row>
    <row r="10" spans="1:44" x14ac:dyDescent="0.3">
      <c r="A10" s="17"/>
      <c r="B10" s="1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3"/>
    </row>
    <row r="11" spans="1:44" x14ac:dyDescent="0.3">
      <c r="A11" s="17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3"/>
      <c r="AR11" s="16"/>
    </row>
    <row r="12" spans="1:44" x14ac:dyDescent="0.3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16"/>
      <c r="AR12" s="16"/>
    </row>
    <row r="13" spans="1:4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16"/>
      <c r="AR13" s="22"/>
    </row>
    <row r="14" spans="1:44" x14ac:dyDescent="0.3">
      <c r="C14" s="3"/>
      <c r="D14" s="3"/>
      <c r="E14" s="3"/>
      <c r="F14" s="3"/>
      <c r="G14" s="3"/>
      <c r="H14" s="3"/>
      <c r="I14" s="3"/>
      <c r="J14" s="1"/>
      <c r="K14" s="1"/>
      <c r="L14" s="1"/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16"/>
      <c r="AR14" s="16"/>
    </row>
    <row r="15" spans="1:44" x14ac:dyDescent="0.3"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4" x14ac:dyDescent="0.3"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x14ac:dyDescent="0.3"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2:42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2:42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2:42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</sheetData>
  <mergeCells count="2">
    <mergeCell ref="C2:AP2"/>
    <mergeCell ref="A4:A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X Z D U 4 G i 8 V W j A A A A 9 Q A A A B I A H A B D b 2 5 m a W c v U G F j a 2 F n Z S 5 4 b W w g o h g A K K A U A A A A A A A A A A A A A A A A A A A A A A A A A A A A h Y + x D o I w F E V / h X S n D 2 F Q y a M M T i a S m G i M a 1 M q N E I x t F j + z c F P 8 h e E K O r m e O 8 5 w 7 2 P 2 x 3 T v q 6 8 q 2 y N a n R C Z j Q g n t S i y Z U u E t L Z k 7 8 g K c M t F 2 d e S G + Q t Y l 7 k y e k t P Y S A z j n q I t o 0 x Y Q B s E M j t l m J 0 p Z c / K R 1 X / Z V 9 p Y r o U k D A + v M S y k y z m N w m E S w t R h p v S X j 2 y k P y W u u s p 2 r W T K + u s 9 w h Q R 3 h f Y E 1 B L A w Q U A A I A C A C B d k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X Z D U y i K R 7 g O A A A A E Q A A A B M A H A B G b 3 J t d W x h c y 9 T Z W N 0 a W 9 u M S 5 t I K I Y A C i g F A A A A A A A A A A A A A A A A A A A A A A A A A A A A C t O T S 7 J z M 9 T C I b Q h t Y A U E s B A i 0 A F A A C A A g A g X Z D U 4 G i 8 V W j A A A A 9 Q A A A B I A A A A A A A A A A A A A A A A A A A A A A E N v b m Z p Z y 9 Q Y W N r Y W d l L n h t b F B L A Q I t A B Q A A g A I A I F 2 Q 1 M P y u m r p A A A A O k A A A A T A A A A A A A A A A A A A A A A A O 8 A A A B b Q 2 9 u d G V u d F 9 U e X B l c 1 0 u e G 1 s U E s B A i 0 A F A A C A A g A g X Z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5 D 2 h P 9 P z t A n 7 f d 8 9 6 X 7 q A A A A A A A g A A A A A A E G Y A A A A B A A A g A A A A D k o z p x R Q S Z 5 j i Q n 7 e V N i 3 A y u y G U z 9 0 g Y c S 2 N X z 6 P z a 8 A A A A A D o A A A A A C A A A g A A A A n l D P f l 3 / O Z f e 4 / x U 9 C U S H 6 K J T 1 M s 1 7 z i r o j p x k u E W o F Q A A A A / g + h v b s 3 c j m U d p c 8 x F g A 8 q O 4 h k s o X K W u i E q Y C t o 3 S c 0 G M w r a Z U q g 4 Q 3 s K g w L C N + x d n a 4 i z t l 4 x 0 m D d n V 1 3 J X p H P f o F r 8 k H h X C c H 8 0 t d o J n V A A A A A l F j H R M g T j 3 Z Y l l s t 8 h y h 2 M U 2 H W m o 9 C 3 B q z E F y p N q o B a F Q V Z o h j q m G L K 0 / a 4 R Z c D l 5 E F r X S c 9 W p / G k Z N B G n u I X w = = < / D a t a M a s h u p > 
</file>

<file path=customXml/itemProps1.xml><?xml version="1.0" encoding="utf-8"?>
<ds:datastoreItem xmlns:ds="http://schemas.openxmlformats.org/officeDocument/2006/customXml" ds:itemID="{868AFE0F-5F85-4177-896D-C63008CB3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Time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Costanzino</dc:creator>
  <cp:lastModifiedBy>Alex Costanzino</cp:lastModifiedBy>
  <cp:lastPrinted>2021-10-10T22:00:35Z</cp:lastPrinted>
  <dcterms:created xsi:type="dcterms:W3CDTF">2021-10-02T06:26:57Z</dcterms:created>
  <dcterms:modified xsi:type="dcterms:W3CDTF">2021-10-21T14:46:11Z</dcterms:modified>
</cp:coreProperties>
</file>