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MATLAB\TEnvR\Testing\"/>
    </mc:Choice>
  </mc:AlternateContent>
  <xr:revisionPtr revIDLastSave="0" documentId="13_ncr:1_{31C7BC9F-9F80-4072-A497-63AE362AF32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M13" i="1" s="1"/>
  <c r="I14" i="1"/>
  <c r="M14" i="1" s="1"/>
  <c r="I15" i="1"/>
  <c r="I16" i="1"/>
  <c r="I17" i="1"/>
  <c r="I18" i="1"/>
  <c r="I19" i="1"/>
  <c r="I20" i="1"/>
  <c r="I21" i="1"/>
  <c r="I22" i="1"/>
  <c r="I23" i="1"/>
  <c r="I24" i="1"/>
  <c r="I25" i="1"/>
  <c r="M25" i="1" s="1"/>
  <c r="I26" i="1"/>
  <c r="J26" i="1" s="1"/>
  <c r="I27" i="1"/>
  <c r="I28" i="1"/>
  <c r="I29" i="1"/>
  <c r="I30" i="1"/>
  <c r="I31" i="1"/>
  <c r="I32" i="1"/>
  <c r="I33" i="1"/>
  <c r="I34" i="1"/>
  <c r="I35" i="1"/>
  <c r="I36" i="1"/>
  <c r="I37" i="1"/>
  <c r="M37" i="1" s="1"/>
  <c r="I38" i="1"/>
  <c r="M38" i="1" s="1"/>
  <c r="I39" i="1"/>
  <c r="I40" i="1"/>
  <c r="I41" i="1"/>
  <c r="I42" i="1"/>
  <c r="I43" i="1"/>
  <c r="I44" i="1"/>
  <c r="I45" i="1"/>
  <c r="I46" i="1"/>
  <c r="I47" i="1"/>
  <c r="I48" i="1"/>
  <c r="I49" i="1"/>
  <c r="J49" i="1" s="1"/>
  <c r="I50" i="1"/>
  <c r="M50" i="1" s="1"/>
  <c r="I51" i="1"/>
  <c r="I52" i="1"/>
  <c r="I53" i="1"/>
  <c r="I54" i="1"/>
  <c r="I55" i="1"/>
  <c r="I56" i="1"/>
  <c r="I57" i="1"/>
  <c r="I58" i="1"/>
  <c r="I59" i="1"/>
  <c r="I60" i="1"/>
  <c r="I61" i="1"/>
  <c r="M61" i="1" s="1"/>
  <c r="I62" i="1"/>
  <c r="M62" i="1" s="1"/>
  <c r="I63" i="1"/>
  <c r="I64" i="1"/>
  <c r="I65" i="1"/>
  <c r="I66" i="1"/>
  <c r="I67" i="1"/>
  <c r="I68" i="1"/>
  <c r="I69" i="1"/>
  <c r="I70" i="1"/>
  <c r="I71" i="1"/>
  <c r="I72" i="1"/>
  <c r="I73" i="1"/>
  <c r="J73" i="1" s="1"/>
  <c r="I74" i="1"/>
  <c r="M74" i="1" s="1"/>
  <c r="I75" i="1"/>
  <c r="I76" i="1"/>
  <c r="I77" i="1"/>
  <c r="I78" i="1"/>
  <c r="I79" i="1"/>
  <c r="I80" i="1"/>
  <c r="I81" i="1"/>
  <c r="I82" i="1"/>
  <c r="I83" i="1"/>
  <c r="I84" i="1"/>
  <c r="I85" i="1"/>
  <c r="M85" i="1" s="1"/>
  <c r="I86" i="1"/>
  <c r="M86" i="1" s="1"/>
  <c r="I87" i="1"/>
  <c r="I88" i="1"/>
  <c r="I89" i="1"/>
  <c r="I90" i="1"/>
  <c r="I91" i="1"/>
  <c r="I92" i="1"/>
  <c r="I93" i="1"/>
  <c r="I94" i="1"/>
  <c r="I95" i="1"/>
  <c r="I96" i="1"/>
  <c r="I97" i="1"/>
  <c r="M97" i="1" s="1"/>
  <c r="I98" i="1"/>
  <c r="M98" i="1" s="1"/>
  <c r="I99" i="1"/>
  <c r="I100" i="1"/>
  <c r="I101" i="1"/>
  <c r="I102" i="1"/>
  <c r="I103" i="1"/>
  <c r="I104" i="1"/>
  <c r="I105" i="1"/>
  <c r="I106" i="1"/>
  <c r="I107" i="1"/>
  <c r="I108" i="1"/>
  <c r="I109" i="1"/>
  <c r="M109" i="1" s="1"/>
  <c r="I110" i="1"/>
  <c r="M110" i="1" s="1"/>
  <c r="I111" i="1"/>
  <c r="I112" i="1"/>
  <c r="I113" i="1"/>
  <c r="I114" i="1"/>
  <c r="I115" i="1"/>
  <c r="I116" i="1"/>
  <c r="I117" i="1"/>
  <c r="I118" i="1"/>
  <c r="I119" i="1"/>
  <c r="I120" i="1"/>
  <c r="I121" i="1"/>
  <c r="J121" i="1" s="1"/>
  <c r="I122" i="1"/>
  <c r="M122" i="1" s="1"/>
  <c r="I123" i="1"/>
  <c r="I124" i="1"/>
  <c r="I125" i="1"/>
  <c r="I126" i="1"/>
  <c r="I127" i="1"/>
  <c r="I128" i="1"/>
  <c r="I129" i="1"/>
  <c r="I130" i="1"/>
  <c r="I131" i="1"/>
  <c r="I132" i="1"/>
  <c r="I133" i="1"/>
  <c r="M133" i="1" s="1"/>
  <c r="I134" i="1"/>
  <c r="M134" i="1" s="1"/>
  <c r="I135" i="1"/>
  <c r="I136" i="1"/>
  <c r="I137" i="1"/>
  <c r="I138" i="1"/>
  <c r="I139" i="1"/>
  <c r="I140" i="1"/>
  <c r="I141" i="1"/>
  <c r="I142" i="1"/>
  <c r="I143" i="1"/>
  <c r="I144" i="1"/>
  <c r="I145" i="1"/>
  <c r="M145" i="1" s="1"/>
  <c r="I146" i="1"/>
  <c r="J146" i="1" s="1"/>
  <c r="I147" i="1"/>
  <c r="I148" i="1"/>
  <c r="I149" i="1"/>
  <c r="I150" i="1"/>
  <c r="I151" i="1"/>
  <c r="I152" i="1"/>
  <c r="I153" i="1"/>
  <c r="I154" i="1"/>
  <c r="I155" i="1"/>
  <c r="I156" i="1"/>
  <c r="J156" i="1" s="1"/>
  <c r="I157" i="1"/>
  <c r="J157" i="1" s="1"/>
  <c r="I158" i="1"/>
  <c r="M158" i="1" s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M180" i="1" s="1"/>
  <c r="I181" i="1"/>
  <c r="J181" i="1" s="1"/>
  <c r="I182" i="1"/>
  <c r="M182" i="1" s="1"/>
  <c r="I183" i="1"/>
  <c r="I184" i="1"/>
  <c r="I185" i="1"/>
  <c r="I186" i="1"/>
  <c r="I187" i="1"/>
  <c r="I188" i="1"/>
  <c r="I189" i="1"/>
  <c r="I190" i="1"/>
  <c r="I191" i="1"/>
  <c r="I192" i="1"/>
  <c r="M192" i="1" s="1"/>
  <c r="I193" i="1"/>
  <c r="J193" i="1" s="1"/>
  <c r="J14" i="1"/>
  <c r="M121" i="1"/>
  <c r="M167" i="1"/>
  <c r="M168" i="1"/>
  <c r="J169" i="1"/>
  <c r="M170" i="1"/>
  <c r="M3" i="1"/>
  <c r="M4" i="1"/>
  <c r="M5" i="1"/>
  <c r="M6" i="1"/>
  <c r="M7" i="1"/>
  <c r="M8" i="1"/>
  <c r="M9" i="1"/>
  <c r="J10" i="1"/>
  <c r="M11" i="1"/>
  <c r="M12" i="1"/>
  <c r="M15" i="1"/>
  <c r="M16" i="1"/>
  <c r="M17" i="1"/>
  <c r="M18" i="1"/>
  <c r="M19" i="1"/>
  <c r="M20" i="1"/>
  <c r="M21" i="1"/>
  <c r="M22" i="1"/>
  <c r="J23" i="1"/>
  <c r="M24" i="1"/>
  <c r="J27" i="1"/>
  <c r="M27" i="1"/>
  <c r="M28" i="1"/>
  <c r="M29" i="1"/>
  <c r="M30" i="1"/>
  <c r="M31" i="1"/>
  <c r="M32" i="1"/>
  <c r="M33" i="1"/>
  <c r="M34" i="1"/>
  <c r="M35" i="1"/>
  <c r="J36" i="1"/>
  <c r="M39" i="1"/>
  <c r="M40" i="1"/>
  <c r="M41" i="1"/>
  <c r="M42" i="1"/>
  <c r="M43" i="1"/>
  <c r="M44" i="1"/>
  <c r="M45" i="1"/>
  <c r="M46" i="1"/>
  <c r="M47" i="1"/>
  <c r="M48" i="1"/>
  <c r="M51" i="1"/>
  <c r="M52" i="1"/>
  <c r="J53" i="1"/>
  <c r="M54" i="1"/>
  <c r="M55" i="1"/>
  <c r="M56" i="1"/>
  <c r="M57" i="1"/>
  <c r="M58" i="1"/>
  <c r="M59" i="1"/>
  <c r="M60" i="1"/>
  <c r="M63" i="1"/>
  <c r="M64" i="1"/>
  <c r="M65" i="1"/>
  <c r="M66" i="1"/>
  <c r="M67" i="1"/>
  <c r="M68" i="1"/>
  <c r="M69" i="1"/>
  <c r="J70" i="1"/>
  <c r="M71" i="1"/>
  <c r="M72" i="1"/>
  <c r="M75" i="1"/>
  <c r="M76" i="1"/>
  <c r="J77" i="1"/>
  <c r="M77" i="1"/>
  <c r="M78" i="1"/>
  <c r="M79" i="1"/>
  <c r="M80" i="1"/>
  <c r="M81" i="1"/>
  <c r="M82" i="1"/>
  <c r="M83" i="1"/>
  <c r="M84" i="1"/>
  <c r="M87" i="1"/>
  <c r="M88" i="1"/>
  <c r="M89" i="1"/>
  <c r="M90" i="1"/>
  <c r="M91" i="1"/>
  <c r="M92" i="1"/>
  <c r="J93" i="1"/>
  <c r="J94" i="1"/>
  <c r="M95" i="1"/>
  <c r="M96" i="1"/>
  <c r="M99" i="1"/>
  <c r="M100" i="1"/>
  <c r="M101" i="1"/>
  <c r="J102" i="1"/>
  <c r="M103" i="1"/>
  <c r="M104" i="1"/>
  <c r="M105" i="1"/>
  <c r="M106" i="1"/>
  <c r="M107" i="1"/>
  <c r="M108" i="1"/>
  <c r="M111" i="1"/>
  <c r="M112" i="1"/>
  <c r="M113" i="1"/>
  <c r="M114" i="1"/>
  <c r="M115" i="1"/>
  <c r="M116" i="1"/>
  <c r="J117" i="1"/>
  <c r="J118" i="1"/>
  <c r="M119" i="1"/>
  <c r="M120" i="1"/>
  <c r="M123" i="1"/>
  <c r="M124" i="1"/>
  <c r="M125" i="1"/>
  <c r="J126" i="1"/>
  <c r="M127" i="1"/>
  <c r="M128" i="1"/>
  <c r="M129" i="1"/>
  <c r="M130" i="1"/>
  <c r="M131" i="1"/>
  <c r="M132" i="1"/>
  <c r="M135" i="1"/>
  <c r="M136" i="1"/>
  <c r="M137" i="1"/>
  <c r="M138" i="1"/>
  <c r="M139" i="1"/>
  <c r="M140" i="1"/>
  <c r="J141" i="1"/>
  <c r="J142" i="1"/>
  <c r="M143" i="1"/>
  <c r="M144" i="1"/>
  <c r="J147" i="1"/>
  <c r="M147" i="1"/>
  <c r="M148" i="1"/>
  <c r="M149" i="1"/>
  <c r="J150" i="1"/>
  <c r="M151" i="1"/>
  <c r="M152" i="1"/>
  <c r="M153" i="1"/>
  <c r="M154" i="1"/>
  <c r="M155" i="1"/>
  <c r="M159" i="1"/>
  <c r="M160" i="1"/>
  <c r="M161" i="1"/>
  <c r="M162" i="1"/>
  <c r="M163" i="1"/>
  <c r="M164" i="1"/>
  <c r="J165" i="1"/>
  <c r="J166" i="1"/>
  <c r="J171" i="1"/>
  <c r="M171" i="1"/>
  <c r="M172" i="1"/>
  <c r="J173" i="1"/>
  <c r="J174" i="1"/>
  <c r="J175" i="1"/>
  <c r="M176" i="1"/>
  <c r="J177" i="1"/>
  <c r="M178" i="1"/>
  <c r="M179" i="1"/>
  <c r="J183" i="1"/>
  <c r="M184" i="1"/>
  <c r="J185" i="1"/>
  <c r="J186" i="1"/>
  <c r="J187" i="1"/>
  <c r="M188" i="1"/>
  <c r="J189" i="1"/>
  <c r="J190" i="1"/>
  <c r="M191" i="1"/>
  <c r="M2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J172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J178" i="1"/>
  <c r="K178" i="1"/>
  <c r="L178" i="1"/>
  <c r="K179" i="1"/>
  <c r="L179" i="1"/>
  <c r="J180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J188" i="1"/>
  <c r="K188" i="1"/>
  <c r="L188" i="1"/>
  <c r="K189" i="1"/>
  <c r="L189" i="1"/>
  <c r="K190" i="1"/>
  <c r="L190" i="1"/>
  <c r="K191" i="1"/>
  <c r="L191" i="1"/>
  <c r="J192" i="1"/>
  <c r="K192" i="1"/>
  <c r="L192" i="1"/>
  <c r="K193" i="1"/>
  <c r="L193" i="1"/>
  <c r="J154" i="1"/>
  <c r="K154" i="1"/>
  <c r="L154" i="1"/>
  <c r="K155" i="1"/>
  <c r="L155" i="1"/>
  <c r="K156" i="1"/>
  <c r="L156" i="1"/>
  <c r="K157" i="1"/>
  <c r="L157" i="1"/>
  <c r="K158" i="1"/>
  <c r="L158" i="1"/>
  <c r="J159" i="1"/>
  <c r="K159" i="1"/>
  <c r="L159" i="1"/>
  <c r="K160" i="1"/>
  <c r="L160" i="1"/>
  <c r="J161" i="1"/>
  <c r="K161" i="1"/>
  <c r="L161" i="1"/>
  <c r="K162" i="1"/>
  <c r="L162" i="1"/>
  <c r="K163" i="1"/>
  <c r="L163" i="1"/>
  <c r="J164" i="1"/>
  <c r="K164" i="1"/>
  <c r="L164" i="1"/>
  <c r="K153" i="1"/>
  <c r="L153" i="1"/>
  <c r="K152" i="1"/>
  <c r="L152" i="1"/>
  <c r="J152" i="1"/>
  <c r="K151" i="1"/>
  <c r="L151" i="1"/>
  <c r="K150" i="1"/>
  <c r="L150" i="1"/>
  <c r="K149" i="1"/>
  <c r="L149" i="1"/>
  <c r="K148" i="1"/>
  <c r="L148" i="1"/>
  <c r="J151" i="1"/>
  <c r="J155" i="1"/>
  <c r="J163" i="1"/>
  <c r="J162" i="1"/>
  <c r="J160" i="1"/>
  <c r="J148" i="1"/>
  <c r="J48" i="1"/>
  <c r="J105" i="1"/>
  <c r="J40" i="1"/>
  <c r="J75" i="1"/>
  <c r="J21" i="1"/>
  <c r="J108" i="1"/>
  <c r="J91" i="1"/>
  <c r="J35" i="1"/>
  <c r="J60" i="1"/>
  <c r="J83" i="1"/>
  <c r="J132" i="1"/>
  <c r="J67" i="1"/>
  <c r="J63" i="1"/>
  <c r="J89" i="1"/>
  <c r="J30" i="1"/>
  <c r="J72" i="1"/>
  <c r="J137" i="1"/>
  <c r="J131" i="1"/>
  <c r="J17" i="1"/>
  <c r="J139" i="1"/>
  <c r="J124" i="1"/>
  <c r="J90" i="1"/>
  <c r="J80" i="1"/>
  <c r="J59" i="1"/>
  <c r="J81" i="1"/>
  <c r="J100" i="1"/>
  <c r="J15" i="1"/>
  <c r="J13" i="1"/>
  <c r="J5" i="1"/>
  <c r="J2" i="1"/>
  <c r="J68" i="1"/>
  <c r="J140" i="1"/>
  <c r="J130" i="1"/>
  <c r="J71" i="1"/>
  <c r="J135" i="1"/>
  <c r="J16" i="1"/>
  <c r="J9" i="1"/>
  <c r="J46" i="1"/>
  <c r="J99" i="1"/>
  <c r="J104" i="1"/>
  <c r="J58" i="1"/>
  <c r="J24" i="1"/>
  <c r="J88" i="1"/>
  <c r="J128" i="1"/>
  <c r="J129" i="1"/>
  <c r="J20" i="1"/>
  <c r="J29" i="1"/>
  <c r="J32" i="1"/>
  <c r="J8" i="1"/>
  <c r="J7" i="1"/>
  <c r="J51" i="1"/>
  <c r="J144" i="1"/>
  <c r="J19" i="1"/>
  <c r="J39" i="1"/>
  <c r="J79" i="1"/>
  <c r="J45" i="1"/>
  <c r="J42" i="1"/>
  <c r="J101" i="1"/>
  <c r="J12" i="1"/>
  <c r="J103" i="1"/>
  <c r="J57" i="1"/>
  <c r="J4" i="1"/>
  <c r="J78" i="1"/>
  <c r="J107" i="1"/>
  <c r="J31" i="1"/>
  <c r="J56" i="1"/>
  <c r="J34" i="1"/>
  <c r="J22" i="1"/>
  <c r="J3" i="1"/>
  <c r="J143" i="1"/>
  <c r="J69" i="1"/>
  <c r="J111" i="1"/>
  <c r="J115" i="1"/>
  <c r="J28" i="1"/>
  <c r="J82" i="1"/>
  <c r="J11" i="1"/>
  <c r="J65" i="1"/>
  <c r="J55" i="1"/>
  <c r="J33" i="1"/>
  <c r="J41" i="1"/>
  <c r="J138" i="1"/>
  <c r="J119" i="1"/>
  <c r="J76" i="1"/>
  <c r="J114" i="1"/>
  <c r="J37" i="1"/>
  <c r="J47" i="1"/>
  <c r="J123" i="1"/>
  <c r="J95" i="1"/>
  <c r="J64" i="1"/>
  <c r="J54" i="1"/>
  <c r="J6" i="1"/>
  <c r="J84" i="1"/>
  <c r="J120" i="1"/>
  <c r="J87" i="1"/>
  <c r="J113" i="1"/>
  <c r="K16" i="1"/>
  <c r="K70" i="1"/>
  <c r="K29" i="1"/>
  <c r="K135" i="1"/>
  <c r="K23" i="1"/>
  <c r="K49" i="1"/>
  <c r="K27" i="1"/>
  <c r="K50" i="1"/>
  <c r="K28" i="1"/>
  <c r="K107" i="1"/>
  <c r="K74" i="1"/>
  <c r="K85" i="1"/>
  <c r="K90" i="1"/>
  <c r="K91" i="1"/>
  <c r="K113" i="1"/>
  <c r="K114" i="1"/>
  <c r="K115" i="1"/>
  <c r="K39" i="1"/>
  <c r="K92" i="1"/>
  <c r="K106" i="1"/>
  <c r="K124" i="1"/>
  <c r="K108" i="1"/>
  <c r="K109" i="1"/>
  <c r="K76" i="1"/>
  <c r="K77" i="1"/>
  <c r="K78" i="1"/>
  <c r="K134" i="1"/>
  <c r="K71" i="1"/>
  <c r="K139" i="1"/>
  <c r="K136" i="1"/>
  <c r="K86" i="1"/>
  <c r="K110" i="1"/>
  <c r="K111" i="1"/>
  <c r="K19" i="1"/>
  <c r="K20" i="1"/>
  <c r="K116" i="1"/>
  <c r="K17" i="1"/>
  <c r="K18" i="1"/>
  <c r="K87" i="1"/>
  <c r="K147" i="1"/>
  <c r="K69" i="1"/>
  <c r="K125" i="1"/>
  <c r="K129" i="1"/>
  <c r="K130" i="1"/>
  <c r="K131" i="1"/>
  <c r="K117" i="1"/>
  <c r="K118" i="1"/>
  <c r="K119" i="1"/>
  <c r="K126" i="1"/>
  <c r="K127" i="1"/>
  <c r="K128" i="1"/>
  <c r="K140" i="1"/>
  <c r="K137" i="1"/>
  <c r="K141" i="1"/>
  <c r="K120" i="1"/>
  <c r="K142" i="1"/>
  <c r="K143" i="1"/>
  <c r="K144" i="1"/>
  <c r="K145" i="1"/>
  <c r="K68" i="1"/>
  <c r="K72" i="1"/>
  <c r="K21" i="1"/>
  <c r="K25" i="1"/>
  <c r="K138" i="1"/>
  <c r="K3" i="1"/>
  <c r="K4" i="1"/>
  <c r="K88" i="1"/>
  <c r="K2" i="1"/>
  <c r="K146" i="1"/>
  <c r="K75" i="1"/>
  <c r="K121" i="1"/>
  <c r="K112" i="1"/>
  <c r="K22" i="1"/>
  <c r="K51" i="1"/>
  <c r="K24" i="1"/>
  <c r="K52" i="1"/>
  <c r="K30" i="1"/>
  <c r="K40" i="1"/>
  <c r="K84" i="1"/>
  <c r="K41" i="1"/>
  <c r="K42" i="1"/>
  <c r="K122" i="1"/>
  <c r="K73" i="1"/>
  <c r="K5" i="1"/>
  <c r="K89" i="1"/>
  <c r="K26" i="1"/>
  <c r="K6" i="1"/>
  <c r="K33" i="1"/>
  <c r="K34" i="1"/>
  <c r="K7" i="1"/>
  <c r="K53" i="1"/>
  <c r="K13" i="1"/>
  <c r="K63" i="1"/>
  <c r="K14" i="1"/>
  <c r="K54" i="1"/>
  <c r="K55" i="1"/>
  <c r="K56" i="1"/>
  <c r="K57" i="1"/>
  <c r="K58" i="1"/>
  <c r="K15" i="1"/>
  <c r="K93" i="1"/>
  <c r="K94" i="1"/>
  <c r="K64" i="1"/>
  <c r="K65" i="1"/>
  <c r="K102" i="1"/>
  <c r="K103" i="1"/>
  <c r="K104" i="1"/>
  <c r="K66" i="1"/>
  <c r="K67" i="1"/>
  <c r="K105" i="1"/>
  <c r="K95" i="1"/>
  <c r="K96" i="1"/>
  <c r="K97" i="1"/>
  <c r="K98" i="1"/>
  <c r="K99" i="1"/>
  <c r="K100" i="1"/>
  <c r="K132" i="1"/>
  <c r="K133" i="1"/>
  <c r="K123" i="1"/>
  <c r="K11" i="1"/>
  <c r="K45" i="1"/>
  <c r="K12" i="1"/>
  <c r="K46" i="1"/>
  <c r="K81" i="1"/>
  <c r="K83" i="1"/>
  <c r="K48" i="1"/>
  <c r="K47" i="1"/>
  <c r="K82" i="1"/>
  <c r="K10" i="1"/>
  <c r="K8" i="1"/>
  <c r="K9" i="1"/>
  <c r="K59" i="1"/>
  <c r="K60" i="1"/>
  <c r="K61" i="1"/>
  <c r="K37" i="1"/>
  <c r="K62" i="1"/>
  <c r="K79" i="1"/>
  <c r="K101" i="1"/>
  <c r="K38" i="1"/>
  <c r="K80" i="1"/>
  <c r="K35" i="1"/>
  <c r="K36" i="1"/>
  <c r="K43" i="1"/>
  <c r="K44" i="1"/>
  <c r="K31" i="1"/>
  <c r="K32" i="1"/>
  <c r="L70" i="1"/>
  <c r="L29" i="1"/>
  <c r="L135" i="1"/>
  <c r="L23" i="1"/>
  <c r="L49" i="1"/>
  <c r="L27" i="1"/>
  <c r="L50" i="1"/>
  <c r="L28" i="1"/>
  <c r="L107" i="1"/>
  <c r="L74" i="1"/>
  <c r="L85" i="1"/>
  <c r="L90" i="1"/>
  <c r="L91" i="1"/>
  <c r="L113" i="1"/>
  <c r="L114" i="1"/>
  <c r="L115" i="1"/>
  <c r="L39" i="1"/>
  <c r="L92" i="1"/>
  <c r="L106" i="1"/>
  <c r="L124" i="1"/>
  <c r="L108" i="1"/>
  <c r="L109" i="1"/>
  <c r="L76" i="1"/>
  <c r="L77" i="1"/>
  <c r="L78" i="1"/>
  <c r="L134" i="1"/>
  <c r="L71" i="1"/>
  <c r="L139" i="1"/>
  <c r="L136" i="1"/>
  <c r="L86" i="1"/>
  <c r="L110" i="1"/>
  <c r="L111" i="1"/>
  <c r="L19" i="1"/>
  <c r="L20" i="1"/>
  <c r="L116" i="1"/>
  <c r="L17" i="1"/>
  <c r="L18" i="1"/>
  <c r="L87" i="1"/>
  <c r="L147" i="1"/>
  <c r="L69" i="1"/>
  <c r="L125" i="1"/>
  <c r="L129" i="1"/>
  <c r="L130" i="1"/>
  <c r="L131" i="1"/>
  <c r="L117" i="1"/>
  <c r="L118" i="1"/>
  <c r="L119" i="1"/>
  <c r="L126" i="1"/>
  <c r="L127" i="1"/>
  <c r="L128" i="1"/>
  <c r="L140" i="1"/>
  <c r="L137" i="1"/>
  <c r="L141" i="1"/>
  <c r="L120" i="1"/>
  <c r="L142" i="1"/>
  <c r="L143" i="1"/>
  <c r="L144" i="1"/>
  <c r="L145" i="1"/>
  <c r="L68" i="1"/>
  <c r="L72" i="1"/>
  <c r="L21" i="1"/>
  <c r="L25" i="1"/>
  <c r="L138" i="1"/>
  <c r="L3" i="1"/>
  <c r="L4" i="1"/>
  <c r="L88" i="1"/>
  <c r="L2" i="1"/>
  <c r="L146" i="1"/>
  <c r="L75" i="1"/>
  <c r="L121" i="1"/>
  <c r="L112" i="1"/>
  <c r="L22" i="1"/>
  <c r="L51" i="1"/>
  <c r="L24" i="1"/>
  <c r="L52" i="1"/>
  <c r="L30" i="1"/>
  <c r="L40" i="1"/>
  <c r="L84" i="1"/>
  <c r="L41" i="1"/>
  <c r="L42" i="1"/>
  <c r="L122" i="1"/>
  <c r="L73" i="1"/>
  <c r="L5" i="1"/>
  <c r="L89" i="1"/>
  <c r="L26" i="1"/>
  <c r="L6" i="1"/>
  <c r="L33" i="1"/>
  <c r="L34" i="1"/>
  <c r="L7" i="1"/>
  <c r="L53" i="1"/>
  <c r="L13" i="1"/>
  <c r="L63" i="1"/>
  <c r="L14" i="1"/>
  <c r="L54" i="1"/>
  <c r="L55" i="1"/>
  <c r="L56" i="1"/>
  <c r="L57" i="1"/>
  <c r="L58" i="1"/>
  <c r="L15" i="1"/>
  <c r="L93" i="1"/>
  <c r="L94" i="1"/>
  <c r="L64" i="1"/>
  <c r="L65" i="1"/>
  <c r="L102" i="1"/>
  <c r="L103" i="1"/>
  <c r="L104" i="1"/>
  <c r="L66" i="1"/>
  <c r="L67" i="1"/>
  <c r="L105" i="1"/>
  <c r="L95" i="1"/>
  <c r="L96" i="1"/>
  <c r="L97" i="1"/>
  <c r="L98" i="1"/>
  <c r="L99" i="1"/>
  <c r="L100" i="1"/>
  <c r="L132" i="1"/>
  <c r="L133" i="1"/>
  <c r="L123" i="1"/>
  <c r="L11" i="1"/>
  <c r="L45" i="1"/>
  <c r="L12" i="1"/>
  <c r="L46" i="1"/>
  <c r="L81" i="1"/>
  <c r="L83" i="1"/>
  <c r="L48" i="1"/>
  <c r="L47" i="1"/>
  <c r="L82" i="1"/>
  <c r="L10" i="1"/>
  <c r="L8" i="1"/>
  <c r="L9" i="1"/>
  <c r="L59" i="1"/>
  <c r="L60" i="1"/>
  <c r="L61" i="1"/>
  <c r="L37" i="1"/>
  <c r="L62" i="1"/>
  <c r="L79" i="1"/>
  <c r="L101" i="1"/>
  <c r="L38" i="1"/>
  <c r="L80" i="1"/>
  <c r="L35" i="1"/>
  <c r="L36" i="1"/>
  <c r="L43" i="1"/>
  <c r="L44" i="1"/>
  <c r="L31" i="1"/>
  <c r="L32" i="1"/>
  <c r="L16" i="1"/>
  <c r="J25" i="1" l="1"/>
  <c r="J74" i="1"/>
  <c r="M157" i="1"/>
  <c r="M26" i="1"/>
  <c r="J145" i="1"/>
  <c r="M49" i="1"/>
  <c r="M73" i="1"/>
  <c r="J38" i="1"/>
  <c r="J62" i="1"/>
  <c r="J122" i="1"/>
  <c r="J98" i="1"/>
  <c r="M156" i="1"/>
  <c r="M146" i="1"/>
  <c r="J52" i="1"/>
  <c r="J112" i="1"/>
  <c r="J127" i="1"/>
  <c r="M177" i="1"/>
  <c r="M70" i="1"/>
  <c r="M53" i="1"/>
  <c r="J85" i="1"/>
  <c r="J66" i="1"/>
  <c r="J136" i="1"/>
  <c r="J106" i="1"/>
  <c r="J18" i="1"/>
  <c r="J176" i="1"/>
  <c r="M183" i="1"/>
  <c r="J96" i="1"/>
  <c r="J153" i="1"/>
  <c r="J97" i="1"/>
  <c r="J61" i="1"/>
  <c r="J116" i="1"/>
  <c r="J44" i="1"/>
  <c r="J43" i="1"/>
  <c r="J92" i="1"/>
  <c r="J168" i="1"/>
  <c r="J50" i="1"/>
  <c r="J134" i="1"/>
  <c r="M190" i="1"/>
  <c r="M174" i="1"/>
  <c r="M166" i="1"/>
  <c r="M150" i="1"/>
  <c r="M142" i="1"/>
  <c r="M126" i="1"/>
  <c r="M118" i="1"/>
  <c r="M102" i="1"/>
  <c r="M94" i="1"/>
  <c r="M36" i="1"/>
  <c r="M23" i="1"/>
  <c r="M10" i="1"/>
  <c r="J110" i="1"/>
  <c r="M189" i="1"/>
  <c r="M165" i="1"/>
  <c r="M141" i="1"/>
  <c r="M117" i="1"/>
  <c r="M93" i="1"/>
  <c r="J133" i="1"/>
  <c r="M186" i="1"/>
  <c r="J109" i="1"/>
  <c r="J149" i="1"/>
  <c r="J86" i="1"/>
  <c r="J125" i="1"/>
  <c r="J184" i="1"/>
  <c r="J158" i="1"/>
  <c r="M193" i="1"/>
  <c r="M187" i="1"/>
  <c r="M181" i="1"/>
  <c r="M175" i="1"/>
  <c r="M169" i="1"/>
  <c r="J191" i="1"/>
  <c r="J179" i="1"/>
  <c r="J167" i="1"/>
  <c r="M185" i="1"/>
  <c r="M173" i="1"/>
  <c r="J182" i="1"/>
  <c r="J170" i="1"/>
</calcChain>
</file>

<file path=xl/sharedStrings.xml><?xml version="1.0" encoding="utf-8"?>
<sst xmlns="http://schemas.openxmlformats.org/spreadsheetml/2006/main" count="356" uniqueCount="282">
  <si>
    <t>Name</t>
  </si>
  <si>
    <t>Acenaphthylene</t>
  </si>
  <si>
    <r>
      <t>C</t>
    </r>
    <r>
      <rPr>
        <sz val="9.3000000000000007"/>
        <color rgb="FF000000"/>
        <rFont val="Times New Roman"/>
        <family val="1"/>
      </rPr>
      <t>12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8</t>
    </r>
  </si>
  <si>
    <t>Acephenanthrylene</t>
  </si>
  <si>
    <r>
      <t>C</t>
    </r>
    <r>
      <rPr>
        <sz val="9.3000000000000007"/>
        <color rgb="FF000000"/>
        <rFont val="Times New Roman"/>
        <family val="1"/>
      </rPr>
      <t>16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10</t>
    </r>
  </si>
  <si>
    <t>Acridine</t>
  </si>
  <si>
    <r>
      <t>C</t>
    </r>
    <r>
      <rPr>
        <sz val="9.3000000000000007"/>
        <color rgb="FF000000"/>
        <rFont val="Times New Roman"/>
        <family val="1"/>
      </rPr>
      <t>13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9</t>
    </r>
    <r>
      <rPr>
        <sz val="12"/>
        <color rgb="FF000000"/>
        <rFont val="Times New Roman"/>
        <family val="1"/>
      </rPr>
      <t>N</t>
    </r>
  </si>
  <si>
    <t>Anthanthrene</t>
  </si>
  <si>
    <t>Anthracene</t>
  </si>
  <si>
    <r>
      <t>C</t>
    </r>
    <r>
      <rPr>
        <sz val="9.3000000000000007"/>
        <color rgb="FF000000"/>
        <rFont val="Times New Roman"/>
        <family val="1"/>
      </rPr>
      <t>14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10</t>
    </r>
  </si>
  <si>
    <t>9,10-Anthracenedione</t>
  </si>
  <si>
    <r>
      <t>C</t>
    </r>
    <r>
      <rPr>
        <sz val="9.3000000000000007"/>
        <color rgb="FF000000"/>
        <rFont val="Times New Roman"/>
        <family val="1"/>
      </rPr>
      <t>14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8</t>
    </r>
    <r>
      <rPr>
        <sz val="12"/>
        <color rgb="FF000000"/>
        <rFont val="Times New Roman"/>
        <family val="1"/>
      </rPr>
      <t>O</t>
    </r>
    <r>
      <rPr>
        <sz val="9.3000000000000007"/>
        <color rgb="FF000000"/>
        <rFont val="Times New Roman"/>
        <family val="1"/>
      </rPr>
      <t>2</t>
    </r>
  </si>
  <si>
    <r>
      <t>C</t>
    </r>
    <r>
      <rPr>
        <sz val="9.3000000000000007"/>
        <color rgb="FF000000"/>
        <rFont val="Times New Roman"/>
        <family val="1"/>
      </rPr>
      <t>14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10</t>
    </r>
    <r>
      <rPr>
        <sz val="12"/>
        <color rgb="FF000000"/>
        <rFont val="Times New Roman"/>
        <family val="1"/>
      </rPr>
      <t>O</t>
    </r>
  </si>
  <si>
    <t>Anthraquinone</t>
  </si>
  <si>
    <t>Anthrone</t>
  </si>
  <si>
    <t>Benz[e]acephenanthrylene</t>
  </si>
  <si>
    <r>
      <t>C</t>
    </r>
    <r>
      <rPr>
        <sz val="9.3000000000000007"/>
        <color rgb="FF000000"/>
        <rFont val="Times New Roman"/>
        <family val="1"/>
      </rPr>
      <t>20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12</t>
    </r>
  </si>
  <si>
    <t>Benz[c]acridine</t>
  </si>
  <si>
    <r>
      <t>C</t>
    </r>
    <r>
      <rPr>
        <sz val="9.3000000000000007"/>
        <color rgb="FF000000"/>
        <rFont val="Times New Roman"/>
        <family val="1"/>
      </rPr>
      <t>17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11</t>
    </r>
  </si>
  <si>
    <t>Benz[a]anthracene</t>
  </si>
  <si>
    <r>
      <t>C</t>
    </r>
    <r>
      <rPr>
        <sz val="9.3000000000000007"/>
        <color rgb="FF000000"/>
        <rFont val="Times New Roman"/>
        <family val="1"/>
      </rPr>
      <t>18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12</t>
    </r>
  </si>
  <si>
    <r>
      <t>C</t>
    </r>
    <r>
      <rPr>
        <sz val="9.3000000000000007"/>
        <color rgb="FF000000"/>
        <rFont val="Times New Roman"/>
        <family val="1"/>
      </rPr>
      <t>17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10</t>
    </r>
    <r>
      <rPr>
        <sz val="12"/>
        <color rgb="FF000000"/>
        <rFont val="Times New Roman"/>
        <family val="1"/>
      </rPr>
      <t>O</t>
    </r>
  </si>
  <si>
    <t>Benzanthrone</t>
  </si>
  <si>
    <t>Benzo[b]chrysene</t>
  </si>
  <si>
    <r>
      <t>C</t>
    </r>
    <r>
      <rPr>
        <sz val="9.3000000000000007"/>
        <color rgb="FF000000"/>
        <rFont val="Times New Roman"/>
        <family val="1"/>
      </rPr>
      <t>22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14</t>
    </r>
  </si>
  <si>
    <t>Benzo[c]chrysene</t>
  </si>
  <si>
    <t>Benzo[g]chrysene</t>
  </si>
  <si>
    <t>Benzo[c]cinnoline</t>
  </si>
  <si>
    <r>
      <t>C</t>
    </r>
    <r>
      <rPr>
        <sz val="9.3000000000000007"/>
        <color rgb="FF000000"/>
        <rFont val="Times New Roman"/>
        <family val="1"/>
      </rPr>
      <t>12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8</t>
    </r>
    <r>
      <rPr>
        <sz val="12"/>
        <color rgb="FF000000"/>
        <rFont val="Times New Roman"/>
        <family val="1"/>
      </rPr>
      <t>N</t>
    </r>
    <r>
      <rPr>
        <sz val="9.3000000000000007"/>
        <color rgb="FF000000"/>
        <rFont val="Times New Roman"/>
        <family val="1"/>
      </rPr>
      <t>2</t>
    </r>
  </si>
  <si>
    <t>Benzo[a]dibenzothiophene</t>
  </si>
  <si>
    <t>Benzo[b]fluoranthene</t>
  </si>
  <si>
    <t>Benzo[ghi]fluoranthene</t>
  </si>
  <si>
    <r>
      <t>C</t>
    </r>
    <r>
      <rPr>
        <sz val="9.3000000000000007"/>
        <color rgb="FF000000"/>
        <rFont val="Times New Roman"/>
        <family val="1"/>
      </rPr>
      <t>18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10</t>
    </r>
  </si>
  <si>
    <t>Benzo[j]fluoranthene</t>
  </si>
  <si>
    <t>Benzo[k]fluoranthene</t>
  </si>
  <si>
    <r>
      <t>C</t>
    </r>
    <r>
      <rPr>
        <sz val="9.3000000000000007"/>
        <color rgb="FF000000"/>
        <rFont val="Times New Roman"/>
        <family val="1"/>
      </rPr>
      <t>17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12</t>
    </r>
  </si>
  <si>
    <t>Benzo[h]naphtho [1,2-f]quinolene</t>
  </si>
  <si>
    <r>
      <t>C</t>
    </r>
    <r>
      <rPr>
        <sz val="9.3000000000000007"/>
        <color rgb="FF000000"/>
        <rFont val="Times New Roman"/>
        <family val="1"/>
      </rPr>
      <t>21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13</t>
    </r>
  </si>
  <si>
    <t>Benzo[b]naphtho[2, 1-d]thiophene</t>
  </si>
  <si>
    <t>Benzo[rst]pentaphene</t>
  </si>
  <si>
    <r>
      <t>C</t>
    </r>
    <r>
      <rPr>
        <sz val="9.3000000000000007"/>
        <color rgb="FF000000"/>
        <rFont val="Times New Roman"/>
        <family val="1"/>
      </rPr>
      <t>24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14</t>
    </r>
  </si>
  <si>
    <t>Benzo[ghi]perylene</t>
  </si>
  <si>
    <r>
      <t>C</t>
    </r>
    <r>
      <rPr>
        <sz val="9.3000000000000007"/>
        <color rgb="FF000000"/>
        <rFont val="Times New Roman"/>
        <family val="1"/>
      </rPr>
      <t>22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12</t>
    </r>
  </si>
  <si>
    <t>Benzo[c]phenanthrene</t>
  </si>
  <si>
    <t>Benzo[a]pyrene</t>
  </si>
  <si>
    <t>Benzo[e]pyrene</t>
  </si>
  <si>
    <t>Benzo[f]quinoline</t>
  </si>
  <si>
    <r>
      <t>C</t>
    </r>
    <r>
      <rPr>
        <sz val="9.3000000000000007"/>
        <color rgb="FF000000"/>
        <rFont val="Times New Roman"/>
        <family val="1"/>
      </rPr>
      <t>13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9</t>
    </r>
  </si>
  <si>
    <t>Benzo[h]quinoline</t>
  </si>
  <si>
    <t>Benzo[b]triphenylene</t>
  </si>
  <si>
    <t>Biphenylene</t>
  </si>
  <si>
    <r>
      <t>C</t>
    </r>
    <r>
      <rPr>
        <sz val="9.3000000000000007"/>
        <color rgb="FF000000"/>
        <rFont val="Times New Roman"/>
        <family val="1"/>
      </rPr>
      <t>12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9</t>
    </r>
  </si>
  <si>
    <t>Chrysene</t>
  </si>
  <si>
    <t>Coronene</t>
  </si>
  <si>
    <r>
      <t>C</t>
    </r>
    <r>
      <rPr>
        <sz val="9.3000000000000007"/>
        <color rgb="FF000000"/>
        <rFont val="Times New Roman"/>
        <family val="1"/>
      </rPr>
      <t>24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12</t>
    </r>
  </si>
  <si>
    <r>
      <t>C</t>
    </r>
    <r>
      <rPr>
        <sz val="9.3000000000000007"/>
        <color rgb="FF000000"/>
        <rFont val="Times New Roman"/>
        <family val="1"/>
      </rPr>
      <t>15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10</t>
    </r>
  </si>
  <si>
    <t>Cyclopenta[cd]pyrene</t>
  </si>
  <si>
    <t>Dibenz[a,h]acridine</t>
  </si>
  <si>
    <t>Dibenz[a,j]acridine</t>
  </si>
  <si>
    <t>Dibenz[c,h]acridine</t>
  </si>
  <si>
    <t>Dibenz[a,c]anthracene</t>
  </si>
  <si>
    <t>Dibenz[a,h]anthracene</t>
  </si>
  <si>
    <t>Dibenz[a,j]anthracene</t>
  </si>
  <si>
    <r>
      <t>C</t>
    </r>
    <r>
      <rPr>
        <sz val="9.3000000000000007"/>
        <color rgb="FF000000"/>
        <rFont val="Times New Roman"/>
        <family val="1"/>
      </rPr>
      <t>20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13</t>
    </r>
  </si>
  <si>
    <t>Dibenzo[b,def]chrysene</t>
  </si>
  <si>
    <t>Dibenzo[def,mno]chrysene</t>
  </si>
  <si>
    <t>Dibenzo[def,p]chrysene</t>
  </si>
  <si>
    <t>Dibenzo[b,h]phenanthrene</t>
  </si>
  <si>
    <t>Dibenzo[a,e]pyrene</t>
  </si>
  <si>
    <t>Dibenzo[a,h]pyrene</t>
  </si>
  <si>
    <t>Dibenzo[a,i]pyrene</t>
  </si>
  <si>
    <t>Dibenzo[a,1]pyrene</t>
  </si>
  <si>
    <t>Dibenzothiophene</t>
  </si>
  <si>
    <r>
      <t>C</t>
    </r>
    <r>
      <rPr>
        <sz val="9.3000000000000007"/>
        <color rgb="FF000000"/>
        <rFont val="Times New Roman"/>
        <family val="1"/>
      </rPr>
      <t>12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8</t>
    </r>
    <r>
      <rPr>
        <sz val="12"/>
        <color rgb="FF000000"/>
        <rFont val="Times New Roman"/>
        <family val="1"/>
      </rPr>
      <t>S</t>
    </r>
  </si>
  <si>
    <t>Fluoranthene</t>
  </si>
  <si>
    <r>
      <t>C</t>
    </r>
    <r>
      <rPr>
        <sz val="9.3000000000000007"/>
        <color rgb="FF000000"/>
        <rFont val="Times New Roman"/>
        <family val="1"/>
      </rPr>
      <t>13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10</t>
    </r>
  </si>
  <si>
    <r>
      <t>C</t>
    </r>
    <r>
      <rPr>
        <sz val="9.3000000000000007"/>
        <color rgb="FF000000"/>
        <rFont val="Times New Roman"/>
        <family val="1"/>
      </rPr>
      <t>13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8</t>
    </r>
    <r>
      <rPr>
        <sz val="12"/>
        <color rgb="FF000000"/>
        <rFont val="Times New Roman"/>
        <family val="1"/>
      </rPr>
      <t>O</t>
    </r>
  </si>
  <si>
    <t>Indeno[1,2,3-cd]pyrene</t>
  </si>
  <si>
    <r>
      <t>C</t>
    </r>
    <r>
      <rPr>
        <sz val="9.3000000000000007"/>
        <color rgb="FF000000"/>
        <rFont val="Times New Roman"/>
        <family val="1"/>
      </rPr>
      <t>8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7</t>
    </r>
    <r>
      <rPr>
        <sz val="12"/>
        <color rgb="FF000000"/>
        <rFont val="Times New Roman"/>
        <family val="1"/>
      </rPr>
      <t>N</t>
    </r>
  </si>
  <si>
    <t>Isoquinoline</t>
  </si>
  <si>
    <r>
      <t>C</t>
    </r>
    <r>
      <rPr>
        <sz val="9.3000000000000007"/>
        <color rgb="FF000000"/>
        <rFont val="Times New Roman"/>
        <family val="1"/>
      </rPr>
      <t>9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7</t>
    </r>
    <r>
      <rPr>
        <sz val="12"/>
        <color rgb="FF000000"/>
        <rFont val="Times New Roman"/>
        <family val="1"/>
      </rPr>
      <t>N</t>
    </r>
  </si>
  <si>
    <t>Naphthacene</t>
  </si>
  <si>
    <t>Naphthalene</t>
  </si>
  <si>
    <r>
      <t>C</t>
    </r>
    <r>
      <rPr>
        <sz val="9.3000000000000007"/>
        <color rgb="FF000000"/>
        <rFont val="Times New Roman"/>
        <family val="1"/>
      </rPr>
      <t>10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8</t>
    </r>
  </si>
  <si>
    <t>Naphtho[1,2,3,4-def] chrysene</t>
  </si>
  <si>
    <t>Naphtho[2,3-f]quinoline</t>
  </si>
  <si>
    <t>Pentaphene</t>
  </si>
  <si>
    <t>Perylene</t>
  </si>
  <si>
    <t>Phenanthraquinone</t>
  </si>
  <si>
    <t>Phenanthrene</t>
  </si>
  <si>
    <t>9,10-Phenanthrenedione</t>
  </si>
  <si>
    <t>Phenanthridine</t>
  </si>
  <si>
    <t>1,10-Phenanthroline</t>
  </si>
  <si>
    <t>Phenanthro[4,5-bcd]thiophene</t>
  </si>
  <si>
    <r>
      <t>C</t>
    </r>
    <r>
      <rPr>
        <sz val="9.3000000000000007"/>
        <color rgb="FF000000"/>
        <rFont val="Times New Roman"/>
        <family val="1"/>
      </rPr>
      <t>14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8</t>
    </r>
    <r>
      <rPr>
        <sz val="12"/>
        <color rgb="FF000000"/>
        <rFont val="Times New Roman"/>
        <family val="1"/>
      </rPr>
      <t>S</t>
    </r>
  </si>
  <si>
    <t>Phenazine</t>
  </si>
  <si>
    <t>Phenazone</t>
  </si>
  <si>
    <t>Picene</t>
  </si>
  <si>
    <t>Pyrene</t>
  </si>
  <si>
    <t>Quinoline</t>
  </si>
  <si>
    <t>Triphenylene</t>
  </si>
  <si>
    <t>9H-Xanthene</t>
  </si>
  <si>
    <r>
      <t>C</t>
    </r>
    <r>
      <rPr>
        <sz val="9.3000000000000007"/>
        <color rgb="FF000000"/>
        <rFont val="Times New Roman"/>
        <family val="1"/>
      </rPr>
      <t>13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10</t>
    </r>
    <r>
      <rPr>
        <sz val="12"/>
        <color rgb="FF000000"/>
        <rFont val="Times New Roman"/>
        <family val="1"/>
      </rPr>
      <t>O</t>
    </r>
  </si>
  <si>
    <t>Nitroindene</t>
  </si>
  <si>
    <r>
      <t>C</t>
    </r>
    <r>
      <rPr>
        <sz val="9.3000000000000007"/>
        <color rgb="FF000000"/>
        <rFont val="Times New Roman"/>
        <family val="1"/>
      </rPr>
      <t>9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7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2</t>
    </r>
  </si>
  <si>
    <t>Nitroacenaphthylene</t>
  </si>
  <si>
    <r>
      <t>C</t>
    </r>
    <r>
      <rPr>
        <sz val="9.3000000000000007"/>
        <color rgb="FF000000"/>
        <rFont val="Times New Roman"/>
        <family val="1"/>
      </rPr>
      <t>12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7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2</t>
    </r>
  </si>
  <si>
    <t>Nitroacenaphthene</t>
  </si>
  <si>
    <r>
      <t>C</t>
    </r>
    <r>
      <rPr>
        <sz val="9.3000000000000007"/>
        <color rgb="FF000000"/>
        <rFont val="Times New Roman"/>
        <family val="1"/>
      </rPr>
      <t>12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9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2</t>
    </r>
  </si>
  <si>
    <t>Nitrobiphenyl</t>
  </si>
  <si>
    <t>Nitrofluorene</t>
  </si>
  <si>
    <r>
      <t>C</t>
    </r>
    <r>
      <rPr>
        <sz val="9.3000000000000007"/>
        <color rgb="FF000000"/>
        <rFont val="Times New Roman"/>
        <family val="1"/>
      </rPr>
      <t>13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9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2</t>
    </r>
  </si>
  <si>
    <t>Nitromethylacenaphthylene</t>
  </si>
  <si>
    <t>Nitromethylacenaphthene</t>
  </si>
  <si>
    <r>
      <t>C</t>
    </r>
    <r>
      <rPr>
        <sz val="9.3000000000000007"/>
        <color rgb="FF000000"/>
        <rFont val="Times New Roman"/>
        <family val="1"/>
      </rPr>
      <t>13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11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2</t>
    </r>
  </si>
  <si>
    <t>Nitromethylbiphenyl</t>
  </si>
  <si>
    <t>Nitroanthracene</t>
  </si>
  <si>
    <r>
      <t>C</t>
    </r>
    <r>
      <rPr>
        <sz val="9.3000000000000007"/>
        <color rgb="FF000000"/>
        <rFont val="Times New Roman"/>
        <family val="1"/>
      </rPr>
      <t>14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9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2</t>
    </r>
  </si>
  <si>
    <t>Nitrophenanthrene</t>
  </si>
  <si>
    <t>Nitromethylflourene</t>
  </si>
  <si>
    <r>
      <t>C</t>
    </r>
    <r>
      <rPr>
        <sz val="9.3000000000000007"/>
        <color rgb="FF000000"/>
        <rFont val="Times New Roman"/>
        <family val="1"/>
      </rPr>
      <t>14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11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2</t>
    </r>
  </si>
  <si>
    <t>Nitromethylanthracene</t>
  </si>
  <si>
    <r>
      <t>C</t>
    </r>
    <r>
      <rPr>
        <sz val="9.3000000000000007"/>
        <color rgb="FF000000"/>
        <rFont val="Times New Roman"/>
        <family val="1"/>
      </rPr>
      <t>15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11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2</t>
    </r>
  </si>
  <si>
    <t>Nitromethylphenanthrene</t>
  </si>
  <si>
    <t>Nitrotrimethylnaphthylene</t>
  </si>
  <si>
    <r>
      <t>C</t>
    </r>
    <r>
      <rPr>
        <sz val="9.3000000000000007"/>
        <color rgb="FF000000"/>
        <rFont val="Times New Roman"/>
        <family val="1"/>
      </rPr>
      <t>13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13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2</t>
    </r>
  </si>
  <si>
    <t>Nitrofluoranthene</t>
  </si>
  <si>
    <r>
      <t>C</t>
    </r>
    <r>
      <rPr>
        <sz val="9.3000000000000007"/>
        <color rgb="FF000000"/>
        <rFont val="Times New Roman"/>
        <family val="1"/>
      </rPr>
      <t>16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9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2</t>
    </r>
  </si>
  <si>
    <t>Nitropyrene</t>
  </si>
  <si>
    <r>
      <t>C</t>
    </r>
    <r>
      <rPr>
        <sz val="9.3000000000000007"/>
        <color rgb="FF000000"/>
        <rFont val="Times New Roman"/>
        <family val="1"/>
      </rPr>
      <t>16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13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2</t>
    </r>
  </si>
  <si>
    <t>Nitrobenzofluorene</t>
  </si>
  <si>
    <r>
      <t>C</t>
    </r>
    <r>
      <rPr>
        <sz val="9.3000000000000007"/>
        <color rgb="FF000000"/>
        <rFont val="Times New Roman"/>
        <family val="1"/>
      </rPr>
      <t>17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11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2</t>
    </r>
  </si>
  <si>
    <t>Nitromethylfluoranthrene</t>
  </si>
  <si>
    <t>Nitromethylpyrene</t>
  </si>
  <si>
    <r>
      <t>C</t>
    </r>
    <r>
      <rPr>
        <sz val="9.3000000000000007"/>
        <color rgb="FF000000"/>
        <rFont val="Times New Roman"/>
        <family val="1"/>
      </rPr>
      <t>17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12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2</t>
    </r>
  </si>
  <si>
    <r>
      <t>C</t>
    </r>
    <r>
      <rPr>
        <sz val="9.3000000000000007"/>
        <color rgb="FF000000"/>
        <rFont val="Times New Roman"/>
        <family val="1"/>
      </rPr>
      <t>17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15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2</t>
    </r>
  </si>
  <si>
    <t>Nitrochrysene</t>
  </si>
  <si>
    <r>
      <t>C</t>
    </r>
    <r>
      <rPr>
        <sz val="9.3000000000000007"/>
        <color rgb="FF000000"/>
        <rFont val="Times New Roman"/>
        <family val="1"/>
      </rPr>
      <t>18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11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2</t>
    </r>
  </si>
  <si>
    <t>Nitrobenzanthracene</t>
  </si>
  <si>
    <t>Nitronaphthacene</t>
  </si>
  <si>
    <t>Nitrotriphenylene</t>
  </si>
  <si>
    <t>Nitromethylchrysene</t>
  </si>
  <si>
    <r>
      <t>C</t>
    </r>
    <r>
      <rPr>
        <sz val="9.3000000000000007"/>
        <color rgb="FF000000"/>
        <rFont val="Times New Roman"/>
        <family val="1"/>
      </rPr>
      <t>19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13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2</t>
    </r>
  </si>
  <si>
    <t>Nitromethylbenzanthracene</t>
  </si>
  <si>
    <t>Nitromethyltriphenylene</t>
  </si>
  <si>
    <t>Nitrobenzopyrene</t>
  </si>
  <si>
    <r>
      <t>C</t>
    </r>
    <r>
      <rPr>
        <sz val="9.3000000000000007"/>
        <color rgb="FF000000"/>
        <rFont val="Times New Roman"/>
        <family val="1"/>
      </rPr>
      <t>20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11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2</t>
    </r>
  </si>
  <si>
    <t>Nitroperylene</t>
  </si>
  <si>
    <t>Nitrobenzofluoranthene</t>
  </si>
  <si>
    <t>Dinitromethylnaphthylene</t>
  </si>
  <si>
    <r>
      <t>C</t>
    </r>
    <r>
      <rPr>
        <sz val="9.3000000000000007"/>
        <color rgb="FF000000"/>
        <rFont val="Times New Roman"/>
        <family val="1"/>
      </rPr>
      <t>11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9</t>
    </r>
    <r>
      <rPr>
        <sz val="12"/>
        <color rgb="FF000000"/>
        <rFont val="Times New Roman"/>
        <family val="1"/>
      </rPr>
      <t>N</t>
    </r>
    <r>
      <rPr>
        <sz val="9.3000000000000007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sz val="9.3000000000000007"/>
        <color rgb="FF000000"/>
        <rFont val="Times New Roman"/>
        <family val="1"/>
      </rPr>
      <t>4</t>
    </r>
  </si>
  <si>
    <t>Dinitrofluorene</t>
  </si>
  <si>
    <r>
      <t>C</t>
    </r>
    <r>
      <rPr>
        <sz val="9.3000000000000007"/>
        <color rgb="FF000000"/>
        <rFont val="Times New Roman"/>
        <family val="1"/>
      </rPr>
      <t>13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8</t>
    </r>
    <r>
      <rPr>
        <sz val="12"/>
        <color rgb="FF000000"/>
        <rFont val="Times New Roman"/>
        <family val="1"/>
      </rPr>
      <t>N</t>
    </r>
    <r>
      <rPr>
        <sz val="9.3000000000000007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sz val="9.3000000000000007"/>
        <color rgb="FF000000"/>
        <rFont val="Times New Roman"/>
        <family val="1"/>
      </rPr>
      <t>4</t>
    </r>
  </si>
  <si>
    <t>Dinitromethylbiphenyl</t>
  </si>
  <si>
    <r>
      <t>C</t>
    </r>
    <r>
      <rPr>
        <sz val="9.3000000000000007"/>
        <color rgb="FF000000"/>
        <rFont val="Times New Roman"/>
        <family val="1"/>
      </rPr>
      <t>13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10</t>
    </r>
    <r>
      <rPr>
        <sz val="12"/>
        <color rgb="FF000000"/>
        <rFont val="Times New Roman"/>
        <family val="1"/>
      </rPr>
      <t>N</t>
    </r>
    <r>
      <rPr>
        <sz val="9.3000000000000007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sz val="9.3000000000000007"/>
        <color rgb="FF000000"/>
        <rFont val="Times New Roman"/>
        <family val="1"/>
      </rPr>
      <t>4</t>
    </r>
  </si>
  <si>
    <t>Dinitrophenanthrene</t>
  </si>
  <si>
    <r>
      <t>C</t>
    </r>
    <r>
      <rPr>
        <sz val="9.3000000000000007"/>
        <color rgb="FF000000"/>
        <rFont val="Times New Roman"/>
        <family val="1"/>
      </rPr>
      <t>14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8</t>
    </r>
    <r>
      <rPr>
        <sz val="12"/>
        <color rgb="FF000000"/>
        <rFont val="Times New Roman"/>
        <family val="1"/>
      </rPr>
      <t>N</t>
    </r>
    <r>
      <rPr>
        <sz val="9.3000000000000007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sz val="9.3000000000000007"/>
        <color rgb="FF000000"/>
        <rFont val="Times New Roman"/>
        <family val="1"/>
      </rPr>
      <t>4</t>
    </r>
  </si>
  <si>
    <t>Dinitropyrene</t>
  </si>
  <si>
    <r>
      <t>C</t>
    </r>
    <r>
      <rPr>
        <sz val="9.3000000000000007"/>
        <color rgb="FF000000"/>
        <rFont val="Times New Roman"/>
        <family val="1"/>
      </rPr>
      <t>16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8</t>
    </r>
    <r>
      <rPr>
        <sz val="12"/>
        <color rgb="FF000000"/>
        <rFont val="Times New Roman"/>
        <family val="1"/>
      </rPr>
      <t>N</t>
    </r>
    <r>
      <rPr>
        <sz val="9.3000000000000007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sz val="9.3000000000000007"/>
        <color rgb="FF000000"/>
        <rFont val="Times New Roman"/>
        <family val="1"/>
      </rPr>
      <t>4</t>
    </r>
  </si>
  <si>
    <t>Trinitropyrene</t>
  </si>
  <si>
    <r>
      <t>C</t>
    </r>
    <r>
      <rPr>
        <sz val="9.3000000000000007"/>
        <color rgb="FF000000"/>
        <rFont val="Times New Roman"/>
        <family val="1"/>
      </rPr>
      <t>l6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7</t>
    </r>
    <r>
      <rPr>
        <sz val="12"/>
        <color rgb="FF000000"/>
        <rFont val="Times New Roman"/>
        <family val="1"/>
      </rPr>
      <t>N</t>
    </r>
    <r>
      <rPr>
        <sz val="9.3000000000000007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O</t>
    </r>
    <r>
      <rPr>
        <sz val="9.3000000000000007"/>
        <color rgb="FF000000"/>
        <rFont val="Times New Roman"/>
        <family val="1"/>
      </rPr>
      <t>6</t>
    </r>
  </si>
  <si>
    <r>
      <t>C</t>
    </r>
    <r>
      <rPr>
        <sz val="9.3000000000000007"/>
        <color rgb="FF000000"/>
        <rFont val="Times New Roman"/>
        <family val="1"/>
      </rPr>
      <t>18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17</t>
    </r>
    <r>
      <rPr>
        <sz val="12"/>
        <color rgb="FF000000"/>
        <rFont val="Times New Roman"/>
        <family val="1"/>
      </rPr>
      <t>N</t>
    </r>
    <r>
      <rPr>
        <sz val="9.3000000000000007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O</t>
    </r>
    <r>
      <rPr>
        <sz val="9.3000000000000007"/>
        <color rgb="FF000000"/>
        <rFont val="Times New Roman"/>
        <family val="1"/>
      </rPr>
      <t>6</t>
    </r>
  </si>
  <si>
    <r>
      <t>C</t>
    </r>
    <r>
      <rPr>
        <sz val="9.3000000000000007"/>
        <color rgb="FF000000"/>
        <rFont val="Times New Roman"/>
        <family val="1"/>
      </rPr>
      <t>19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19</t>
    </r>
    <r>
      <rPr>
        <sz val="12"/>
        <color rgb="FF000000"/>
        <rFont val="Times New Roman"/>
        <family val="1"/>
      </rPr>
      <t>N</t>
    </r>
    <r>
      <rPr>
        <sz val="9.3000000000000007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sz val="9.3000000000000007"/>
        <color rgb="FF000000"/>
        <rFont val="Times New Roman"/>
        <family val="1"/>
      </rPr>
      <t>4</t>
    </r>
  </si>
  <si>
    <r>
      <t>C</t>
    </r>
    <r>
      <rPr>
        <sz val="9.3000000000000007"/>
        <color rgb="FF000000"/>
        <rFont val="Times New Roman"/>
        <family val="1"/>
      </rPr>
      <t>20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16</t>
    </r>
    <r>
      <rPr>
        <sz val="12"/>
        <color rgb="FF000000"/>
        <rFont val="Times New Roman"/>
        <family val="1"/>
      </rPr>
      <t>N</t>
    </r>
    <r>
      <rPr>
        <sz val="9.3000000000000007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sz val="9.3000000000000007"/>
        <color rgb="FF000000"/>
        <rFont val="Times New Roman"/>
        <family val="1"/>
      </rPr>
      <t>4</t>
    </r>
  </si>
  <si>
    <t>Nitronaphthaquinone</t>
  </si>
  <si>
    <r>
      <t>C</t>
    </r>
    <r>
      <rPr>
        <sz val="9.3000000000000007"/>
        <color rgb="FF000000"/>
        <rFont val="Times New Roman"/>
        <family val="1"/>
      </rPr>
      <t>10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5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4</t>
    </r>
  </si>
  <si>
    <t>Nitrodihydroxynaphthalene</t>
  </si>
  <si>
    <r>
      <t>C</t>
    </r>
    <r>
      <rPr>
        <sz val="9.3000000000000007"/>
        <color rgb="FF000000"/>
        <rFont val="Times New Roman"/>
        <family val="1"/>
      </rPr>
      <t>10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8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4</t>
    </r>
  </si>
  <si>
    <t>Nitronaphthalic acid</t>
  </si>
  <si>
    <t>Nitrofluorenone</t>
  </si>
  <si>
    <r>
      <t>C</t>
    </r>
    <r>
      <rPr>
        <sz val="9.3000000000000007"/>
        <color rgb="FF000000"/>
        <rFont val="Times New Roman"/>
        <family val="1"/>
      </rPr>
      <t>13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7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3</t>
    </r>
  </si>
  <si>
    <t>Nitroanthrone</t>
  </si>
  <si>
    <r>
      <t>C</t>
    </r>
    <r>
      <rPr>
        <sz val="9.3000000000000007"/>
        <color rgb="FF000000"/>
        <rFont val="Times New Roman"/>
        <family val="1"/>
      </rPr>
      <t>14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9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3</t>
    </r>
  </si>
  <si>
    <t>Nitrophenanthrone</t>
  </si>
  <si>
    <t>Nitroanthraquinone</t>
  </si>
  <si>
    <r>
      <t>C</t>
    </r>
    <r>
      <rPr>
        <sz val="9.3000000000000007"/>
        <color rgb="FF000000"/>
        <rFont val="Times New Roman"/>
        <family val="1"/>
      </rPr>
      <t>14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7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4</t>
    </r>
  </si>
  <si>
    <t>Nitrohydroxymethylfluorene</t>
  </si>
  <si>
    <r>
      <t>C</t>
    </r>
    <r>
      <rPr>
        <sz val="9.3000000000000007"/>
        <color rgb="FF000000"/>
        <rFont val="Times New Roman"/>
        <family val="1"/>
      </rPr>
      <t>14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11</t>
    </r>
    <r>
      <rPr>
        <sz val="12"/>
        <color rgb="FF000000"/>
        <rFont val="Times New Roman"/>
        <family val="1"/>
      </rPr>
      <t>NO3</t>
    </r>
  </si>
  <si>
    <t>Nitrofluoranthone</t>
  </si>
  <si>
    <r>
      <t>C</t>
    </r>
    <r>
      <rPr>
        <sz val="9.3000000000000007"/>
        <color rgb="FF000000"/>
        <rFont val="Times New Roman"/>
        <family val="1"/>
      </rPr>
      <t>16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8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3</t>
    </r>
  </si>
  <si>
    <t>Nitrofluoranthenequinone</t>
  </si>
  <si>
    <r>
      <t>C</t>
    </r>
    <r>
      <rPr>
        <sz val="9.3000000000000007"/>
        <color rgb="FF000000"/>
        <rFont val="Times New Roman"/>
        <family val="1"/>
      </rPr>
      <t>16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7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4</t>
    </r>
  </si>
  <si>
    <t>Nitropyrenequinone</t>
  </si>
  <si>
    <r>
      <t>C</t>
    </r>
    <r>
      <rPr>
        <sz val="9.3000000000000007"/>
        <color rgb="FF000000"/>
        <rFont val="Times New Roman"/>
        <family val="1"/>
      </rPr>
      <t>16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8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4</t>
    </r>
  </si>
  <si>
    <t>Nitropyrone</t>
  </si>
  <si>
    <r>
      <t>C</t>
    </r>
    <r>
      <rPr>
        <sz val="9.3000000000000007"/>
        <color rgb="FF000000"/>
        <rFont val="Times New Roman"/>
        <family val="1"/>
      </rPr>
      <t>16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9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3</t>
    </r>
  </si>
  <si>
    <t>Nitrodimethylanthracene carboxaldehyde</t>
  </si>
  <si>
    <r>
      <t>C</t>
    </r>
    <r>
      <rPr>
        <sz val="9.3000000000000007"/>
        <color rgb="FF000000"/>
        <rFont val="Times New Roman"/>
        <family val="1"/>
      </rPr>
      <t>17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12</t>
    </r>
    <r>
      <rPr>
        <sz val="12"/>
        <color rgb="FF000000"/>
        <rFont val="Times New Roman"/>
        <family val="1"/>
      </rPr>
      <t>NO</t>
    </r>
    <r>
      <rPr>
        <sz val="9.3000000000000007"/>
        <color rgb="FF000000"/>
        <rFont val="Times New Roman"/>
        <family val="1"/>
      </rPr>
      <t>3</t>
    </r>
  </si>
  <si>
    <t>Nitrodimethylphenanthrene carboxaldehyde</t>
  </si>
  <si>
    <t>Benzocinnoline</t>
  </si>
  <si>
    <t>Methylbenzocinnoline</t>
  </si>
  <si>
    <r>
      <t>C</t>
    </r>
    <r>
      <rPr>
        <sz val="9.3000000000000007"/>
        <color rgb="FF000000"/>
        <rFont val="Times New Roman"/>
        <family val="1"/>
      </rPr>
      <t>13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10</t>
    </r>
    <r>
      <rPr>
        <sz val="12"/>
        <color rgb="FF000000"/>
        <rFont val="Times New Roman"/>
        <family val="1"/>
      </rPr>
      <t>N</t>
    </r>
    <r>
      <rPr>
        <sz val="9.3000000000000007"/>
        <color rgb="FF000000"/>
        <rFont val="Times New Roman"/>
        <family val="1"/>
      </rPr>
      <t>2</t>
    </r>
  </si>
  <si>
    <t>Phenylnaphthylamine</t>
  </si>
  <si>
    <r>
      <t>C</t>
    </r>
    <r>
      <rPr>
        <sz val="9.3000000000000007"/>
        <color rgb="FF000000"/>
        <rFont val="Times New Roman"/>
        <family val="1"/>
      </rPr>
      <t>16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13</t>
    </r>
    <r>
      <rPr>
        <sz val="12"/>
        <color rgb="FF000000"/>
        <rFont val="Times New Roman"/>
        <family val="1"/>
      </rPr>
      <t>N</t>
    </r>
  </si>
  <si>
    <r>
      <t>C</t>
    </r>
    <r>
      <rPr>
        <sz val="9.3000000000000007"/>
        <color rgb="FF000000"/>
        <rFont val="Times New Roman"/>
        <family val="1"/>
      </rPr>
      <t>18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17</t>
    </r>
    <r>
      <rPr>
        <sz val="12"/>
        <color rgb="FF000000"/>
        <rFont val="Times New Roman"/>
        <family val="1"/>
      </rPr>
      <t>N</t>
    </r>
  </si>
  <si>
    <t>C</t>
  </si>
  <si>
    <t>H</t>
  </si>
  <si>
    <t>N</t>
  </si>
  <si>
    <t>DBE</t>
  </si>
  <si>
    <t>DBE/C</t>
  </si>
  <si>
    <t>AIMOD</t>
  </si>
  <si>
    <t>O</t>
  </si>
  <si>
    <t>S</t>
  </si>
  <si>
    <t>Formula</t>
  </si>
  <si>
    <r>
      <t>C</t>
    </r>
    <r>
      <rPr>
        <sz val="9.3000000000000007"/>
        <color rgb="FF000000"/>
        <rFont val="Times New Roman"/>
        <family val="1"/>
      </rPr>
      <t>16</t>
    </r>
    <r>
      <rPr>
        <sz val="12"/>
        <color rgb="FF000000"/>
        <rFont val="Times New Roman"/>
        <family val="1"/>
      </rPr>
      <t>H10S</t>
    </r>
  </si>
  <si>
    <r>
      <t>9(10</t>
    </r>
    <r>
      <rPr>
        <u/>
        <sz val="11"/>
        <rFont val="Times New Roman"/>
        <family val="1"/>
      </rPr>
      <t>H</t>
    </r>
    <r>
      <rPr>
        <sz val="11"/>
        <rFont val="Times New Roman"/>
        <family val="1"/>
      </rPr>
      <t>)-Anthracenone</t>
    </r>
  </si>
  <si>
    <r>
      <t>7</t>
    </r>
    <r>
      <rPr>
        <u/>
        <sz val="11"/>
        <rFont val="Times New Roman"/>
        <family val="1"/>
      </rPr>
      <t>H</t>
    </r>
    <r>
      <rPr>
        <sz val="11"/>
        <rFont val="Times New Roman"/>
        <family val="1"/>
      </rPr>
      <t>-Benz[de]anthracen-7-one</t>
    </r>
  </si>
  <si>
    <r>
      <t>11</t>
    </r>
    <r>
      <rPr>
        <u/>
        <sz val="11"/>
        <rFont val="Times New Roman"/>
        <family val="1"/>
      </rPr>
      <t>H</t>
    </r>
    <r>
      <rPr>
        <sz val="11"/>
        <rFont val="Times New Roman"/>
        <family val="1"/>
      </rPr>
      <t>-Benzo[a]fluorene</t>
    </r>
  </si>
  <si>
    <r>
      <t>11</t>
    </r>
    <r>
      <rPr>
        <u/>
        <sz val="11"/>
        <rFont val="Times New Roman"/>
        <family val="1"/>
      </rPr>
      <t>H</t>
    </r>
    <r>
      <rPr>
        <sz val="11"/>
        <rFont val="Times New Roman"/>
        <family val="1"/>
      </rPr>
      <t>-Benzo[b]fluorene</t>
    </r>
  </si>
  <si>
    <r>
      <t>7</t>
    </r>
    <r>
      <rPr>
        <u/>
        <sz val="11"/>
        <rFont val="Times New Roman"/>
        <family val="1"/>
      </rPr>
      <t>H</t>
    </r>
    <r>
      <rPr>
        <sz val="11"/>
        <rFont val="Times New Roman"/>
        <family val="1"/>
      </rPr>
      <t>-Benzo[c]fluorene</t>
    </r>
  </si>
  <si>
    <r>
      <t>9</t>
    </r>
    <r>
      <rPr>
        <u/>
        <sz val="11"/>
        <rFont val="Times New Roman"/>
        <family val="1"/>
      </rPr>
      <t>H</t>
    </r>
    <r>
      <rPr>
        <sz val="11"/>
        <rFont val="Times New Roman"/>
        <family val="1"/>
      </rPr>
      <t>-Carbazole</t>
    </r>
  </si>
  <si>
    <r>
      <t>4</t>
    </r>
    <r>
      <rPr>
        <u/>
        <sz val="11"/>
        <rFont val="Times New Roman"/>
        <family val="1"/>
      </rPr>
      <t>H</t>
    </r>
    <r>
      <rPr>
        <sz val="11"/>
        <rFont val="Times New Roman"/>
        <family val="1"/>
      </rPr>
      <t>-Cyclopenta[def]phenanthrene</t>
    </r>
  </si>
  <si>
    <r>
      <t>7</t>
    </r>
    <r>
      <rPr>
        <u/>
        <sz val="11"/>
        <rFont val="Times New Roman"/>
        <family val="1"/>
      </rPr>
      <t>H</t>
    </r>
    <r>
      <rPr>
        <sz val="11"/>
        <rFont val="Times New Roman"/>
        <family val="1"/>
      </rPr>
      <t>-Dibenzo[a,g]carbazole</t>
    </r>
  </si>
  <si>
    <r>
      <t>13</t>
    </r>
    <r>
      <rPr>
        <u/>
        <sz val="11"/>
        <rFont val="Times New Roman"/>
        <family val="1"/>
      </rPr>
      <t>H</t>
    </r>
    <r>
      <rPr>
        <sz val="11"/>
        <rFont val="Times New Roman"/>
        <family val="1"/>
      </rPr>
      <t>-Dibenzo[a,i]carbazole</t>
    </r>
  </si>
  <si>
    <r>
      <t>7</t>
    </r>
    <r>
      <rPr>
        <u/>
        <sz val="11"/>
        <rFont val="Times New Roman"/>
        <family val="1"/>
      </rPr>
      <t>H</t>
    </r>
    <r>
      <rPr>
        <sz val="11"/>
        <rFont val="Times New Roman"/>
        <family val="1"/>
      </rPr>
      <t>-Dibenzo[c,g]carbazole</t>
    </r>
  </si>
  <si>
    <r>
      <t>9</t>
    </r>
    <r>
      <rPr>
        <u/>
        <sz val="11"/>
        <rFont val="Times New Roman"/>
        <family val="1"/>
      </rPr>
      <t>H</t>
    </r>
    <r>
      <rPr>
        <sz val="11"/>
        <rFont val="Times New Roman"/>
        <family val="1"/>
      </rPr>
      <t>-Fluorene</t>
    </r>
  </si>
  <si>
    <r>
      <t>9</t>
    </r>
    <r>
      <rPr>
        <u/>
        <sz val="11"/>
        <rFont val="Times New Roman"/>
        <family val="1"/>
      </rPr>
      <t>H</t>
    </r>
    <r>
      <rPr>
        <sz val="11"/>
        <rFont val="Times New Roman"/>
        <family val="1"/>
      </rPr>
      <t>-Fluoren-9-one</t>
    </r>
  </si>
  <si>
    <r>
      <t>1</t>
    </r>
    <r>
      <rPr>
        <u/>
        <sz val="11"/>
        <rFont val="Times New Roman"/>
        <family val="1"/>
      </rPr>
      <t>H</t>
    </r>
    <r>
      <rPr>
        <sz val="11"/>
        <rFont val="Times New Roman"/>
        <family val="1"/>
      </rPr>
      <t>-Indole</t>
    </r>
  </si>
  <si>
    <r>
      <t>1</t>
    </r>
    <r>
      <rPr>
        <u/>
        <sz val="11"/>
        <rFont val="Times New Roman"/>
        <family val="1"/>
      </rPr>
      <t>H</t>
    </r>
    <r>
      <rPr>
        <sz val="11"/>
        <rFont val="Times New Roman"/>
        <family val="1"/>
      </rPr>
      <t>-Phenalene</t>
    </r>
  </si>
  <si>
    <r>
      <t>Nitro(C</t>
    </r>
    <r>
      <rPr>
        <sz val="11"/>
        <rFont val="Times New Roman"/>
        <family val="1"/>
      </rPr>
      <t>2-alkyl)anthracene</t>
    </r>
  </si>
  <si>
    <r>
      <t>Nitro(C</t>
    </r>
    <r>
      <rPr>
        <sz val="11"/>
        <rFont val="Times New Roman"/>
        <family val="1"/>
      </rPr>
      <t>2-alkyl)phenanthrene</t>
    </r>
  </si>
  <si>
    <r>
      <t>Nitro(C</t>
    </r>
    <r>
      <rPr>
        <sz val="11"/>
        <rFont val="Times New Roman"/>
        <family val="1"/>
      </rPr>
      <t>3-alkyl)anthracene</t>
    </r>
  </si>
  <si>
    <r>
      <t>Nitro(C</t>
    </r>
    <r>
      <rPr>
        <sz val="11"/>
        <rFont val="Times New Roman"/>
        <family val="1"/>
      </rPr>
      <t>3-alkyl)phenanthrene</t>
    </r>
  </si>
  <si>
    <r>
      <t>Trinitro(C</t>
    </r>
    <r>
      <rPr>
        <sz val="11"/>
        <rFont val="Times New Roman"/>
        <family val="1"/>
      </rPr>
      <t>5-alkyl)fluorene</t>
    </r>
  </si>
  <si>
    <r>
      <t>Dinitro(C</t>
    </r>
    <r>
      <rPr>
        <sz val="11"/>
        <rFont val="Times New Roman"/>
        <family val="1"/>
      </rPr>
      <t>6-alkyl)fluorene</t>
    </r>
  </si>
  <si>
    <r>
      <t>Dinitro(C</t>
    </r>
    <r>
      <rPr>
        <sz val="11"/>
        <rFont val="Times New Roman"/>
        <family val="1"/>
      </rPr>
      <t>4-alky)pyrene</t>
    </r>
  </si>
  <si>
    <r>
      <t>(C</t>
    </r>
    <r>
      <rPr>
        <sz val="11"/>
        <rFont val="Times New Roman"/>
        <family val="1"/>
      </rPr>
      <t>2-Alkyl)phenylnaphthylamine</t>
    </r>
  </si>
  <si>
    <t>Ring #</t>
  </si>
  <si>
    <t>MW</t>
  </si>
  <si>
    <r>
      <t>C</t>
    </r>
    <r>
      <rPr>
        <sz val="9.3000000000000007"/>
        <color rgb="FF000000"/>
        <rFont val="Times New Roman"/>
        <family val="1"/>
      </rPr>
      <t>16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10S</t>
    </r>
  </si>
  <si>
    <t>https://www.ncbi.nlm.nih.gov/books/NBK217760/</t>
  </si>
  <si>
    <t>List of PAH</t>
  </si>
  <si>
    <r>
      <t>C</t>
    </r>
    <r>
      <rPr>
        <sz val="9.3000000000000007"/>
        <color rgb="FF000000"/>
        <rFont val="Times New Roman"/>
        <family val="1"/>
      </rPr>
      <t>21</t>
    </r>
    <r>
      <rPr>
        <sz val="12"/>
        <color rgb="FF000000"/>
        <rFont val="Times New Roman"/>
        <family val="1"/>
      </rPr>
      <t>H</t>
    </r>
    <r>
      <rPr>
        <sz val="9.3000000000000007"/>
        <color rgb="FF000000"/>
        <rFont val="Times New Roman"/>
        <family val="1"/>
      </rPr>
      <t>13N</t>
    </r>
  </si>
  <si>
    <t>Th. Ring #</t>
  </si>
  <si>
    <t>C27H14O4</t>
  </si>
  <si>
    <t>C38H22</t>
  </si>
  <si>
    <t>C34H18</t>
  </si>
  <si>
    <t>C33H22</t>
  </si>
  <si>
    <t>C37H22</t>
  </si>
  <si>
    <t>C29H18</t>
  </si>
  <si>
    <t>C22H12</t>
  </si>
  <si>
    <t>C24H12</t>
  </si>
  <si>
    <t>C32H14</t>
  </si>
  <si>
    <t>C38H16</t>
  </si>
  <si>
    <t>C40H16</t>
  </si>
  <si>
    <t>C42H16</t>
  </si>
  <si>
    <t>C48H18</t>
  </si>
  <si>
    <t>C50H18</t>
  </si>
  <si>
    <t>C52H18</t>
  </si>
  <si>
    <t>C60H20</t>
  </si>
  <si>
    <t>C47H28</t>
  </si>
  <si>
    <t>C52H30</t>
  </si>
  <si>
    <t>C54H28</t>
  </si>
  <si>
    <t>C58H30</t>
  </si>
  <si>
    <t>C40H22</t>
  </si>
  <si>
    <t>C44H24</t>
  </si>
  <si>
    <t>C47H26</t>
  </si>
  <si>
    <t>C54H34O6</t>
  </si>
  <si>
    <t>C56H36O6</t>
  </si>
  <si>
    <t>C59H36O6</t>
  </si>
  <si>
    <t>C60H38O6</t>
  </si>
  <si>
    <t>C61H41NO6</t>
  </si>
  <si>
    <t>C66H43NO6</t>
  </si>
  <si>
    <t>C67H39NO6</t>
  </si>
  <si>
    <t>C75H53NO9</t>
  </si>
  <si>
    <t>C78H53NO9</t>
  </si>
  <si>
    <t>C80H49NO9</t>
  </si>
  <si>
    <t>C43H22</t>
  </si>
  <si>
    <t>C66H68</t>
  </si>
  <si>
    <t>C71H70</t>
  </si>
  <si>
    <t>C39H22O5</t>
  </si>
  <si>
    <t>C43H28O5</t>
  </si>
  <si>
    <t>C43H26O5</t>
  </si>
  <si>
    <t>C45H28O5</t>
  </si>
  <si>
    <t>C49H34O5</t>
  </si>
  <si>
    <t>C48H32O6</t>
  </si>
  <si>
    <t>C47H31NO6</t>
  </si>
  <si>
    <t>C46H30N2O6</t>
  </si>
  <si>
    <t>C50H34N2O6</t>
  </si>
  <si>
    <t>DBE=2.436*Ring#+3.1374</t>
  </si>
  <si>
    <t>Ring=(DBE-3.1374)/2.436</t>
  </si>
  <si>
    <t>Calibration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</si>
</sst>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9.3000000000000007"/>
      <color rgb="FF000000"/>
      <name val="Times New Roman"/>
      <family val="1"/>
    </font>
    <font>
      <sz val="11"/>
      <name val="Calibri"/>
      <family val="2"/>
      <scheme val="minor"/>
    </font>
    <font>
      <u/>
      <sz val="11"/>
      <name val="Times New Roman"/>
      <family val="1"/>
    </font>
    <font>
      <sz val="11"/>
      <name val="Times New Roman"/>
      <family val="1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151027996500437"/>
                  <c:y val="7.68055555555555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Sheet1!$B$2:$B$193</c:f>
              <c:numCache>
                <c:formatCode>General</c:formatCode>
                <c:ptCount val="1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11</c:v>
                </c:pt>
                <c:pt idx="148">
                  <c:v>10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7</c:v>
                </c:pt>
                <c:pt idx="153">
                  <c:v>7</c:v>
                </c:pt>
                <c:pt idx="154">
                  <c:v>10</c:v>
                </c:pt>
                <c:pt idx="155">
                  <c:v>6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21</c:v>
                </c:pt>
                <c:pt idx="163">
                  <c:v>14</c:v>
                </c:pt>
                <c:pt idx="164">
                  <c:v>15</c:v>
                </c:pt>
                <c:pt idx="165">
                  <c:v>16</c:v>
                </c:pt>
                <c:pt idx="166">
                  <c:v>17</c:v>
                </c:pt>
                <c:pt idx="167">
                  <c:v>11</c:v>
                </c:pt>
                <c:pt idx="168">
                  <c:v>12</c:v>
                </c:pt>
                <c:pt idx="169">
                  <c:v>13</c:v>
                </c:pt>
                <c:pt idx="170">
                  <c:v>13</c:v>
                </c:pt>
                <c:pt idx="171">
                  <c:v>14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16</c:v>
                </c:pt>
                <c:pt idx="176">
                  <c:v>17</c:v>
                </c:pt>
                <c:pt idx="177">
                  <c:v>18</c:v>
                </c:pt>
                <c:pt idx="178">
                  <c:v>19</c:v>
                </c:pt>
                <c:pt idx="179">
                  <c:v>20</c:v>
                </c:pt>
                <c:pt idx="180">
                  <c:v>14</c:v>
                </c:pt>
                <c:pt idx="181">
                  <c:v>14</c:v>
                </c:pt>
                <c:pt idx="182">
                  <c:v>15</c:v>
                </c:pt>
                <c:pt idx="183">
                  <c:v>10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13</c:v>
                </c:pt>
              </c:numCache>
            </c:numRef>
          </c:xVal>
          <c:yVal>
            <c:numRef>
              <c:f>Sheet1!$I$2:$I$193</c:f>
              <c:numCache>
                <c:formatCode>General</c:formatCode>
                <c:ptCount val="192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7.5</c:v>
                </c:pt>
                <c:pt idx="7">
                  <c:v>7.5</c:v>
                </c:pt>
                <c:pt idx="8">
                  <c:v>14</c:v>
                </c:pt>
                <c:pt idx="9">
                  <c:v>8.5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8.5</c:v>
                </c:pt>
                <c:pt idx="17">
                  <c:v>9.5</c:v>
                </c:pt>
                <c:pt idx="18">
                  <c:v>9.5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12.5</c:v>
                </c:pt>
                <c:pt idx="34">
                  <c:v>12.5</c:v>
                </c:pt>
                <c:pt idx="35">
                  <c:v>12</c:v>
                </c:pt>
                <c:pt idx="36">
                  <c:v>13.5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11.5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10</c:v>
                </c:pt>
                <c:pt idx="61">
                  <c:v>9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9</c:v>
                </c:pt>
                <c:pt idx="67">
                  <c:v>11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12.5</c:v>
                </c:pt>
                <c:pt idx="73">
                  <c:v>12.5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13.5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11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13</c:v>
                </c:pt>
                <c:pt idx="101">
                  <c:v>13</c:v>
                </c:pt>
                <c:pt idx="102">
                  <c:v>12.5</c:v>
                </c:pt>
                <c:pt idx="103">
                  <c:v>14</c:v>
                </c:pt>
                <c:pt idx="104">
                  <c:v>12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14</c:v>
                </c:pt>
                <c:pt idx="123">
                  <c:v>14</c:v>
                </c:pt>
                <c:pt idx="124">
                  <c:v>14.5</c:v>
                </c:pt>
                <c:pt idx="125">
                  <c:v>14.5</c:v>
                </c:pt>
                <c:pt idx="126">
                  <c:v>14.5</c:v>
                </c:pt>
                <c:pt idx="127">
                  <c:v>15.5</c:v>
                </c:pt>
                <c:pt idx="128">
                  <c:v>15.5</c:v>
                </c:pt>
                <c:pt idx="129">
                  <c:v>15.5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19</c:v>
                </c:pt>
                <c:pt idx="146">
                  <c:v>21</c:v>
                </c:pt>
                <c:pt idx="147">
                  <c:v>28</c:v>
                </c:pt>
                <c:pt idx="148">
                  <c:v>26</c:v>
                </c:pt>
                <c:pt idx="149">
                  <c:v>23</c:v>
                </c:pt>
                <c:pt idx="150">
                  <c:v>27</c:v>
                </c:pt>
                <c:pt idx="151">
                  <c:v>21</c:v>
                </c:pt>
                <c:pt idx="152">
                  <c:v>17</c:v>
                </c:pt>
                <c:pt idx="153">
                  <c:v>19</c:v>
                </c:pt>
                <c:pt idx="154">
                  <c:v>26</c:v>
                </c:pt>
                <c:pt idx="155">
                  <c:v>19</c:v>
                </c:pt>
                <c:pt idx="156">
                  <c:v>31</c:v>
                </c:pt>
                <c:pt idx="157">
                  <c:v>33</c:v>
                </c:pt>
                <c:pt idx="158">
                  <c:v>34</c:v>
                </c:pt>
                <c:pt idx="159">
                  <c:v>40</c:v>
                </c:pt>
                <c:pt idx="160">
                  <c:v>42</c:v>
                </c:pt>
                <c:pt idx="161">
                  <c:v>44</c:v>
                </c:pt>
                <c:pt idx="162">
                  <c:v>51</c:v>
                </c:pt>
                <c:pt idx="163">
                  <c:v>34</c:v>
                </c:pt>
                <c:pt idx="164">
                  <c:v>38</c:v>
                </c:pt>
                <c:pt idx="165">
                  <c:v>41</c:v>
                </c:pt>
                <c:pt idx="166">
                  <c:v>44</c:v>
                </c:pt>
                <c:pt idx="167">
                  <c:v>30</c:v>
                </c:pt>
                <c:pt idx="168">
                  <c:v>33</c:v>
                </c:pt>
                <c:pt idx="169">
                  <c:v>35</c:v>
                </c:pt>
                <c:pt idx="170">
                  <c:v>38</c:v>
                </c:pt>
                <c:pt idx="171">
                  <c:v>39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46</c:v>
                </c:pt>
                <c:pt idx="176">
                  <c:v>49</c:v>
                </c:pt>
                <c:pt idx="177">
                  <c:v>50</c:v>
                </c:pt>
                <c:pt idx="178">
                  <c:v>53</c:v>
                </c:pt>
                <c:pt idx="179">
                  <c:v>57</c:v>
                </c:pt>
                <c:pt idx="180">
                  <c:v>33</c:v>
                </c:pt>
                <c:pt idx="181">
                  <c:v>33</c:v>
                </c:pt>
                <c:pt idx="182">
                  <c:v>37</c:v>
                </c:pt>
                <c:pt idx="183">
                  <c:v>29</c:v>
                </c:pt>
                <c:pt idx="184">
                  <c:v>30</c:v>
                </c:pt>
                <c:pt idx="185">
                  <c:v>31</c:v>
                </c:pt>
                <c:pt idx="186">
                  <c:v>32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7-46FB-A54E-AD27B2DD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193576"/>
        <c:axId val="491412976"/>
      </c:scatterChart>
      <c:valAx>
        <c:axId val="69119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rings from structure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2976"/>
        <c:crosses val="autoZero"/>
        <c:crossBetween val="midCat"/>
      </c:valAx>
      <c:valAx>
        <c:axId val="4914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Calculated DBE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9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168087</xdr:colOff>
      <xdr:row>6</xdr:row>
      <xdr:rowOff>123265</xdr:rowOff>
    </xdr:from>
    <xdr:to>
      <xdr:col>23</xdr:col>
      <xdr:colOff>504264</xdr:colOff>
      <xdr:row>20</xdr:row>
      <xdr:rowOff>42582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3"/>
  <sheetViews>
    <sheetView tabSelected="1" zoomScale="85" zoomScaleNormal="85" workbookViewId="0">
      <pane ySplit="1" topLeftCell="A2" activePane="bottomLeft" state="frozen"/>
      <selection activeCell="O1" sqref="O1"/>
      <selection pane="bottomLeft" activeCell="S23" sqref="S23"/>
    </sheetView>
  </sheetViews>
  <sheetFormatPr defaultRowHeight="15" x14ac:dyDescent="0.25"/>
  <cols>
    <col min="1" max="1" width="41.85546875" style="1" bestFit="1" customWidth="1"/>
    <col min="3" max="3" width="16.140625" customWidth="1"/>
    <col min="13" max="13" width="9.85546875" hidden="1" customWidth="1"/>
  </cols>
  <sheetData>
    <row r="1" spans="1:26" x14ac:dyDescent="0.25">
      <c r="A1" s="1" t="s">
        <v>0</v>
      </c>
      <c r="B1" t="s">
        <v>227</v>
      </c>
      <c r="C1" t="s">
        <v>203</v>
      </c>
      <c r="D1" t="s">
        <v>195</v>
      </c>
      <c r="E1" t="s">
        <v>196</v>
      </c>
      <c r="F1" t="s">
        <v>201</v>
      </c>
      <c r="G1" t="s">
        <v>197</v>
      </c>
      <c r="H1" t="s">
        <v>202</v>
      </c>
      <c r="I1" t="s">
        <v>198</v>
      </c>
      <c r="J1" t="s">
        <v>199</v>
      </c>
      <c r="K1" t="s">
        <v>200</v>
      </c>
      <c r="L1" t="s">
        <v>228</v>
      </c>
      <c r="M1" t="s">
        <v>233</v>
      </c>
    </row>
    <row r="2" spans="1:26" ht="15.75" x14ac:dyDescent="0.25">
      <c r="A2" s="1" t="s">
        <v>82</v>
      </c>
      <c r="B2">
        <v>2</v>
      </c>
      <c r="C2" t="s">
        <v>83</v>
      </c>
      <c r="D2">
        <v>10</v>
      </c>
      <c r="E2">
        <v>8</v>
      </c>
      <c r="F2">
        <v>0</v>
      </c>
      <c r="G2">
        <v>0</v>
      </c>
      <c r="H2">
        <v>0</v>
      </c>
      <c r="I2">
        <f>1+(2*D2-E2+G2)/2</f>
        <v>7</v>
      </c>
      <c r="J2" s="3">
        <f>I2/D2</f>
        <v>0.7</v>
      </c>
      <c r="K2" s="3">
        <f>IF(((1+D2-0.5*F2-H2-0.5*G2-0.5*E2)/(D2-0.5*F2-G2-H2))&lt;0,0,((1+D2-0.5*F2-H2-0.5*G2-0.5*E2)/(D2-0.5*F2-G2-H2)))</f>
        <v>0.7</v>
      </c>
      <c r="L2">
        <f>12*D2+E2+G2*14+F2*16+H2*32</f>
        <v>128</v>
      </c>
      <c r="M2" s="2">
        <f>(I2-3.1374)/2.436</f>
        <v>1.5856321839080461</v>
      </c>
      <c r="Q2" s="1" t="s">
        <v>231</v>
      </c>
    </row>
    <row r="3" spans="1:26" ht="15.75" x14ac:dyDescent="0.25">
      <c r="A3" s="1" t="s">
        <v>217</v>
      </c>
      <c r="B3">
        <v>2</v>
      </c>
      <c r="C3" t="s">
        <v>78</v>
      </c>
      <c r="D3">
        <v>8</v>
      </c>
      <c r="E3">
        <v>7</v>
      </c>
      <c r="F3">
        <v>0</v>
      </c>
      <c r="G3">
        <v>1</v>
      </c>
      <c r="H3">
        <v>0</v>
      </c>
      <c r="I3">
        <f>1+(2*D3-E3+G3)/2</f>
        <v>6</v>
      </c>
      <c r="J3" s="3">
        <f>I3/D3</f>
        <v>0.75</v>
      </c>
      <c r="K3" s="3">
        <f>IF(((1+D3-0.5*F3-H3-0.5*G3-0.5*E3)/(D3-0.5*F3-G3-H3))&lt;0,0,((1+D3-0.5*F3-H3-0.5*G3-0.5*E3)/(D3-0.5*F3-G3-H3)))</f>
        <v>0.7142857142857143</v>
      </c>
      <c r="L3">
        <f>12*D3+E3+G3*14+F3*16+H3*32</f>
        <v>117</v>
      </c>
      <c r="M3" s="2">
        <f t="shared" ref="M3:M66" si="0">(I3-3.1374)/2.436</f>
        <v>1.1751231527093597</v>
      </c>
      <c r="Q3" s="1" t="s">
        <v>230</v>
      </c>
    </row>
    <row r="4" spans="1:26" ht="15.75" x14ac:dyDescent="0.25">
      <c r="A4" s="1" t="s">
        <v>79</v>
      </c>
      <c r="B4">
        <v>2</v>
      </c>
      <c r="C4" t="s">
        <v>80</v>
      </c>
      <c r="D4">
        <v>9</v>
      </c>
      <c r="E4">
        <v>7</v>
      </c>
      <c r="F4">
        <v>0</v>
      </c>
      <c r="G4">
        <v>1</v>
      </c>
      <c r="H4">
        <v>0</v>
      </c>
      <c r="I4">
        <f>1+(2*D4-E4+G4)/2</f>
        <v>7</v>
      </c>
      <c r="J4" s="3">
        <f>I4/D4</f>
        <v>0.77777777777777779</v>
      </c>
      <c r="K4" s="3">
        <f>IF(((1+D4-0.5*F4-H4-0.5*G4-0.5*E4)/(D4-0.5*F4-G4-H4))&lt;0,0,((1+D4-0.5*F4-H4-0.5*G4-0.5*E4)/(D4-0.5*F4-G4-H4)))</f>
        <v>0.75</v>
      </c>
      <c r="L4">
        <f>12*D4+E4+G4*14+F4*16+H4*32</f>
        <v>129</v>
      </c>
      <c r="M4" s="2">
        <f t="shared" si="0"/>
        <v>1.5856321839080461</v>
      </c>
    </row>
    <row r="5" spans="1:26" ht="16.5" thickBot="1" x14ac:dyDescent="0.3">
      <c r="A5" s="1" t="s">
        <v>99</v>
      </c>
      <c r="B5">
        <v>2</v>
      </c>
      <c r="C5" t="s">
        <v>80</v>
      </c>
      <c r="D5">
        <v>9</v>
      </c>
      <c r="E5">
        <v>7</v>
      </c>
      <c r="F5">
        <v>0</v>
      </c>
      <c r="G5">
        <v>1</v>
      </c>
      <c r="H5">
        <v>0</v>
      </c>
      <c r="I5">
        <f>1+(2*D5-E5+G5)/2</f>
        <v>7</v>
      </c>
      <c r="J5" s="3">
        <f>I5/D5</f>
        <v>0.77777777777777779</v>
      </c>
      <c r="K5" s="3">
        <f>IF(((1+D5-0.5*F5-H5-0.5*G5-0.5*E5)/(D5-0.5*F5-G5-H5))&lt;0,0,((1+D5-0.5*F5-H5-0.5*G5-0.5*E5)/(D5-0.5*F5-G5-H5)))</f>
        <v>0.75</v>
      </c>
      <c r="L5">
        <f>12*D5+E5+G5*14+F5*16+H5*32</f>
        <v>129</v>
      </c>
      <c r="M5" s="2">
        <f t="shared" si="0"/>
        <v>1.5856321839080461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1" x14ac:dyDescent="0.35">
      <c r="A6" s="1" t="s">
        <v>103</v>
      </c>
      <c r="B6">
        <v>2</v>
      </c>
      <c r="C6" t="s">
        <v>104</v>
      </c>
      <c r="D6">
        <v>9</v>
      </c>
      <c r="E6">
        <v>7</v>
      </c>
      <c r="F6">
        <v>2</v>
      </c>
      <c r="G6">
        <v>1</v>
      </c>
      <c r="H6">
        <v>0</v>
      </c>
      <c r="I6">
        <f>1+(2*D6-E6+G6)/2</f>
        <v>7</v>
      </c>
      <c r="J6" s="3">
        <f>I6/D6</f>
        <v>0.77777777777777779</v>
      </c>
      <c r="K6" s="3">
        <f>IF(((1+D6-0.5*F6-H6-0.5*G6-0.5*E6)/(D6-0.5*F6-G6-H6))&lt;0,0,((1+D6-0.5*F6-H6-0.5*G6-0.5*E6)/(D6-0.5*F6-G6-H6)))</f>
        <v>0.7142857142857143</v>
      </c>
      <c r="L6">
        <f>12*D6+E6+G6*14+F6*16+H6*32</f>
        <v>161</v>
      </c>
      <c r="M6" s="2">
        <f t="shared" si="0"/>
        <v>1.5856321839080461</v>
      </c>
      <c r="P6" s="6"/>
      <c r="Q6" s="11" t="s">
        <v>281</v>
      </c>
      <c r="R6" s="12"/>
      <c r="S6" s="12"/>
      <c r="T6" s="12"/>
      <c r="U6" s="12"/>
      <c r="V6" s="12"/>
      <c r="W6" s="12"/>
      <c r="X6" s="13"/>
      <c r="Y6" s="6"/>
      <c r="Z6" s="6"/>
    </row>
    <row r="7" spans="1:26" ht="15.75" x14ac:dyDescent="0.25">
      <c r="A7" s="1" t="s">
        <v>109</v>
      </c>
      <c r="B7">
        <v>2</v>
      </c>
      <c r="C7" t="s">
        <v>108</v>
      </c>
      <c r="D7">
        <v>12</v>
      </c>
      <c r="E7">
        <v>9</v>
      </c>
      <c r="F7">
        <v>2</v>
      </c>
      <c r="G7">
        <v>1</v>
      </c>
      <c r="H7">
        <v>0</v>
      </c>
      <c r="I7">
        <f>1+(2*D7-E7+G7)/2</f>
        <v>9</v>
      </c>
      <c r="J7" s="3">
        <f>I7/D7</f>
        <v>0.75</v>
      </c>
      <c r="K7" s="3">
        <f>IF(((1+D7-0.5*F7-H7-0.5*G7-0.5*E7)/(D7-0.5*F7-G7-H7))&lt;0,0,((1+D7-0.5*F7-H7-0.5*G7-0.5*E7)/(D7-0.5*F7-G7-H7)))</f>
        <v>0.7</v>
      </c>
      <c r="L7">
        <f>12*D7+E7+G7*14+F7*16+H7*32</f>
        <v>199</v>
      </c>
      <c r="M7" s="2">
        <f t="shared" si="0"/>
        <v>2.4066502463054191</v>
      </c>
      <c r="P7" s="6"/>
      <c r="Q7" s="5"/>
      <c r="R7" s="6"/>
      <c r="S7" s="6"/>
      <c r="T7" s="6"/>
      <c r="U7" s="6"/>
      <c r="V7" s="6"/>
      <c r="W7" s="6"/>
      <c r="X7" s="7"/>
      <c r="Y7" s="6"/>
      <c r="Z7" s="6"/>
    </row>
    <row r="8" spans="1:26" ht="15.75" x14ac:dyDescent="0.25">
      <c r="A8" s="1" t="s">
        <v>166</v>
      </c>
      <c r="B8">
        <v>2</v>
      </c>
      <c r="C8" t="s">
        <v>167</v>
      </c>
      <c r="D8">
        <v>10</v>
      </c>
      <c r="E8">
        <v>8</v>
      </c>
      <c r="F8">
        <v>4</v>
      </c>
      <c r="G8">
        <v>1</v>
      </c>
      <c r="H8">
        <v>0</v>
      </c>
      <c r="I8">
        <f>1+(2*D8-E8+G8)/2</f>
        <v>7.5</v>
      </c>
      <c r="J8" s="3">
        <f>I8/D8</f>
        <v>0.75</v>
      </c>
      <c r="K8" s="3">
        <f>IF(((1+D8-0.5*F8-H8-0.5*G8-0.5*E8)/(D8-0.5*F8-G8-H8))&lt;0,0,((1+D8-0.5*F8-H8-0.5*G8-0.5*E8)/(D8-0.5*F8-G8-H8)))</f>
        <v>0.6428571428571429</v>
      </c>
      <c r="L8">
        <f>12*D8+E8+G8*14+F8*16+H8*32</f>
        <v>206</v>
      </c>
      <c r="M8" s="2">
        <f t="shared" si="0"/>
        <v>1.7908866995073893</v>
      </c>
      <c r="P8" s="6"/>
      <c r="Q8" s="5"/>
      <c r="R8" s="6"/>
      <c r="S8" s="6"/>
      <c r="T8" s="6"/>
      <c r="U8" s="6"/>
      <c r="V8" s="6"/>
      <c r="W8" s="6"/>
      <c r="X8" s="7"/>
      <c r="Y8" s="6"/>
      <c r="Z8" s="6"/>
    </row>
    <row r="9" spans="1:26" ht="15.75" x14ac:dyDescent="0.25">
      <c r="A9" s="1" t="s">
        <v>168</v>
      </c>
      <c r="B9">
        <v>2</v>
      </c>
      <c r="C9" t="s">
        <v>167</v>
      </c>
      <c r="D9">
        <v>10</v>
      </c>
      <c r="E9">
        <v>8</v>
      </c>
      <c r="F9">
        <v>4</v>
      </c>
      <c r="G9">
        <v>1</v>
      </c>
      <c r="H9">
        <v>0</v>
      </c>
      <c r="I9">
        <f>1+(2*D9-E9+G9)/2</f>
        <v>7.5</v>
      </c>
      <c r="J9" s="3">
        <f>I9/D9</f>
        <v>0.75</v>
      </c>
      <c r="K9" s="3">
        <f>IF(((1+D9-0.5*F9-H9-0.5*G9-0.5*E9)/(D9-0.5*F9-G9-H9))&lt;0,0,((1+D9-0.5*F9-H9-0.5*G9-0.5*E9)/(D9-0.5*F9-G9-H9)))</f>
        <v>0.6428571428571429</v>
      </c>
      <c r="L9">
        <f>12*D9+E9+G9*14+F9*16+H9*32</f>
        <v>206</v>
      </c>
      <c r="M9" s="2">
        <f t="shared" si="0"/>
        <v>1.7908866995073893</v>
      </c>
      <c r="P9" s="6"/>
      <c r="Q9" s="5"/>
      <c r="R9" s="6"/>
      <c r="S9" s="6"/>
      <c r="T9" s="6"/>
      <c r="U9" s="6"/>
      <c r="V9" s="6"/>
      <c r="W9" s="6"/>
      <c r="X9" s="7"/>
      <c r="Y9" s="6"/>
      <c r="Z9" s="6"/>
    </row>
    <row r="10" spans="1:26" ht="15.75" x14ac:dyDescent="0.25">
      <c r="A10" s="1" t="s">
        <v>164</v>
      </c>
      <c r="B10">
        <v>2</v>
      </c>
      <c r="C10" t="s">
        <v>165</v>
      </c>
      <c r="D10">
        <v>15</v>
      </c>
      <c r="E10">
        <v>5</v>
      </c>
      <c r="F10">
        <v>4</v>
      </c>
      <c r="G10">
        <v>1</v>
      </c>
      <c r="H10">
        <v>0</v>
      </c>
      <c r="I10">
        <f>1+(2*D10-E10+G10)/2</f>
        <v>14</v>
      </c>
      <c r="J10" s="3">
        <f>I10/D10</f>
        <v>0.93333333333333335</v>
      </c>
      <c r="K10" s="3">
        <f>IF(((1+D10-0.5*F10-H10-0.5*G10-0.5*E10)/(D10-0.5*F10-G10-H10))&lt;0,0,((1+D10-0.5*F10-H10-0.5*G10-0.5*E10)/(D10-0.5*F10-G10-H10)))</f>
        <v>0.91666666666666663</v>
      </c>
      <c r="L10">
        <f>12*D10+E10+G10*14+F10*16+H10*32</f>
        <v>263</v>
      </c>
      <c r="M10" s="2">
        <f t="shared" si="0"/>
        <v>4.4591954022988505</v>
      </c>
      <c r="P10" s="6"/>
      <c r="Q10" s="5"/>
      <c r="R10" s="6"/>
      <c r="S10" s="6"/>
      <c r="T10" s="6"/>
      <c r="U10" s="6"/>
      <c r="V10" s="6"/>
      <c r="W10" s="6"/>
      <c r="X10" s="7"/>
      <c r="Y10" s="6"/>
      <c r="Z10" s="6"/>
    </row>
    <row r="11" spans="1:26" ht="15.75" x14ac:dyDescent="0.25">
      <c r="A11" s="1" t="s">
        <v>149</v>
      </c>
      <c r="B11">
        <v>2</v>
      </c>
      <c r="C11" t="s">
        <v>150</v>
      </c>
      <c r="D11">
        <v>11</v>
      </c>
      <c r="E11">
        <v>9</v>
      </c>
      <c r="F11">
        <v>4</v>
      </c>
      <c r="G11">
        <v>2</v>
      </c>
      <c r="H11">
        <v>0</v>
      </c>
      <c r="I11">
        <f>1+(2*D11-E11+G11)/2</f>
        <v>8.5</v>
      </c>
      <c r="J11" s="3">
        <f>I11/D11</f>
        <v>0.77272727272727271</v>
      </c>
      <c r="K11" s="3">
        <f>IF(((1+D11-0.5*F11-H11-0.5*G11-0.5*E11)/(D11-0.5*F11-G11-H11))&lt;0,0,((1+D11-0.5*F11-H11-0.5*G11-0.5*E11)/(D11-0.5*F11-G11-H11)))</f>
        <v>0.6428571428571429</v>
      </c>
      <c r="L11">
        <f>12*D11+E11+G11*14+F11*16+H11*32</f>
        <v>233</v>
      </c>
      <c r="M11" s="2">
        <f t="shared" si="0"/>
        <v>2.2013957307060759</v>
      </c>
      <c r="P11" s="6"/>
      <c r="Q11" s="5"/>
      <c r="R11" s="6"/>
      <c r="S11" s="6"/>
      <c r="T11" s="6"/>
      <c r="U11" s="6"/>
      <c r="V11" s="6"/>
      <c r="W11" s="6"/>
      <c r="X11" s="7"/>
      <c r="Y11" s="6"/>
      <c r="Z11" s="6"/>
    </row>
    <row r="12" spans="1:26" ht="15.75" x14ac:dyDescent="0.25">
      <c r="A12" s="1" t="s">
        <v>153</v>
      </c>
      <c r="B12">
        <v>2</v>
      </c>
      <c r="C12" t="s">
        <v>154</v>
      </c>
      <c r="D12">
        <v>13</v>
      </c>
      <c r="E12">
        <v>10</v>
      </c>
      <c r="F12">
        <v>4</v>
      </c>
      <c r="G12">
        <v>2</v>
      </c>
      <c r="H12">
        <v>0</v>
      </c>
      <c r="I12">
        <f>1+(2*D12-E12+G12)/2</f>
        <v>10</v>
      </c>
      <c r="J12" s="3">
        <f>I12/D12</f>
        <v>0.76923076923076927</v>
      </c>
      <c r="K12" s="3">
        <f>IF(((1+D12-0.5*F12-H12-0.5*G12-0.5*E12)/(D12-0.5*F12-G12-H12))&lt;0,0,((1+D12-0.5*F12-H12-0.5*G12-0.5*E12)/(D12-0.5*F12-G12-H12)))</f>
        <v>0.66666666666666663</v>
      </c>
      <c r="L12">
        <f>12*D12+E12+G12*14+F12*16+H12*32</f>
        <v>258</v>
      </c>
      <c r="M12" s="2">
        <f t="shared" si="0"/>
        <v>2.8171592775041052</v>
      </c>
      <c r="P12" s="6"/>
      <c r="Q12" s="5"/>
      <c r="R12" s="6"/>
      <c r="S12" s="6"/>
      <c r="T12" s="6"/>
      <c r="U12" s="6"/>
      <c r="V12" s="6"/>
      <c r="W12" s="6"/>
      <c r="X12" s="7"/>
      <c r="Y12" s="6"/>
      <c r="Z12" s="6"/>
    </row>
    <row r="13" spans="1:26" ht="15.75" x14ac:dyDescent="0.25">
      <c r="A13" s="1" t="s">
        <v>112</v>
      </c>
      <c r="B13">
        <v>2</v>
      </c>
      <c r="C13" t="s">
        <v>111</v>
      </c>
      <c r="D13">
        <v>13</v>
      </c>
      <c r="E13">
        <v>9</v>
      </c>
      <c r="F13">
        <v>2</v>
      </c>
      <c r="G13">
        <v>1</v>
      </c>
      <c r="H13">
        <v>0</v>
      </c>
      <c r="I13">
        <f>1+(2*D13-E13+G13)/2</f>
        <v>10</v>
      </c>
      <c r="J13" s="3">
        <f>I13/D13</f>
        <v>0.76923076923076927</v>
      </c>
      <c r="K13" s="3">
        <f>IF(((1+D13-0.5*F13-H13-0.5*G13-0.5*E13)/(D13-0.5*F13-G13-H13))&lt;0,0,((1+D13-0.5*F13-H13-0.5*G13-0.5*E13)/(D13-0.5*F13-G13-H13)))</f>
        <v>0.72727272727272729</v>
      </c>
      <c r="L13">
        <f>12*D13+E13+G13*14+F13*16+H13*32</f>
        <v>211</v>
      </c>
      <c r="M13" s="2">
        <f t="shared" si="0"/>
        <v>2.8171592775041052</v>
      </c>
      <c r="P13" s="6"/>
      <c r="Q13" s="5"/>
      <c r="R13" s="6"/>
      <c r="S13" s="6"/>
      <c r="T13" s="6"/>
      <c r="U13" s="6"/>
      <c r="V13" s="6"/>
      <c r="W13" s="6"/>
      <c r="X13" s="7"/>
      <c r="Y13" s="6"/>
      <c r="Z13" s="6"/>
    </row>
    <row r="14" spans="1:26" ht="15.75" x14ac:dyDescent="0.25">
      <c r="A14" s="1" t="s">
        <v>115</v>
      </c>
      <c r="B14">
        <v>2</v>
      </c>
      <c r="C14" t="s">
        <v>114</v>
      </c>
      <c r="D14">
        <v>13</v>
      </c>
      <c r="E14">
        <v>11</v>
      </c>
      <c r="F14">
        <v>2</v>
      </c>
      <c r="G14">
        <v>1</v>
      </c>
      <c r="H14">
        <v>0</v>
      </c>
      <c r="I14">
        <f>1+(2*D14-E14+G14)/2</f>
        <v>9</v>
      </c>
      <c r="J14" s="3">
        <f>I14/D14</f>
        <v>0.69230769230769229</v>
      </c>
      <c r="K14" s="3">
        <f>IF(((1+D14-0.5*F14-H14-0.5*G14-0.5*E14)/(D14-0.5*F14-G14-H14))&lt;0,0,((1+D14-0.5*F14-H14-0.5*G14-0.5*E14)/(D14-0.5*F14-G14-H14)))</f>
        <v>0.63636363636363635</v>
      </c>
      <c r="L14">
        <f>12*D14+E14+G14*14+F14*16+H14*32</f>
        <v>213</v>
      </c>
      <c r="M14" s="2">
        <f t="shared" si="0"/>
        <v>2.4066502463054191</v>
      </c>
      <c r="P14" s="6"/>
      <c r="Q14" s="5"/>
      <c r="R14" s="6"/>
      <c r="S14" s="6"/>
      <c r="T14" s="6"/>
      <c r="U14" s="6"/>
      <c r="V14" s="6"/>
      <c r="W14" s="6"/>
      <c r="X14" s="7"/>
      <c r="Y14" s="6"/>
      <c r="Z14" s="6"/>
    </row>
    <row r="15" spans="1:26" ht="15.75" x14ac:dyDescent="0.25">
      <c r="A15" s="1" t="s">
        <v>124</v>
      </c>
      <c r="B15">
        <v>2</v>
      </c>
      <c r="C15" t="s">
        <v>125</v>
      </c>
      <c r="D15">
        <v>13</v>
      </c>
      <c r="E15">
        <v>13</v>
      </c>
      <c r="F15">
        <v>2</v>
      </c>
      <c r="G15">
        <v>1</v>
      </c>
      <c r="H15">
        <v>0</v>
      </c>
      <c r="I15">
        <f>1+(2*D15-E15+G15)/2</f>
        <v>8</v>
      </c>
      <c r="J15" s="3">
        <f>I15/D15</f>
        <v>0.61538461538461542</v>
      </c>
      <c r="K15" s="3">
        <f>IF(((1+D15-0.5*F15-H15-0.5*G15-0.5*E15)/(D15-0.5*F15-G15-H15))&lt;0,0,((1+D15-0.5*F15-H15-0.5*G15-0.5*E15)/(D15-0.5*F15-G15-H15)))</f>
        <v>0.54545454545454541</v>
      </c>
      <c r="L15">
        <f>12*D15+E15+G15*14+F15*16+H15*32</f>
        <v>215</v>
      </c>
      <c r="M15" s="2">
        <f t="shared" si="0"/>
        <v>1.9961412151067326</v>
      </c>
      <c r="P15" s="6"/>
      <c r="Q15" s="5"/>
      <c r="R15" s="6"/>
      <c r="S15" s="6"/>
      <c r="T15" s="6"/>
      <c r="U15" s="6"/>
      <c r="V15" s="6"/>
      <c r="W15" s="6"/>
      <c r="X15" s="7"/>
      <c r="Y15" s="6"/>
      <c r="Z15" s="6"/>
    </row>
    <row r="16" spans="1:26" ht="15.75" x14ac:dyDescent="0.25">
      <c r="A16" s="1" t="s">
        <v>1</v>
      </c>
      <c r="B16">
        <v>3</v>
      </c>
      <c r="C16" t="s">
        <v>2</v>
      </c>
      <c r="D16">
        <v>12</v>
      </c>
      <c r="E16">
        <v>8</v>
      </c>
      <c r="F16">
        <v>0</v>
      </c>
      <c r="G16">
        <v>0</v>
      </c>
      <c r="H16">
        <v>0</v>
      </c>
      <c r="I16">
        <f>1+(2*D16-E16+G16)/2</f>
        <v>9</v>
      </c>
      <c r="J16" s="3">
        <f>I16/D16</f>
        <v>0.75</v>
      </c>
      <c r="K16" s="3">
        <f>IF(((1+D16-0.5*F16-H16-0.5*G16-0.5*E16)/(D16-0.5*F16-G16-H16))&lt;0,0,((1+D16-0.5*F16-H16-0.5*G16-0.5*E16)/(D16-0.5*F16-G16-H16)))</f>
        <v>0.75</v>
      </c>
      <c r="L16">
        <f>12*D16+E16+G16*14+F16*16+H16*32</f>
        <v>152</v>
      </c>
      <c r="M16" s="2">
        <f t="shared" si="0"/>
        <v>2.4066502463054191</v>
      </c>
      <c r="P16" s="6"/>
      <c r="Q16" s="5"/>
      <c r="R16" s="6"/>
      <c r="S16" s="6"/>
      <c r="T16" s="6"/>
      <c r="U16" s="6"/>
      <c r="V16" s="6"/>
      <c r="W16" s="6"/>
      <c r="X16" s="7"/>
      <c r="Y16" s="6"/>
      <c r="Z16" s="6"/>
    </row>
    <row r="17" spans="1:26" ht="15.75" x14ac:dyDescent="0.25">
      <c r="A17" s="1" t="s">
        <v>50</v>
      </c>
      <c r="B17">
        <v>3</v>
      </c>
      <c r="C17" t="s">
        <v>2</v>
      </c>
      <c r="D17">
        <v>12</v>
      </c>
      <c r="E17">
        <v>8</v>
      </c>
      <c r="F17">
        <v>0</v>
      </c>
      <c r="G17">
        <v>0</v>
      </c>
      <c r="H17">
        <v>0</v>
      </c>
      <c r="I17">
        <f>1+(2*D17-E17+G17)/2</f>
        <v>9</v>
      </c>
      <c r="J17" s="3">
        <f>I17/D17</f>
        <v>0.75</v>
      </c>
      <c r="K17" s="3">
        <f>IF(((1+D17-0.5*F17-H17-0.5*G17-0.5*E17)/(D17-0.5*F17-G17-H17))&lt;0,0,((1+D17-0.5*F17-H17-0.5*G17-0.5*E17)/(D17-0.5*F17-G17-H17)))</f>
        <v>0.75</v>
      </c>
      <c r="L17">
        <f>12*D17+E17+G17*14+F17*16+H17*32</f>
        <v>152</v>
      </c>
      <c r="M17" s="2">
        <f t="shared" si="0"/>
        <v>2.4066502463054191</v>
      </c>
      <c r="P17" s="6"/>
      <c r="Q17" s="5"/>
      <c r="R17" s="6"/>
      <c r="S17" s="6"/>
      <c r="T17" s="6"/>
      <c r="U17" s="6"/>
      <c r="V17" s="6"/>
      <c r="W17" s="6"/>
      <c r="X17" s="7"/>
      <c r="Y17" s="6"/>
      <c r="Z17" s="6"/>
    </row>
    <row r="18" spans="1:26" ht="15.75" x14ac:dyDescent="0.25">
      <c r="A18" s="1" t="s">
        <v>210</v>
      </c>
      <c r="B18">
        <v>3</v>
      </c>
      <c r="C18" t="s">
        <v>51</v>
      </c>
      <c r="D18">
        <v>12</v>
      </c>
      <c r="E18">
        <v>9</v>
      </c>
      <c r="F18">
        <v>0</v>
      </c>
      <c r="G18">
        <v>0</v>
      </c>
      <c r="H18">
        <v>0</v>
      </c>
      <c r="I18">
        <f>1+(2*D18-E18+G18)/2</f>
        <v>8.5</v>
      </c>
      <c r="J18" s="3">
        <f>I18/D18</f>
        <v>0.70833333333333337</v>
      </c>
      <c r="K18" s="3">
        <f>IF(((1+D18-0.5*F18-H18-0.5*G18-0.5*E18)/(D18-0.5*F18-G18-H18))&lt;0,0,((1+D18-0.5*F18-H18-0.5*G18-0.5*E18)/(D18-0.5*F18-G18-H18)))</f>
        <v>0.70833333333333337</v>
      </c>
      <c r="L18">
        <f>12*D18+E18+G18*14+F18*16+H18*32</f>
        <v>153</v>
      </c>
      <c r="M18" s="2">
        <f t="shared" si="0"/>
        <v>2.2013957307060759</v>
      </c>
      <c r="P18" s="6"/>
      <c r="Q18" s="5"/>
      <c r="R18" s="6"/>
      <c r="S18" s="6"/>
      <c r="T18" s="6"/>
      <c r="U18" s="6"/>
      <c r="V18" s="6"/>
      <c r="W18" s="6"/>
      <c r="X18" s="7"/>
      <c r="Y18" s="6"/>
      <c r="Z18" s="6"/>
    </row>
    <row r="19" spans="1:26" ht="15.75" x14ac:dyDescent="0.25">
      <c r="A19" s="1" t="s">
        <v>46</v>
      </c>
      <c r="B19">
        <v>3</v>
      </c>
      <c r="C19" t="s">
        <v>47</v>
      </c>
      <c r="D19">
        <v>13</v>
      </c>
      <c r="E19">
        <v>9</v>
      </c>
      <c r="F19">
        <v>0</v>
      </c>
      <c r="G19">
        <v>0</v>
      </c>
      <c r="H19">
        <v>0</v>
      </c>
      <c r="I19">
        <f>1+(2*D19-E19+G19)/2</f>
        <v>9.5</v>
      </c>
      <c r="J19" s="3">
        <f>I19/D19</f>
        <v>0.73076923076923073</v>
      </c>
      <c r="K19" s="3">
        <f>IF(((1+D19-0.5*F19-H19-0.5*G19-0.5*E19)/(D19-0.5*F19-G19-H19))&lt;0,0,((1+D19-0.5*F19-H19-0.5*G19-0.5*E19)/(D19-0.5*F19-G19-H19)))</f>
        <v>0.73076923076923073</v>
      </c>
      <c r="L19">
        <f>12*D19+E19+G19*14+F19*16+H19*32</f>
        <v>165</v>
      </c>
      <c r="M19" s="2">
        <f t="shared" si="0"/>
        <v>2.611904761904762</v>
      </c>
      <c r="P19" s="6"/>
      <c r="Q19" s="5"/>
      <c r="R19" s="6"/>
      <c r="S19" s="6"/>
      <c r="T19" s="6"/>
      <c r="U19" s="6"/>
      <c r="V19" s="6"/>
      <c r="W19" s="6"/>
      <c r="X19" s="7"/>
      <c r="Y19" s="6"/>
      <c r="Z19" s="6"/>
    </row>
    <row r="20" spans="1:26" ht="15.75" x14ac:dyDescent="0.25">
      <c r="A20" s="1" t="s">
        <v>48</v>
      </c>
      <c r="B20">
        <v>3</v>
      </c>
      <c r="C20" t="s">
        <v>47</v>
      </c>
      <c r="D20">
        <v>13</v>
      </c>
      <c r="E20">
        <v>9</v>
      </c>
      <c r="F20">
        <v>0</v>
      </c>
      <c r="G20">
        <v>0</v>
      </c>
      <c r="H20">
        <v>0</v>
      </c>
      <c r="I20">
        <f>1+(2*D20-E20+G20)/2</f>
        <v>9.5</v>
      </c>
      <c r="J20" s="3">
        <f>I20/D20</f>
        <v>0.73076923076923073</v>
      </c>
      <c r="K20" s="3">
        <f>IF(((1+D20-0.5*F20-H20-0.5*G20-0.5*E20)/(D20-0.5*F20-G20-H20))&lt;0,0,((1+D20-0.5*F20-H20-0.5*G20-0.5*E20)/(D20-0.5*F20-G20-H20)))</f>
        <v>0.73076923076923073</v>
      </c>
      <c r="L20">
        <f>12*D20+E20+G20*14+F20*16+H20*32</f>
        <v>165</v>
      </c>
      <c r="M20" s="2">
        <f t="shared" si="0"/>
        <v>2.611904761904762</v>
      </c>
      <c r="P20" s="6"/>
      <c r="Q20" s="5"/>
      <c r="R20" s="6"/>
      <c r="S20" s="6"/>
      <c r="T20" s="6"/>
      <c r="U20" s="6"/>
      <c r="V20" s="6"/>
      <c r="W20" s="6"/>
      <c r="X20" s="7"/>
      <c r="Y20" s="6"/>
      <c r="Z20" s="6"/>
    </row>
    <row r="21" spans="1:26" ht="15.75" x14ac:dyDescent="0.25">
      <c r="A21" s="1" t="s">
        <v>215</v>
      </c>
      <c r="B21">
        <v>3</v>
      </c>
      <c r="C21" t="s">
        <v>75</v>
      </c>
      <c r="D21">
        <v>13</v>
      </c>
      <c r="E21">
        <v>10</v>
      </c>
      <c r="F21">
        <v>0</v>
      </c>
      <c r="G21">
        <v>0</v>
      </c>
      <c r="H21">
        <v>0</v>
      </c>
      <c r="I21">
        <f>1+(2*D21-E21+G21)/2</f>
        <v>9</v>
      </c>
      <c r="J21" s="3">
        <f>I21/D21</f>
        <v>0.69230769230769229</v>
      </c>
      <c r="K21" s="3">
        <f>IF(((1+D21-0.5*F21-H21-0.5*G21-0.5*E21)/(D21-0.5*F21-G21-H21))&lt;0,0,((1+D21-0.5*F21-H21-0.5*G21-0.5*E21)/(D21-0.5*F21-G21-H21)))</f>
        <v>0.69230769230769229</v>
      </c>
      <c r="L21">
        <f>12*D21+E21+G21*14+F21*16+H21*32</f>
        <v>166</v>
      </c>
      <c r="M21" s="2">
        <f t="shared" si="0"/>
        <v>2.4066502463054191</v>
      </c>
      <c r="P21" s="6"/>
      <c r="Q21" s="5"/>
      <c r="R21" s="6"/>
      <c r="S21" s="6"/>
      <c r="T21" s="6"/>
      <c r="U21" s="6"/>
      <c r="V21" s="6"/>
      <c r="W21" s="6"/>
      <c r="X21" s="7"/>
      <c r="Y21" s="6"/>
      <c r="Z21" s="6"/>
    </row>
    <row r="22" spans="1:26" ht="21" x14ac:dyDescent="0.35">
      <c r="A22" s="1" t="s">
        <v>218</v>
      </c>
      <c r="B22">
        <v>3</v>
      </c>
      <c r="C22" t="s">
        <v>75</v>
      </c>
      <c r="D22">
        <v>13</v>
      </c>
      <c r="E22">
        <v>10</v>
      </c>
      <c r="F22">
        <v>0</v>
      </c>
      <c r="G22">
        <v>0</v>
      </c>
      <c r="H22">
        <v>0</v>
      </c>
      <c r="I22">
        <f>1+(2*D22-E22+G22)/2</f>
        <v>9</v>
      </c>
      <c r="J22" s="3">
        <f>I22/D22</f>
        <v>0.69230769230769229</v>
      </c>
      <c r="K22" s="3">
        <f>IF(((1+D22-0.5*F22-H22-0.5*G22-0.5*E22)/(D22-0.5*F22-G22-H22))&lt;0,0,((1+D22-0.5*F22-H22-0.5*G22-0.5*E22)/(D22-0.5*F22-G22-H22)))</f>
        <v>0.69230769230769229</v>
      </c>
      <c r="L22">
        <f>12*D22+E22+G22*14+F22*16+H22*32</f>
        <v>166</v>
      </c>
      <c r="M22" s="2">
        <f t="shared" si="0"/>
        <v>2.4066502463054191</v>
      </c>
      <c r="P22" s="6"/>
      <c r="Q22" s="5"/>
      <c r="R22" s="6"/>
      <c r="S22" s="14" t="s">
        <v>279</v>
      </c>
      <c r="T22" s="6"/>
      <c r="U22" s="6"/>
      <c r="V22" s="6"/>
      <c r="W22" s="6"/>
      <c r="X22" s="7"/>
      <c r="Y22" s="6"/>
      <c r="Z22" s="6"/>
    </row>
    <row r="23" spans="1:26" ht="21" x14ac:dyDescent="0.35">
      <c r="A23" s="1" t="s">
        <v>8</v>
      </c>
      <c r="B23">
        <v>3</v>
      </c>
      <c r="C23" t="s">
        <v>9</v>
      </c>
      <c r="D23">
        <v>14</v>
      </c>
      <c r="E23">
        <v>10</v>
      </c>
      <c r="F23">
        <v>0</v>
      </c>
      <c r="G23">
        <v>0</v>
      </c>
      <c r="H23">
        <v>0</v>
      </c>
      <c r="I23">
        <f>1+(2*D23-E23+G23)/2</f>
        <v>10</v>
      </c>
      <c r="J23" s="3">
        <f>I23/D23</f>
        <v>0.7142857142857143</v>
      </c>
      <c r="K23" s="3">
        <f>IF(((1+D23-0.5*F23-H23-0.5*G23-0.5*E23)/(D23-0.5*F23-G23-H23))&lt;0,0,((1+D23-0.5*F23-H23-0.5*G23-0.5*E23)/(D23-0.5*F23-G23-H23)))</f>
        <v>0.7142857142857143</v>
      </c>
      <c r="L23">
        <f>12*D23+E23+G23*14+F23*16+H23*32</f>
        <v>178</v>
      </c>
      <c r="M23" s="2">
        <f t="shared" si="0"/>
        <v>2.8171592775041052</v>
      </c>
      <c r="P23" s="6"/>
      <c r="Q23" s="5"/>
      <c r="R23" s="6"/>
      <c r="S23" s="14" t="s">
        <v>280</v>
      </c>
      <c r="T23" s="6"/>
      <c r="U23" s="6"/>
      <c r="V23" s="6"/>
      <c r="W23" s="6"/>
      <c r="X23" s="7"/>
      <c r="Y23" s="6"/>
      <c r="Z23" s="6"/>
    </row>
    <row r="24" spans="1:26" ht="16.5" thickBot="1" x14ac:dyDescent="0.3">
      <c r="A24" s="1" t="s">
        <v>89</v>
      </c>
      <c r="B24">
        <v>3</v>
      </c>
      <c r="C24" t="s">
        <v>9</v>
      </c>
      <c r="D24">
        <v>14</v>
      </c>
      <c r="E24">
        <v>10</v>
      </c>
      <c r="F24">
        <v>0</v>
      </c>
      <c r="G24">
        <v>0</v>
      </c>
      <c r="H24">
        <v>0</v>
      </c>
      <c r="I24">
        <f>1+(2*D24-E24+G24)/2</f>
        <v>10</v>
      </c>
      <c r="J24" s="3">
        <f>I24/D24</f>
        <v>0.7142857142857143</v>
      </c>
      <c r="K24" s="3">
        <f>IF(((1+D24-0.5*F24-H24-0.5*G24-0.5*E24)/(D24-0.5*F24-G24-H24))&lt;0,0,((1+D24-0.5*F24-H24-0.5*G24-0.5*E24)/(D24-0.5*F24-G24-H24)))</f>
        <v>0.7142857142857143</v>
      </c>
      <c r="L24">
        <f>12*D24+E24+G24*14+F24*16+H24*32</f>
        <v>178</v>
      </c>
      <c r="M24" s="2">
        <f t="shared" si="0"/>
        <v>2.8171592775041052</v>
      </c>
      <c r="P24" s="6"/>
      <c r="Q24" s="8"/>
      <c r="R24" s="9"/>
      <c r="S24" s="9"/>
      <c r="T24" s="9"/>
      <c r="U24" s="9"/>
      <c r="V24" s="9"/>
      <c r="W24" s="9"/>
      <c r="X24" s="10"/>
      <c r="Y24" s="6"/>
      <c r="Z24" s="6"/>
    </row>
    <row r="25" spans="1:26" ht="15.75" x14ac:dyDescent="0.25">
      <c r="A25" s="1" t="s">
        <v>216</v>
      </c>
      <c r="B25">
        <v>3</v>
      </c>
      <c r="C25" t="s">
        <v>76</v>
      </c>
      <c r="D25">
        <v>13</v>
      </c>
      <c r="E25">
        <v>8</v>
      </c>
      <c r="F25">
        <v>1</v>
      </c>
      <c r="G25">
        <v>0</v>
      </c>
      <c r="H25">
        <v>0</v>
      </c>
      <c r="I25">
        <f>1+(2*D25-E25+G25)/2</f>
        <v>10</v>
      </c>
      <c r="J25" s="3">
        <f>I25/D25</f>
        <v>0.76923076923076927</v>
      </c>
      <c r="K25" s="3">
        <f>IF(((1+D25-0.5*F25-H25-0.5*G25-0.5*E25)/(D25-0.5*F25-G25-H25))&lt;0,0,((1+D25-0.5*F25-H25-0.5*G25-0.5*E25)/(D25-0.5*F25-G25-H25)))</f>
        <v>0.76</v>
      </c>
      <c r="L25">
        <f>12*D25+E25+G25*14+F25*16+H25*32</f>
        <v>180</v>
      </c>
      <c r="M25" s="2">
        <f t="shared" si="0"/>
        <v>2.8171592775041052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x14ac:dyDescent="0.25">
      <c r="A26" s="1" t="s">
        <v>101</v>
      </c>
      <c r="B26">
        <v>3</v>
      </c>
      <c r="C26" t="s">
        <v>102</v>
      </c>
      <c r="D26">
        <v>13</v>
      </c>
      <c r="E26">
        <v>10</v>
      </c>
      <c r="F26">
        <v>1</v>
      </c>
      <c r="G26">
        <v>0</v>
      </c>
      <c r="H26">
        <v>0</v>
      </c>
      <c r="I26">
        <f>1+(2*D26-E26+G26)/2</f>
        <v>9</v>
      </c>
      <c r="J26" s="3">
        <f>I26/D26</f>
        <v>0.69230769230769229</v>
      </c>
      <c r="K26" s="3">
        <f>IF(((1+D26-0.5*F26-H26-0.5*G26-0.5*E26)/(D26-0.5*F26-G26-H26))&lt;0,0,((1+D26-0.5*F26-H26-0.5*G26-0.5*E26)/(D26-0.5*F26-G26-H26)))</f>
        <v>0.68</v>
      </c>
      <c r="L26">
        <f>12*D26+E26+G26*14+F26*16+H26*32</f>
        <v>182</v>
      </c>
      <c r="M26" s="2">
        <f t="shared" si="0"/>
        <v>2.4066502463054191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x14ac:dyDescent="0.25">
      <c r="A27" s="1" t="s">
        <v>205</v>
      </c>
      <c r="B27">
        <v>3</v>
      </c>
      <c r="C27" t="s">
        <v>12</v>
      </c>
      <c r="D27">
        <v>14</v>
      </c>
      <c r="E27">
        <v>10</v>
      </c>
      <c r="F27">
        <v>1</v>
      </c>
      <c r="G27">
        <v>0</v>
      </c>
      <c r="H27">
        <v>0</v>
      </c>
      <c r="I27">
        <f>1+(2*D27-E27+G27)/2</f>
        <v>10</v>
      </c>
      <c r="J27" s="3">
        <f>I27/D27</f>
        <v>0.7142857142857143</v>
      </c>
      <c r="K27" s="3">
        <f>IF(((1+D27-0.5*F27-H27-0.5*G27-0.5*E27)/(D27-0.5*F27-G27-H27))&lt;0,0,((1+D27-0.5*F27-H27-0.5*G27-0.5*E27)/(D27-0.5*F27-G27-H27)))</f>
        <v>0.70370370370370372</v>
      </c>
      <c r="L27">
        <f>12*D27+E27+G27*14+F27*16+H27*32</f>
        <v>194</v>
      </c>
      <c r="M27" s="2">
        <f t="shared" si="0"/>
        <v>2.8171592775041052</v>
      </c>
    </row>
    <row r="28" spans="1:26" ht="15.75" x14ac:dyDescent="0.25">
      <c r="A28" s="1" t="s">
        <v>14</v>
      </c>
      <c r="B28">
        <v>3</v>
      </c>
      <c r="C28" t="s">
        <v>12</v>
      </c>
      <c r="D28">
        <v>14</v>
      </c>
      <c r="E28">
        <v>10</v>
      </c>
      <c r="F28">
        <v>1</v>
      </c>
      <c r="G28">
        <v>0</v>
      </c>
      <c r="H28">
        <v>0</v>
      </c>
      <c r="I28">
        <f>1+(2*D28-E28+G28)/2</f>
        <v>10</v>
      </c>
      <c r="J28" s="3">
        <f>I28/D28</f>
        <v>0.7142857142857143</v>
      </c>
      <c r="K28" s="3">
        <f>IF(((1+D28-0.5*F28-H28-0.5*G28-0.5*E28)/(D28-0.5*F28-G28-H28))&lt;0,0,((1+D28-0.5*F28-H28-0.5*G28-0.5*E28)/(D28-0.5*F28-G28-H28)))</f>
        <v>0.70370370370370372</v>
      </c>
      <c r="L28">
        <f>12*D28+E28+G28*14+F28*16+H28*32</f>
        <v>194</v>
      </c>
      <c r="M28" s="2">
        <f t="shared" si="0"/>
        <v>2.8171592775041052</v>
      </c>
    </row>
    <row r="29" spans="1:26" ht="15.75" x14ac:dyDescent="0.25">
      <c r="A29" s="1" t="s">
        <v>5</v>
      </c>
      <c r="B29">
        <v>3</v>
      </c>
      <c r="C29" t="s">
        <v>6</v>
      </c>
      <c r="D29">
        <v>13</v>
      </c>
      <c r="E29">
        <v>9</v>
      </c>
      <c r="F29">
        <v>0</v>
      </c>
      <c r="G29">
        <v>1</v>
      </c>
      <c r="H29">
        <v>0</v>
      </c>
      <c r="I29">
        <f>1+(2*D29-E29+G29)/2</f>
        <v>10</v>
      </c>
      <c r="J29" s="3">
        <f>I29/D29</f>
        <v>0.76923076923076927</v>
      </c>
      <c r="K29" s="3">
        <f>IF(((1+D29-0.5*F29-H29-0.5*G29-0.5*E29)/(D29-0.5*F29-G29-H29))&lt;0,0,((1+D29-0.5*F29-H29-0.5*G29-0.5*E29)/(D29-0.5*F29-G29-H29)))</f>
        <v>0.75</v>
      </c>
      <c r="L29">
        <f>12*D29+E29+G29*14+F29*16+H29*32</f>
        <v>179</v>
      </c>
      <c r="M29" s="2">
        <f t="shared" si="0"/>
        <v>2.8171592775041052</v>
      </c>
    </row>
    <row r="30" spans="1:26" ht="15.75" x14ac:dyDescent="0.25">
      <c r="A30" s="1" t="s">
        <v>91</v>
      </c>
      <c r="B30">
        <v>3</v>
      </c>
      <c r="C30" t="s">
        <v>6</v>
      </c>
      <c r="D30">
        <v>13</v>
      </c>
      <c r="E30">
        <v>9</v>
      </c>
      <c r="F30">
        <v>0</v>
      </c>
      <c r="G30">
        <v>1</v>
      </c>
      <c r="H30">
        <v>0</v>
      </c>
      <c r="I30">
        <f>1+(2*D30-E30+G30)/2</f>
        <v>10</v>
      </c>
      <c r="J30" s="3">
        <f>I30/D30</f>
        <v>0.76923076923076927</v>
      </c>
      <c r="K30" s="3">
        <f>IF(((1+D30-0.5*F30-H30-0.5*G30-0.5*E30)/(D30-0.5*F30-G30-H30))&lt;0,0,((1+D30-0.5*F30-H30-0.5*G30-0.5*E30)/(D30-0.5*F30-G30-H30)))</f>
        <v>0.75</v>
      </c>
      <c r="L30">
        <f>12*D30+E30+G30*14+F30*16+H30*32</f>
        <v>179</v>
      </c>
      <c r="M30" s="2">
        <f t="shared" si="0"/>
        <v>2.8171592775041052</v>
      </c>
    </row>
    <row r="31" spans="1:26" ht="15.75" x14ac:dyDescent="0.25">
      <c r="A31" s="1" t="s">
        <v>192</v>
      </c>
      <c r="B31">
        <v>3</v>
      </c>
      <c r="C31" t="s">
        <v>193</v>
      </c>
      <c r="D31">
        <v>16</v>
      </c>
      <c r="E31">
        <v>13</v>
      </c>
      <c r="F31">
        <v>0</v>
      </c>
      <c r="G31">
        <v>1</v>
      </c>
      <c r="H31">
        <v>0</v>
      </c>
      <c r="I31">
        <f>1+(2*D31-E31+G31)/2</f>
        <v>11</v>
      </c>
      <c r="J31" s="3">
        <f>I31/D31</f>
        <v>0.6875</v>
      </c>
      <c r="K31" s="3">
        <f>IF(((1+D31-0.5*F31-H31-0.5*G31-0.5*E31)/(D31-0.5*F31-G31-H31))&lt;0,0,((1+D31-0.5*F31-H31-0.5*G31-0.5*E31)/(D31-0.5*F31-G31-H31)))</f>
        <v>0.66666666666666663</v>
      </c>
      <c r="L31">
        <f>12*D31+E31+G31*14+F31*16+H31*32</f>
        <v>219</v>
      </c>
      <c r="M31" s="2">
        <f t="shared" si="0"/>
        <v>3.2276683087027918</v>
      </c>
    </row>
    <row r="32" spans="1:26" ht="15.75" x14ac:dyDescent="0.25">
      <c r="A32" s="1" t="s">
        <v>226</v>
      </c>
      <c r="B32">
        <v>3</v>
      </c>
      <c r="C32" t="s">
        <v>194</v>
      </c>
      <c r="D32">
        <v>18</v>
      </c>
      <c r="E32">
        <v>17</v>
      </c>
      <c r="F32">
        <v>0</v>
      </c>
      <c r="G32">
        <v>1</v>
      </c>
      <c r="H32">
        <v>0</v>
      </c>
      <c r="I32">
        <f>1+(2*D32-E32+G32)/2</f>
        <v>11</v>
      </c>
      <c r="J32" s="3">
        <f>I32/D32</f>
        <v>0.61111111111111116</v>
      </c>
      <c r="K32" s="3">
        <f>IF(((1+D32-0.5*F32-H32-0.5*G32-0.5*E32)/(D32-0.5*F32-G32-H32))&lt;0,0,((1+D32-0.5*F32-H32-0.5*G32-0.5*E32)/(D32-0.5*F32-G32-H32)))</f>
        <v>0.58823529411764708</v>
      </c>
      <c r="L32">
        <f>12*D32+E32+G32*14+F32*16+H32*32</f>
        <v>247</v>
      </c>
      <c r="M32" s="2">
        <f t="shared" si="0"/>
        <v>3.2276683087027918</v>
      </c>
    </row>
    <row r="33" spans="1:13" ht="15.75" x14ac:dyDescent="0.25">
      <c r="A33" s="1" t="s">
        <v>105</v>
      </c>
      <c r="B33">
        <v>3</v>
      </c>
      <c r="C33" t="s">
        <v>106</v>
      </c>
      <c r="D33">
        <v>12</v>
      </c>
      <c r="E33">
        <v>7</v>
      </c>
      <c r="F33">
        <v>2</v>
      </c>
      <c r="G33">
        <v>1</v>
      </c>
      <c r="H33">
        <v>0</v>
      </c>
      <c r="I33">
        <f>1+(2*D33-E33+G33)/2</f>
        <v>10</v>
      </c>
      <c r="J33" s="3">
        <f>I33/D33</f>
        <v>0.83333333333333337</v>
      </c>
      <c r="K33" s="3">
        <f>IF(((1+D33-0.5*F33-H33-0.5*G33-0.5*E33)/(D33-0.5*F33-G33-H33))&lt;0,0,((1+D33-0.5*F33-H33-0.5*G33-0.5*E33)/(D33-0.5*F33-G33-H33)))</f>
        <v>0.8</v>
      </c>
      <c r="L33">
        <f>12*D33+E33+G33*14+F33*16+H33*32</f>
        <v>197</v>
      </c>
      <c r="M33" s="2">
        <f t="shared" si="0"/>
        <v>2.8171592775041052</v>
      </c>
    </row>
    <row r="34" spans="1:13" ht="15.75" x14ac:dyDescent="0.25">
      <c r="A34" s="1" t="s">
        <v>107</v>
      </c>
      <c r="B34">
        <v>3</v>
      </c>
      <c r="C34" t="s">
        <v>108</v>
      </c>
      <c r="D34">
        <v>12</v>
      </c>
      <c r="E34">
        <v>9</v>
      </c>
      <c r="F34">
        <v>2</v>
      </c>
      <c r="G34">
        <v>1</v>
      </c>
      <c r="H34">
        <v>0</v>
      </c>
      <c r="I34">
        <f>1+(2*D34-E34+G34)/2</f>
        <v>9</v>
      </c>
      <c r="J34" s="3">
        <f>I34/D34</f>
        <v>0.75</v>
      </c>
      <c r="K34" s="3">
        <f>IF(((1+D34-0.5*F34-H34-0.5*G34-0.5*E34)/(D34-0.5*F34-G34-H34))&lt;0,0,((1+D34-0.5*F34-H34-0.5*G34-0.5*E34)/(D34-0.5*F34-G34-H34)))</f>
        <v>0.7</v>
      </c>
      <c r="L34">
        <f>12*D34+E34+G34*14+F34*16+H34*32</f>
        <v>199</v>
      </c>
      <c r="M34" s="2">
        <f t="shared" si="0"/>
        <v>2.4066502463054191</v>
      </c>
    </row>
    <row r="35" spans="1:13" ht="15.75" x14ac:dyDescent="0.25">
      <c r="A35" s="1" t="s">
        <v>186</v>
      </c>
      <c r="B35">
        <v>3</v>
      </c>
      <c r="C35" t="s">
        <v>187</v>
      </c>
      <c r="D35">
        <v>17</v>
      </c>
      <c r="E35">
        <v>12</v>
      </c>
      <c r="F35">
        <v>3</v>
      </c>
      <c r="G35">
        <v>1</v>
      </c>
      <c r="H35">
        <v>0</v>
      </c>
      <c r="I35">
        <f>1+(2*D35-E35+G35)/2</f>
        <v>12.5</v>
      </c>
      <c r="J35" s="3">
        <f>I35/D35</f>
        <v>0.73529411764705888</v>
      </c>
      <c r="K35" s="3">
        <f>IF(((1+D35-0.5*F35-H35-0.5*G35-0.5*E35)/(D35-0.5*F35-G35-H35))&lt;0,0,((1+D35-0.5*F35-H35-0.5*G35-0.5*E35)/(D35-0.5*F35-G35-H35)))</f>
        <v>0.68965517241379315</v>
      </c>
      <c r="L35">
        <f>12*D35+E35+G35*14+F35*16+H35*32</f>
        <v>278</v>
      </c>
      <c r="M35" s="2">
        <f t="shared" si="0"/>
        <v>3.8434318555008211</v>
      </c>
    </row>
    <row r="36" spans="1:13" ht="15.75" x14ac:dyDescent="0.25">
      <c r="A36" s="1" t="s">
        <v>188</v>
      </c>
      <c r="B36">
        <v>3</v>
      </c>
      <c r="C36" t="s">
        <v>187</v>
      </c>
      <c r="D36">
        <v>17</v>
      </c>
      <c r="E36">
        <v>12</v>
      </c>
      <c r="F36">
        <v>3</v>
      </c>
      <c r="G36">
        <v>1</v>
      </c>
      <c r="H36">
        <v>0</v>
      </c>
      <c r="I36">
        <f>1+(2*D36-E36+G36)/2</f>
        <v>12.5</v>
      </c>
      <c r="J36" s="3">
        <f>I36/D36</f>
        <v>0.73529411764705888</v>
      </c>
      <c r="K36" s="3">
        <f>IF(((1+D36-0.5*F36-H36-0.5*G36-0.5*E36)/(D36-0.5*F36-G36-H36))&lt;0,0,((1+D36-0.5*F36-H36-0.5*G36-0.5*E36)/(D36-0.5*F36-G36-H36)))</f>
        <v>0.68965517241379315</v>
      </c>
      <c r="L36">
        <f>12*D36+E36+G36*14+F36*16+H36*32</f>
        <v>278</v>
      </c>
      <c r="M36" s="2">
        <f t="shared" si="0"/>
        <v>3.8434318555008211</v>
      </c>
    </row>
    <row r="37" spans="1:13" ht="15.75" x14ac:dyDescent="0.25">
      <c r="A37" s="1" t="s">
        <v>174</v>
      </c>
      <c r="B37">
        <v>3</v>
      </c>
      <c r="C37" t="s">
        <v>175</v>
      </c>
      <c r="D37">
        <v>14</v>
      </c>
      <c r="E37">
        <v>7</v>
      </c>
      <c r="F37">
        <v>4</v>
      </c>
      <c r="G37">
        <v>1</v>
      </c>
      <c r="H37">
        <v>0</v>
      </c>
      <c r="I37">
        <f>1+(2*D37-E37+G37)/2</f>
        <v>12</v>
      </c>
      <c r="J37" s="3">
        <f>I37/D37</f>
        <v>0.8571428571428571</v>
      </c>
      <c r="K37" s="3">
        <f>IF(((1+D37-0.5*F37-H37-0.5*G37-0.5*E37)/(D37-0.5*F37-G37-H37))&lt;0,0,((1+D37-0.5*F37-H37-0.5*G37-0.5*E37)/(D37-0.5*F37-G37-H37)))</f>
        <v>0.81818181818181823</v>
      </c>
      <c r="L37">
        <f>12*D37+E37+G37*14+F37*16+H37*32</f>
        <v>253</v>
      </c>
      <c r="M37" s="2">
        <f t="shared" si="0"/>
        <v>3.6381773399014783</v>
      </c>
    </row>
    <row r="38" spans="1:13" ht="15.75" x14ac:dyDescent="0.25">
      <c r="A38" s="1" t="s">
        <v>182</v>
      </c>
      <c r="B38">
        <v>3</v>
      </c>
      <c r="C38" t="s">
        <v>183</v>
      </c>
      <c r="D38">
        <v>16</v>
      </c>
      <c r="E38">
        <v>8</v>
      </c>
      <c r="F38">
        <v>4</v>
      </c>
      <c r="G38">
        <v>1</v>
      </c>
      <c r="H38">
        <v>0</v>
      </c>
      <c r="I38">
        <f>1+(2*D38-E38+G38)/2</f>
        <v>13.5</v>
      </c>
      <c r="J38" s="3">
        <f>I38/D38</f>
        <v>0.84375</v>
      </c>
      <c r="K38" s="3">
        <f>IF(((1+D38-0.5*F38-H38-0.5*G38-0.5*E38)/(D38-0.5*F38-G38-H38))&lt;0,0,((1+D38-0.5*F38-H38-0.5*G38-0.5*E38)/(D38-0.5*F38-G38-H38)))</f>
        <v>0.80769230769230771</v>
      </c>
      <c r="L38">
        <f>12*D38+E38+G38*14+F38*16+H38*32</f>
        <v>278</v>
      </c>
      <c r="M38" s="2">
        <f t="shared" si="0"/>
        <v>4.2539408866995077</v>
      </c>
    </row>
    <row r="39" spans="1:13" ht="15.75" x14ac:dyDescent="0.25">
      <c r="A39" s="1" t="s">
        <v>27</v>
      </c>
      <c r="B39">
        <v>3</v>
      </c>
      <c r="C39" t="s">
        <v>28</v>
      </c>
      <c r="D39">
        <v>12</v>
      </c>
      <c r="E39">
        <v>8</v>
      </c>
      <c r="F39">
        <v>0</v>
      </c>
      <c r="G39">
        <v>2</v>
      </c>
      <c r="H39">
        <v>0</v>
      </c>
      <c r="I39">
        <f>1+(2*D39-E39+G39)/2</f>
        <v>10</v>
      </c>
      <c r="J39" s="3">
        <f>I39/D39</f>
        <v>0.83333333333333337</v>
      </c>
      <c r="K39" s="3">
        <f>IF(((1+D39-0.5*F39-H39-0.5*G39-0.5*E39)/(D39-0.5*F39-G39-H39))&lt;0,0,((1+D39-0.5*F39-H39-0.5*G39-0.5*E39)/(D39-0.5*F39-G39-H39)))</f>
        <v>0.8</v>
      </c>
      <c r="L39">
        <f>12*D39+E39+G39*14+F39*16+H39*32</f>
        <v>180</v>
      </c>
      <c r="M39" s="2">
        <f t="shared" si="0"/>
        <v>2.8171592775041052</v>
      </c>
    </row>
    <row r="40" spans="1:13" ht="15.75" x14ac:dyDescent="0.25">
      <c r="A40" s="1" t="s">
        <v>92</v>
      </c>
      <c r="B40">
        <v>3</v>
      </c>
      <c r="C40" t="s">
        <v>28</v>
      </c>
      <c r="D40">
        <v>12</v>
      </c>
      <c r="E40">
        <v>8</v>
      </c>
      <c r="F40">
        <v>0</v>
      </c>
      <c r="G40">
        <v>2</v>
      </c>
      <c r="H40">
        <v>0</v>
      </c>
      <c r="I40">
        <f>1+(2*D40-E40+G40)/2</f>
        <v>10</v>
      </c>
      <c r="J40" s="3">
        <f>I40/D40</f>
        <v>0.83333333333333337</v>
      </c>
      <c r="K40" s="3">
        <f>IF(((1+D40-0.5*F40-H40-0.5*G40-0.5*E40)/(D40-0.5*F40-G40-H40))&lt;0,0,((1+D40-0.5*F40-H40-0.5*G40-0.5*E40)/(D40-0.5*F40-G40-H40)))</f>
        <v>0.8</v>
      </c>
      <c r="L40">
        <f>12*D40+E40+G40*14+F40*16+H40*32</f>
        <v>180</v>
      </c>
      <c r="M40" s="2">
        <f t="shared" si="0"/>
        <v>2.8171592775041052</v>
      </c>
    </row>
    <row r="41" spans="1:13" ht="15.75" x14ac:dyDescent="0.25">
      <c r="A41" s="1" t="s">
        <v>95</v>
      </c>
      <c r="B41">
        <v>3</v>
      </c>
      <c r="C41" t="s">
        <v>28</v>
      </c>
      <c r="D41">
        <v>12</v>
      </c>
      <c r="E41">
        <v>8</v>
      </c>
      <c r="F41">
        <v>0</v>
      </c>
      <c r="G41">
        <v>2</v>
      </c>
      <c r="H41">
        <v>0</v>
      </c>
      <c r="I41">
        <f>1+(2*D41-E41+G41)/2</f>
        <v>10</v>
      </c>
      <c r="J41" s="3">
        <f>I41/D41</f>
        <v>0.83333333333333337</v>
      </c>
      <c r="K41" s="3">
        <f>IF(((1+D41-0.5*F41-H41-0.5*G41-0.5*E41)/(D41-0.5*F41-G41-H41))&lt;0,0,((1+D41-0.5*F41-H41-0.5*G41-0.5*E41)/(D41-0.5*F41-G41-H41)))</f>
        <v>0.8</v>
      </c>
      <c r="L41">
        <f>12*D41+E41+G41*14+F41*16+H41*32</f>
        <v>180</v>
      </c>
      <c r="M41" s="2">
        <f t="shared" si="0"/>
        <v>2.8171592775041052</v>
      </c>
    </row>
    <row r="42" spans="1:13" ht="15.75" x14ac:dyDescent="0.25">
      <c r="A42" s="1" t="s">
        <v>96</v>
      </c>
      <c r="B42">
        <v>3</v>
      </c>
      <c r="C42" t="s">
        <v>28</v>
      </c>
      <c r="D42">
        <v>12</v>
      </c>
      <c r="E42">
        <v>8</v>
      </c>
      <c r="F42">
        <v>0</v>
      </c>
      <c r="G42">
        <v>2</v>
      </c>
      <c r="H42">
        <v>0</v>
      </c>
      <c r="I42">
        <f>1+(2*D42-E42+G42)/2</f>
        <v>10</v>
      </c>
      <c r="J42" s="3">
        <f>I42/D42</f>
        <v>0.83333333333333337</v>
      </c>
      <c r="K42" s="3">
        <f>IF(((1+D42-0.5*F42-H42-0.5*G42-0.5*E42)/(D42-0.5*F42-G42-H42))&lt;0,0,((1+D42-0.5*F42-H42-0.5*G42-0.5*E42)/(D42-0.5*F42-G42-H42)))</f>
        <v>0.8</v>
      </c>
      <c r="L42">
        <f>12*D42+E42+G42*14+F42*16+H42*32</f>
        <v>180</v>
      </c>
      <c r="M42" s="2">
        <f t="shared" si="0"/>
        <v>2.8171592775041052</v>
      </c>
    </row>
    <row r="43" spans="1:13" ht="15.75" x14ac:dyDescent="0.25">
      <c r="A43" s="1" t="s">
        <v>189</v>
      </c>
      <c r="B43">
        <v>3</v>
      </c>
      <c r="C43" t="s">
        <v>28</v>
      </c>
      <c r="D43">
        <v>12</v>
      </c>
      <c r="E43">
        <v>8</v>
      </c>
      <c r="F43">
        <v>0</v>
      </c>
      <c r="G43">
        <v>2</v>
      </c>
      <c r="H43">
        <v>0</v>
      </c>
      <c r="I43">
        <f>1+(2*D43-E43+G43)/2</f>
        <v>10</v>
      </c>
      <c r="J43" s="3">
        <f>I43/D43</f>
        <v>0.83333333333333337</v>
      </c>
      <c r="K43" s="3">
        <f>IF(((1+D43-0.5*F43-H43-0.5*G43-0.5*E43)/(D43-0.5*F43-G43-H43))&lt;0,0,((1+D43-0.5*F43-H43-0.5*G43-0.5*E43)/(D43-0.5*F43-G43-H43)))</f>
        <v>0.8</v>
      </c>
      <c r="L43">
        <f>12*D43+E43+G43*14+F43*16+H43*32</f>
        <v>180</v>
      </c>
      <c r="M43" s="2">
        <f t="shared" si="0"/>
        <v>2.8171592775041052</v>
      </c>
    </row>
    <row r="44" spans="1:13" ht="15.75" x14ac:dyDescent="0.25">
      <c r="A44" s="1" t="s">
        <v>190</v>
      </c>
      <c r="B44">
        <v>3</v>
      </c>
      <c r="C44" t="s">
        <v>191</v>
      </c>
      <c r="D44">
        <v>13</v>
      </c>
      <c r="E44">
        <v>10</v>
      </c>
      <c r="F44">
        <v>0</v>
      </c>
      <c r="G44">
        <v>2</v>
      </c>
      <c r="H44">
        <v>0</v>
      </c>
      <c r="I44">
        <f>1+(2*D44-E44+G44)/2</f>
        <v>10</v>
      </c>
      <c r="J44" s="3">
        <f>I44/D44</f>
        <v>0.76923076923076927</v>
      </c>
      <c r="K44" s="3">
        <f>IF(((1+D44-0.5*F44-H44-0.5*G44-0.5*E44)/(D44-0.5*F44-G44-H44))&lt;0,0,((1+D44-0.5*F44-H44-0.5*G44-0.5*E44)/(D44-0.5*F44-G44-H44)))</f>
        <v>0.72727272727272729</v>
      </c>
      <c r="L44">
        <f>12*D44+E44+G44*14+F44*16+H44*32</f>
        <v>194</v>
      </c>
      <c r="M44" s="2">
        <f t="shared" si="0"/>
        <v>2.8171592775041052</v>
      </c>
    </row>
    <row r="45" spans="1:13" ht="15.75" x14ac:dyDescent="0.25">
      <c r="A45" s="1" t="s">
        <v>151</v>
      </c>
      <c r="B45">
        <v>3</v>
      </c>
      <c r="C45" t="s">
        <v>152</v>
      </c>
      <c r="D45">
        <v>13</v>
      </c>
      <c r="E45">
        <v>8</v>
      </c>
      <c r="F45">
        <v>4</v>
      </c>
      <c r="G45">
        <v>2</v>
      </c>
      <c r="H45">
        <v>0</v>
      </c>
      <c r="I45">
        <f>1+(2*D45-E45+G45)/2</f>
        <v>11</v>
      </c>
      <c r="J45" s="3">
        <f>I45/D45</f>
        <v>0.84615384615384615</v>
      </c>
      <c r="K45" s="3">
        <f>IF(((1+D45-0.5*F45-H45-0.5*G45-0.5*E45)/(D45-0.5*F45-G45-H45))&lt;0,0,((1+D45-0.5*F45-H45-0.5*G45-0.5*E45)/(D45-0.5*F45-G45-H45)))</f>
        <v>0.77777777777777779</v>
      </c>
      <c r="L45">
        <f>12*D45+E45+G45*14+F45*16+H45*32</f>
        <v>256</v>
      </c>
      <c r="M45" s="2">
        <f t="shared" si="0"/>
        <v>3.2276683087027918</v>
      </c>
    </row>
    <row r="46" spans="1:13" ht="15.75" x14ac:dyDescent="0.25">
      <c r="A46" s="1" t="s">
        <v>155</v>
      </c>
      <c r="B46">
        <v>3</v>
      </c>
      <c r="C46" t="s">
        <v>156</v>
      </c>
      <c r="D46">
        <v>14</v>
      </c>
      <c r="E46">
        <v>8</v>
      </c>
      <c r="F46">
        <v>4</v>
      </c>
      <c r="G46">
        <v>2</v>
      </c>
      <c r="H46">
        <v>0</v>
      </c>
      <c r="I46">
        <f>1+(2*D46-E46+G46)/2</f>
        <v>12</v>
      </c>
      <c r="J46" s="3">
        <f>I46/D46</f>
        <v>0.8571428571428571</v>
      </c>
      <c r="K46" s="3">
        <f>IF(((1+D46-0.5*F46-H46-0.5*G46-0.5*E46)/(D46-0.5*F46-G46-H46))&lt;0,0,((1+D46-0.5*F46-H46-0.5*G46-0.5*E46)/(D46-0.5*F46-G46-H46)))</f>
        <v>0.8</v>
      </c>
      <c r="L46">
        <f>12*D46+E46+G46*14+F46*16+H46*32</f>
        <v>268</v>
      </c>
      <c r="M46" s="2">
        <f t="shared" si="0"/>
        <v>3.6381773399014783</v>
      </c>
    </row>
    <row r="47" spans="1:13" ht="15.75" x14ac:dyDescent="0.25">
      <c r="A47" s="1" t="s">
        <v>224</v>
      </c>
      <c r="B47">
        <v>3</v>
      </c>
      <c r="C47" t="s">
        <v>162</v>
      </c>
      <c r="D47">
        <v>19</v>
      </c>
      <c r="E47">
        <v>19</v>
      </c>
      <c r="F47">
        <v>4</v>
      </c>
      <c r="G47">
        <v>2</v>
      </c>
      <c r="H47">
        <v>0</v>
      </c>
      <c r="I47">
        <f>1+(2*D47-E47+G47)/2</f>
        <v>11.5</v>
      </c>
      <c r="J47" s="3">
        <f>I47/D47</f>
        <v>0.60526315789473684</v>
      </c>
      <c r="K47" s="3">
        <f>IF(((1+D47-0.5*F47-H47-0.5*G47-0.5*E47)/(D47-0.5*F47-G47-H47))&lt;0,0,((1+D47-0.5*F47-H47-0.5*G47-0.5*E47)/(D47-0.5*F47-G47-H47)))</f>
        <v>0.5</v>
      </c>
      <c r="L47">
        <f>12*D47+E47+G47*14+F47*16+H47*32</f>
        <v>339</v>
      </c>
      <c r="M47" s="2">
        <f t="shared" si="0"/>
        <v>3.432922824302135</v>
      </c>
    </row>
    <row r="48" spans="1:13" ht="15.75" x14ac:dyDescent="0.25">
      <c r="A48" s="1" t="s">
        <v>223</v>
      </c>
      <c r="B48">
        <v>3</v>
      </c>
      <c r="C48" t="s">
        <v>161</v>
      </c>
      <c r="D48">
        <v>18</v>
      </c>
      <c r="E48">
        <v>17</v>
      </c>
      <c r="F48">
        <v>6</v>
      </c>
      <c r="G48">
        <v>3</v>
      </c>
      <c r="H48">
        <v>0</v>
      </c>
      <c r="I48">
        <f>1+(2*D48-E48+G48)/2</f>
        <v>12</v>
      </c>
      <c r="J48" s="3">
        <f>I48/D48</f>
        <v>0.66666666666666663</v>
      </c>
      <c r="K48" s="3">
        <f>IF(((1+D48-0.5*F48-H48-0.5*G48-0.5*E48)/(D48-0.5*F48-G48-H48))&lt;0,0,((1+D48-0.5*F48-H48-0.5*G48-0.5*E48)/(D48-0.5*F48-G48-H48)))</f>
        <v>0.5</v>
      </c>
      <c r="L48">
        <f>12*D48+E48+G48*14+F48*16+H48*32</f>
        <v>371</v>
      </c>
      <c r="M48" s="2">
        <f t="shared" si="0"/>
        <v>3.6381773399014783</v>
      </c>
    </row>
    <row r="49" spans="1:13" ht="15.75" x14ac:dyDescent="0.25">
      <c r="A49" s="1" t="s">
        <v>10</v>
      </c>
      <c r="B49">
        <v>3</v>
      </c>
      <c r="C49" t="s">
        <v>11</v>
      </c>
      <c r="D49">
        <v>14</v>
      </c>
      <c r="E49">
        <v>8</v>
      </c>
      <c r="F49">
        <v>2</v>
      </c>
      <c r="G49">
        <v>0</v>
      </c>
      <c r="H49">
        <v>0</v>
      </c>
      <c r="I49">
        <f>1+(2*D49-E49+G49)/2</f>
        <v>11</v>
      </c>
      <c r="J49" s="3">
        <f>I49/D49</f>
        <v>0.7857142857142857</v>
      </c>
      <c r="K49" s="3">
        <f>IF(((1+D49-0.5*F49-H49-0.5*G49-0.5*E49)/(D49-0.5*F49-G49-H49))&lt;0,0,((1+D49-0.5*F49-H49-0.5*G49-0.5*E49)/(D49-0.5*F49-G49-H49)))</f>
        <v>0.76923076923076927</v>
      </c>
      <c r="L49">
        <f>12*D49+E49+G49*14+F49*16+H49*32</f>
        <v>208</v>
      </c>
      <c r="M49" s="2">
        <f t="shared" si="0"/>
        <v>3.2276683087027918</v>
      </c>
    </row>
    <row r="50" spans="1:13" ht="15.75" x14ac:dyDescent="0.25">
      <c r="A50" s="1" t="s">
        <v>13</v>
      </c>
      <c r="B50">
        <v>3</v>
      </c>
      <c r="C50" t="s">
        <v>11</v>
      </c>
      <c r="D50">
        <v>14</v>
      </c>
      <c r="E50">
        <v>8</v>
      </c>
      <c r="F50">
        <v>2</v>
      </c>
      <c r="G50">
        <v>0</v>
      </c>
      <c r="H50">
        <v>0</v>
      </c>
      <c r="I50">
        <f>1+(2*D50-E50+G50)/2</f>
        <v>11</v>
      </c>
      <c r="J50" s="3">
        <f>I50/D50</f>
        <v>0.7857142857142857</v>
      </c>
      <c r="K50" s="3">
        <f>IF(((1+D50-0.5*F50-H50-0.5*G50-0.5*E50)/(D50-0.5*F50-G50-H50))&lt;0,0,((1+D50-0.5*F50-H50-0.5*G50-0.5*E50)/(D50-0.5*F50-G50-H50)))</f>
        <v>0.76923076923076927</v>
      </c>
      <c r="L50">
        <f>12*D50+E50+G50*14+F50*16+H50*32</f>
        <v>208</v>
      </c>
      <c r="M50" s="2">
        <f t="shared" si="0"/>
        <v>3.2276683087027918</v>
      </c>
    </row>
    <row r="51" spans="1:13" ht="15.75" x14ac:dyDescent="0.25">
      <c r="A51" s="1" t="s">
        <v>88</v>
      </c>
      <c r="B51">
        <v>3</v>
      </c>
      <c r="C51" t="s">
        <v>11</v>
      </c>
      <c r="D51">
        <v>14</v>
      </c>
      <c r="E51">
        <v>8</v>
      </c>
      <c r="F51">
        <v>2</v>
      </c>
      <c r="G51">
        <v>0</v>
      </c>
      <c r="H51">
        <v>0</v>
      </c>
      <c r="I51">
        <f>1+(2*D51-E51+G51)/2</f>
        <v>11</v>
      </c>
      <c r="J51" s="3">
        <f>I51/D51</f>
        <v>0.7857142857142857</v>
      </c>
      <c r="K51" s="3">
        <f>IF(((1+D51-0.5*F51-H51-0.5*G51-0.5*E51)/(D51-0.5*F51-G51-H51))&lt;0,0,((1+D51-0.5*F51-H51-0.5*G51-0.5*E51)/(D51-0.5*F51-G51-H51)))</f>
        <v>0.76923076923076927</v>
      </c>
      <c r="L51">
        <f>12*D51+E51+G51*14+F51*16+H51*32</f>
        <v>208</v>
      </c>
      <c r="M51" s="2">
        <f t="shared" si="0"/>
        <v>3.2276683087027918</v>
      </c>
    </row>
    <row r="52" spans="1:13" ht="15.75" x14ac:dyDescent="0.25">
      <c r="A52" s="1" t="s">
        <v>90</v>
      </c>
      <c r="B52">
        <v>3</v>
      </c>
      <c r="C52" t="s">
        <v>11</v>
      </c>
      <c r="D52">
        <v>14</v>
      </c>
      <c r="E52">
        <v>8</v>
      </c>
      <c r="F52">
        <v>2</v>
      </c>
      <c r="G52">
        <v>0</v>
      </c>
      <c r="H52">
        <v>0</v>
      </c>
      <c r="I52">
        <f>1+(2*D52-E52+G52)/2</f>
        <v>11</v>
      </c>
      <c r="J52" s="3">
        <f>I52/D52</f>
        <v>0.7857142857142857</v>
      </c>
      <c r="K52" s="3">
        <f>IF(((1+D52-0.5*F52-H52-0.5*G52-0.5*E52)/(D52-0.5*F52-G52-H52))&lt;0,0,((1+D52-0.5*F52-H52-0.5*G52-0.5*E52)/(D52-0.5*F52-G52-H52)))</f>
        <v>0.76923076923076927</v>
      </c>
      <c r="L52">
        <f>12*D52+E52+G52*14+F52*16+H52*32</f>
        <v>208</v>
      </c>
      <c r="M52" s="2">
        <f t="shared" si="0"/>
        <v>3.2276683087027918</v>
      </c>
    </row>
    <row r="53" spans="1:13" ht="15.75" x14ac:dyDescent="0.25">
      <c r="A53" s="1" t="s">
        <v>110</v>
      </c>
      <c r="B53">
        <v>3</v>
      </c>
      <c r="C53" t="s">
        <v>111</v>
      </c>
      <c r="D53">
        <v>13</v>
      </c>
      <c r="E53">
        <v>9</v>
      </c>
      <c r="F53">
        <v>2</v>
      </c>
      <c r="G53">
        <v>1</v>
      </c>
      <c r="H53">
        <v>0</v>
      </c>
      <c r="I53">
        <f>1+(2*D53-E53+G53)/2</f>
        <v>10</v>
      </c>
      <c r="J53" s="3">
        <f>I53/D53</f>
        <v>0.76923076923076927</v>
      </c>
      <c r="K53" s="3">
        <f>IF(((1+D53-0.5*F53-H53-0.5*G53-0.5*E53)/(D53-0.5*F53-G53-H53))&lt;0,0,((1+D53-0.5*F53-H53-0.5*G53-0.5*E53)/(D53-0.5*F53-G53-H53)))</f>
        <v>0.72727272727272729</v>
      </c>
      <c r="L53">
        <f>12*D53+E53+G53*14+F53*16+H53*32</f>
        <v>211</v>
      </c>
      <c r="M53" s="2">
        <f t="shared" si="0"/>
        <v>2.8171592775041052</v>
      </c>
    </row>
    <row r="54" spans="1:13" ht="15.75" x14ac:dyDescent="0.25">
      <c r="A54" s="1" t="s">
        <v>116</v>
      </c>
      <c r="B54">
        <v>3</v>
      </c>
      <c r="C54" t="s">
        <v>117</v>
      </c>
      <c r="D54">
        <v>14</v>
      </c>
      <c r="E54">
        <v>9</v>
      </c>
      <c r="F54">
        <v>2</v>
      </c>
      <c r="G54">
        <v>1</v>
      </c>
      <c r="H54">
        <v>0</v>
      </c>
      <c r="I54">
        <f>1+(2*D54-E54+G54)/2</f>
        <v>11</v>
      </c>
      <c r="J54" s="3">
        <f>I54/D54</f>
        <v>0.7857142857142857</v>
      </c>
      <c r="K54" s="3">
        <f>IF(((1+D54-0.5*F54-H54-0.5*G54-0.5*E54)/(D54-0.5*F54-G54-H54))&lt;0,0,((1+D54-0.5*F54-H54-0.5*G54-0.5*E54)/(D54-0.5*F54-G54-H54)))</f>
        <v>0.75</v>
      </c>
      <c r="L54">
        <f>12*D54+E54+G54*14+F54*16+H54*32</f>
        <v>223</v>
      </c>
      <c r="M54" s="2">
        <f t="shared" si="0"/>
        <v>3.2276683087027918</v>
      </c>
    </row>
    <row r="55" spans="1:13" ht="15.75" x14ac:dyDescent="0.25">
      <c r="A55" s="1" t="s">
        <v>118</v>
      </c>
      <c r="B55">
        <v>3</v>
      </c>
      <c r="C55" t="s">
        <v>117</v>
      </c>
      <c r="D55">
        <v>14</v>
      </c>
      <c r="E55">
        <v>9</v>
      </c>
      <c r="F55">
        <v>2</v>
      </c>
      <c r="G55">
        <v>1</v>
      </c>
      <c r="H55">
        <v>0</v>
      </c>
      <c r="I55">
        <f>1+(2*D55-E55+G55)/2</f>
        <v>11</v>
      </c>
      <c r="J55" s="3">
        <f>I55/D55</f>
        <v>0.7857142857142857</v>
      </c>
      <c r="K55" s="3">
        <f>IF(((1+D55-0.5*F55-H55-0.5*G55-0.5*E55)/(D55-0.5*F55-G55-H55))&lt;0,0,((1+D55-0.5*F55-H55-0.5*G55-0.5*E55)/(D55-0.5*F55-G55-H55)))</f>
        <v>0.75</v>
      </c>
      <c r="L55">
        <f>12*D55+E55+G55*14+F55*16+H55*32</f>
        <v>223</v>
      </c>
      <c r="M55" s="2">
        <f t="shared" si="0"/>
        <v>3.2276683087027918</v>
      </c>
    </row>
    <row r="56" spans="1:13" ht="15.75" x14ac:dyDescent="0.25">
      <c r="A56" s="1" t="s">
        <v>119</v>
      </c>
      <c r="B56">
        <v>3</v>
      </c>
      <c r="C56" t="s">
        <v>120</v>
      </c>
      <c r="D56">
        <v>14</v>
      </c>
      <c r="E56">
        <v>11</v>
      </c>
      <c r="F56">
        <v>2</v>
      </c>
      <c r="G56">
        <v>1</v>
      </c>
      <c r="H56">
        <v>0</v>
      </c>
      <c r="I56">
        <f>1+(2*D56-E56+G56)/2</f>
        <v>10</v>
      </c>
      <c r="J56" s="3">
        <f>I56/D56</f>
        <v>0.7142857142857143</v>
      </c>
      <c r="K56" s="3">
        <f>IF(((1+D56-0.5*F56-H56-0.5*G56-0.5*E56)/(D56-0.5*F56-G56-H56))&lt;0,0,((1+D56-0.5*F56-H56-0.5*G56-0.5*E56)/(D56-0.5*F56-G56-H56)))</f>
        <v>0.66666666666666663</v>
      </c>
      <c r="L56">
        <f>12*D56+E56+G56*14+F56*16+H56*32</f>
        <v>225</v>
      </c>
      <c r="M56" s="2">
        <f t="shared" si="0"/>
        <v>2.8171592775041052</v>
      </c>
    </row>
    <row r="57" spans="1:13" ht="15.75" x14ac:dyDescent="0.25">
      <c r="A57" s="1" t="s">
        <v>121</v>
      </c>
      <c r="B57">
        <v>3</v>
      </c>
      <c r="C57" t="s">
        <v>122</v>
      </c>
      <c r="D57">
        <v>15</v>
      </c>
      <c r="E57">
        <v>11</v>
      </c>
      <c r="F57">
        <v>2</v>
      </c>
      <c r="G57">
        <v>1</v>
      </c>
      <c r="H57">
        <v>0</v>
      </c>
      <c r="I57">
        <f>1+(2*D57-E57+G57)/2</f>
        <v>11</v>
      </c>
      <c r="J57" s="3">
        <f>I57/D57</f>
        <v>0.73333333333333328</v>
      </c>
      <c r="K57" s="3">
        <f>IF(((1+D57-0.5*F57-H57-0.5*G57-0.5*E57)/(D57-0.5*F57-G57-H57))&lt;0,0,((1+D57-0.5*F57-H57-0.5*G57-0.5*E57)/(D57-0.5*F57-G57-H57)))</f>
        <v>0.69230769230769229</v>
      </c>
      <c r="L57">
        <f>12*D57+E57+G57*14+F57*16+H57*32</f>
        <v>237</v>
      </c>
      <c r="M57" s="2">
        <f t="shared" si="0"/>
        <v>3.2276683087027918</v>
      </c>
    </row>
    <row r="58" spans="1:13" ht="15.75" x14ac:dyDescent="0.25">
      <c r="A58" s="1" t="s">
        <v>123</v>
      </c>
      <c r="B58">
        <v>3</v>
      </c>
      <c r="C58" t="s">
        <v>122</v>
      </c>
      <c r="D58">
        <v>15</v>
      </c>
      <c r="E58">
        <v>11</v>
      </c>
      <c r="F58">
        <v>2</v>
      </c>
      <c r="G58">
        <v>1</v>
      </c>
      <c r="H58">
        <v>0</v>
      </c>
      <c r="I58">
        <f>1+(2*D58-E58+G58)/2</f>
        <v>11</v>
      </c>
      <c r="J58" s="3">
        <f>I58/D58</f>
        <v>0.73333333333333328</v>
      </c>
      <c r="K58" s="3">
        <f>IF(((1+D58-0.5*F58-H58-0.5*G58-0.5*E58)/(D58-0.5*F58-G58-H58))&lt;0,0,((1+D58-0.5*F58-H58-0.5*G58-0.5*E58)/(D58-0.5*F58-G58-H58)))</f>
        <v>0.69230769230769229</v>
      </c>
      <c r="L58">
        <f>12*D58+E58+G58*14+F58*16+H58*32</f>
        <v>237</v>
      </c>
      <c r="M58" s="2">
        <f t="shared" si="0"/>
        <v>3.2276683087027918</v>
      </c>
    </row>
    <row r="59" spans="1:13" ht="15.75" x14ac:dyDescent="0.25">
      <c r="A59" s="1" t="s">
        <v>169</v>
      </c>
      <c r="B59">
        <v>3</v>
      </c>
      <c r="C59" t="s">
        <v>170</v>
      </c>
      <c r="D59">
        <v>13</v>
      </c>
      <c r="E59">
        <v>7</v>
      </c>
      <c r="F59">
        <v>3</v>
      </c>
      <c r="G59">
        <v>1</v>
      </c>
      <c r="H59">
        <v>0</v>
      </c>
      <c r="I59">
        <f>1+(2*D59-E59+G59)/2</f>
        <v>11</v>
      </c>
      <c r="J59" s="3">
        <f>I59/D59</f>
        <v>0.84615384615384615</v>
      </c>
      <c r="K59" s="3">
        <f>IF(((1+D59-0.5*F59-H59-0.5*G59-0.5*E59)/(D59-0.5*F59-G59-H59))&lt;0,0,((1+D59-0.5*F59-H59-0.5*G59-0.5*E59)/(D59-0.5*F59-G59-H59)))</f>
        <v>0.80952380952380953</v>
      </c>
      <c r="L59">
        <f>12*D59+E59+G59*14+F59*16+H59*32</f>
        <v>225</v>
      </c>
      <c r="M59" s="2">
        <f t="shared" si="0"/>
        <v>3.2276683087027918</v>
      </c>
    </row>
    <row r="60" spans="1:13" ht="15.75" x14ac:dyDescent="0.25">
      <c r="A60" s="1" t="s">
        <v>171</v>
      </c>
      <c r="B60">
        <v>3</v>
      </c>
      <c r="C60" t="s">
        <v>172</v>
      </c>
      <c r="D60">
        <v>14</v>
      </c>
      <c r="E60">
        <v>9</v>
      </c>
      <c r="F60">
        <v>3</v>
      </c>
      <c r="G60">
        <v>1</v>
      </c>
      <c r="H60">
        <v>0</v>
      </c>
      <c r="I60">
        <f>1+(2*D60-E60+G60)/2</f>
        <v>11</v>
      </c>
      <c r="J60" s="3">
        <f>I60/D60</f>
        <v>0.7857142857142857</v>
      </c>
      <c r="K60" s="3">
        <f>IF(((1+D60-0.5*F60-H60-0.5*G60-0.5*E60)/(D60-0.5*F60-G60-H60))&lt;0,0,((1+D60-0.5*F60-H60-0.5*G60-0.5*E60)/(D60-0.5*F60-G60-H60)))</f>
        <v>0.73913043478260865</v>
      </c>
      <c r="L60">
        <f>12*D60+E60+G60*14+F60*16+H60*32</f>
        <v>239</v>
      </c>
      <c r="M60" s="2">
        <f t="shared" si="0"/>
        <v>3.2276683087027918</v>
      </c>
    </row>
    <row r="61" spans="1:13" ht="15.75" x14ac:dyDescent="0.25">
      <c r="A61" s="1" t="s">
        <v>173</v>
      </c>
      <c r="B61">
        <v>3</v>
      </c>
      <c r="C61" t="s">
        <v>172</v>
      </c>
      <c r="D61">
        <v>14</v>
      </c>
      <c r="E61">
        <v>9</v>
      </c>
      <c r="F61">
        <v>3</v>
      </c>
      <c r="G61">
        <v>1</v>
      </c>
      <c r="H61">
        <v>0</v>
      </c>
      <c r="I61">
        <f>1+(2*D61-E61+G61)/2</f>
        <v>11</v>
      </c>
      <c r="J61" s="3">
        <f>I61/D61</f>
        <v>0.7857142857142857</v>
      </c>
      <c r="K61" s="3">
        <f>IF(((1+D61-0.5*F61-H61-0.5*G61-0.5*E61)/(D61-0.5*F61-G61-H61))&lt;0,0,((1+D61-0.5*F61-H61-0.5*G61-0.5*E61)/(D61-0.5*F61-G61-H61)))</f>
        <v>0.73913043478260865</v>
      </c>
      <c r="L61">
        <f>12*D61+E61+G61*14+F61*16+H61*32</f>
        <v>239</v>
      </c>
      <c r="M61" s="2">
        <f t="shared" si="0"/>
        <v>3.2276683087027918</v>
      </c>
    </row>
    <row r="62" spans="1:13" ht="15.75" x14ac:dyDescent="0.25">
      <c r="A62" s="1" t="s">
        <v>176</v>
      </c>
      <c r="B62">
        <v>3</v>
      </c>
      <c r="C62" t="s">
        <v>177</v>
      </c>
      <c r="D62">
        <v>14</v>
      </c>
      <c r="E62">
        <v>11</v>
      </c>
      <c r="F62">
        <v>3</v>
      </c>
      <c r="G62">
        <v>1</v>
      </c>
      <c r="H62">
        <v>0</v>
      </c>
      <c r="I62">
        <f>1+(2*D62-E62+G62)/2</f>
        <v>10</v>
      </c>
      <c r="J62" s="3">
        <f>I62/D62</f>
        <v>0.7142857142857143</v>
      </c>
      <c r="K62" s="3">
        <f>IF(((1+D62-0.5*F62-H62-0.5*G62-0.5*E62)/(D62-0.5*F62-G62-H62))&lt;0,0,((1+D62-0.5*F62-H62-0.5*G62-0.5*E62)/(D62-0.5*F62-G62-H62)))</f>
        <v>0.65217391304347827</v>
      </c>
      <c r="L62">
        <f>12*D62+E62+G62*14+F62*16+H62*32</f>
        <v>241</v>
      </c>
      <c r="M62" s="2">
        <f t="shared" si="0"/>
        <v>2.8171592775041052</v>
      </c>
    </row>
    <row r="63" spans="1:13" ht="15.75" x14ac:dyDescent="0.25">
      <c r="A63" s="1" t="s">
        <v>113</v>
      </c>
      <c r="B63">
        <v>3</v>
      </c>
      <c r="C63" t="s">
        <v>114</v>
      </c>
      <c r="D63">
        <v>13</v>
      </c>
      <c r="E63">
        <v>11</v>
      </c>
      <c r="F63">
        <v>2</v>
      </c>
      <c r="G63">
        <v>1</v>
      </c>
      <c r="H63">
        <v>0</v>
      </c>
      <c r="I63">
        <f>1+(2*D63-E63+G63)/2</f>
        <v>9</v>
      </c>
      <c r="J63" s="3">
        <f>I63/D63</f>
        <v>0.69230769230769229</v>
      </c>
      <c r="K63" s="3">
        <f>IF(((1+D63-0.5*F63-H63-0.5*G63-0.5*E63)/(D63-0.5*F63-G63-H63))&lt;0,0,((1+D63-0.5*F63-H63-0.5*G63-0.5*E63)/(D63-0.5*F63-G63-H63)))</f>
        <v>0.63636363636363635</v>
      </c>
      <c r="L63">
        <f>12*D63+E63+G63*14+F63*16+H63*32</f>
        <v>213</v>
      </c>
      <c r="M63" s="2">
        <f t="shared" si="0"/>
        <v>2.4066502463054191</v>
      </c>
    </row>
    <row r="64" spans="1:13" ht="15.75" x14ac:dyDescent="0.25">
      <c r="A64" s="1" t="s">
        <v>219</v>
      </c>
      <c r="B64">
        <v>3</v>
      </c>
      <c r="C64" t="s">
        <v>129</v>
      </c>
      <c r="D64">
        <v>16</v>
      </c>
      <c r="E64">
        <v>13</v>
      </c>
      <c r="F64">
        <v>2</v>
      </c>
      <c r="G64">
        <v>1</v>
      </c>
      <c r="H64">
        <v>0</v>
      </c>
      <c r="I64">
        <f>1+(2*D64-E64+G64)/2</f>
        <v>11</v>
      </c>
      <c r="J64" s="3">
        <f>I64/D64</f>
        <v>0.6875</v>
      </c>
      <c r="K64" s="3">
        <f>IF(((1+D64-0.5*F64-H64-0.5*G64-0.5*E64)/(D64-0.5*F64-G64-H64))&lt;0,0,((1+D64-0.5*F64-H64-0.5*G64-0.5*E64)/(D64-0.5*F64-G64-H64)))</f>
        <v>0.6428571428571429</v>
      </c>
      <c r="L64">
        <f>12*D64+E64+G64*14+F64*16+H64*32</f>
        <v>251</v>
      </c>
      <c r="M64" s="2">
        <f t="shared" si="0"/>
        <v>3.2276683087027918</v>
      </c>
    </row>
    <row r="65" spans="1:13" ht="15.75" x14ac:dyDescent="0.25">
      <c r="A65" s="1" t="s">
        <v>220</v>
      </c>
      <c r="B65">
        <v>3</v>
      </c>
      <c r="C65" t="s">
        <v>129</v>
      </c>
      <c r="D65">
        <v>16</v>
      </c>
      <c r="E65">
        <v>13</v>
      </c>
      <c r="F65">
        <v>2</v>
      </c>
      <c r="G65">
        <v>1</v>
      </c>
      <c r="H65">
        <v>0</v>
      </c>
      <c r="I65">
        <f>1+(2*D65-E65+G65)/2</f>
        <v>11</v>
      </c>
      <c r="J65" s="3">
        <f>I65/D65</f>
        <v>0.6875</v>
      </c>
      <c r="K65" s="3">
        <f>IF(((1+D65-0.5*F65-H65-0.5*G65-0.5*E65)/(D65-0.5*F65-G65-H65))&lt;0,0,((1+D65-0.5*F65-H65-0.5*G65-0.5*E65)/(D65-0.5*F65-G65-H65)))</f>
        <v>0.6428571428571429</v>
      </c>
      <c r="L65">
        <f>12*D65+E65+G65*14+F65*16+H65*32</f>
        <v>251</v>
      </c>
      <c r="M65" s="2">
        <f t="shared" si="0"/>
        <v>3.2276683087027918</v>
      </c>
    </row>
    <row r="66" spans="1:13" ht="15.75" x14ac:dyDescent="0.25">
      <c r="A66" s="1" t="s">
        <v>221</v>
      </c>
      <c r="B66">
        <v>3</v>
      </c>
      <c r="C66" t="s">
        <v>135</v>
      </c>
      <c r="D66">
        <v>17</v>
      </c>
      <c r="E66">
        <v>15</v>
      </c>
      <c r="F66">
        <v>2</v>
      </c>
      <c r="G66">
        <v>1</v>
      </c>
      <c r="H66">
        <v>0</v>
      </c>
      <c r="I66">
        <f>1+(2*D66-E66+G66)/2</f>
        <v>11</v>
      </c>
      <c r="J66" s="3">
        <f>I66/D66</f>
        <v>0.6470588235294118</v>
      </c>
      <c r="K66" s="3">
        <f>IF(((1+D66-0.5*F66-H66-0.5*G66-0.5*E66)/(D66-0.5*F66-G66-H66))&lt;0,0,((1+D66-0.5*F66-H66-0.5*G66-0.5*E66)/(D66-0.5*F66-G66-H66)))</f>
        <v>0.6</v>
      </c>
      <c r="L66">
        <f>12*D66+E66+G66*14+F66*16+H66*32</f>
        <v>265</v>
      </c>
      <c r="M66" s="2">
        <f t="shared" si="0"/>
        <v>3.2276683087027918</v>
      </c>
    </row>
    <row r="67" spans="1:13" ht="15.75" x14ac:dyDescent="0.25">
      <c r="A67" s="1" t="s">
        <v>222</v>
      </c>
      <c r="B67">
        <v>3</v>
      </c>
      <c r="C67" t="s">
        <v>135</v>
      </c>
      <c r="D67">
        <v>17</v>
      </c>
      <c r="E67">
        <v>15</v>
      </c>
      <c r="F67">
        <v>2</v>
      </c>
      <c r="G67">
        <v>1</v>
      </c>
      <c r="H67">
        <v>0</v>
      </c>
      <c r="I67">
        <f>1+(2*D67-E67+G67)/2</f>
        <v>11</v>
      </c>
      <c r="J67" s="3">
        <f>I67/D67</f>
        <v>0.6470588235294118</v>
      </c>
      <c r="K67" s="3">
        <f>IF(((1+D67-0.5*F67-H67-0.5*G67-0.5*E67)/(D67-0.5*F67-G67-H67))&lt;0,0,((1+D67-0.5*F67-H67-0.5*G67-0.5*E67)/(D67-0.5*F67-G67-H67)))</f>
        <v>0.6</v>
      </c>
      <c r="L67">
        <f>12*D67+E67+G67*14+F67*16+H67*32</f>
        <v>265</v>
      </c>
      <c r="M67" s="2">
        <f t="shared" ref="M67:M130" si="1">(I67-3.1374)/2.436</f>
        <v>3.2276683087027918</v>
      </c>
    </row>
    <row r="68" spans="1:13" ht="15.75" x14ac:dyDescent="0.25">
      <c r="A68" s="1" t="s">
        <v>72</v>
      </c>
      <c r="B68">
        <v>4</v>
      </c>
      <c r="C68" t="s">
        <v>73</v>
      </c>
      <c r="D68">
        <v>12</v>
      </c>
      <c r="E68">
        <v>8</v>
      </c>
      <c r="F68">
        <v>0</v>
      </c>
      <c r="G68">
        <v>0</v>
      </c>
      <c r="H68">
        <v>1</v>
      </c>
      <c r="I68">
        <f>1+(2*D68-E68+G68)/2</f>
        <v>9</v>
      </c>
      <c r="J68" s="3">
        <f>I68/D68</f>
        <v>0.75</v>
      </c>
      <c r="K68" s="3">
        <f>IF(((1+D68-0.5*F68-H68-0.5*G68-0.5*E68)/(D68-0.5*F68-G68-H68))&lt;0,0,((1+D68-0.5*F68-H68-0.5*G68-0.5*E68)/(D68-0.5*F68-G68-H68)))</f>
        <v>0.72727272727272729</v>
      </c>
      <c r="L68">
        <f>12*D68+E68+G68*14+F68*16+H68*32</f>
        <v>184</v>
      </c>
      <c r="M68" s="2">
        <f t="shared" si="1"/>
        <v>2.4066502463054191</v>
      </c>
    </row>
    <row r="69" spans="1:13" ht="15.75" x14ac:dyDescent="0.25">
      <c r="A69" s="1" t="s">
        <v>211</v>
      </c>
      <c r="B69">
        <v>4</v>
      </c>
      <c r="C69" t="s">
        <v>55</v>
      </c>
      <c r="D69">
        <v>15</v>
      </c>
      <c r="E69">
        <v>10</v>
      </c>
      <c r="F69">
        <v>0</v>
      </c>
      <c r="G69">
        <v>0</v>
      </c>
      <c r="H69">
        <v>0</v>
      </c>
      <c r="I69">
        <f>1+(2*D69-E69+G69)/2</f>
        <v>11</v>
      </c>
      <c r="J69" s="3">
        <f>I69/D69</f>
        <v>0.73333333333333328</v>
      </c>
      <c r="K69" s="3">
        <f>IF(((1+D69-0.5*F69-H69-0.5*G69-0.5*E69)/(D69-0.5*F69-G69-H69))&lt;0,0,((1+D69-0.5*F69-H69-0.5*G69-0.5*E69)/(D69-0.5*F69-G69-H69)))</f>
        <v>0.73333333333333328</v>
      </c>
      <c r="L69">
        <f>12*D69+E69+G69*14+F69*16+H69*32</f>
        <v>190</v>
      </c>
      <c r="M69" s="2">
        <f t="shared" si="1"/>
        <v>3.2276683087027918</v>
      </c>
    </row>
    <row r="70" spans="1:13" ht="15.75" x14ac:dyDescent="0.25">
      <c r="A70" s="1" t="s">
        <v>3</v>
      </c>
      <c r="B70">
        <v>4</v>
      </c>
      <c r="C70" t="s">
        <v>4</v>
      </c>
      <c r="D70">
        <v>16</v>
      </c>
      <c r="E70">
        <v>10</v>
      </c>
      <c r="F70">
        <v>0</v>
      </c>
      <c r="G70">
        <v>0</v>
      </c>
      <c r="H70">
        <v>0</v>
      </c>
      <c r="I70">
        <f>1+(2*D70-E70+G70)/2</f>
        <v>12</v>
      </c>
      <c r="J70" s="3">
        <f>I70/D70</f>
        <v>0.75</v>
      </c>
      <c r="K70" s="3">
        <f>IF(((1+D70-0.5*F70-H70-0.5*G70-0.5*E70)/(D70-0.5*F70-G70-H70))&lt;0,0,((1+D70-0.5*F70-H70-0.5*G70-0.5*E70)/(D70-0.5*F70-G70-H70)))</f>
        <v>0.75</v>
      </c>
      <c r="L70">
        <f>12*D70+E70+G70*14+F70*16+H70*32</f>
        <v>202</v>
      </c>
      <c r="M70" s="2">
        <f t="shared" si="1"/>
        <v>3.6381773399014783</v>
      </c>
    </row>
    <row r="71" spans="1:13" ht="15.75" x14ac:dyDescent="0.25">
      <c r="A71" s="1" t="s">
        <v>38</v>
      </c>
      <c r="B71">
        <v>4</v>
      </c>
      <c r="C71" t="s">
        <v>229</v>
      </c>
      <c r="D71">
        <v>16</v>
      </c>
      <c r="E71">
        <v>10</v>
      </c>
      <c r="F71">
        <v>0</v>
      </c>
      <c r="G71">
        <v>0</v>
      </c>
      <c r="H71">
        <v>1</v>
      </c>
      <c r="I71">
        <f>1+(2*D71-E71+G71)/2</f>
        <v>12</v>
      </c>
      <c r="J71" s="3">
        <f>I71/D71</f>
        <v>0.75</v>
      </c>
      <c r="K71" s="3">
        <f>IF(((1+D71-0.5*F71-H71-0.5*G71-0.5*E71)/(D71-0.5*F71-G71-H71))&lt;0,0,((1+D71-0.5*F71-H71-0.5*G71-0.5*E71)/(D71-0.5*F71-G71-H71)))</f>
        <v>0.73333333333333328</v>
      </c>
      <c r="L71">
        <f>12*D71+E71+G71*14+F71*16+H71*32</f>
        <v>234</v>
      </c>
      <c r="M71" s="2">
        <f t="shared" si="1"/>
        <v>3.6381773399014783</v>
      </c>
    </row>
    <row r="72" spans="1:13" ht="15.75" x14ac:dyDescent="0.25">
      <c r="A72" s="1" t="s">
        <v>74</v>
      </c>
      <c r="B72">
        <v>4</v>
      </c>
      <c r="C72" t="s">
        <v>4</v>
      </c>
      <c r="D72">
        <v>16</v>
      </c>
      <c r="E72">
        <v>10</v>
      </c>
      <c r="F72">
        <v>0</v>
      </c>
      <c r="G72">
        <v>0</v>
      </c>
      <c r="H72">
        <v>0</v>
      </c>
      <c r="I72">
        <f>1+(2*D72-E72+G72)/2</f>
        <v>12</v>
      </c>
      <c r="J72" s="3">
        <f>I72/D72</f>
        <v>0.75</v>
      </c>
      <c r="K72" s="3">
        <f>IF(((1+D72-0.5*F72-H72-0.5*G72-0.5*E72)/(D72-0.5*F72-G72-H72))&lt;0,0,((1+D72-0.5*F72-H72-0.5*G72-0.5*E72)/(D72-0.5*F72-G72-H72)))</f>
        <v>0.75</v>
      </c>
      <c r="L72">
        <f>12*D72+E72+G72*14+F72*16+H72*32</f>
        <v>202</v>
      </c>
      <c r="M72" s="2">
        <f t="shared" si="1"/>
        <v>3.6381773399014783</v>
      </c>
    </row>
    <row r="73" spans="1:13" ht="15.75" x14ac:dyDescent="0.25">
      <c r="A73" s="1" t="s">
        <v>98</v>
      </c>
      <c r="B73">
        <v>4</v>
      </c>
      <c r="C73" t="s">
        <v>4</v>
      </c>
      <c r="D73">
        <v>16</v>
      </c>
      <c r="E73">
        <v>10</v>
      </c>
      <c r="F73">
        <v>0</v>
      </c>
      <c r="G73">
        <v>0</v>
      </c>
      <c r="H73">
        <v>0</v>
      </c>
      <c r="I73">
        <f>1+(2*D73-E73+G73)/2</f>
        <v>12</v>
      </c>
      <c r="J73" s="3">
        <f>I73/D73</f>
        <v>0.75</v>
      </c>
      <c r="K73" s="3">
        <f>IF(((1+D73-0.5*F73-H73-0.5*G73-0.5*E73)/(D73-0.5*F73-G73-H73))&lt;0,0,((1+D73-0.5*F73-H73-0.5*G73-0.5*E73)/(D73-0.5*F73-G73-H73)))</f>
        <v>0.75</v>
      </c>
      <c r="L73">
        <f>12*D73+E73+G73*14+F73*16+H73*32</f>
        <v>202</v>
      </c>
      <c r="M73" s="2">
        <f t="shared" si="1"/>
        <v>3.6381773399014783</v>
      </c>
    </row>
    <row r="74" spans="1:13" ht="15.75" x14ac:dyDescent="0.25">
      <c r="A74" s="1" t="s">
        <v>17</v>
      </c>
      <c r="B74">
        <v>4</v>
      </c>
      <c r="C74" t="s">
        <v>18</v>
      </c>
      <c r="D74">
        <v>17</v>
      </c>
      <c r="E74">
        <v>11</v>
      </c>
      <c r="F74">
        <v>0</v>
      </c>
      <c r="G74">
        <v>0</v>
      </c>
      <c r="H74">
        <v>0</v>
      </c>
      <c r="I74">
        <f>1+(2*D74-E74+G74)/2</f>
        <v>12.5</v>
      </c>
      <c r="J74" s="3">
        <f>I74/D74</f>
        <v>0.73529411764705888</v>
      </c>
      <c r="K74" s="3">
        <f>IF(((1+D74-0.5*F74-H74-0.5*G74-0.5*E74)/(D74-0.5*F74-G74-H74))&lt;0,0,((1+D74-0.5*F74-H74-0.5*G74-0.5*E74)/(D74-0.5*F74-G74-H74)))</f>
        <v>0.73529411764705888</v>
      </c>
      <c r="L74">
        <f>12*D74+E74+G74*14+F74*16+H74*32</f>
        <v>215</v>
      </c>
      <c r="M74" s="2">
        <f t="shared" si="1"/>
        <v>3.8434318555008211</v>
      </c>
    </row>
    <row r="75" spans="1:13" ht="15.75" x14ac:dyDescent="0.25">
      <c r="A75" s="1" t="s">
        <v>85</v>
      </c>
      <c r="B75">
        <v>4</v>
      </c>
      <c r="C75" t="s">
        <v>18</v>
      </c>
      <c r="D75">
        <v>17</v>
      </c>
      <c r="E75">
        <v>11</v>
      </c>
      <c r="F75">
        <v>0</v>
      </c>
      <c r="G75">
        <v>0</v>
      </c>
      <c r="H75">
        <v>0</v>
      </c>
      <c r="I75">
        <f>1+(2*D75-E75+G75)/2</f>
        <v>12.5</v>
      </c>
      <c r="J75" s="3">
        <f>I75/D75</f>
        <v>0.73529411764705888</v>
      </c>
      <c r="K75" s="3">
        <f>IF(((1+D75-0.5*F75-H75-0.5*G75-0.5*E75)/(D75-0.5*F75-G75-H75))&lt;0,0,((1+D75-0.5*F75-H75-0.5*G75-0.5*E75)/(D75-0.5*F75-G75-H75)))</f>
        <v>0.73529411764705888</v>
      </c>
      <c r="L75">
        <f>12*D75+E75+G75*14+F75*16+H75*32</f>
        <v>215</v>
      </c>
      <c r="M75" s="2">
        <f t="shared" si="1"/>
        <v>3.8434318555008211</v>
      </c>
    </row>
    <row r="76" spans="1:13" ht="15.75" x14ac:dyDescent="0.25">
      <c r="A76" s="1" t="s">
        <v>207</v>
      </c>
      <c r="B76">
        <v>4</v>
      </c>
      <c r="C76" t="s">
        <v>35</v>
      </c>
      <c r="D76">
        <v>17</v>
      </c>
      <c r="E76">
        <v>12</v>
      </c>
      <c r="F76">
        <v>0</v>
      </c>
      <c r="G76">
        <v>0</v>
      </c>
      <c r="H76">
        <v>0</v>
      </c>
      <c r="I76">
        <f>1+(2*D76-E76+G76)/2</f>
        <v>12</v>
      </c>
      <c r="J76" s="3">
        <f>I76/D76</f>
        <v>0.70588235294117652</v>
      </c>
      <c r="K76" s="3">
        <f>IF(((1+D76-0.5*F76-H76-0.5*G76-0.5*E76)/(D76-0.5*F76-G76-H76))&lt;0,0,((1+D76-0.5*F76-H76-0.5*G76-0.5*E76)/(D76-0.5*F76-G76-H76)))</f>
        <v>0.70588235294117652</v>
      </c>
      <c r="L76">
        <f>12*D76+E76+G76*14+F76*16+H76*32</f>
        <v>216</v>
      </c>
      <c r="M76" s="2">
        <f t="shared" si="1"/>
        <v>3.6381773399014783</v>
      </c>
    </row>
    <row r="77" spans="1:13" ht="15.75" x14ac:dyDescent="0.25">
      <c r="A77" s="1" t="s">
        <v>208</v>
      </c>
      <c r="B77">
        <v>4</v>
      </c>
      <c r="C77" t="s">
        <v>35</v>
      </c>
      <c r="D77">
        <v>17</v>
      </c>
      <c r="E77">
        <v>12</v>
      </c>
      <c r="F77">
        <v>0</v>
      </c>
      <c r="G77">
        <v>0</v>
      </c>
      <c r="H77">
        <v>0</v>
      </c>
      <c r="I77">
        <f>1+(2*D77-E77+G77)/2</f>
        <v>12</v>
      </c>
      <c r="J77" s="3">
        <f>I77/D77</f>
        <v>0.70588235294117652</v>
      </c>
      <c r="K77" s="3">
        <f>IF(((1+D77-0.5*F77-H77-0.5*G77-0.5*E77)/(D77-0.5*F77-G77-H77))&lt;0,0,((1+D77-0.5*F77-H77-0.5*G77-0.5*E77)/(D77-0.5*F77-G77-H77)))</f>
        <v>0.70588235294117652</v>
      </c>
      <c r="L77">
        <f>12*D77+E77+G77*14+F77*16+H77*32</f>
        <v>216</v>
      </c>
      <c r="M77" s="2">
        <f t="shared" si="1"/>
        <v>3.6381773399014783</v>
      </c>
    </row>
    <row r="78" spans="1:13" ht="15.75" x14ac:dyDescent="0.25">
      <c r="A78" s="1" t="s">
        <v>209</v>
      </c>
      <c r="B78">
        <v>4</v>
      </c>
      <c r="C78" t="s">
        <v>35</v>
      </c>
      <c r="D78">
        <v>17</v>
      </c>
      <c r="E78">
        <v>12</v>
      </c>
      <c r="F78">
        <v>0</v>
      </c>
      <c r="G78">
        <v>0</v>
      </c>
      <c r="H78">
        <v>0</v>
      </c>
      <c r="I78">
        <f>1+(2*D78-E78+G78)/2</f>
        <v>12</v>
      </c>
      <c r="J78" s="3">
        <f>I78/D78</f>
        <v>0.70588235294117652</v>
      </c>
      <c r="K78" s="3">
        <f>IF(((1+D78-0.5*F78-H78-0.5*G78-0.5*E78)/(D78-0.5*F78-G78-H78))&lt;0,0,((1+D78-0.5*F78-H78-0.5*G78-0.5*E78)/(D78-0.5*F78-G78-H78)))</f>
        <v>0.70588235294117652</v>
      </c>
      <c r="L78">
        <f>12*D78+E78+G78*14+F78*16+H78*32</f>
        <v>216</v>
      </c>
      <c r="M78" s="2">
        <f t="shared" si="1"/>
        <v>3.6381773399014783</v>
      </c>
    </row>
    <row r="79" spans="1:13" ht="15.75" x14ac:dyDescent="0.25">
      <c r="A79" s="1" t="s">
        <v>178</v>
      </c>
      <c r="B79">
        <v>4</v>
      </c>
      <c r="C79" t="s">
        <v>179</v>
      </c>
      <c r="D79">
        <v>16</v>
      </c>
      <c r="E79">
        <v>8</v>
      </c>
      <c r="F79">
        <v>3</v>
      </c>
      <c r="G79">
        <v>1</v>
      </c>
      <c r="H79">
        <v>0</v>
      </c>
      <c r="I79">
        <f>1+(2*D79-E79+G79)/2</f>
        <v>13.5</v>
      </c>
      <c r="J79" s="3">
        <f>I79/D79</f>
        <v>0.84375</v>
      </c>
      <c r="K79" s="3">
        <f>IF(((1+D79-0.5*F79-H79-0.5*G79-0.5*E79)/(D79-0.5*F79-G79-H79))&lt;0,0,((1+D79-0.5*F79-H79-0.5*G79-0.5*E79)/(D79-0.5*F79-G79-H79)))</f>
        <v>0.81481481481481477</v>
      </c>
      <c r="L79">
        <f>12*D79+E79+G79*14+F79*16+H79*32</f>
        <v>262</v>
      </c>
      <c r="M79" s="2">
        <f t="shared" si="1"/>
        <v>4.2539408866995077</v>
      </c>
    </row>
    <row r="80" spans="1:13" ht="15.75" x14ac:dyDescent="0.25">
      <c r="A80" s="1" t="s">
        <v>184</v>
      </c>
      <c r="B80">
        <v>4</v>
      </c>
      <c r="C80" t="s">
        <v>185</v>
      </c>
      <c r="D80">
        <v>16</v>
      </c>
      <c r="E80">
        <v>9</v>
      </c>
      <c r="F80">
        <v>3</v>
      </c>
      <c r="G80">
        <v>1</v>
      </c>
      <c r="H80">
        <v>0</v>
      </c>
      <c r="I80">
        <f>1+(2*D80-E80+G80)/2</f>
        <v>13</v>
      </c>
      <c r="J80" s="3">
        <f>I80/D80</f>
        <v>0.8125</v>
      </c>
      <c r="K80" s="3">
        <f>IF(((1+D80-0.5*F80-H80-0.5*G80-0.5*E80)/(D80-0.5*F80-G80-H80))&lt;0,0,((1+D80-0.5*F80-H80-0.5*G80-0.5*E80)/(D80-0.5*F80-G80-H80)))</f>
        <v>0.77777777777777779</v>
      </c>
      <c r="L80">
        <f>12*D80+E80+G80*14+F80*16+H80*32</f>
        <v>263</v>
      </c>
      <c r="M80" s="2">
        <f t="shared" si="1"/>
        <v>4.0486863711001648</v>
      </c>
    </row>
    <row r="81" spans="1:13" ht="15.75" x14ac:dyDescent="0.25">
      <c r="A81" s="1" t="s">
        <v>157</v>
      </c>
      <c r="B81">
        <v>4</v>
      </c>
      <c r="C81" t="s">
        <v>158</v>
      </c>
      <c r="D81">
        <v>16</v>
      </c>
      <c r="E81">
        <v>8</v>
      </c>
      <c r="F81">
        <v>4</v>
      </c>
      <c r="G81">
        <v>2</v>
      </c>
      <c r="H81">
        <v>0</v>
      </c>
      <c r="I81">
        <f>1+(2*D81-E81+G81)/2</f>
        <v>14</v>
      </c>
      <c r="J81" s="3">
        <f>I81/D81</f>
        <v>0.875</v>
      </c>
      <c r="K81" s="3">
        <f>IF(((1+D81-0.5*F81-H81-0.5*G81-0.5*E81)/(D81-0.5*F81-G81-H81))&lt;0,0,((1+D81-0.5*F81-H81-0.5*G81-0.5*E81)/(D81-0.5*F81-G81-H81)))</f>
        <v>0.83333333333333337</v>
      </c>
      <c r="L81">
        <f>12*D81+E81+G81*14+F81*16+H81*32</f>
        <v>292</v>
      </c>
      <c r="M81" s="2">
        <f t="shared" si="1"/>
        <v>4.4591954022988505</v>
      </c>
    </row>
    <row r="82" spans="1:13" ht="15.75" x14ac:dyDescent="0.25">
      <c r="A82" s="1" t="s">
        <v>225</v>
      </c>
      <c r="B82">
        <v>4</v>
      </c>
      <c r="C82" t="s">
        <v>163</v>
      </c>
      <c r="D82">
        <v>20</v>
      </c>
      <c r="E82">
        <v>16</v>
      </c>
      <c r="F82">
        <v>4</v>
      </c>
      <c r="G82">
        <v>2</v>
      </c>
      <c r="H82">
        <v>0</v>
      </c>
      <c r="I82">
        <f>1+(2*D82-E82+G82)/2</f>
        <v>14</v>
      </c>
      <c r="J82" s="3">
        <f>I82/D82</f>
        <v>0.7</v>
      </c>
      <c r="K82" s="3">
        <f>IF(((1+D82-0.5*F82-H82-0.5*G82-0.5*E82)/(D82-0.5*F82-G82-H82))&lt;0,0,((1+D82-0.5*F82-H82-0.5*G82-0.5*E82)/(D82-0.5*F82-G82-H82)))</f>
        <v>0.625</v>
      </c>
      <c r="L82">
        <f>12*D82+E82+G82*14+F82*16+H82*32</f>
        <v>348</v>
      </c>
      <c r="M82" s="2">
        <f t="shared" si="1"/>
        <v>4.4591954022988505</v>
      </c>
    </row>
    <row r="83" spans="1:13" ht="15.75" x14ac:dyDescent="0.25">
      <c r="A83" s="1" t="s">
        <v>159</v>
      </c>
      <c r="B83">
        <v>4</v>
      </c>
      <c r="C83" t="s">
        <v>160</v>
      </c>
      <c r="D83">
        <v>16</v>
      </c>
      <c r="E83">
        <v>7</v>
      </c>
      <c r="F83">
        <v>6</v>
      </c>
      <c r="G83">
        <v>3</v>
      </c>
      <c r="H83">
        <v>0</v>
      </c>
      <c r="I83">
        <f>1+(2*D83-E83+G83)/2</f>
        <v>15</v>
      </c>
      <c r="J83" s="3">
        <f>I83/D83</f>
        <v>0.9375</v>
      </c>
      <c r="K83" s="3">
        <f>IF(((1+D83-0.5*F83-H83-0.5*G83-0.5*E83)/(D83-0.5*F83-G83-H83))&lt;0,0,((1+D83-0.5*F83-H83-0.5*G83-0.5*E83)/(D83-0.5*F83-G83-H83)))</f>
        <v>0.9</v>
      </c>
      <c r="L83">
        <f>12*D83+E83+G83*14+F83*16+H83*32</f>
        <v>337</v>
      </c>
      <c r="M83" s="2">
        <f t="shared" si="1"/>
        <v>4.869704433497537</v>
      </c>
    </row>
    <row r="84" spans="1:13" ht="15.75" x14ac:dyDescent="0.25">
      <c r="A84" s="1" t="s">
        <v>93</v>
      </c>
      <c r="B84">
        <v>4</v>
      </c>
      <c r="C84" t="s">
        <v>94</v>
      </c>
      <c r="D84">
        <v>14</v>
      </c>
      <c r="E84">
        <v>8</v>
      </c>
      <c r="F84">
        <v>0</v>
      </c>
      <c r="G84">
        <v>0</v>
      </c>
      <c r="H84">
        <v>1</v>
      </c>
      <c r="I84">
        <f>1+(2*D84-E84+G84)/2</f>
        <v>11</v>
      </c>
      <c r="J84" s="3">
        <f>I84/D84</f>
        <v>0.7857142857142857</v>
      </c>
      <c r="K84" s="3">
        <f>IF(((1+D84-0.5*F84-H84-0.5*G84-0.5*E84)/(D84-0.5*F84-G84-H84))&lt;0,0,((1+D84-0.5*F84-H84-0.5*G84-0.5*E84)/(D84-0.5*F84-G84-H84)))</f>
        <v>0.76923076923076927</v>
      </c>
      <c r="L84">
        <f>12*D84+E84+G84*14+F84*16+H84*32</f>
        <v>208</v>
      </c>
      <c r="M84" s="2">
        <f t="shared" si="1"/>
        <v>3.2276683087027918</v>
      </c>
    </row>
    <row r="85" spans="1:13" ht="15.75" x14ac:dyDescent="0.25">
      <c r="A85" s="1" t="s">
        <v>19</v>
      </c>
      <c r="B85">
        <v>4</v>
      </c>
      <c r="C85" t="s">
        <v>20</v>
      </c>
      <c r="D85">
        <v>18</v>
      </c>
      <c r="E85">
        <v>12</v>
      </c>
      <c r="F85">
        <v>0</v>
      </c>
      <c r="G85">
        <v>0</v>
      </c>
      <c r="H85">
        <v>0</v>
      </c>
      <c r="I85">
        <f>1+(2*D85-E85+G85)/2</f>
        <v>13</v>
      </c>
      <c r="J85" s="3">
        <f>I85/D85</f>
        <v>0.72222222222222221</v>
      </c>
      <c r="K85" s="3">
        <f>IF(((1+D85-0.5*F85-H85-0.5*G85-0.5*E85)/(D85-0.5*F85-G85-H85))&lt;0,0,((1+D85-0.5*F85-H85-0.5*G85-0.5*E85)/(D85-0.5*F85-G85-H85)))</f>
        <v>0.72222222222222221</v>
      </c>
      <c r="L85">
        <f>12*D85+E85+G85*14+F85*16+H85*32</f>
        <v>228</v>
      </c>
      <c r="M85" s="2">
        <f t="shared" si="1"/>
        <v>4.0486863711001648</v>
      </c>
    </row>
    <row r="86" spans="1:13" ht="15.75" x14ac:dyDescent="0.25">
      <c r="A86" s="1" t="s">
        <v>43</v>
      </c>
      <c r="B86">
        <v>4</v>
      </c>
      <c r="C86" t="s">
        <v>20</v>
      </c>
      <c r="D86">
        <v>18</v>
      </c>
      <c r="E86">
        <v>12</v>
      </c>
      <c r="F86">
        <v>0</v>
      </c>
      <c r="G86">
        <v>0</v>
      </c>
      <c r="H86">
        <v>0</v>
      </c>
      <c r="I86">
        <f>1+(2*D86-E86+G86)/2</f>
        <v>13</v>
      </c>
      <c r="J86" s="3">
        <f>I86/D86</f>
        <v>0.72222222222222221</v>
      </c>
      <c r="K86" s="3">
        <f>IF(((1+D86-0.5*F86-H86-0.5*G86-0.5*E86)/(D86-0.5*F86-G86-H86))&lt;0,0,((1+D86-0.5*F86-H86-0.5*G86-0.5*E86)/(D86-0.5*F86-G86-H86)))</f>
        <v>0.72222222222222221</v>
      </c>
      <c r="L86">
        <f>12*D86+E86+G86*14+F86*16+H86*32</f>
        <v>228</v>
      </c>
      <c r="M86" s="2">
        <f t="shared" si="1"/>
        <v>4.0486863711001648</v>
      </c>
    </row>
    <row r="87" spans="1:13" ht="15.75" x14ac:dyDescent="0.25">
      <c r="A87" s="1" t="s">
        <v>52</v>
      </c>
      <c r="B87">
        <v>4</v>
      </c>
      <c r="C87" t="s">
        <v>20</v>
      </c>
      <c r="D87">
        <v>18</v>
      </c>
      <c r="E87">
        <v>12</v>
      </c>
      <c r="F87">
        <v>0</v>
      </c>
      <c r="G87">
        <v>0</v>
      </c>
      <c r="H87">
        <v>0</v>
      </c>
      <c r="I87">
        <f>1+(2*D87-E87+G87)/2</f>
        <v>13</v>
      </c>
      <c r="J87" s="3">
        <f>I87/D87</f>
        <v>0.72222222222222221</v>
      </c>
      <c r="K87" s="3">
        <f>IF(((1+D87-0.5*F87-H87-0.5*G87-0.5*E87)/(D87-0.5*F87-G87-H87))&lt;0,0,((1+D87-0.5*F87-H87-0.5*G87-0.5*E87)/(D87-0.5*F87-G87-H87)))</f>
        <v>0.72222222222222221</v>
      </c>
      <c r="L87">
        <f>12*D87+E87+G87*14+F87*16+H87*32</f>
        <v>228</v>
      </c>
      <c r="M87" s="2">
        <f t="shared" si="1"/>
        <v>4.0486863711001648</v>
      </c>
    </row>
    <row r="88" spans="1:13" ht="15.75" x14ac:dyDescent="0.25">
      <c r="A88" s="1" t="s">
        <v>81</v>
      </c>
      <c r="B88">
        <v>4</v>
      </c>
      <c r="C88" t="s">
        <v>20</v>
      </c>
      <c r="D88">
        <v>18</v>
      </c>
      <c r="E88">
        <v>12</v>
      </c>
      <c r="F88">
        <v>0</v>
      </c>
      <c r="G88">
        <v>0</v>
      </c>
      <c r="H88">
        <v>0</v>
      </c>
      <c r="I88">
        <f>1+(2*D88-E88+G88)/2</f>
        <v>13</v>
      </c>
      <c r="J88" s="3">
        <f>I88/D88</f>
        <v>0.72222222222222221</v>
      </c>
      <c r="K88" s="3">
        <f>IF(((1+D88-0.5*F88-H88-0.5*G88-0.5*E88)/(D88-0.5*F88-G88-H88))&lt;0,0,((1+D88-0.5*F88-H88-0.5*G88-0.5*E88)/(D88-0.5*F88-G88-H88)))</f>
        <v>0.72222222222222221</v>
      </c>
      <c r="L88">
        <f>12*D88+E88+G88*14+F88*16+H88*32</f>
        <v>228</v>
      </c>
      <c r="M88" s="2">
        <f t="shared" si="1"/>
        <v>4.0486863711001648</v>
      </c>
    </row>
    <row r="89" spans="1:13" ht="15.75" x14ac:dyDescent="0.25">
      <c r="A89" s="1" t="s">
        <v>100</v>
      </c>
      <c r="B89">
        <v>4</v>
      </c>
      <c r="C89" t="s">
        <v>20</v>
      </c>
      <c r="D89">
        <v>18</v>
      </c>
      <c r="E89">
        <v>12</v>
      </c>
      <c r="F89">
        <v>0</v>
      </c>
      <c r="G89">
        <v>0</v>
      </c>
      <c r="H89">
        <v>0</v>
      </c>
      <c r="I89">
        <f>1+(2*D89-E89+G89)/2</f>
        <v>13</v>
      </c>
      <c r="J89" s="3">
        <f>I89/D89</f>
        <v>0.72222222222222221</v>
      </c>
      <c r="K89" s="3">
        <f>IF(((1+D89-0.5*F89-H89-0.5*G89-0.5*E89)/(D89-0.5*F89-G89-H89))&lt;0,0,((1+D89-0.5*F89-H89-0.5*G89-0.5*E89)/(D89-0.5*F89-G89-H89)))</f>
        <v>0.72222222222222221</v>
      </c>
      <c r="L89">
        <f>12*D89+E89+G89*14+F89*16+H89*32</f>
        <v>228</v>
      </c>
      <c r="M89" s="2">
        <f t="shared" si="1"/>
        <v>4.0486863711001648</v>
      </c>
    </row>
    <row r="90" spans="1:13" ht="15.75" x14ac:dyDescent="0.25">
      <c r="A90" s="1" t="s">
        <v>206</v>
      </c>
      <c r="B90">
        <v>4</v>
      </c>
      <c r="C90" t="s">
        <v>21</v>
      </c>
      <c r="D90">
        <v>17</v>
      </c>
      <c r="E90">
        <v>10</v>
      </c>
      <c r="F90">
        <v>1</v>
      </c>
      <c r="G90">
        <v>0</v>
      </c>
      <c r="H90">
        <v>0</v>
      </c>
      <c r="I90">
        <f>1+(2*D90-E90+G90)/2</f>
        <v>13</v>
      </c>
      <c r="J90" s="3">
        <f>I90/D90</f>
        <v>0.76470588235294112</v>
      </c>
      <c r="K90" s="3">
        <f>IF(((1+D90-0.5*F90-H90-0.5*G90-0.5*E90)/(D90-0.5*F90-G90-H90))&lt;0,0,((1+D90-0.5*F90-H90-0.5*G90-0.5*E90)/(D90-0.5*F90-G90-H90)))</f>
        <v>0.75757575757575757</v>
      </c>
      <c r="L90">
        <f>12*D90+E90+G90*14+F90*16+H90*32</f>
        <v>230</v>
      </c>
      <c r="M90" s="2">
        <f t="shared" si="1"/>
        <v>4.0486863711001648</v>
      </c>
    </row>
    <row r="91" spans="1:13" ht="15.75" x14ac:dyDescent="0.25">
      <c r="A91" s="1" t="s">
        <v>22</v>
      </c>
      <c r="B91">
        <v>4</v>
      </c>
      <c r="C91" t="s">
        <v>21</v>
      </c>
      <c r="D91">
        <v>17</v>
      </c>
      <c r="E91">
        <v>10</v>
      </c>
      <c r="F91">
        <v>1</v>
      </c>
      <c r="G91">
        <v>0</v>
      </c>
      <c r="H91">
        <v>0</v>
      </c>
      <c r="I91">
        <f>1+(2*D91-E91+G91)/2</f>
        <v>13</v>
      </c>
      <c r="J91" s="3">
        <f>I91/D91</f>
        <v>0.76470588235294112</v>
      </c>
      <c r="K91" s="3">
        <f>IF(((1+D91-0.5*F91-H91-0.5*G91-0.5*E91)/(D91-0.5*F91-G91-H91))&lt;0,0,((1+D91-0.5*F91-H91-0.5*G91-0.5*E91)/(D91-0.5*F91-G91-H91)))</f>
        <v>0.75757575757575757</v>
      </c>
      <c r="L91">
        <f>12*D91+E91+G91*14+F91*16+H91*32</f>
        <v>230</v>
      </c>
      <c r="M91" s="2">
        <f t="shared" si="1"/>
        <v>4.0486863711001648</v>
      </c>
    </row>
    <row r="92" spans="1:13" ht="15.75" x14ac:dyDescent="0.25">
      <c r="A92" s="1" t="s">
        <v>29</v>
      </c>
      <c r="B92">
        <v>4</v>
      </c>
      <c r="C92" t="s">
        <v>204</v>
      </c>
      <c r="D92">
        <v>16</v>
      </c>
      <c r="E92">
        <v>10</v>
      </c>
      <c r="F92">
        <v>0</v>
      </c>
      <c r="G92">
        <v>0</v>
      </c>
      <c r="H92">
        <v>1</v>
      </c>
      <c r="I92">
        <f>1+(2*D92-E92+G92)/2</f>
        <v>12</v>
      </c>
      <c r="J92" s="3">
        <f>I92/D92</f>
        <v>0.75</v>
      </c>
      <c r="K92" s="3">
        <f>IF(((1+D92-0.5*F92-H92-0.5*G92-0.5*E92)/(D92-0.5*F92-G92-H92))&lt;0,0,((1+D92-0.5*F92-H92-0.5*G92-0.5*E92)/(D92-0.5*F92-G92-H92)))</f>
        <v>0.73333333333333328</v>
      </c>
      <c r="L92">
        <f>12*D92+E92+G92*14+F92*16+H92*32</f>
        <v>234</v>
      </c>
      <c r="M92" s="2">
        <f t="shared" si="1"/>
        <v>3.6381773399014783</v>
      </c>
    </row>
    <row r="93" spans="1:13" ht="15.75" x14ac:dyDescent="0.25">
      <c r="A93" s="1" t="s">
        <v>126</v>
      </c>
      <c r="B93">
        <v>4</v>
      </c>
      <c r="C93" t="s">
        <v>127</v>
      </c>
      <c r="D93">
        <v>16</v>
      </c>
      <c r="E93">
        <v>9</v>
      </c>
      <c r="F93">
        <v>2</v>
      </c>
      <c r="G93">
        <v>1</v>
      </c>
      <c r="H93">
        <v>0</v>
      </c>
      <c r="I93">
        <f>1+(2*D93-E93+G93)/2</f>
        <v>13</v>
      </c>
      <c r="J93" s="3">
        <f>I93/D93</f>
        <v>0.8125</v>
      </c>
      <c r="K93" s="3">
        <f>IF(((1+D93-0.5*F93-H93-0.5*G93-0.5*E93)/(D93-0.5*F93-G93-H93))&lt;0,0,((1+D93-0.5*F93-H93-0.5*G93-0.5*E93)/(D93-0.5*F93-G93-H93)))</f>
        <v>0.7857142857142857</v>
      </c>
      <c r="L93">
        <f>12*D93+E93+G93*14+F93*16+H93*32</f>
        <v>247</v>
      </c>
      <c r="M93" s="2">
        <f t="shared" si="1"/>
        <v>4.0486863711001648</v>
      </c>
    </row>
    <row r="94" spans="1:13" ht="15.75" x14ac:dyDescent="0.25">
      <c r="A94" s="1" t="s">
        <v>128</v>
      </c>
      <c r="B94">
        <v>4</v>
      </c>
      <c r="C94" t="s">
        <v>127</v>
      </c>
      <c r="D94">
        <v>16</v>
      </c>
      <c r="E94">
        <v>9</v>
      </c>
      <c r="F94">
        <v>2</v>
      </c>
      <c r="G94">
        <v>1</v>
      </c>
      <c r="H94">
        <v>0</v>
      </c>
      <c r="I94">
        <f>1+(2*D94-E94+G94)/2</f>
        <v>13</v>
      </c>
      <c r="J94" s="3">
        <f>I94/D94</f>
        <v>0.8125</v>
      </c>
      <c r="K94" s="3">
        <f>IF(((1+D94-0.5*F94-H94-0.5*G94-0.5*E94)/(D94-0.5*F94-G94-H94))&lt;0,0,((1+D94-0.5*F94-H94-0.5*G94-0.5*E94)/(D94-0.5*F94-G94-H94)))</f>
        <v>0.7857142857142857</v>
      </c>
      <c r="L94">
        <f>12*D94+E94+G94*14+F94*16+H94*32</f>
        <v>247</v>
      </c>
      <c r="M94" s="2">
        <f t="shared" si="1"/>
        <v>4.0486863711001648</v>
      </c>
    </row>
    <row r="95" spans="1:13" ht="15.75" x14ac:dyDescent="0.25">
      <c r="A95" s="1" t="s">
        <v>138</v>
      </c>
      <c r="B95">
        <v>4</v>
      </c>
      <c r="C95" t="s">
        <v>137</v>
      </c>
      <c r="D95">
        <v>18</v>
      </c>
      <c r="E95">
        <v>11</v>
      </c>
      <c r="F95">
        <v>2</v>
      </c>
      <c r="G95">
        <v>1</v>
      </c>
      <c r="H95">
        <v>0</v>
      </c>
      <c r="I95">
        <f>1+(2*D95-E95+G95)/2</f>
        <v>14</v>
      </c>
      <c r="J95" s="3">
        <f>I95/D95</f>
        <v>0.77777777777777779</v>
      </c>
      <c r="K95" s="3">
        <f>IF(((1+D95-0.5*F95-H95-0.5*G95-0.5*E95)/(D95-0.5*F95-G95-H95))&lt;0,0,((1+D95-0.5*F95-H95-0.5*G95-0.5*E95)/(D95-0.5*F95-G95-H95)))</f>
        <v>0.75</v>
      </c>
      <c r="L95">
        <f>12*D95+E95+G95*14+F95*16+H95*32</f>
        <v>273</v>
      </c>
      <c r="M95" s="2">
        <f t="shared" si="1"/>
        <v>4.4591954022988505</v>
      </c>
    </row>
    <row r="96" spans="1:13" ht="15.75" x14ac:dyDescent="0.25">
      <c r="A96" s="1" t="s">
        <v>139</v>
      </c>
      <c r="B96">
        <v>4</v>
      </c>
      <c r="C96" t="s">
        <v>137</v>
      </c>
      <c r="D96">
        <v>18</v>
      </c>
      <c r="E96">
        <v>11</v>
      </c>
      <c r="F96">
        <v>2</v>
      </c>
      <c r="G96">
        <v>1</v>
      </c>
      <c r="H96">
        <v>0</v>
      </c>
      <c r="I96">
        <f>1+(2*D96-E96+G96)/2</f>
        <v>14</v>
      </c>
      <c r="J96" s="3">
        <f>I96/D96</f>
        <v>0.77777777777777779</v>
      </c>
      <c r="K96" s="3">
        <f>IF(((1+D96-0.5*F96-H96-0.5*G96-0.5*E96)/(D96-0.5*F96-G96-H96))&lt;0,0,((1+D96-0.5*F96-H96-0.5*G96-0.5*E96)/(D96-0.5*F96-G96-H96)))</f>
        <v>0.75</v>
      </c>
      <c r="L96">
        <f>12*D96+E96+G96*14+F96*16+H96*32</f>
        <v>273</v>
      </c>
      <c r="M96" s="2">
        <f t="shared" si="1"/>
        <v>4.4591954022988505</v>
      </c>
    </row>
    <row r="97" spans="1:13" ht="15.75" x14ac:dyDescent="0.25">
      <c r="A97" s="1" t="s">
        <v>140</v>
      </c>
      <c r="B97">
        <v>4</v>
      </c>
      <c r="C97" t="s">
        <v>137</v>
      </c>
      <c r="D97">
        <v>18</v>
      </c>
      <c r="E97">
        <v>11</v>
      </c>
      <c r="F97">
        <v>2</v>
      </c>
      <c r="G97">
        <v>1</v>
      </c>
      <c r="H97">
        <v>0</v>
      </c>
      <c r="I97">
        <f>1+(2*D97-E97+G97)/2</f>
        <v>14</v>
      </c>
      <c r="J97" s="3">
        <f>I97/D97</f>
        <v>0.77777777777777779</v>
      </c>
      <c r="K97" s="3">
        <f>IF(((1+D97-0.5*F97-H97-0.5*G97-0.5*E97)/(D97-0.5*F97-G97-H97))&lt;0,0,((1+D97-0.5*F97-H97-0.5*G97-0.5*E97)/(D97-0.5*F97-G97-H97)))</f>
        <v>0.75</v>
      </c>
      <c r="L97">
        <f>12*D97+E97+G97*14+F97*16+H97*32</f>
        <v>273</v>
      </c>
      <c r="M97" s="2">
        <f t="shared" si="1"/>
        <v>4.4591954022988505</v>
      </c>
    </row>
    <row r="98" spans="1:13" ht="15.75" x14ac:dyDescent="0.25">
      <c r="A98" s="1" t="s">
        <v>141</v>
      </c>
      <c r="B98">
        <v>4</v>
      </c>
      <c r="C98" t="s">
        <v>142</v>
      </c>
      <c r="D98">
        <v>19</v>
      </c>
      <c r="E98">
        <v>13</v>
      </c>
      <c r="F98">
        <v>2</v>
      </c>
      <c r="G98">
        <v>1</v>
      </c>
      <c r="H98">
        <v>0</v>
      </c>
      <c r="I98">
        <f>1+(2*D98-E98+G98)/2</f>
        <v>14</v>
      </c>
      <c r="J98" s="3">
        <f>I98/D98</f>
        <v>0.73684210526315785</v>
      </c>
      <c r="K98" s="3">
        <f>IF(((1+D98-0.5*F98-H98-0.5*G98-0.5*E98)/(D98-0.5*F98-G98-H98))&lt;0,0,((1+D98-0.5*F98-H98-0.5*G98-0.5*E98)/(D98-0.5*F98-G98-H98)))</f>
        <v>0.70588235294117652</v>
      </c>
      <c r="L98">
        <f>12*D98+E98+G98*14+F98*16+H98*32</f>
        <v>287</v>
      </c>
      <c r="M98" s="2">
        <f t="shared" si="1"/>
        <v>4.4591954022988505</v>
      </c>
    </row>
    <row r="99" spans="1:13" ht="15.75" x14ac:dyDescent="0.25">
      <c r="A99" s="1" t="s">
        <v>143</v>
      </c>
      <c r="B99">
        <v>4</v>
      </c>
      <c r="C99" t="s">
        <v>142</v>
      </c>
      <c r="D99">
        <v>19</v>
      </c>
      <c r="E99">
        <v>13</v>
      </c>
      <c r="F99">
        <v>2</v>
      </c>
      <c r="G99">
        <v>1</v>
      </c>
      <c r="H99">
        <v>0</v>
      </c>
      <c r="I99">
        <f>1+(2*D99-E99+G99)/2</f>
        <v>14</v>
      </c>
      <c r="J99" s="3">
        <f>I99/D99</f>
        <v>0.73684210526315785</v>
      </c>
      <c r="K99" s="3">
        <f>IF(((1+D99-0.5*F99-H99-0.5*G99-0.5*E99)/(D99-0.5*F99-G99-H99))&lt;0,0,((1+D99-0.5*F99-H99-0.5*G99-0.5*E99)/(D99-0.5*F99-G99-H99)))</f>
        <v>0.70588235294117652</v>
      </c>
      <c r="L99">
        <f>12*D99+E99+G99*14+F99*16+H99*32</f>
        <v>287</v>
      </c>
      <c r="M99" s="2">
        <f t="shared" si="1"/>
        <v>4.4591954022988505</v>
      </c>
    </row>
    <row r="100" spans="1:13" ht="15.75" x14ac:dyDescent="0.25">
      <c r="A100" s="1" t="s">
        <v>144</v>
      </c>
      <c r="B100">
        <v>4</v>
      </c>
      <c r="C100" t="s">
        <v>142</v>
      </c>
      <c r="D100">
        <v>19</v>
      </c>
      <c r="E100">
        <v>13</v>
      </c>
      <c r="F100">
        <v>2</v>
      </c>
      <c r="G100">
        <v>1</v>
      </c>
      <c r="H100">
        <v>0</v>
      </c>
      <c r="I100">
        <f>1+(2*D100-E100+G100)/2</f>
        <v>14</v>
      </c>
      <c r="J100" s="3">
        <f>I100/D100</f>
        <v>0.73684210526315785</v>
      </c>
      <c r="K100" s="3">
        <f>IF(((1+D100-0.5*F100-H100-0.5*G100-0.5*E100)/(D100-0.5*F100-G100-H100))&lt;0,0,((1+D100-0.5*F100-H100-0.5*G100-0.5*E100)/(D100-0.5*F100-G100-H100)))</f>
        <v>0.70588235294117652</v>
      </c>
      <c r="L100">
        <f>12*D100+E100+G100*14+F100*16+H100*32</f>
        <v>287</v>
      </c>
      <c r="M100" s="2">
        <f t="shared" si="1"/>
        <v>4.4591954022988505</v>
      </c>
    </row>
    <row r="101" spans="1:13" ht="15.75" x14ac:dyDescent="0.25">
      <c r="A101" s="1" t="s">
        <v>180</v>
      </c>
      <c r="B101">
        <v>4</v>
      </c>
      <c r="C101" t="s">
        <v>181</v>
      </c>
      <c r="D101">
        <v>16</v>
      </c>
      <c r="E101">
        <v>7</v>
      </c>
      <c r="F101">
        <v>4</v>
      </c>
      <c r="G101">
        <v>1</v>
      </c>
      <c r="H101">
        <v>0</v>
      </c>
      <c r="I101">
        <f>1+(2*D101-E101+G101)/2</f>
        <v>14</v>
      </c>
      <c r="J101" s="3">
        <f>I101/D101</f>
        <v>0.875</v>
      </c>
      <c r="K101" s="3">
        <f>IF(((1+D101-0.5*F101-H101-0.5*G101-0.5*E101)/(D101-0.5*F101-G101-H101))&lt;0,0,((1+D101-0.5*F101-H101-0.5*G101-0.5*E101)/(D101-0.5*F101-G101-H101)))</f>
        <v>0.84615384615384615</v>
      </c>
      <c r="L101">
        <f>12*D101+E101+G101*14+F101*16+H101*32</f>
        <v>277</v>
      </c>
      <c r="M101" s="2">
        <f t="shared" si="1"/>
        <v>4.4591954022988505</v>
      </c>
    </row>
    <row r="102" spans="1:13" ht="15.75" x14ac:dyDescent="0.25">
      <c r="A102" s="1" t="s">
        <v>130</v>
      </c>
      <c r="B102">
        <v>4</v>
      </c>
      <c r="C102" t="s">
        <v>131</v>
      </c>
      <c r="D102">
        <v>17</v>
      </c>
      <c r="E102">
        <v>11</v>
      </c>
      <c r="F102">
        <v>2</v>
      </c>
      <c r="G102">
        <v>1</v>
      </c>
      <c r="H102">
        <v>0</v>
      </c>
      <c r="I102">
        <f>1+(2*D102-E102+G102)/2</f>
        <v>13</v>
      </c>
      <c r="J102" s="3">
        <f>I102/D102</f>
        <v>0.76470588235294112</v>
      </c>
      <c r="K102" s="3">
        <f>IF(((1+D102-0.5*F102-H102-0.5*G102-0.5*E102)/(D102-0.5*F102-G102-H102))&lt;0,0,((1+D102-0.5*F102-H102-0.5*G102-0.5*E102)/(D102-0.5*F102-G102-H102)))</f>
        <v>0.73333333333333328</v>
      </c>
      <c r="L102">
        <f>12*D102+E102+G102*14+F102*16+H102*32</f>
        <v>261</v>
      </c>
      <c r="M102" s="2">
        <f t="shared" si="1"/>
        <v>4.0486863711001648</v>
      </c>
    </row>
    <row r="103" spans="1:13" ht="15.75" x14ac:dyDescent="0.25">
      <c r="A103" s="1" t="s">
        <v>132</v>
      </c>
      <c r="B103">
        <v>4</v>
      </c>
      <c r="C103" t="s">
        <v>131</v>
      </c>
      <c r="D103">
        <v>17</v>
      </c>
      <c r="E103">
        <v>11</v>
      </c>
      <c r="F103">
        <v>2</v>
      </c>
      <c r="G103">
        <v>1</v>
      </c>
      <c r="H103">
        <v>0</v>
      </c>
      <c r="I103">
        <f>1+(2*D103-E103+G103)/2</f>
        <v>13</v>
      </c>
      <c r="J103" s="3">
        <f>I103/D103</f>
        <v>0.76470588235294112</v>
      </c>
      <c r="K103" s="3">
        <f>IF(((1+D103-0.5*F103-H103-0.5*G103-0.5*E103)/(D103-0.5*F103-G103-H103))&lt;0,0,((1+D103-0.5*F103-H103-0.5*G103-0.5*E103)/(D103-0.5*F103-G103-H103)))</f>
        <v>0.73333333333333328</v>
      </c>
      <c r="L103">
        <f>12*D103+E103+G103*14+F103*16+H103*32</f>
        <v>261</v>
      </c>
      <c r="M103" s="2">
        <f t="shared" si="1"/>
        <v>4.0486863711001648</v>
      </c>
    </row>
    <row r="104" spans="1:13" ht="15.75" x14ac:dyDescent="0.25">
      <c r="A104" s="1" t="s">
        <v>133</v>
      </c>
      <c r="B104">
        <v>4</v>
      </c>
      <c r="C104" t="s">
        <v>134</v>
      </c>
      <c r="D104">
        <v>17</v>
      </c>
      <c r="E104">
        <v>12</v>
      </c>
      <c r="F104">
        <v>2</v>
      </c>
      <c r="G104">
        <v>1</v>
      </c>
      <c r="H104">
        <v>0</v>
      </c>
      <c r="I104">
        <f>1+(2*D104-E104+G104)/2</f>
        <v>12.5</v>
      </c>
      <c r="J104" s="3">
        <f>I104/D104</f>
        <v>0.73529411764705888</v>
      </c>
      <c r="K104" s="3">
        <f>IF(((1+D104-0.5*F104-H104-0.5*G104-0.5*E104)/(D104-0.5*F104-G104-H104))&lt;0,0,((1+D104-0.5*F104-H104-0.5*G104-0.5*E104)/(D104-0.5*F104-G104-H104)))</f>
        <v>0.7</v>
      </c>
      <c r="L104">
        <f>12*D104+E104+G104*14+F104*16+H104*32</f>
        <v>262</v>
      </c>
      <c r="M104" s="2">
        <f t="shared" si="1"/>
        <v>3.8434318555008211</v>
      </c>
    </row>
    <row r="105" spans="1:13" ht="15.75" x14ac:dyDescent="0.25">
      <c r="A105" s="1" t="s">
        <v>136</v>
      </c>
      <c r="B105">
        <v>4</v>
      </c>
      <c r="C105" t="s">
        <v>137</v>
      </c>
      <c r="D105">
        <v>18</v>
      </c>
      <c r="E105">
        <v>11</v>
      </c>
      <c r="F105">
        <v>2</v>
      </c>
      <c r="G105">
        <v>1</v>
      </c>
      <c r="H105">
        <v>0</v>
      </c>
      <c r="I105">
        <f>1+(2*D105-E105+G105)/2</f>
        <v>14</v>
      </c>
      <c r="J105" s="3">
        <f>I105/D105</f>
        <v>0.77777777777777779</v>
      </c>
      <c r="K105" s="3">
        <f>IF(((1+D105-0.5*F105-H105-0.5*G105-0.5*E105)/(D105-0.5*F105-G105-H105))&lt;0,0,((1+D105-0.5*F105-H105-0.5*G105-0.5*E105)/(D105-0.5*F105-G105-H105)))</f>
        <v>0.75</v>
      </c>
      <c r="L105">
        <f>12*D105+E105+G105*14+F105*16+H105*32</f>
        <v>273</v>
      </c>
      <c r="M105" s="2">
        <f t="shared" si="1"/>
        <v>4.4591954022988505</v>
      </c>
    </row>
    <row r="106" spans="1:13" ht="15.75" x14ac:dyDescent="0.25">
      <c r="A106" s="1" t="s">
        <v>30</v>
      </c>
      <c r="B106">
        <v>5</v>
      </c>
      <c r="C106" t="s">
        <v>16</v>
      </c>
      <c r="D106">
        <v>16</v>
      </c>
      <c r="E106">
        <v>10</v>
      </c>
      <c r="F106">
        <v>0</v>
      </c>
      <c r="G106">
        <v>0</v>
      </c>
      <c r="H106">
        <v>0</v>
      </c>
      <c r="I106">
        <f>1+(2*D106-E106+G106)/2</f>
        <v>12</v>
      </c>
      <c r="J106" s="3">
        <f>I106/D106</f>
        <v>0.75</v>
      </c>
      <c r="K106" s="3">
        <f>IF(((1+D106-0.5*F106-H106-0.5*G106-0.5*E106)/(D106-0.5*F106-G106-H106))&lt;0,0,((1+D106-0.5*F106-H106-0.5*G106-0.5*E106)/(D106-0.5*F106-G106-H106)))</f>
        <v>0.75</v>
      </c>
      <c r="L106">
        <f>12*D106+E106+G106*14+F106*16+H106*32</f>
        <v>202</v>
      </c>
      <c r="M106" s="2">
        <f t="shared" si="1"/>
        <v>3.6381773399014783</v>
      </c>
    </row>
    <row r="107" spans="1:13" ht="15.75" x14ac:dyDescent="0.25">
      <c r="A107" s="1" t="s">
        <v>15</v>
      </c>
      <c r="B107">
        <v>5</v>
      </c>
      <c r="C107" t="s">
        <v>16</v>
      </c>
      <c r="D107">
        <v>20</v>
      </c>
      <c r="E107">
        <v>12</v>
      </c>
      <c r="F107">
        <v>0</v>
      </c>
      <c r="G107">
        <v>0</v>
      </c>
      <c r="H107">
        <v>0</v>
      </c>
      <c r="I107">
        <f>1+(2*D107-E107+G107)/2</f>
        <v>15</v>
      </c>
      <c r="J107" s="3">
        <f>I107/D107</f>
        <v>0.75</v>
      </c>
      <c r="K107" s="3">
        <f>IF(((1+D107-0.5*F107-H107-0.5*G107-0.5*E107)/(D107-0.5*F107-G107-H107))&lt;0,0,((1+D107-0.5*F107-H107-0.5*G107-0.5*E107)/(D107-0.5*F107-G107-H107)))</f>
        <v>0.75</v>
      </c>
      <c r="L107">
        <f>12*D107+E107+G107*14+F107*16+H107*32</f>
        <v>252</v>
      </c>
      <c r="M107" s="2">
        <f t="shared" si="1"/>
        <v>4.869704433497537</v>
      </c>
    </row>
    <row r="108" spans="1:13" ht="15.75" x14ac:dyDescent="0.25">
      <c r="A108" s="1" t="s">
        <v>33</v>
      </c>
      <c r="B108">
        <v>5</v>
      </c>
      <c r="C108" t="s">
        <v>16</v>
      </c>
      <c r="D108">
        <v>20</v>
      </c>
      <c r="E108">
        <v>12</v>
      </c>
      <c r="F108">
        <v>0</v>
      </c>
      <c r="G108">
        <v>0</v>
      </c>
      <c r="H108">
        <v>0</v>
      </c>
      <c r="I108">
        <f>1+(2*D108-E108+G108)/2</f>
        <v>15</v>
      </c>
      <c r="J108" s="3">
        <f>I108/D108</f>
        <v>0.75</v>
      </c>
      <c r="K108" s="3">
        <f>IF(((1+D108-0.5*F108-H108-0.5*G108-0.5*E108)/(D108-0.5*F108-G108-H108))&lt;0,0,((1+D108-0.5*F108-H108-0.5*G108-0.5*E108)/(D108-0.5*F108-G108-H108)))</f>
        <v>0.75</v>
      </c>
      <c r="L108">
        <f>12*D108+E108+G108*14+F108*16+H108*32</f>
        <v>252</v>
      </c>
      <c r="M108" s="2">
        <f t="shared" si="1"/>
        <v>4.869704433497537</v>
      </c>
    </row>
    <row r="109" spans="1:13" ht="15.75" x14ac:dyDescent="0.25">
      <c r="A109" s="1" t="s">
        <v>34</v>
      </c>
      <c r="B109">
        <v>5</v>
      </c>
      <c r="C109" t="s">
        <v>16</v>
      </c>
      <c r="D109">
        <v>20</v>
      </c>
      <c r="E109">
        <v>12</v>
      </c>
      <c r="F109">
        <v>0</v>
      </c>
      <c r="G109">
        <v>0</v>
      </c>
      <c r="H109">
        <v>0</v>
      </c>
      <c r="I109">
        <f>1+(2*D109-E109+G109)/2</f>
        <v>15</v>
      </c>
      <c r="J109" s="3">
        <f>I109/D109</f>
        <v>0.75</v>
      </c>
      <c r="K109" s="3">
        <f>IF(((1+D109-0.5*F109-H109-0.5*G109-0.5*E109)/(D109-0.5*F109-G109-H109))&lt;0,0,((1+D109-0.5*F109-H109-0.5*G109-0.5*E109)/(D109-0.5*F109-G109-H109)))</f>
        <v>0.75</v>
      </c>
      <c r="L109">
        <f>12*D109+E109+G109*14+F109*16+H109*32</f>
        <v>252</v>
      </c>
      <c r="M109" s="2">
        <f t="shared" si="1"/>
        <v>4.869704433497537</v>
      </c>
    </row>
    <row r="110" spans="1:13" ht="15.75" x14ac:dyDescent="0.25">
      <c r="A110" s="1" t="s">
        <v>44</v>
      </c>
      <c r="B110">
        <v>5</v>
      </c>
      <c r="C110" t="s">
        <v>16</v>
      </c>
      <c r="D110">
        <v>20</v>
      </c>
      <c r="E110">
        <v>12</v>
      </c>
      <c r="F110">
        <v>0</v>
      </c>
      <c r="G110">
        <v>0</v>
      </c>
      <c r="H110">
        <v>0</v>
      </c>
      <c r="I110">
        <f>1+(2*D110-E110+G110)/2</f>
        <v>15</v>
      </c>
      <c r="J110" s="3">
        <f>I110/D110</f>
        <v>0.75</v>
      </c>
      <c r="K110" s="3">
        <f>IF(((1+D110-0.5*F110-H110-0.5*G110-0.5*E110)/(D110-0.5*F110-G110-H110))&lt;0,0,((1+D110-0.5*F110-H110-0.5*G110-0.5*E110)/(D110-0.5*F110-G110-H110)))</f>
        <v>0.75</v>
      </c>
      <c r="L110">
        <f>12*D110+E110+G110*14+F110*16+H110*32</f>
        <v>252</v>
      </c>
      <c r="M110" s="2">
        <f t="shared" si="1"/>
        <v>4.869704433497537</v>
      </c>
    </row>
    <row r="111" spans="1:13" ht="15.75" x14ac:dyDescent="0.25">
      <c r="A111" s="1" t="s">
        <v>45</v>
      </c>
      <c r="B111">
        <v>5</v>
      </c>
      <c r="C111" t="s">
        <v>16</v>
      </c>
      <c r="D111">
        <v>20</v>
      </c>
      <c r="E111">
        <v>12</v>
      </c>
      <c r="F111">
        <v>0</v>
      </c>
      <c r="G111">
        <v>0</v>
      </c>
      <c r="H111">
        <v>0</v>
      </c>
      <c r="I111">
        <f>1+(2*D111-E111+G111)/2</f>
        <v>15</v>
      </c>
      <c r="J111" s="3">
        <f>I111/D111</f>
        <v>0.75</v>
      </c>
      <c r="K111" s="3">
        <f>IF(((1+D111-0.5*F111-H111-0.5*G111-0.5*E111)/(D111-0.5*F111-G111-H111))&lt;0,0,((1+D111-0.5*F111-H111-0.5*G111-0.5*E111)/(D111-0.5*F111-G111-H111)))</f>
        <v>0.75</v>
      </c>
      <c r="L111">
        <f>12*D111+E111+G111*14+F111*16+H111*32</f>
        <v>252</v>
      </c>
      <c r="M111" s="2">
        <f t="shared" si="1"/>
        <v>4.869704433497537</v>
      </c>
    </row>
    <row r="112" spans="1:13" ht="15.75" x14ac:dyDescent="0.25">
      <c r="A112" s="1" t="s">
        <v>87</v>
      </c>
      <c r="B112">
        <v>5</v>
      </c>
      <c r="C112" t="s">
        <v>16</v>
      </c>
      <c r="D112">
        <v>20</v>
      </c>
      <c r="E112">
        <v>12</v>
      </c>
      <c r="F112">
        <v>0</v>
      </c>
      <c r="G112">
        <v>0</v>
      </c>
      <c r="H112">
        <v>0</v>
      </c>
      <c r="I112">
        <f>1+(2*D112-E112+G112)/2</f>
        <v>15</v>
      </c>
      <c r="J112" s="3">
        <f>I112/D112</f>
        <v>0.75</v>
      </c>
      <c r="K112" s="3">
        <f>IF(((1+D112-0.5*F112-H112-0.5*G112-0.5*E112)/(D112-0.5*F112-G112-H112))&lt;0,0,((1+D112-0.5*F112-H112-0.5*G112-0.5*E112)/(D112-0.5*F112-G112-H112)))</f>
        <v>0.75</v>
      </c>
      <c r="L112">
        <f>12*D112+E112+G112*14+F112*16+H112*32</f>
        <v>252</v>
      </c>
      <c r="M112" s="2">
        <f t="shared" si="1"/>
        <v>4.869704433497537</v>
      </c>
    </row>
    <row r="113" spans="1:13" ht="15.75" x14ac:dyDescent="0.25">
      <c r="A113" s="1" t="s">
        <v>23</v>
      </c>
      <c r="B113">
        <v>5</v>
      </c>
      <c r="C113" t="s">
        <v>24</v>
      </c>
      <c r="D113">
        <v>22</v>
      </c>
      <c r="E113">
        <v>14</v>
      </c>
      <c r="F113">
        <v>0</v>
      </c>
      <c r="G113">
        <v>0</v>
      </c>
      <c r="H113">
        <v>0</v>
      </c>
      <c r="I113">
        <f>1+(2*D113-E113+G113)/2</f>
        <v>16</v>
      </c>
      <c r="J113" s="3">
        <f>I113/D113</f>
        <v>0.72727272727272729</v>
      </c>
      <c r="K113" s="3">
        <f>IF(((1+D113-0.5*F113-H113-0.5*G113-0.5*E113)/(D113-0.5*F113-G113-H113))&lt;0,0,((1+D113-0.5*F113-H113-0.5*G113-0.5*E113)/(D113-0.5*F113-G113-H113)))</f>
        <v>0.72727272727272729</v>
      </c>
      <c r="L113">
        <f>12*D113+E113+G113*14+F113*16+H113*32</f>
        <v>278</v>
      </c>
      <c r="M113" s="2">
        <f t="shared" si="1"/>
        <v>5.2802134646962235</v>
      </c>
    </row>
    <row r="114" spans="1:13" ht="15.75" x14ac:dyDescent="0.25">
      <c r="A114" s="1" t="s">
        <v>25</v>
      </c>
      <c r="B114">
        <v>5</v>
      </c>
      <c r="C114" t="s">
        <v>24</v>
      </c>
      <c r="D114">
        <v>22</v>
      </c>
      <c r="E114">
        <v>14</v>
      </c>
      <c r="F114">
        <v>0</v>
      </c>
      <c r="G114">
        <v>0</v>
      </c>
      <c r="H114">
        <v>0</v>
      </c>
      <c r="I114">
        <f>1+(2*D114-E114+G114)/2</f>
        <v>16</v>
      </c>
      <c r="J114" s="3">
        <f>I114/D114</f>
        <v>0.72727272727272729</v>
      </c>
      <c r="K114" s="3">
        <f>IF(((1+D114-0.5*F114-H114-0.5*G114-0.5*E114)/(D114-0.5*F114-G114-H114))&lt;0,0,((1+D114-0.5*F114-H114-0.5*G114-0.5*E114)/(D114-0.5*F114-G114-H114)))</f>
        <v>0.72727272727272729</v>
      </c>
      <c r="L114">
        <f>12*D114+E114+G114*14+F114*16+H114*32</f>
        <v>278</v>
      </c>
      <c r="M114" s="2">
        <f t="shared" si="1"/>
        <v>5.2802134646962235</v>
      </c>
    </row>
    <row r="115" spans="1:13" ht="15.75" x14ac:dyDescent="0.25">
      <c r="A115" s="1" t="s">
        <v>26</v>
      </c>
      <c r="B115">
        <v>5</v>
      </c>
      <c r="C115" t="s">
        <v>24</v>
      </c>
      <c r="D115">
        <v>22</v>
      </c>
      <c r="E115">
        <v>14</v>
      </c>
      <c r="F115">
        <v>0</v>
      </c>
      <c r="G115">
        <v>0</v>
      </c>
      <c r="H115">
        <v>0</v>
      </c>
      <c r="I115">
        <f>1+(2*D115-E115+G115)/2</f>
        <v>16</v>
      </c>
      <c r="J115" s="3">
        <f>I115/D115</f>
        <v>0.72727272727272729</v>
      </c>
      <c r="K115" s="3">
        <f>IF(((1+D115-0.5*F115-H115-0.5*G115-0.5*E115)/(D115-0.5*F115-G115-H115))&lt;0,0,((1+D115-0.5*F115-H115-0.5*G115-0.5*E115)/(D115-0.5*F115-G115-H115)))</f>
        <v>0.72727272727272729</v>
      </c>
      <c r="L115">
        <f>12*D115+E115+G115*14+F115*16+H115*32</f>
        <v>278</v>
      </c>
      <c r="M115" s="2">
        <f t="shared" si="1"/>
        <v>5.2802134646962235</v>
      </c>
    </row>
    <row r="116" spans="1:13" ht="15.75" x14ac:dyDescent="0.25">
      <c r="A116" s="1" t="s">
        <v>49</v>
      </c>
      <c r="B116">
        <v>5</v>
      </c>
      <c r="C116" t="s">
        <v>24</v>
      </c>
      <c r="D116">
        <v>22</v>
      </c>
      <c r="E116">
        <v>14</v>
      </c>
      <c r="F116">
        <v>0</v>
      </c>
      <c r="G116">
        <v>0</v>
      </c>
      <c r="H116">
        <v>0</v>
      </c>
      <c r="I116">
        <f>1+(2*D116-E116+G116)/2</f>
        <v>16</v>
      </c>
      <c r="J116" s="3">
        <f>I116/D116</f>
        <v>0.72727272727272729</v>
      </c>
      <c r="K116" s="3">
        <f>IF(((1+D116-0.5*F116-H116-0.5*G116-0.5*E116)/(D116-0.5*F116-G116-H116))&lt;0,0,((1+D116-0.5*F116-H116-0.5*G116-0.5*E116)/(D116-0.5*F116-G116-H116)))</f>
        <v>0.72727272727272729</v>
      </c>
      <c r="L116">
        <f>12*D116+E116+G116*14+F116*16+H116*32</f>
        <v>278</v>
      </c>
      <c r="M116" s="2">
        <f t="shared" si="1"/>
        <v>5.2802134646962235</v>
      </c>
    </row>
    <row r="117" spans="1:13" ht="15.75" x14ac:dyDescent="0.25">
      <c r="A117" s="1" t="s">
        <v>60</v>
      </c>
      <c r="B117">
        <v>5</v>
      </c>
      <c r="C117" t="s">
        <v>24</v>
      </c>
      <c r="D117">
        <v>22</v>
      </c>
      <c r="E117">
        <v>14</v>
      </c>
      <c r="F117">
        <v>0</v>
      </c>
      <c r="G117">
        <v>0</v>
      </c>
      <c r="H117">
        <v>0</v>
      </c>
      <c r="I117">
        <f>1+(2*D117-E117+G117)/2</f>
        <v>16</v>
      </c>
      <c r="J117" s="3">
        <f>I117/D117</f>
        <v>0.72727272727272729</v>
      </c>
      <c r="K117" s="3">
        <f>IF(((1+D117-0.5*F117-H117-0.5*G117-0.5*E117)/(D117-0.5*F117-G117-H117))&lt;0,0,((1+D117-0.5*F117-H117-0.5*G117-0.5*E117)/(D117-0.5*F117-G117-H117)))</f>
        <v>0.72727272727272729</v>
      </c>
      <c r="L117">
        <f>12*D117+E117+G117*14+F117*16+H117*32</f>
        <v>278</v>
      </c>
      <c r="M117" s="2">
        <f t="shared" si="1"/>
        <v>5.2802134646962235</v>
      </c>
    </row>
    <row r="118" spans="1:13" ht="15.75" x14ac:dyDescent="0.25">
      <c r="A118" s="1" t="s">
        <v>61</v>
      </c>
      <c r="B118">
        <v>5</v>
      </c>
      <c r="C118" t="s">
        <v>24</v>
      </c>
      <c r="D118">
        <v>22</v>
      </c>
      <c r="E118">
        <v>14</v>
      </c>
      <c r="F118">
        <v>0</v>
      </c>
      <c r="G118">
        <v>0</v>
      </c>
      <c r="H118">
        <v>0</v>
      </c>
      <c r="I118">
        <f>1+(2*D118-E118+G118)/2</f>
        <v>16</v>
      </c>
      <c r="J118" s="3">
        <f>I118/D118</f>
        <v>0.72727272727272729</v>
      </c>
      <c r="K118" s="3">
        <f>IF(((1+D118-0.5*F118-H118-0.5*G118-0.5*E118)/(D118-0.5*F118-G118-H118))&lt;0,0,((1+D118-0.5*F118-H118-0.5*G118-0.5*E118)/(D118-0.5*F118-G118-H118)))</f>
        <v>0.72727272727272729</v>
      </c>
      <c r="L118">
        <f>12*D118+E118+G118*14+F118*16+H118*32</f>
        <v>278</v>
      </c>
      <c r="M118" s="2">
        <f t="shared" si="1"/>
        <v>5.2802134646962235</v>
      </c>
    </row>
    <row r="119" spans="1:13" ht="15.75" x14ac:dyDescent="0.25">
      <c r="A119" s="1" t="s">
        <v>62</v>
      </c>
      <c r="B119">
        <v>5</v>
      </c>
      <c r="C119" t="s">
        <v>24</v>
      </c>
      <c r="D119">
        <v>22</v>
      </c>
      <c r="E119">
        <v>14</v>
      </c>
      <c r="F119">
        <v>0</v>
      </c>
      <c r="G119">
        <v>0</v>
      </c>
      <c r="H119">
        <v>0</v>
      </c>
      <c r="I119">
        <f>1+(2*D119-E119+G119)/2</f>
        <v>16</v>
      </c>
      <c r="J119" s="3">
        <f>I119/D119</f>
        <v>0.72727272727272729</v>
      </c>
      <c r="K119" s="3">
        <f>IF(((1+D119-0.5*F119-H119-0.5*G119-0.5*E119)/(D119-0.5*F119-G119-H119))&lt;0,0,((1+D119-0.5*F119-H119-0.5*G119-0.5*E119)/(D119-0.5*F119-G119-H119)))</f>
        <v>0.72727272727272729</v>
      </c>
      <c r="L119">
        <f>12*D119+E119+G119*14+F119*16+H119*32</f>
        <v>278</v>
      </c>
      <c r="M119" s="2">
        <f t="shared" si="1"/>
        <v>5.2802134646962235</v>
      </c>
    </row>
    <row r="120" spans="1:13" ht="15.75" x14ac:dyDescent="0.25">
      <c r="A120" s="1" t="s">
        <v>67</v>
      </c>
      <c r="B120">
        <v>5</v>
      </c>
      <c r="C120" t="s">
        <v>24</v>
      </c>
      <c r="D120">
        <v>22</v>
      </c>
      <c r="E120">
        <v>14</v>
      </c>
      <c r="F120">
        <v>0</v>
      </c>
      <c r="G120">
        <v>0</v>
      </c>
      <c r="H120">
        <v>0</v>
      </c>
      <c r="I120">
        <f>1+(2*D120-E120+G120)/2</f>
        <v>16</v>
      </c>
      <c r="J120" s="3">
        <f>I120/D120</f>
        <v>0.72727272727272729</v>
      </c>
      <c r="K120" s="3">
        <f>IF(((1+D120-0.5*F120-H120-0.5*G120-0.5*E120)/(D120-0.5*F120-G120-H120))&lt;0,0,((1+D120-0.5*F120-H120-0.5*G120-0.5*E120)/(D120-0.5*F120-G120-H120)))</f>
        <v>0.72727272727272729</v>
      </c>
      <c r="L120">
        <f>12*D120+E120+G120*14+F120*16+H120*32</f>
        <v>278</v>
      </c>
      <c r="M120" s="2">
        <f t="shared" si="1"/>
        <v>5.2802134646962235</v>
      </c>
    </row>
    <row r="121" spans="1:13" ht="15.75" x14ac:dyDescent="0.25">
      <c r="A121" s="1" t="s">
        <v>86</v>
      </c>
      <c r="B121">
        <v>5</v>
      </c>
      <c r="C121" t="s">
        <v>24</v>
      </c>
      <c r="D121">
        <v>22</v>
      </c>
      <c r="E121">
        <v>14</v>
      </c>
      <c r="F121">
        <v>0</v>
      </c>
      <c r="G121">
        <v>0</v>
      </c>
      <c r="H121">
        <v>0</v>
      </c>
      <c r="I121">
        <f>1+(2*D121-E121+G121)/2</f>
        <v>16</v>
      </c>
      <c r="J121" s="3">
        <f>I121/D121</f>
        <v>0.72727272727272729</v>
      </c>
      <c r="K121" s="3">
        <f>IF(((1+D121-0.5*F121-H121-0.5*G121-0.5*E121)/(D121-0.5*F121-G121-H121))&lt;0,0,((1+D121-0.5*F121-H121-0.5*G121-0.5*E121)/(D121-0.5*F121-G121-H121)))</f>
        <v>0.72727272727272729</v>
      </c>
      <c r="L121">
        <f>12*D121+E121+G121*14+F121*16+H121*32</f>
        <v>278</v>
      </c>
      <c r="M121" s="2">
        <f t="shared" si="1"/>
        <v>5.2802134646962235</v>
      </c>
    </row>
    <row r="122" spans="1:13" ht="15.75" x14ac:dyDescent="0.25">
      <c r="A122" s="1" t="s">
        <v>97</v>
      </c>
      <c r="B122">
        <v>5</v>
      </c>
      <c r="C122" t="s">
        <v>24</v>
      </c>
      <c r="D122">
        <v>22</v>
      </c>
      <c r="E122">
        <v>14</v>
      </c>
      <c r="F122">
        <v>0</v>
      </c>
      <c r="G122">
        <v>0</v>
      </c>
      <c r="H122">
        <v>0</v>
      </c>
      <c r="I122">
        <f>1+(2*D122-E122+G122)/2</f>
        <v>16</v>
      </c>
      <c r="J122" s="3">
        <f>I122/D122</f>
        <v>0.72727272727272729</v>
      </c>
      <c r="K122" s="3">
        <f>IF(((1+D122-0.5*F122-H122-0.5*G122-0.5*E122)/(D122-0.5*F122-G122-H122))&lt;0,0,((1+D122-0.5*F122-H122-0.5*G122-0.5*E122)/(D122-0.5*F122-G122-H122)))</f>
        <v>0.72727272727272729</v>
      </c>
      <c r="L122">
        <f>12*D122+E122+G122*14+F122*16+H122*32</f>
        <v>278</v>
      </c>
      <c r="M122" s="2">
        <f t="shared" si="1"/>
        <v>5.2802134646962235</v>
      </c>
    </row>
    <row r="123" spans="1:13" ht="15.75" x14ac:dyDescent="0.25">
      <c r="A123" s="1" t="s">
        <v>148</v>
      </c>
      <c r="B123">
        <v>5</v>
      </c>
      <c r="C123" t="s">
        <v>146</v>
      </c>
      <c r="D123">
        <v>20</v>
      </c>
      <c r="E123">
        <v>11</v>
      </c>
      <c r="F123">
        <v>2</v>
      </c>
      <c r="G123">
        <v>1</v>
      </c>
      <c r="H123">
        <v>0</v>
      </c>
      <c r="I123">
        <f>1+(2*D123-E123+G123)/2</f>
        <v>16</v>
      </c>
      <c r="J123" s="3">
        <f>I123/D123</f>
        <v>0.8</v>
      </c>
      <c r="K123" s="3">
        <f>IF(((1+D123-0.5*F123-H123-0.5*G123-0.5*E123)/(D123-0.5*F123-G123-H123))&lt;0,0,((1+D123-0.5*F123-H123-0.5*G123-0.5*E123)/(D123-0.5*F123-G123-H123)))</f>
        <v>0.77777777777777779</v>
      </c>
      <c r="L123">
        <f>12*D123+E123+G123*14+F123*16+H123*32</f>
        <v>297</v>
      </c>
      <c r="M123" s="2">
        <f t="shared" si="1"/>
        <v>5.2802134646962235</v>
      </c>
    </row>
    <row r="124" spans="1:13" ht="15.75" x14ac:dyDescent="0.25">
      <c r="A124" s="1" t="s">
        <v>31</v>
      </c>
      <c r="B124">
        <v>5</v>
      </c>
      <c r="C124" t="s">
        <v>32</v>
      </c>
      <c r="D124">
        <v>18</v>
      </c>
      <c r="E124">
        <v>10</v>
      </c>
      <c r="F124">
        <v>0</v>
      </c>
      <c r="G124">
        <v>0</v>
      </c>
      <c r="H124">
        <v>0</v>
      </c>
      <c r="I124">
        <f>1+(2*D124-E124+G124)/2</f>
        <v>14</v>
      </c>
      <c r="J124" s="3">
        <f>I124/D124</f>
        <v>0.77777777777777779</v>
      </c>
      <c r="K124" s="3">
        <f>IF(((1+D124-0.5*F124-H124-0.5*G124-0.5*E124)/(D124-0.5*F124-G124-H124))&lt;0,0,((1+D124-0.5*F124-H124-0.5*G124-0.5*E124)/(D124-0.5*F124-G124-H124)))</f>
        <v>0.77777777777777779</v>
      </c>
      <c r="L124">
        <f>12*D124+E124+G124*14+F124*16+H124*32</f>
        <v>226</v>
      </c>
      <c r="M124" s="2">
        <f t="shared" si="1"/>
        <v>4.4591954022988505</v>
      </c>
    </row>
    <row r="125" spans="1:13" ht="15.75" x14ac:dyDescent="0.25">
      <c r="A125" s="1" t="s">
        <v>56</v>
      </c>
      <c r="B125">
        <v>5</v>
      </c>
      <c r="C125" t="s">
        <v>32</v>
      </c>
      <c r="D125">
        <v>18</v>
      </c>
      <c r="E125">
        <v>10</v>
      </c>
      <c r="F125">
        <v>0</v>
      </c>
      <c r="G125">
        <v>0</v>
      </c>
      <c r="H125">
        <v>0</v>
      </c>
      <c r="I125">
        <f>1+(2*D125-E125+G125)/2</f>
        <v>14</v>
      </c>
      <c r="J125" s="3">
        <f>I125/D125</f>
        <v>0.77777777777777779</v>
      </c>
      <c r="K125" s="3">
        <f>IF(((1+D125-0.5*F125-H125-0.5*G125-0.5*E125)/(D125-0.5*F125-G125-H125))&lt;0,0,((1+D125-0.5*F125-H125-0.5*G125-0.5*E125)/(D125-0.5*F125-G125-H125)))</f>
        <v>0.77777777777777779</v>
      </c>
      <c r="L125">
        <f>12*D125+E125+G125*14+F125*16+H125*32</f>
        <v>226</v>
      </c>
      <c r="M125" s="2">
        <f t="shared" si="1"/>
        <v>4.4591954022988505</v>
      </c>
    </row>
    <row r="126" spans="1:13" ht="15.75" x14ac:dyDescent="0.25">
      <c r="A126" s="1" t="s">
        <v>212</v>
      </c>
      <c r="B126">
        <v>5</v>
      </c>
      <c r="C126" t="s">
        <v>63</v>
      </c>
      <c r="D126">
        <v>20</v>
      </c>
      <c r="E126">
        <v>13</v>
      </c>
      <c r="F126">
        <v>0</v>
      </c>
      <c r="G126">
        <v>0</v>
      </c>
      <c r="H126">
        <v>0</v>
      </c>
      <c r="I126">
        <f>1+(2*D126-E126+G126)/2</f>
        <v>14.5</v>
      </c>
      <c r="J126" s="3">
        <f>I126/D126</f>
        <v>0.72499999999999998</v>
      </c>
      <c r="K126" s="3">
        <f>IF(((1+D126-0.5*F126-H126-0.5*G126-0.5*E126)/(D126-0.5*F126-G126-H126))&lt;0,0,((1+D126-0.5*F126-H126-0.5*G126-0.5*E126)/(D126-0.5*F126-G126-H126)))</f>
        <v>0.72499999999999998</v>
      </c>
      <c r="L126">
        <f>12*D126+E126+G126*14+F126*16+H126*32</f>
        <v>253</v>
      </c>
      <c r="M126" s="2">
        <f t="shared" si="1"/>
        <v>4.6644499178981942</v>
      </c>
    </row>
    <row r="127" spans="1:13" ht="15.75" x14ac:dyDescent="0.25">
      <c r="A127" s="1" t="s">
        <v>213</v>
      </c>
      <c r="B127">
        <v>5</v>
      </c>
      <c r="C127" t="s">
        <v>63</v>
      </c>
      <c r="D127">
        <v>20</v>
      </c>
      <c r="E127">
        <v>13</v>
      </c>
      <c r="F127">
        <v>0</v>
      </c>
      <c r="G127">
        <v>0</v>
      </c>
      <c r="H127">
        <v>0</v>
      </c>
      <c r="I127">
        <f>1+(2*D127-E127+G127)/2</f>
        <v>14.5</v>
      </c>
      <c r="J127" s="3">
        <f>I127/D127</f>
        <v>0.72499999999999998</v>
      </c>
      <c r="K127" s="3">
        <f>IF(((1+D127-0.5*F127-H127-0.5*G127-0.5*E127)/(D127-0.5*F127-G127-H127))&lt;0,0,((1+D127-0.5*F127-H127-0.5*G127-0.5*E127)/(D127-0.5*F127-G127-H127)))</f>
        <v>0.72499999999999998</v>
      </c>
      <c r="L127">
        <f>12*D127+E127+G127*14+F127*16+H127*32</f>
        <v>253</v>
      </c>
      <c r="M127" s="2">
        <f t="shared" si="1"/>
        <v>4.6644499178981942</v>
      </c>
    </row>
    <row r="128" spans="1:13" ht="15.75" x14ac:dyDescent="0.25">
      <c r="A128" s="1" t="s">
        <v>214</v>
      </c>
      <c r="B128">
        <v>5</v>
      </c>
      <c r="C128" t="s">
        <v>63</v>
      </c>
      <c r="D128">
        <v>20</v>
      </c>
      <c r="E128">
        <v>13</v>
      </c>
      <c r="F128">
        <v>0</v>
      </c>
      <c r="G128">
        <v>0</v>
      </c>
      <c r="H128">
        <v>0</v>
      </c>
      <c r="I128">
        <f>1+(2*D128-E128+G128)/2</f>
        <v>14.5</v>
      </c>
      <c r="J128" s="3">
        <f>I128/D128</f>
        <v>0.72499999999999998</v>
      </c>
      <c r="K128" s="3">
        <f>IF(((1+D128-0.5*F128-H128-0.5*G128-0.5*E128)/(D128-0.5*F128-G128-H128))&lt;0,0,((1+D128-0.5*F128-H128-0.5*G128-0.5*E128)/(D128-0.5*F128-G128-H128)))</f>
        <v>0.72499999999999998</v>
      </c>
      <c r="L128">
        <f>12*D128+E128+G128*14+F128*16+H128*32</f>
        <v>253</v>
      </c>
      <c r="M128" s="2">
        <f t="shared" si="1"/>
        <v>4.6644499178981942</v>
      </c>
    </row>
    <row r="129" spans="1:13" ht="15.75" x14ac:dyDescent="0.25">
      <c r="A129" s="1" t="s">
        <v>57</v>
      </c>
      <c r="B129">
        <v>5</v>
      </c>
      <c r="C129" t="s">
        <v>37</v>
      </c>
      <c r="D129">
        <v>21</v>
      </c>
      <c r="E129">
        <v>13</v>
      </c>
      <c r="F129">
        <v>0</v>
      </c>
      <c r="G129">
        <v>0</v>
      </c>
      <c r="H129">
        <v>0</v>
      </c>
      <c r="I129">
        <f>1+(2*D129-E129+G129)/2</f>
        <v>15.5</v>
      </c>
      <c r="J129" s="3">
        <f>I129/D129</f>
        <v>0.73809523809523814</v>
      </c>
      <c r="K129" s="3">
        <f>IF(((1+D129-0.5*F129-H129-0.5*G129-0.5*E129)/(D129-0.5*F129-G129-H129))&lt;0,0,((1+D129-0.5*F129-H129-0.5*G129-0.5*E129)/(D129-0.5*F129-G129-H129)))</f>
        <v>0.73809523809523814</v>
      </c>
      <c r="L129">
        <f>12*D129+E129+G129*14+F129*16+H129*32</f>
        <v>265</v>
      </c>
      <c r="M129" s="2">
        <f t="shared" si="1"/>
        <v>5.0749589490968807</v>
      </c>
    </row>
    <row r="130" spans="1:13" ht="15.75" x14ac:dyDescent="0.25">
      <c r="A130" s="1" t="s">
        <v>58</v>
      </c>
      <c r="B130">
        <v>5</v>
      </c>
      <c r="C130" t="s">
        <v>37</v>
      </c>
      <c r="D130">
        <v>21</v>
      </c>
      <c r="E130">
        <v>13</v>
      </c>
      <c r="F130">
        <v>0</v>
      </c>
      <c r="G130">
        <v>0</v>
      </c>
      <c r="H130">
        <v>0</v>
      </c>
      <c r="I130">
        <f>1+(2*D130-E130+G130)/2</f>
        <v>15.5</v>
      </c>
      <c r="J130" s="3">
        <f>I130/D130</f>
        <v>0.73809523809523814</v>
      </c>
      <c r="K130" s="3">
        <f>IF(((1+D130-0.5*F130-H130-0.5*G130-0.5*E130)/(D130-0.5*F130-G130-H130))&lt;0,0,((1+D130-0.5*F130-H130-0.5*G130-0.5*E130)/(D130-0.5*F130-G130-H130)))</f>
        <v>0.73809523809523814</v>
      </c>
      <c r="L130">
        <f>12*D130+E130+G130*14+F130*16+H130*32</f>
        <v>265</v>
      </c>
      <c r="M130" s="2">
        <f t="shared" si="1"/>
        <v>5.0749589490968807</v>
      </c>
    </row>
    <row r="131" spans="1:13" ht="15.75" x14ac:dyDescent="0.25">
      <c r="A131" s="1" t="s">
        <v>59</v>
      </c>
      <c r="B131">
        <v>5</v>
      </c>
      <c r="C131" t="s">
        <v>37</v>
      </c>
      <c r="D131">
        <v>21</v>
      </c>
      <c r="E131">
        <v>13</v>
      </c>
      <c r="F131">
        <v>0</v>
      </c>
      <c r="G131">
        <v>0</v>
      </c>
      <c r="H131">
        <v>0</v>
      </c>
      <c r="I131">
        <f>1+(2*D131-E131+G131)/2</f>
        <v>15.5</v>
      </c>
      <c r="J131" s="3">
        <f>I131/D131</f>
        <v>0.73809523809523814</v>
      </c>
      <c r="K131" s="3">
        <f>IF(((1+D131-0.5*F131-H131-0.5*G131-0.5*E131)/(D131-0.5*F131-G131-H131))&lt;0,0,((1+D131-0.5*F131-H131-0.5*G131-0.5*E131)/(D131-0.5*F131-G131-H131)))</f>
        <v>0.73809523809523814</v>
      </c>
      <c r="L131">
        <f>12*D131+E131+G131*14+F131*16+H131*32</f>
        <v>265</v>
      </c>
      <c r="M131" s="2">
        <f t="shared" ref="M131:M193" si="2">(I131-3.1374)/2.436</f>
        <v>5.0749589490968807</v>
      </c>
    </row>
    <row r="132" spans="1:13" ht="15.75" x14ac:dyDescent="0.25">
      <c r="A132" s="1" t="s">
        <v>145</v>
      </c>
      <c r="B132">
        <v>5</v>
      </c>
      <c r="C132" t="s">
        <v>146</v>
      </c>
      <c r="D132">
        <v>20</v>
      </c>
      <c r="E132">
        <v>11</v>
      </c>
      <c r="F132">
        <v>2</v>
      </c>
      <c r="G132">
        <v>1</v>
      </c>
      <c r="H132">
        <v>0</v>
      </c>
      <c r="I132">
        <f>1+(2*D132-E132+G132)/2</f>
        <v>16</v>
      </c>
      <c r="J132" s="3">
        <f>I132/D132</f>
        <v>0.8</v>
      </c>
      <c r="K132" s="3">
        <f>IF(((1+D132-0.5*F132-H132-0.5*G132-0.5*E132)/(D132-0.5*F132-G132-H132))&lt;0,0,((1+D132-0.5*F132-H132-0.5*G132-0.5*E132)/(D132-0.5*F132-G132-H132)))</f>
        <v>0.77777777777777779</v>
      </c>
      <c r="L132">
        <f>12*D132+E132+G132*14+F132*16+H132*32</f>
        <v>297</v>
      </c>
      <c r="M132" s="2">
        <f t="shared" si="2"/>
        <v>5.2802134646962235</v>
      </c>
    </row>
    <row r="133" spans="1:13" ht="15.75" x14ac:dyDescent="0.25">
      <c r="A133" s="1" t="s">
        <v>147</v>
      </c>
      <c r="B133">
        <v>5</v>
      </c>
      <c r="C133" t="s">
        <v>146</v>
      </c>
      <c r="D133">
        <v>20</v>
      </c>
      <c r="E133">
        <v>11</v>
      </c>
      <c r="F133">
        <v>2</v>
      </c>
      <c r="G133">
        <v>1</v>
      </c>
      <c r="H133">
        <v>0</v>
      </c>
      <c r="I133">
        <f>1+(2*D133-E133+G133)/2</f>
        <v>16</v>
      </c>
      <c r="J133" s="3">
        <f>I133/D133</f>
        <v>0.8</v>
      </c>
      <c r="K133" s="3">
        <f>IF(((1+D133-0.5*F133-H133-0.5*G133-0.5*E133)/(D133-0.5*F133-G133-H133))&lt;0,0,((1+D133-0.5*F133-H133-0.5*G133-0.5*E133)/(D133-0.5*F133-G133-H133)))</f>
        <v>0.77777777777777779</v>
      </c>
      <c r="L133">
        <f>12*D133+E133+G133*14+F133*16+H133*32</f>
        <v>297</v>
      </c>
      <c r="M133" s="2">
        <f t="shared" si="2"/>
        <v>5.2802134646962235</v>
      </c>
    </row>
    <row r="134" spans="1:13" ht="15.75" x14ac:dyDescent="0.25">
      <c r="A134" s="1" t="s">
        <v>36</v>
      </c>
      <c r="B134">
        <v>5</v>
      </c>
      <c r="C134" t="s">
        <v>232</v>
      </c>
      <c r="D134">
        <v>21</v>
      </c>
      <c r="E134">
        <v>13</v>
      </c>
      <c r="F134">
        <v>0</v>
      </c>
      <c r="G134">
        <v>1</v>
      </c>
      <c r="H134">
        <v>0</v>
      </c>
      <c r="I134">
        <f>1+(2*D134-E134+G134)/2</f>
        <v>16</v>
      </c>
      <c r="J134" s="3">
        <f>I134/D134</f>
        <v>0.76190476190476186</v>
      </c>
      <c r="K134" s="3">
        <f>IF(((1+D134-0.5*F134-H134-0.5*G134-0.5*E134)/(D134-0.5*F134-G134-H134))&lt;0,0,((1+D134-0.5*F134-H134-0.5*G134-0.5*E134)/(D134-0.5*F134-G134-H134)))</f>
        <v>0.75</v>
      </c>
      <c r="L134">
        <f>12*D134+E134+G134*14+F134*16+H134*32</f>
        <v>279</v>
      </c>
      <c r="M134" s="2">
        <f t="shared" si="2"/>
        <v>5.2802134646962235</v>
      </c>
    </row>
    <row r="135" spans="1:13" ht="15.75" x14ac:dyDescent="0.25">
      <c r="A135" s="1" t="s">
        <v>7</v>
      </c>
      <c r="B135">
        <v>6</v>
      </c>
      <c r="C135" t="s">
        <v>42</v>
      </c>
      <c r="D135">
        <v>22</v>
      </c>
      <c r="E135">
        <v>12</v>
      </c>
      <c r="F135">
        <v>0</v>
      </c>
      <c r="G135">
        <v>0</v>
      </c>
      <c r="H135">
        <v>0</v>
      </c>
      <c r="I135">
        <f>1+(2*D135-E135+G135)/2</f>
        <v>17</v>
      </c>
      <c r="J135" s="3">
        <f>I135/D135</f>
        <v>0.77272727272727271</v>
      </c>
      <c r="K135" s="3">
        <f>IF(((1+D135-0.5*F135-H135-0.5*G135-0.5*E135)/(D135-0.5*F135-G135-H135))&lt;0,0,((1+D135-0.5*F135-H135-0.5*G135-0.5*E135)/(D135-0.5*F135-G135-H135)))</f>
        <v>0.77272727272727271</v>
      </c>
      <c r="L135">
        <f>12*D135+E135+G135*14+F135*16+H135*32</f>
        <v>276</v>
      </c>
      <c r="M135" s="2">
        <f t="shared" si="2"/>
        <v>5.6907224958949101</v>
      </c>
    </row>
    <row r="136" spans="1:13" ht="15.75" x14ac:dyDescent="0.25">
      <c r="A136" s="1" t="s">
        <v>41</v>
      </c>
      <c r="B136">
        <v>6</v>
      </c>
      <c r="C136" t="s">
        <v>42</v>
      </c>
      <c r="D136">
        <v>22</v>
      </c>
      <c r="E136">
        <v>12</v>
      </c>
      <c r="F136">
        <v>0</v>
      </c>
      <c r="G136">
        <v>0</v>
      </c>
      <c r="H136">
        <v>0</v>
      </c>
      <c r="I136">
        <f>1+(2*D136-E136+G136)/2</f>
        <v>17</v>
      </c>
      <c r="J136" s="3">
        <f>I136/D136</f>
        <v>0.77272727272727271</v>
      </c>
      <c r="K136" s="3">
        <f>IF(((1+D136-0.5*F136-H136-0.5*G136-0.5*E136)/(D136-0.5*F136-G136-H136))&lt;0,0,((1+D136-0.5*F136-H136-0.5*G136-0.5*E136)/(D136-0.5*F136-G136-H136)))</f>
        <v>0.77272727272727271</v>
      </c>
      <c r="L136">
        <f>12*D136+E136+G136*14+F136*16+H136*32</f>
        <v>276</v>
      </c>
      <c r="M136" s="2">
        <f t="shared" si="2"/>
        <v>5.6907224958949101</v>
      </c>
    </row>
    <row r="137" spans="1:13" ht="15.75" x14ac:dyDescent="0.25">
      <c r="A137" s="1" t="s">
        <v>65</v>
      </c>
      <c r="B137">
        <v>6</v>
      </c>
      <c r="C137" t="s">
        <v>42</v>
      </c>
      <c r="D137">
        <v>22</v>
      </c>
      <c r="E137">
        <v>12</v>
      </c>
      <c r="F137">
        <v>0</v>
      </c>
      <c r="G137">
        <v>0</v>
      </c>
      <c r="H137">
        <v>0</v>
      </c>
      <c r="I137">
        <f>1+(2*D137-E137+G137)/2</f>
        <v>17</v>
      </c>
      <c r="J137" s="3">
        <f>I137/D137</f>
        <v>0.77272727272727271</v>
      </c>
      <c r="K137" s="3">
        <f>IF(((1+D137-0.5*F137-H137-0.5*G137-0.5*E137)/(D137-0.5*F137-G137-H137))&lt;0,0,((1+D137-0.5*F137-H137-0.5*G137-0.5*E137)/(D137-0.5*F137-G137-H137)))</f>
        <v>0.77272727272727271</v>
      </c>
      <c r="L137">
        <f>12*D137+E137+G137*14+F137*16+H137*32</f>
        <v>276</v>
      </c>
      <c r="M137" s="2">
        <f t="shared" si="2"/>
        <v>5.6907224958949101</v>
      </c>
    </row>
    <row r="138" spans="1:13" ht="15.75" x14ac:dyDescent="0.25">
      <c r="A138" s="1" t="s">
        <v>77</v>
      </c>
      <c r="B138">
        <v>6</v>
      </c>
      <c r="C138" t="s">
        <v>42</v>
      </c>
      <c r="D138">
        <v>22</v>
      </c>
      <c r="E138">
        <v>12</v>
      </c>
      <c r="F138">
        <v>0</v>
      </c>
      <c r="G138">
        <v>0</v>
      </c>
      <c r="H138">
        <v>0</v>
      </c>
      <c r="I138">
        <f>1+(2*D138-E138+G138)/2</f>
        <v>17</v>
      </c>
      <c r="J138" s="3">
        <f>I138/D138</f>
        <v>0.77272727272727271</v>
      </c>
      <c r="K138" s="3">
        <f>IF(((1+D138-0.5*F138-H138-0.5*G138-0.5*E138)/(D138-0.5*F138-G138-H138))&lt;0,0,((1+D138-0.5*F138-H138-0.5*G138-0.5*E138)/(D138-0.5*F138-G138-H138)))</f>
        <v>0.77272727272727271</v>
      </c>
      <c r="L138">
        <f>12*D138+E138+G138*14+F138*16+H138*32</f>
        <v>276</v>
      </c>
      <c r="M138" s="2">
        <f t="shared" si="2"/>
        <v>5.6907224958949101</v>
      </c>
    </row>
    <row r="139" spans="1:13" ht="15.75" x14ac:dyDescent="0.25">
      <c r="A139" s="1" t="s">
        <v>39</v>
      </c>
      <c r="B139">
        <v>6</v>
      </c>
      <c r="C139" t="s">
        <v>40</v>
      </c>
      <c r="D139">
        <v>24</v>
      </c>
      <c r="E139">
        <v>14</v>
      </c>
      <c r="F139">
        <v>0</v>
      </c>
      <c r="G139">
        <v>0</v>
      </c>
      <c r="H139">
        <v>0</v>
      </c>
      <c r="I139">
        <f>1+(2*D139-E139+G139)/2</f>
        <v>18</v>
      </c>
      <c r="J139" s="3">
        <f>I139/D139</f>
        <v>0.75</v>
      </c>
      <c r="K139" s="3">
        <f>IF(((1+D139-0.5*F139-H139-0.5*G139-0.5*E139)/(D139-0.5*F139-G139-H139))&lt;0,0,((1+D139-0.5*F139-H139-0.5*G139-0.5*E139)/(D139-0.5*F139-G139-H139)))</f>
        <v>0.75</v>
      </c>
      <c r="L139">
        <f>12*D139+E139+G139*14+F139*16+H139*32</f>
        <v>302</v>
      </c>
      <c r="M139" s="2">
        <f t="shared" si="2"/>
        <v>6.1012315270935966</v>
      </c>
    </row>
    <row r="140" spans="1:13" ht="15.75" x14ac:dyDescent="0.25">
      <c r="A140" s="1" t="s">
        <v>64</v>
      </c>
      <c r="B140">
        <v>6</v>
      </c>
      <c r="C140" t="s">
        <v>40</v>
      </c>
      <c r="D140">
        <v>24</v>
      </c>
      <c r="E140">
        <v>14</v>
      </c>
      <c r="F140">
        <v>0</v>
      </c>
      <c r="G140">
        <v>0</v>
      </c>
      <c r="H140">
        <v>0</v>
      </c>
      <c r="I140">
        <f>1+(2*D140-E140+G140)/2</f>
        <v>18</v>
      </c>
      <c r="J140" s="3">
        <f>I140/D140</f>
        <v>0.75</v>
      </c>
      <c r="K140" s="3">
        <f>IF(((1+D140-0.5*F140-H140-0.5*G140-0.5*E140)/(D140-0.5*F140-G140-H140))&lt;0,0,((1+D140-0.5*F140-H140-0.5*G140-0.5*E140)/(D140-0.5*F140-G140-H140)))</f>
        <v>0.75</v>
      </c>
      <c r="L140">
        <f>12*D140+E140+G140*14+F140*16+H140*32</f>
        <v>302</v>
      </c>
      <c r="M140" s="2">
        <f t="shared" si="2"/>
        <v>6.1012315270935966</v>
      </c>
    </row>
    <row r="141" spans="1:13" ht="15.75" x14ac:dyDescent="0.25">
      <c r="A141" s="1" t="s">
        <v>66</v>
      </c>
      <c r="B141">
        <v>6</v>
      </c>
      <c r="C141" t="s">
        <v>40</v>
      </c>
      <c r="D141">
        <v>24</v>
      </c>
      <c r="E141">
        <v>14</v>
      </c>
      <c r="F141">
        <v>0</v>
      </c>
      <c r="G141">
        <v>0</v>
      </c>
      <c r="H141">
        <v>0</v>
      </c>
      <c r="I141">
        <f>1+(2*D141-E141+G141)/2</f>
        <v>18</v>
      </c>
      <c r="J141" s="3">
        <f>I141/D141</f>
        <v>0.75</v>
      </c>
      <c r="K141" s="3">
        <f>IF(((1+D141-0.5*F141-H141-0.5*G141-0.5*E141)/(D141-0.5*F141-G141-H141))&lt;0,0,((1+D141-0.5*F141-H141-0.5*G141-0.5*E141)/(D141-0.5*F141-G141-H141)))</f>
        <v>0.75</v>
      </c>
      <c r="L141">
        <f>12*D141+E141+G141*14+F141*16+H141*32</f>
        <v>302</v>
      </c>
      <c r="M141" s="2">
        <f t="shared" si="2"/>
        <v>6.1012315270935966</v>
      </c>
    </row>
    <row r="142" spans="1:13" ht="15.75" x14ac:dyDescent="0.25">
      <c r="A142" s="1" t="s">
        <v>68</v>
      </c>
      <c r="B142">
        <v>6</v>
      </c>
      <c r="C142" t="s">
        <v>40</v>
      </c>
      <c r="D142">
        <v>24</v>
      </c>
      <c r="E142">
        <v>14</v>
      </c>
      <c r="F142">
        <v>0</v>
      </c>
      <c r="G142">
        <v>0</v>
      </c>
      <c r="H142">
        <v>0</v>
      </c>
      <c r="I142">
        <f>1+(2*D142-E142+G142)/2</f>
        <v>18</v>
      </c>
      <c r="J142" s="3">
        <f>I142/D142</f>
        <v>0.75</v>
      </c>
      <c r="K142" s="3">
        <f>IF(((1+D142-0.5*F142-H142-0.5*G142-0.5*E142)/(D142-0.5*F142-G142-H142))&lt;0,0,((1+D142-0.5*F142-H142-0.5*G142-0.5*E142)/(D142-0.5*F142-G142-H142)))</f>
        <v>0.75</v>
      </c>
      <c r="L142">
        <f>12*D142+E142+G142*14+F142*16+H142*32</f>
        <v>302</v>
      </c>
      <c r="M142" s="2">
        <f t="shared" si="2"/>
        <v>6.1012315270935966</v>
      </c>
    </row>
    <row r="143" spans="1:13" ht="15.75" x14ac:dyDescent="0.25">
      <c r="A143" s="1" t="s">
        <v>69</v>
      </c>
      <c r="B143">
        <v>6</v>
      </c>
      <c r="C143" t="s">
        <v>40</v>
      </c>
      <c r="D143">
        <v>24</v>
      </c>
      <c r="E143">
        <v>14</v>
      </c>
      <c r="F143">
        <v>0</v>
      </c>
      <c r="G143">
        <v>0</v>
      </c>
      <c r="H143">
        <v>0</v>
      </c>
      <c r="I143">
        <f>1+(2*D143-E143+G143)/2</f>
        <v>18</v>
      </c>
      <c r="J143" s="3">
        <f>I143/D143</f>
        <v>0.75</v>
      </c>
      <c r="K143" s="3">
        <f>IF(((1+D143-0.5*F143-H143-0.5*G143-0.5*E143)/(D143-0.5*F143-G143-H143))&lt;0,0,((1+D143-0.5*F143-H143-0.5*G143-0.5*E143)/(D143-0.5*F143-G143-H143)))</f>
        <v>0.75</v>
      </c>
      <c r="L143">
        <f>12*D143+E143+G143*14+F143*16+H143*32</f>
        <v>302</v>
      </c>
      <c r="M143" s="2">
        <f t="shared" si="2"/>
        <v>6.1012315270935966</v>
      </c>
    </row>
    <row r="144" spans="1:13" ht="15.75" x14ac:dyDescent="0.25">
      <c r="A144" s="1" t="s">
        <v>70</v>
      </c>
      <c r="B144">
        <v>6</v>
      </c>
      <c r="C144" t="s">
        <v>40</v>
      </c>
      <c r="D144">
        <v>24</v>
      </c>
      <c r="E144">
        <v>14</v>
      </c>
      <c r="F144">
        <v>0</v>
      </c>
      <c r="G144">
        <v>0</v>
      </c>
      <c r="H144">
        <v>0</v>
      </c>
      <c r="I144">
        <f>1+(2*D144-E144+G144)/2</f>
        <v>18</v>
      </c>
      <c r="J144" s="3">
        <f>I144/D144</f>
        <v>0.75</v>
      </c>
      <c r="K144" s="3">
        <f>IF(((1+D144-0.5*F144-H144-0.5*G144-0.5*E144)/(D144-0.5*F144-G144-H144))&lt;0,0,((1+D144-0.5*F144-H144-0.5*G144-0.5*E144)/(D144-0.5*F144-G144-H144)))</f>
        <v>0.75</v>
      </c>
      <c r="L144">
        <f>12*D144+E144+G144*14+F144*16+H144*32</f>
        <v>302</v>
      </c>
      <c r="M144" s="2">
        <f t="shared" si="2"/>
        <v>6.1012315270935966</v>
      </c>
    </row>
    <row r="145" spans="1:13" ht="15.75" x14ac:dyDescent="0.25">
      <c r="A145" s="1" t="s">
        <v>71</v>
      </c>
      <c r="B145">
        <v>6</v>
      </c>
      <c r="C145" t="s">
        <v>40</v>
      </c>
      <c r="D145">
        <v>24</v>
      </c>
      <c r="E145">
        <v>14</v>
      </c>
      <c r="F145">
        <v>0</v>
      </c>
      <c r="G145">
        <v>0</v>
      </c>
      <c r="H145">
        <v>0</v>
      </c>
      <c r="I145">
        <f>1+(2*D145-E145+G145)/2</f>
        <v>18</v>
      </c>
      <c r="J145" s="3">
        <f>I145/D145</f>
        <v>0.75</v>
      </c>
      <c r="K145" s="3">
        <f>IF(((1+D145-0.5*F145-H145-0.5*G145-0.5*E145)/(D145-0.5*F145-G145-H145))&lt;0,0,((1+D145-0.5*F145-H145-0.5*G145-0.5*E145)/(D145-0.5*F145-G145-H145)))</f>
        <v>0.75</v>
      </c>
      <c r="L145">
        <f>12*D145+E145+G145*14+F145*16+H145*32</f>
        <v>302</v>
      </c>
      <c r="M145" s="2">
        <f t="shared" si="2"/>
        <v>6.1012315270935966</v>
      </c>
    </row>
    <row r="146" spans="1:13" ht="15.75" x14ac:dyDescent="0.25">
      <c r="A146" s="1" t="s">
        <v>84</v>
      </c>
      <c r="B146">
        <v>6</v>
      </c>
      <c r="C146" t="s">
        <v>40</v>
      </c>
      <c r="D146">
        <v>24</v>
      </c>
      <c r="E146">
        <v>14</v>
      </c>
      <c r="F146">
        <v>0</v>
      </c>
      <c r="G146">
        <v>0</v>
      </c>
      <c r="H146">
        <v>0</v>
      </c>
      <c r="I146">
        <f>1+(2*D146-E146+G146)/2</f>
        <v>18</v>
      </c>
      <c r="J146" s="3">
        <f>I146/D146</f>
        <v>0.75</v>
      </c>
      <c r="K146" s="3">
        <f>IF(((1+D146-0.5*F146-H146-0.5*G146-0.5*E146)/(D146-0.5*F146-G146-H146))&lt;0,0,((1+D146-0.5*F146-H146-0.5*G146-0.5*E146)/(D146-0.5*F146-G146-H146)))</f>
        <v>0.75</v>
      </c>
      <c r="L146">
        <f>12*D146+E146+G146*14+F146*16+H146*32</f>
        <v>302</v>
      </c>
      <c r="M146" s="2">
        <f t="shared" si="2"/>
        <v>6.1012315270935966</v>
      </c>
    </row>
    <row r="147" spans="1:13" ht="15.75" x14ac:dyDescent="0.25">
      <c r="A147" s="1" t="s">
        <v>53</v>
      </c>
      <c r="B147">
        <v>7</v>
      </c>
      <c r="C147" t="s">
        <v>54</v>
      </c>
      <c r="D147">
        <v>24</v>
      </c>
      <c r="E147">
        <v>12</v>
      </c>
      <c r="F147">
        <v>0</v>
      </c>
      <c r="G147">
        <v>0</v>
      </c>
      <c r="H147">
        <v>0</v>
      </c>
      <c r="I147">
        <f>1+(2*D147-E147+G147)/2</f>
        <v>19</v>
      </c>
      <c r="J147" s="3">
        <f>I147/D147</f>
        <v>0.79166666666666663</v>
      </c>
      <c r="K147" s="3">
        <f>IF(((1+D147-0.5*F147-H147-0.5*G147-0.5*E147)/(D147-0.5*F147-G147-H147))&lt;0,0,((1+D147-0.5*F147-H147-0.5*G147-0.5*E147)/(D147-0.5*F147-G147-H147)))</f>
        <v>0.79166666666666663</v>
      </c>
      <c r="L147">
        <f>12*D147+E147+G147*14+F147*16+H147*32</f>
        <v>300</v>
      </c>
      <c r="M147" s="2">
        <f t="shared" si="2"/>
        <v>6.5117405582922832</v>
      </c>
    </row>
    <row r="148" spans="1:13" x14ac:dyDescent="0.25">
      <c r="B148">
        <v>7</v>
      </c>
      <c r="C148" t="s">
        <v>234</v>
      </c>
      <c r="D148">
        <v>27</v>
      </c>
      <c r="E148">
        <v>14</v>
      </c>
      <c r="F148">
        <v>4</v>
      </c>
      <c r="G148">
        <v>0</v>
      </c>
      <c r="H148">
        <v>0</v>
      </c>
      <c r="I148">
        <f>1+(2*D148-E148+G148)/2</f>
        <v>21</v>
      </c>
      <c r="J148" s="3">
        <f>I148/D148</f>
        <v>0.77777777777777779</v>
      </c>
      <c r="K148" s="3">
        <f>IF(((1+D148-0.5*F148-H148-0.5*G148-0.5*E148)/(D148-0.5*F148-G148-H148))&lt;0,0,((1+D148-0.5*F148-H148-0.5*G148-0.5*E148)/(D148-0.5*F148-G148-H148)))</f>
        <v>0.76</v>
      </c>
      <c r="L148">
        <f>12*D148+E148+G148*14+F148*16+H148*32</f>
        <v>402</v>
      </c>
      <c r="M148" s="2">
        <f t="shared" si="2"/>
        <v>7.3327586206896553</v>
      </c>
    </row>
    <row r="149" spans="1:13" x14ac:dyDescent="0.25">
      <c r="B149">
        <v>11</v>
      </c>
      <c r="C149" t="s">
        <v>235</v>
      </c>
      <c r="D149">
        <v>38</v>
      </c>
      <c r="E149">
        <v>22</v>
      </c>
      <c r="F149">
        <v>0</v>
      </c>
      <c r="G149">
        <v>0</v>
      </c>
      <c r="H149">
        <v>0</v>
      </c>
      <c r="I149">
        <f>1+(2*D149-E149+G149)/2</f>
        <v>28</v>
      </c>
      <c r="J149" s="3">
        <f>I149/D149</f>
        <v>0.73684210526315785</v>
      </c>
      <c r="K149" s="3">
        <f>IF(((1+D149-0.5*F149-H149-0.5*G149-0.5*E149)/(D149-0.5*F149-G149-H149))&lt;0,0,((1+D149-0.5*F149-H149-0.5*G149-0.5*E149)/(D149-0.5*F149-G149-H149)))</f>
        <v>0.73684210526315785</v>
      </c>
      <c r="L149">
        <f>12*D149+E149+G149*14+F149*16+H149*32</f>
        <v>478</v>
      </c>
      <c r="M149" s="2">
        <f t="shared" si="2"/>
        <v>10.206321839080461</v>
      </c>
    </row>
    <row r="150" spans="1:13" x14ac:dyDescent="0.25">
      <c r="B150">
        <v>10</v>
      </c>
      <c r="C150" t="s">
        <v>236</v>
      </c>
      <c r="D150">
        <v>34</v>
      </c>
      <c r="E150">
        <v>18</v>
      </c>
      <c r="F150">
        <v>0</v>
      </c>
      <c r="G150">
        <v>0</v>
      </c>
      <c r="H150">
        <v>0</v>
      </c>
      <c r="I150">
        <f>1+(2*D150-E150+G150)/2</f>
        <v>26</v>
      </c>
      <c r="J150" s="3">
        <f>I150/D150</f>
        <v>0.76470588235294112</v>
      </c>
      <c r="K150" s="3">
        <f>IF(((1+D150-0.5*F150-H150-0.5*G150-0.5*E150)/(D150-0.5*F150-G150-H150))&lt;0,0,((1+D150-0.5*F150-H150-0.5*G150-0.5*E150)/(D150-0.5*F150-G150-H150)))</f>
        <v>0.76470588235294112</v>
      </c>
      <c r="L150">
        <f>12*D150+E150+G150*14+F150*16+H150*32</f>
        <v>426</v>
      </c>
      <c r="M150" s="2">
        <f t="shared" si="2"/>
        <v>9.385303776683088</v>
      </c>
    </row>
    <row r="151" spans="1:13" x14ac:dyDescent="0.25">
      <c r="B151">
        <v>9</v>
      </c>
      <c r="C151" t="s">
        <v>237</v>
      </c>
      <c r="D151">
        <v>33</v>
      </c>
      <c r="E151">
        <v>22</v>
      </c>
      <c r="F151">
        <v>0</v>
      </c>
      <c r="G151">
        <v>0</v>
      </c>
      <c r="H151">
        <v>0</v>
      </c>
      <c r="I151">
        <f>1+(2*D151-E151+G151)/2</f>
        <v>23</v>
      </c>
      <c r="J151" s="3">
        <f>I151/D151</f>
        <v>0.69696969696969702</v>
      </c>
      <c r="K151" s="3">
        <f>IF(((1+D151-0.5*F151-H151-0.5*G151-0.5*E151)/(D151-0.5*F151-G151-H151))&lt;0,0,((1+D151-0.5*F151-H151-0.5*G151-0.5*E151)/(D151-0.5*F151-G151-H151)))</f>
        <v>0.69696969696969702</v>
      </c>
      <c r="L151">
        <f>12*D151+E151+G151*14+F151*16+H151*32</f>
        <v>418</v>
      </c>
      <c r="M151" s="2">
        <f t="shared" si="2"/>
        <v>8.1537766830870275</v>
      </c>
    </row>
    <row r="152" spans="1:13" x14ac:dyDescent="0.25">
      <c r="B152">
        <v>9</v>
      </c>
      <c r="C152" t="s">
        <v>238</v>
      </c>
      <c r="D152">
        <v>37</v>
      </c>
      <c r="E152">
        <v>22</v>
      </c>
      <c r="F152">
        <v>0</v>
      </c>
      <c r="G152">
        <v>0</v>
      </c>
      <c r="H152">
        <v>0</v>
      </c>
      <c r="I152">
        <f>1+(2*D152-E152+G152)/2</f>
        <v>27</v>
      </c>
      <c r="J152" s="3">
        <f>I152/D152</f>
        <v>0.72972972972972971</v>
      </c>
      <c r="K152" s="3">
        <f>IF(((1+D152-0.5*F152-H152-0.5*G152-0.5*E152)/(D152-0.5*F152-G152-H152))&lt;0,0,((1+D152-0.5*F152-H152-0.5*G152-0.5*E152)/(D152-0.5*F152-G152-H152)))</f>
        <v>0.72972972972972971</v>
      </c>
      <c r="L152">
        <f>12*D152+E152+G152*14+F152*16+H152*32</f>
        <v>466</v>
      </c>
      <c r="M152" s="2">
        <f t="shared" si="2"/>
        <v>9.7958128078817737</v>
      </c>
    </row>
    <row r="153" spans="1:13" x14ac:dyDescent="0.25">
      <c r="B153">
        <v>8</v>
      </c>
      <c r="C153" t="s">
        <v>239</v>
      </c>
      <c r="D153">
        <v>29</v>
      </c>
      <c r="E153">
        <v>18</v>
      </c>
      <c r="F153">
        <v>0</v>
      </c>
      <c r="G153">
        <v>0</v>
      </c>
      <c r="H153">
        <v>0</v>
      </c>
      <c r="I153">
        <f>1+(2*D153-E153+G153)/2</f>
        <v>21</v>
      </c>
      <c r="J153" s="3">
        <f>I153/D153</f>
        <v>0.72413793103448276</v>
      </c>
      <c r="K153" s="3">
        <f>IF(((1+D153-0.5*F153-H153-0.5*G153-0.5*E153)/(D153-0.5*F153-G153-H153))&lt;0,0,((1+D153-0.5*F153-H153-0.5*G153-0.5*E153)/(D153-0.5*F153-G153-H153)))</f>
        <v>0.72413793103448276</v>
      </c>
      <c r="L153">
        <f>12*D153+E153+G153*14+F153*16+H153*32</f>
        <v>366</v>
      </c>
      <c r="M153" s="2">
        <f t="shared" si="2"/>
        <v>7.3327586206896553</v>
      </c>
    </row>
    <row r="154" spans="1:13" x14ac:dyDescent="0.25">
      <c r="B154">
        <v>7</v>
      </c>
      <c r="C154" t="s">
        <v>240</v>
      </c>
      <c r="D154">
        <v>22</v>
      </c>
      <c r="E154">
        <v>12</v>
      </c>
      <c r="F154">
        <v>0</v>
      </c>
      <c r="G154">
        <v>0</v>
      </c>
      <c r="H154">
        <v>0</v>
      </c>
      <c r="I154">
        <f>1+(2*D154-E154+G154)/2</f>
        <v>17</v>
      </c>
      <c r="J154" s="3">
        <f>I154/D154</f>
        <v>0.77272727272727271</v>
      </c>
      <c r="K154" s="3">
        <f>IF(((1+D154-0.5*F154-H154-0.5*G154-0.5*E154)/(D154-0.5*F154-G154-H154))&lt;0,0,((1+D154-0.5*F154-H154-0.5*G154-0.5*E154)/(D154-0.5*F154-G154-H154)))</f>
        <v>0.77272727272727271</v>
      </c>
      <c r="L154">
        <f>12*D154+E154+G154*14+F154*16+H154*32</f>
        <v>276</v>
      </c>
      <c r="M154" s="2">
        <f t="shared" si="2"/>
        <v>5.6907224958949101</v>
      </c>
    </row>
    <row r="155" spans="1:13" x14ac:dyDescent="0.25">
      <c r="B155">
        <v>7</v>
      </c>
      <c r="C155" t="s">
        <v>241</v>
      </c>
      <c r="D155">
        <v>24</v>
      </c>
      <c r="E155">
        <v>12</v>
      </c>
      <c r="F155">
        <v>0</v>
      </c>
      <c r="G155">
        <v>0</v>
      </c>
      <c r="H155">
        <v>0</v>
      </c>
      <c r="I155">
        <f>1+(2*D155-E155+G155)/2</f>
        <v>19</v>
      </c>
      <c r="J155" s="3">
        <f>I155/D155</f>
        <v>0.79166666666666663</v>
      </c>
      <c r="K155" s="3">
        <f>IF(((1+D155-0.5*F155-H155-0.5*G155-0.5*E155)/(D155-0.5*F155-G155-H155))&lt;0,0,((1+D155-0.5*F155-H155-0.5*G155-0.5*E155)/(D155-0.5*F155-G155-H155)))</f>
        <v>0.79166666666666663</v>
      </c>
      <c r="L155">
        <f>12*D155+E155+G155*14+F155*16+H155*32</f>
        <v>300</v>
      </c>
      <c r="M155" s="2">
        <f t="shared" si="2"/>
        <v>6.5117405582922832</v>
      </c>
    </row>
    <row r="156" spans="1:13" x14ac:dyDescent="0.25">
      <c r="B156">
        <v>10</v>
      </c>
      <c r="C156" t="s">
        <v>242</v>
      </c>
      <c r="D156">
        <v>32</v>
      </c>
      <c r="E156">
        <v>14</v>
      </c>
      <c r="F156">
        <v>0</v>
      </c>
      <c r="G156">
        <v>0</v>
      </c>
      <c r="H156">
        <v>0</v>
      </c>
      <c r="I156">
        <f>1+(2*D156-E156+G156)/2</f>
        <v>26</v>
      </c>
      <c r="J156" s="3">
        <f>I156/D156</f>
        <v>0.8125</v>
      </c>
      <c r="K156" s="3">
        <f>IF(((1+D156-0.5*F156-H156-0.5*G156-0.5*E156)/(D156-0.5*F156-G156-H156))&lt;0,0,((1+D156-0.5*F156-H156-0.5*G156-0.5*E156)/(D156-0.5*F156-G156-H156)))</f>
        <v>0.8125</v>
      </c>
      <c r="L156">
        <f>12*D156+E156+G156*14+F156*16+H156*32</f>
        <v>398</v>
      </c>
      <c r="M156" s="2">
        <f t="shared" si="2"/>
        <v>9.385303776683088</v>
      </c>
    </row>
    <row r="157" spans="1:13" x14ac:dyDescent="0.25">
      <c r="B157">
        <v>6</v>
      </c>
      <c r="C157" t="s">
        <v>241</v>
      </c>
      <c r="D157">
        <v>24</v>
      </c>
      <c r="E157">
        <v>12</v>
      </c>
      <c r="F157">
        <v>0</v>
      </c>
      <c r="G157">
        <v>0</v>
      </c>
      <c r="H157">
        <v>0</v>
      </c>
      <c r="I157">
        <f>1+(2*D157-E157+G157)/2</f>
        <v>19</v>
      </c>
      <c r="J157" s="3">
        <f>I157/D157</f>
        <v>0.79166666666666663</v>
      </c>
      <c r="K157" s="3">
        <f>IF(((1+D157-0.5*F157-H157-0.5*G157-0.5*E157)/(D157-0.5*F157-G157-H157))&lt;0,0,((1+D157-0.5*F157-H157-0.5*G157-0.5*E157)/(D157-0.5*F157-G157-H157)))</f>
        <v>0.79166666666666663</v>
      </c>
      <c r="L157">
        <f>12*D157+E157+G157*14+F157*16+H157*32</f>
        <v>300</v>
      </c>
      <c r="M157" s="2">
        <f t="shared" si="2"/>
        <v>6.5117405582922832</v>
      </c>
    </row>
    <row r="158" spans="1:13" x14ac:dyDescent="0.25">
      <c r="B158">
        <v>12</v>
      </c>
      <c r="C158" t="s">
        <v>243</v>
      </c>
      <c r="D158">
        <v>38</v>
      </c>
      <c r="E158">
        <v>16</v>
      </c>
      <c r="F158">
        <v>0</v>
      </c>
      <c r="G158">
        <v>0</v>
      </c>
      <c r="H158">
        <v>0</v>
      </c>
      <c r="I158">
        <f>1+(2*D158-E158+G158)/2</f>
        <v>31</v>
      </c>
      <c r="J158" s="3">
        <f>I158/D158</f>
        <v>0.81578947368421051</v>
      </c>
      <c r="K158" s="3">
        <f>IF(((1+D158-0.5*F158-H158-0.5*G158-0.5*E158)/(D158-0.5*F158-G158-H158))&lt;0,0,((1+D158-0.5*F158-H158-0.5*G158-0.5*E158)/(D158-0.5*F158-G158-H158)))</f>
        <v>0.81578947368421051</v>
      </c>
      <c r="L158">
        <f>12*D158+E158+G158*14+F158*16+H158*32</f>
        <v>472</v>
      </c>
      <c r="M158" s="2">
        <f t="shared" si="2"/>
        <v>11.43784893267652</v>
      </c>
    </row>
    <row r="159" spans="1:13" x14ac:dyDescent="0.25">
      <c r="B159">
        <v>13</v>
      </c>
      <c r="C159" t="s">
        <v>244</v>
      </c>
      <c r="D159">
        <v>40</v>
      </c>
      <c r="E159">
        <v>16</v>
      </c>
      <c r="F159">
        <v>0</v>
      </c>
      <c r="G159">
        <v>0</v>
      </c>
      <c r="H159">
        <v>0</v>
      </c>
      <c r="I159">
        <f>1+(2*D159-E159+G159)/2</f>
        <v>33</v>
      </c>
      <c r="J159" s="3">
        <f>I159/D159</f>
        <v>0.82499999999999996</v>
      </c>
      <c r="K159" s="3">
        <f>IF(((1+D159-0.5*F159-H159-0.5*G159-0.5*E159)/(D159-0.5*F159-G159-H159))&lt;0,0,((1+D159-0.5*F159-H159-0.5*G159-0.5*E159)/(D159-0.5*F159-G159-H159)))</f>
        <v>0.82499999999999996</v>
      </c>
      <c r="L159">
        <f>12*D159+E159+G159*14+F159*16+H159*32</f>
        <v>496</v>
      </c>
      <c r="M159" s="2">
        <f t="shared" si="2"/>
        <v>12.258866995073893</v>
      </c>
    </row>
    <row r="160" spans="1:13" x14ac:dyDescent="0.25">
      <c r="B160">
        <v>14</v>
      </c>
      <c r="C160" t="s">
        <v>245</v>
      </c>
      <c r="D160">
        <v>42</v>
      </c>
      <c r="E160">
        <v>18</v>
      </c>
      <c r="F160">
        <v>0</v>
      </c>
      <c r="G160">
        <v>0</v>
      </c>
      <c r="H160">
        <v>0</v>
      </c>
      <c r="I160">
        <f>1+(2*D160-E160+G160)/2</f>
        <v>34</v>
      </c>
      <c r="J160" s="3">
        <f>I160/D160</f>
        <v>0.80952380952380953</v>
      </c>
      <c r="K160" s="3">
        <f>IF(((1+D160-0.5*F160-H160-0.5*G160-0.5*E160)/(D160-0.5*F160-G160-H160))&lt;0,0,((1+D160-0.5*F160-H160-0.5*G160-0.5*E160)/(D160-0.5*F160-G160-H160)))</f>
        <v>0.80952380952380953</v>
      </c>
      <c r="L160">
        <f>12*D160+E160+G160*14+F160*16+H160*32</f>
        <v>522</v>
      </c>
      <c r="M160" s="2">
        <f t="shared" si="2"/>
        <v>12.669376026272579</v>
      </c>
    </row>
    <row r="161" spans="2:13" x14ac:dyDescent="0.25">
      <c r="B161">
        <v>16</v>
      </c>
      <c r="C161" t="s">
        <v>246</v>
      </c>
      <c r="D161">
        <v>48</v>
      </c>
      <c r="E161">
        <v>18</v>
      </c>
      <c r="F161">
        <v>0</v>
      </c>
      <c r="G161">
        <v>0</v>
      </c>
      <c r="H161">
        <v>0</v>
      </c>
      <c r="I161">
        <f>1+(2*D161-E161+G161)/2</f>
        <v>40</v>
      </c>
      <c r="J161" s="3">
        <f>I161/D161</f>
        <v>0.83333333333333337</v>
      </c>
      <c r="K161" s="3">
        <f>IF(((1+D161-0.5*F161-H161-0.5*G161-0.5*E161)/(D161-0.5*F161-G161-H161))&lt;0,0,((1+D161-0.5*F161-H161-0.5*G161-0.5*E161)/(D161-0.5*F161-G161-H161)))</f>
        <v>0.83333333333333337</v>
      </c>
      <c r="L161">
        <f>12*D161+E161+G161*14+F161*16+H161*32</f>
        <v>594</v>
      </c>
      <c r="M161" s="2">
        <f t="shared" si="2"/>
        <v>15.132430213464696</v>
      </c>
    </row>
    <row r="162" spans="2:13" x14ac:dyDescent="0.25">
      <c r="B162">
        <v>17</v>
      </c>
      <c r="C162" t="s">
        <v>247</v>
      </c>
      <c r="D162">
        <v>50</v>
      </c>
      <c r="E162">
        <v>18</v>
      </c>
      <c r="F162">
        <v>0</v>
      </c>
      <c r="G162">
        <v>0</v>
      </c>
      <c r="H162">
        <v>0</v>
      </c>
      <c r="I162">
        <f>1+(2*D162-E162+G162)/2</f>
        <v>42</v>
      </c>
      <c r="J162" s="3">
        <f>I162/D162</f>
        <v>0.84</v>
      </c>
      <c r="K162" s="3">
        <f>IF(((1+D162-0.5*F162-H162-0.5*G162-0.5*E162)/(D162-0.5*F162-G162-H162))&lt;0,0,((1+D162-0.5*F162-H162-0.5*G162-0.5*E162)/(D162-0.5*F162-G162-H162)))</f>
        <v>0.84</v>
      </c>
      <c r="L162">
        <f>12*D162+E162+G162*14+F162*16+H162*32</f>
        <v>618</v>
      </c>
      <c r="M162" s="2">
        <f t="shared" si="2"/>
        <v>15.953448275862069</v>
      </c>
    </row>
    <row r="163" spans="2:13" x14ac:dyDescent="0.25">
      <c r="B163">
        <v>18</v>
      </c>
      <c r="C163" t="s">
        <v>248</v>
      </c>
      <c r="D163">
        <v>52</v>
      </c>
      <c r="E163">
        <v>18</v>
      </c>
      <c r="F163">
        <v>0</v>
      </c>
      <c r="G163">
        <v>0</v>
      </c>
      <c r="H163">
        <v>0</v>
      </c>
      <c r="I163">
        <f>1+(2*D163-E163+G163)/2</f>
        <v>44</v>
      </c>
      <c r="J163" s="3">
        <f>I163/D163</f>
        <v>0.84615384615384615</v>
      </c>
      <c r="K163" s="3">
        <f>IF(((1+D163-0.5*F163-H163-0.5*G163-0.5*E163)/(D163-0.5*F163-G163-H163))&lt;0,0,((1+D163-0.5*F163-H163-0.5*G163-0.5*E163)/(D163-0.5*F163-G163-H163)))</f>
        <v>0.84615384615384615</v>
      </c>
      <c r="L163">
        <f>12*D163+E163+G163*14+F163*16+H163*32</f>
        <v>642</v>
      </c>
      <c r="M163" s="2">
        <f t="shared" si="2"/>
        <v>16.774466338259444</v>
      </c>
    </row>
    <row r="164" spans="2:13" x14ac:dyDescent="0.25">
      <c r="B164">
        <v>21</v>
      </c>
      <c r="C164" t="s">
        <v>249</v>
      </c>
      <c r="D164">
        <v>60</v>
      </c>
      <c r="E164">
        <v>20</v>
      </c>
      <c r="F164">
        <v>0</v>
      </c>
      <c r="G164">
        <v>0</v>
      </c>
      <c r="H164">
        <v>0</v>
      </c>
      <c r="I164">
        <f>1+(2*D164-E164+G164)/2</f>
        <v>51</v>
      </c>
      <c r="J164" s="3">
        <f>I164/D164</f>
        <v>0.85</v>
      </c>
      <c r="K164" s="3">
        <f>IF(((1+D164-0.5*F164-H164-0.5*G164-0.5*E164)/(D164-0.5*F164-G164-H164))&lt;0,0,((1+D164-0.5*F164-H164-0.5*G164-0.5*E164)/(D164-0.5*F164-G164-H164)))</f>
        <v>0.85</v>
      </c>
      <c r="L164">
        <f>12*D164+E164+G164*14+F164*16+H164*32</f>
        <v>740</v>
      </c>
      <c r="M164" s="2">
        <f t="shared" si="2"/>
        <v>19.648029556650247</v>
      </c>
    </row>
    <row r="165" spans="2:13" x14ac:dyDescent="0.25">
      <c r="B165">
        <v>14</v>
      </c>
      <c r="C165" t="s">
        <v>250</v>
      </c>
      <c r="D165">
        <v>47</v>
      </c>
      <c r="E165">
        <v>28</v>
      </c>
      <c r="F165">
        <v>0</v>
      </c>
      <c r="G165">
        <v>0</v>
      </c>
      <c r="H165">
        <v>0</v>
      </c>
      <c r="I165">
        <f>1+(2*D165-E165+G165)/2</f>
        <v>34</v>
      </c>
      <c r="J165" s="3">
        <f>I165/D165</f>
        <v>0.72340425531914898</v>
      </c>
      <c r="K165" s="3">
        <f>IF(((1+D165-0.5*F165-H165-0.5*G165-0.5*E165)/(D165-0.5*F165-G165-H165))&lt;0,0,((1+D165-0.5*F165-H165-0.5*G165-0.5*E165)/(D165-0.5*F165-G165-H165)))</f>
        <v>0.72340425531914898</v>
      </c>
      <c r="L165">
        <f>12*D165+E165+G165*14+F165*16+H165*32</f>
        <v>592</v>
      </c>
      <c r="M165" s="2">
        <f t="shared" si="2"/>
        <v>12.669376026272579</v>
      </c>
    </row>
    <row r="166" spans="2:13" x14ac:dyDescent="0.25">
      <c r="B166">
        <v>15</v>
      </c>
      <c r="C166" t="s">
        <v>251</v>
      </c>
      <c r="D166">
        <v>52</v>
      </c>
      <c r="E166">
        <v>30</v>
      </c>
      <c r="F166">
        <v>0</v>
      </c>
      <c r="G166">
        <v>0</v>
      </c>
      <c r="H166">
        <v>0</v>
      </c>
      <c r="I166">
        <f>1+(2*D166-E166+G166)/2</f>
        <v>38</v>
      </c>
      <c r="J166" s="3">
        <f>I166/D166</f>
        <v>0.73076923076923073</v>
      </c>
      <c r="K166" s="3">
        <f>IF(((1+D166-0.5*F166-H166-0.5*G166-0.5*E166)/(D166-0.5*F166-G166-H166))&lt;0,0,((1+D166-0.5*F166-H166-0.5*G166-0.5*E166)/(D166-0.5*F166-G166-H166)))</f>
        <v>0.73076923076923073</v>
      </c>
      <c r="L166">
        <f>12*D166+E166+G166*14+F166*16+H166*32</f>
        <v>654</v>
      </c>
      <c r="M166" s="2">
        <f t="shared" si="2"/>
        <v>14.311412151067325</v>
      </c>
    </row>
    <row r="167" spans="2:13" x14ac:dyDescent="0.25">
      <c r="B167">
        <v>16</v>
      </c>
      <c r="C167" t="s">
        <v>252</v>
      </c>
      <c r="D167">
        <v>54</v>
      </c>
      <c r="E167">
        <v>28</v>
      </c>
      <c r="F167">
        <v>0</v>
      </c>
      <c r="G167">
        <v>0</v>
      </c>
      <c r="H167">
        <v>0</v>
      </c>
      <c r="I167">
        <f>1+(2*D167-E167+G167)/2</f>
        <v>41</v>
      </c>
      <c r="J167" s="3">
        <f>I167/D167</f>
        <v>0.7592592592592593</v>
      </c>
      <c r="K167" s="3">
        <f>IF(((1+D167-0.5*F167-H167-0.5*G167-0.5*E167)/(D167-0.5*F167-G167-H167))&lt;0,0,((1+D167-0.5*F167-H167-0.5*G167-0.5*E167)/(D167-0.5*F167-G167-H167)))</f>
        <v>0.7592592592592593</v>
      </c>
      <c r="L167">
        <f>12*D167+E167+G167*14+F167*16+H167*32</f>
        <v>676</v>
      </c>
      <c r="M167" s="2">
        <f t="shared" si="2"/>
        <v>15.542939244663383</v>
      </c>
    </row>
    <row r="168" spans="2:13" x14ac:dyDescent="0.25">
      <c r="B168">
        <v>17</v>
      </c>
      <c r="C168" t="s">
        <v>253</v>
      </c>
      <c r="D168">
        <v>58</v>
      </c>
      <c r="E168">
        <v>30</v>
      </c>
      <c r="F168">
        <v>0</v>
      </c>
      <c r="G168">
        <v>0</v>
      </c>
      <c r="H168">
        <v>0</v>
      </c>
      <c r="I168">
        <f>1+(2*D168-E168+G168)/2</f>
        <v>44</v>
      </c>
      <c r="J168" s="3">
        <f>I168/D168</f>
        <v>0.75862068965517238</v>
      </c>
      <c r="K168" s="3">
        <f>IF(((1+D168-0.5*F168-H168-0.5*G168-0.5*E168)/(D168-0.5*F168-G168-H168))&lt;0,0,((1+D168-0.5*F168-H168-0.5*G168-0.5*E168)/(D168-0.5*F168-G168-H168)))</f>
        <v>0.75862068965517238</v>
      </c>
      <c r="L168">
        <f>12*D168+E168+G168*14+F168*16+H168*32</f>
        <v>726</v>
      </c>
      <c r="M168" s="2">
        <f t="shared" si="2"/>
        <v>16.774466338259444</v>
      </c>
    </row>
    <row r="169" spans="2:13" x14ac:dyDescent="0.25">
      <c r="B169">
        <v>11</v>
      </c>
      <c r="C169" t="s">
        <v>254</v>
      </c>
      <c r="D169">
        <v>40</v>
      </c>
      <c r="E169">
        <v>22</v>
      </c>
      <c r="F169">
        <v>0</v>
      </c>
      <c r="G169">
        <v>0</v>
      </c>
      <c r="H169">
        <v>0</v>
      </c>
      <c r="I169">
        <f>1+(2*D169-E169+G169)/2</f>
        <v>30</v>
      </c>
      <c r="J169" s="3">
        <f>I169/D169</f>
        <v>0.75</v>
      </c>
      <c r="K169" s="3">
        <f>IF(((1+D169-0.5*F169-H169-0.5*G169-0.5*E169)/(D169-0.5*F169-G169-H169))&lt;0,0,((1+D169-0.5*F169-H169-0.5*G169-0.5*E169)/(D169-0.5*F169-G169-H169)))</f>
        <v>0.75</v>
      </c>
      <c r="L169">
        <f>12*D169+E169+G169*14+F169*16+H169*32</f>
        <v>502</v>
      </c>
      <c r="M169" s="2">
        <f t="shared" si="2"/>
        <v>11.027339901477832</v>
      </c>
    </row>
    <row r="170" spans="2:13" x14ac:dyDescent="0.25">
      <c r="B170">
        <v>12</v>
      </c>
      <c r="C170" t="s">
        <v>255</v>
      </c>
      <c r="D170">
        <v>44</v>
      </c>
      <c r="E170">
        <v>24</v>
      </c>
      <c r="F170">
        <v>0</v>
      </c>
      <c r="G170">
        <v>0</v>
      </c>
      <c r="H170">
        <v>0</v>
      </c>
      <c r="I170">
        <f>1+(2*D170-E170+G170)/2</f>
        <v>33</v>
      </c>
      <c r="J170" s="3">
        <f>I170/D170</f>
        <v>0.75</v>
      </c>
      <c r="K170" s="3">
        <f>IF(((1+D170-0.5*F170-H170-0.5*G170-0.5*E170)/(D170-0.5*F170-G170-H170))&lt;0,0,((1+D170-0.5*F170-H170-0.5*G170-0.5*E170)/(D170-0.5*F170-G170-H170)))</f>
        <v>0.75</v>
      </c>
      <c r="L170">
        <f>12*D170+E170+G170*14+F170*16+H170*32</f>
        <v>552</v>
      </c>
      <c r="M170" s="2">
        <f t="shared" si="2"/>
        <v>12.258866995073893</v>
      </c>
    </row>
    <row r="171" spans="2:13" x14ac:dyDescent="0.25">
      <c r="B171">
        <v>13</v>
      </c>
      <c r="C171" t="s">
        <v>256</v>
      </c>
      <c r="D171">
        <v>47</v>
      </c>
      <c r="E171">
        <v>26</v>
      </c>
      <c r="F171">
        <v>0</v>
      </c>
      <c r="G171">
        <v>0</v>
      </c>
      <c r="H171">
        <v>0</v>
      </c>
      <c r="I171">
        <f>1+(2*D171-E171+G171)/2</f>
        <v>35</v>
      </c>
      <c r="J171" s="3">
        <f>I171/D171</f>
        <v>0.74468085106382975</v>
      </c>
      <c r="K171" s="3">
        <f>IF(((1+D171-0.5*F171-H171-0.5*G171-0.5*E171)/(D171-0.5*F171-G171-H171))&lt;0,0,((1+D171-0.5*F171-H171-0.5*G171-0.5*E171)/(D171-0.5*F171-G171-H171)))</f>
        <v>0.74468085106382975</v>
      </c>
      <c r="L171">
        <f>12*D171+E171+G171*14+F171*16+H171*32</f>
        <v>590</v>
      </c>
      <c r="M171" s="2">
        <f t="shared" si="2"/>
        <v>13.079885057471264</v>
      </c>
    </row>
    <row r="172" spans="2:13" x14ac:dyDescent="0.25">
      <c r="B172">
        <v>13</v>
      </c>
      <c r="C172" t="s">
        <v>257</v>
      </c>
      <c r="D172">
        <v>54</v>
      </c>
      <c r="E172">
        <v>34</v>
      </c>
      <c r="F172">
        <v>6</v>
      </c>
      <c r="G172">
        <v>0</v>
      </c>
      <c r="H172">
        <v>0</v>
      </c>
      <c r="I172">
        <f>1+(2*D172-E172+G172)/2</f>
        <v>38</v>
      </c>
      <c r="J172" s="3">
        <f>I172/D172</f>
        <v>0.70370370370370372</v>
      </c>
      <c r="K172" s="3">
        <f>IF(((1+D172-0.5*F172-H172-0.5*G172-0.5*E172)/(D172-0.5*F172-G172-H172))&lt;0,0,((1+D172-0.5*F172-H172-0.5*G172-0.5*E172)/(D172-0.5*F172-G172-H172)))</f>
        <v>0.68627450980392157</v>
      </c>
      <c r="L172">
        <f>12*D172+E172+G172*14+F172*16+H172*32</f>
        <v>778</v>
      </c>
      <c r="M172" s="2">
        <f t="shared" si="2"/>
        <v>14.311412151067325</v>
      </c>
    </row>
    <row r="173" spans="2:13" x14ac:dyDescent="0.25">
      <c r="B173">
        <v>14</v>
      </c>
      <c r="C173" t="s">
        <v>258</v>
      </c>
      <c r="D173">
        <v>56</v>
      </c>
      <c r="E173">
        <v>36</v>
      </c>
      <c r="F173">
        <v>6</v>
      </c>
      <c r="G173">
        <v>0</v>
      </c>
      <c r="H173">
        <v>0</v>
      </c>
      <c r="I173">
        <f>1+(2*D173-E173+G173)/2</f>
        <v>39</v>
      </c>
      <c r="J173" s="3">
        <f>I173/D173</f>
        <v>0.6964285714285714</v>
      </c>
      <c r="K173" s="3">
        <f>IF(((1+D173-0.5*F173-H173-0.5*G173-0.5*E173)/(D173-0.5*F173-G173-H173))&lt;0,0,((1+D173-0.5*F173-H173-0.5*G173-0.5*E173)/(D173-0.5*F173-G173-H173)))</f>
        <v>0.67924528301886788</v>
      </c>
      <c r="L173">
        <f>12*D173+E173+G173*14+F173*16+H173*32</f>
        <v>804</v>
      </c>
      <c r="M173" s="2">
        <f t="shared" si="2"/>
        <v>14.72192118226601</v>
      </c>
    </row>
    <row r="174" spans="2:13" x14ac:dyDescent="0.25">
      <c r="B174">
        <v>15</v>
      </c>
      <c r="C174" t="s">
        <v>259</v>
      </c>
      <c r="D174">
        <v>59</v>
      </c>
      <c r="E174">
        <v>36</v>
      </c>
      <c r="F174">
        <v>6</v>
      </c>
      <c r="G174">
        <v>0</v>
      </c>
      <c r="H174">
        <v>0</v>
      </c>
      <c r="I174">
        <f>1+(2*D174-E174+G174)/2</f>
        <v>42</v>
      </c>
      <c r="J174" s="3">
        <f>I174/D174</f>
        <v>0.71186440677966101</v>
      </c>
      <c r="K174" s="3">
        <f>IF(((1+D174-0.5*F174-H174-0.5*G174-0.5*E174)/(D174-0.5*F174-G174-H174))&lt;0,0,((1+D174-0.5*F174-H174-0.5*G174-0.5*E174)/(D174-0.5*F174-G174-H174)))</f>
        <v>0.6964285714285714</v>
      </c>
      <c r="L174">
        <f>12*D174+E174+G174*14+F174*16+H174*32</f>
        <v>840</v>
      </c>
      <c r="M174" s="2">
        <f t="shared" si="2"/>
        <v>15.953448275862069</v>
      </c>
    </row>
    <row r="175" spans="2:13" x14ac:dyDescent="0.25">
      <c r="B175">
        <v>15</v>
      </c>
      <c r="C175" t="s">
        <v>260</v>
      </c>
      <c r="D175">
        <v>60</v>
      </c>
      <c r="E175">
        <v>38</v>
      </c>
      <c r="F175">
        <v>6</v>
      </c>
      <c r="G175">
        <v>0</v>
      </c>
      <c r="H175">
        <v>0</v>
      </c>
      <c r="I175">
        <f>1+(2*D175-E175+G175)/2</f>
        <v>42</v>
      </c>
      <c r="J175" s="3">
        <f>I175/D175</f>
        <v>0.7</v>
      </c>
      <c r="K175" s="3">
        <f>IF(((1+D175-0.5*F175-H175-0.5*G175-0.5*E175)/(D175-0.5*F175-G175-H175))&lt;0,0,((1+D175-0.5*F175-H175-0.5*G175-0.5*E175)/(D175-0.5*F175-G175-H175)))</f>
        <v>0.68421052631578949</v>
      </c>
      <c r="L175">
        <f>12*D175+E175+G175*14+F175*16+H175*32</f>
        <v>854</v>
      </c>
      <c r="M175" s="2">
        <f t="shared" si="2"/>
        <v>15.953448275862069</v>
      </c>
    </row>
    <row r="176" spans="2:13" x14ac:dyDescent="0.25">
      <c r="B176">
        <v>15</v>
      </c>
      <c r="C176" t="s">
        <v>261</v>
      </c>
      <c r="D176">
        <v>61</v>
      </c>
      <c r="E176">
        <v>41</v>
      </c>
      <c r="F176">
        <v>6</v>
      </c>
      <c r="G176">
        <v>1</v>
      </c>
      <c r="H176">
        <v>0</v>
      </c>
      <c r="I176">
        <f>1+(2*D176-E176+G176)/2</f>
        <v>42</v>
      </c>
      <c r="J176" s="3">
        <f>I176/D176</f>
        <v>0.68852459016393441</v>
      </c>
      <c r="K176" s="3">
        <f>IF(((1+D176-0.5*F176-H176-0.5*G176-0.5*E176)/(D176-0.5*F176-G176-H176))&lt;0,0,((1+D176-0.5*F176-H176-0.5*G176-0.5*E176)/(D176-0.5*F176-G176-H176)))</f>
        <v>0.66666666666666663</v>
      </c>
      <c r="L176">
        <f>12*D176+E176+G176*14+F176*16+H176*32</f>
        <v>883</v>
      </c>
      <c r="M176" s="2">
        <f t="shared" si="2"/>
        <v>15.953448275862069</v>
      </c>
    </row>
    <row r="177" spans="2:13" x14ac:dyDescent="0.25">
      <c r="B177">
        <v>16</v>
      </c>
      <c r="C177" t="s">
        <v>262</v>
      </c>
      <c r="D177">
        <v>66</v>
      </c>
      <c r="E177">
        <v>43</v>
      </c>
      <c r="F177">
        <v>6</v>
      </c>
      <c r="G177">
        <v>1</v>
      </c>
      <c r="H177">
        <v>0</v>
      </c>
      <c r="I177">
        <f>1+(2*D177-E177+G177)/2</f>
        <v>46</v>
      </c>
      <c r="J177" s="3">
        <f>I177/D177</f>
        <v>0.69696969696969702</v>
      </c>
      <c r="K177" s="3">
        <f>IF(((1+D177-0.5*F177-H177-0.5*G177-0.5*E177)/(D177-0.5*F177-G177-H177))&lt;0,0,((1+D177-0.5*F177-H177-0.5*G177-0.5*E177)/(D177-0.5*F177-G177-H177)))</f>
        <v>0.67741935483870963</v>
      </c>
      <c r="L177">
        <f>12*D177+E177+G177*14+F177*16+H177*32</f>
        <v>945</v>
      </c>
      <c r="M177" s="2">
        <f t="shared" si="2"/>
        <v>17.595484400656815</v>
      </c>
    </row>
    <row r="178" spans="2:13" x14ac:dyDescent="0.25">
      <c r="B178">
        <v>17</v>
      </c>
      <c r="C178" t="s">
        <v>263</v>
      </c>
      <c r="D178">
        <v>67</v>
      </c>
      <c r="E178">
        <v>39</v>
      </c>
      <c r="F178">
        <v>6</v>
      </c>
      <c r="G178">
        <v>1</v>
      </c>
      <c r="H178">
        <v>0</v>
      </c>
      <c r="I178">
        <f>1+(2*D178-E178+G178)/2</f>
        <v>49</v>
      </c>
      <c r="J178" s="3">
        <f>I178/D178</f>
        <v>0.73134328358208955</v>
      </c>
      <c r="K178" s="3">
        <f>IF(((1+D178-0.5*F178-H178-0.5*G178-0.5*E178)/(D178-0.5*F178-G178-H178))&lt;0,0,((1+D178-0.5*F178-H178-0.5*G178-0.5*E178)/(D178-0.5*F178-G178-H178)))</f>
        <v>0.7142857142857143</v>
      </c>
      <c r="L178">
        <f>12*D178+E178+G178*14+F178*16+H178*32</f>
        <v>953</v>
      </c>
      <c r="M178" s="2">
        <f t="shared" si="2"/>
        <v>18.827011494252876</v>
      </c>
    </row>
    <row r="179" spans="2:13" x14ac:dyDescent="0.25">
      <c r="B179">
        <v>18</v>
      </c>
      <c r="C179" t="s">
        <v>264</v>
      </c>
      <c r="D179">
        <v>75</v>
      </c>
      <c r="E179">
        <v>53</v>
      </c>
      <c r="F179">
        <v>9</v>
      </c>
      <c r="G179">
        <v>1</v>
      </c>
      <c r="H179">
        <v>0</v>
      </c>
      <c r="I179">
        <f>1+(2*D179-E179+G179)/2</f>
        <v>50</v>
      </c>
      <c r="J179" s="3">
        <f>I179/D179</f>
        <v>0.66666666666666663</v>
      </c>
      <c r="K179" s="3">
        <f>IF(((1+D179-0.5*F179-H179-0.5*G179-0.5*E179)/(D179-0.5*F179-G179-H179))&lt;0,0,((1+D179-0.5*F179-H179-0.5*G179-0.5*E179)/(D179-0.5*F179-G179-H179)))</f>
        <v>0.64028776978417268</v>
      </c>
      <c r="L179">
        <f>12*D179+E179+G179*14+F179*16+H179*32</f>
        <v>1111</v>
      </c>
      <c r="M179" s="2">
        <f t="shared" si="2"/>
        <v>19.237520525451561</v>
      </c>
    </row>
    <row r="180" spans="2:13" x14ac:dyDescent="0.25">
      <c r="B180">
        <v>19</v>
      </c>
      <c r="C180" t="s">
        <v>265</v>
      </c>
      <c r="D180">
        <v>78</v>
      </c>
      <c r="E180">
        <v>53</v>
      </c>
      <c r="F180">
        <v>9</v>
      </c>
      <c r="G180">
        <v>1</v>
      </c>
      <c r="H180">
        <v>0</v>
      </c>
      <c r="I180">
        <f>1+(2*D180-E180+G180)/2</f>
        <v>53</v>
      </c>
      <c r="J180" s="3">
        <f>I180/D180</f>
        <v>0.67948717948717952</v>
      </c>
      <c r="K180" s="3">
        <f>IF(((1+D180-0.5*F180-H180-0.5*G180-0.5*E180)/(D180-0.5*F180-G180-H180))&lt;0,0,((1+D180-0.5*F180-H180-0.5*G180-0.5*E180)/(D180-0.5*F180-G180-H180)))</f>
        <v>0.65517241379310343</v>
      </c>
      <c r="L180">
        <f>12*D180+E180+G180*14+F180*16+H180*32</f>
        <v>1147</v>
      </c>
      <c r="M180" s="2">
        <f t="shared" si="2"/>
        <v>20.469047619047618</v>
      </c>
    </row>
    <row r="181" spans="2:13" x14ac:dyDescent="0.25">
      <c r="B181">
        <v>20</v>
      </c>
      <c r="C181" t="s">
        <v>266</v>
      </c>
      <c r="D181">
        <v>80</v>
      </c>
      <c r="E181">
        <v>49</v>
      </c>
      <c r="F181">
        <v>9</v>
      </c>
      <c r="G181">
        <v>1</v>
      </c>
      <c r="H181">
        <v>0</v>
      </c>
      <c r="I181">
        <f>1+(2*D181-E181+G181)/2</f>
        <v>57</v>
      </c>
      <c r="J181" s="3">
        <f>I181/D181</f>
        <v>0.71250000000000002</v>
      </c>
      <c r="K181" s="3">
        <f>IF(((1+D181-0.5*F181-H181-0.5*G181-0.5*E181)/(D181-0.5*F181-G181-H181))&lt;0,0,((1+D181-0.5*F181-H181-0.5*G181-0.5*E181)/(D181-0.5*F181-G181-H181)))</f>
        <v>0.6912751677852349</v>
      </c>
      <c r="L181">
        <f>12*D181+E181+G181*14+F181*16+H181*32</f>
        <v>1167</v>
      </c>
      <c r="M181" s="2">
        <f t="shared" si="2"/>
        <v>22.111083743842364</v>
      </c>
    </row>
    <row r="182" spans="2:13" x14ac:dyDescent="0.25">
      <c r="B182">
        <v>14</v>
      </c>
      <c r="C182" t="s">
        <v>267</v>
      </c>
      <c r="D182">
        <v>43</v>
      </c>
      <c r="E182">
        <v>22</v>
      </c>
      <c r="F182">
        <v>0</v>
      </c>
      <c r="G182">
        <v>0</v>
      </c>
      <c r="H182">
        <v>0</v>
      </c>
      <c r="I182">
        <f>1+(2*D182-E182+G182)/2</f>
        <v>33</v>
      </c>
      <c r="J182" s="3">
        <f>I182/D182</f>
        <v>0.76744186046511631</v>
      </c>
      <c r="K182" s="3">
        <f>IF(((1+D182-0.5*F182-H182-0.5*G182-0.5*E182)/(D182-0.5*F182-G182-H182))&lt;0,0,((1+D182-0.5*F182-H182-0.5*G182-0.5*E182)/(D182-0.5*F182-G182-H182)))</f>
        <v>0.76744186046511631</v>
      </c>
      <c r="L182">
        <f>12*D182+E182+G182*14+F182*16+H182*32</f>
        <v>538</v>
      </c>
      <c r="M182" s="2">
        <f t="shared" si="2"/>
        <v>12.258866995073893</v>
      </c>
    </row>
    <row r="183" spans="2:13" x14ac:dyDescent="0.25">
      <c r="B183">
        <v>14</v>
      </c>
      <c r="C183" t="s">
        <v>268</v>
      </c>
      <c r="D183">
        <v>66</v>
      </c>
      <c r="E183">
        <v>68</v>
      </c>
      <c r="F183">
        <v>0</v>
      </c>
      <c r="G183">
        <v>0</v>
      </c>
      <c r="H183">
        <v>0</v>
      </c>
      <c r="I183">
        <f>1+(2*D183-E183+G183)/2</f>
        <v>33</v>
      </c>
      <c r="J183" s="3">
        <f>I183/D183</f>
        <v>0.5</v>
      </c>
      <c r="K183" s="3">
        <f>IF(((1+D183-0.5*F183-H183-0.5*G183-0.5*E183)/(D183-0.5*F183-G183-H183))&lt;0,0,((1+D183-0.5*F183-H183-0.5*G183-0.5*E183)/(D183-0.5*F183-G183-H183)))</f>
        <v>0.5</v>
      </c>
      <c r="L183">
        <f>12*D183+E183+G183*14+F183*16+H183*32</f>
        <v>860</v>
      </c>
      <c r="M183" s="2">
        <f t="shared" si="2"/>
        <v>12.258866995073893</v>
      </c>
    </row>
    <row r="184" spans="2:13" x14ac:dyDescent="0.25">
      <c r="B184">
        <v>15</v>
      </c>
      <c r="C184" t="s">
        <v>269</v>
      </c>
      <c r="D184">
        <v>71</v>
      </c>
      <c r="E184">
        <v>70</v>
      </c>
      <c r="F184">
        <v>0</v>
      </c>
      <c r="G184">
        <v>0</v>
      </c>
      <c r="H184">
        <v>0</v>
      </c>
      <c r="I184">
        <f>1+(2*D184-E184+G184)/2</f>
        <v>37</v>
      </c>
      <c r="J184" s="3">
        <f>I184/D184</f>
        <v>0.52112676056338025</v>
      </c>
      <c r="K184" s="3">
        <f>IF(((1+D184-0.5*F184-H184-0.5*G184-0.5*E184)/(D184-0.5*F184-G184-H184))&lt;0,0,((1+D184-0.5*F184-H184-0.5*G184-0.5*E184)/(D184-0.5*F184-G184-H184)))</f>
        <v>0.52112676056338025</v>
      </c>
      <c r="L184">
        <f>12*D184+E184+G184*14+F184*16+H184*32</f>
        <v>922</v>
      </c>
      <c r="M184" s="2">
        <f t="shared" si="2"/>
        <v>13.900903119868637</v>
      </c>
    </row>
    <row r="185" spans="2:13" x14ac:dyDescent="0.25">
      <c r="B185">
        <v>10</v>
      </c>
      <c r="C185" t="s">
        <v>270</v>
      </c>
      <c r="D185">
        <v>39</v>
      </c>
      <c r="E185">
        <v>22</v>
      </c>
      <c r="F185">
        <v>5</v>
      </c>
      <c r="G185">
        <v>0</v>
      </c>
      <c r="H185">
        <v>0</v>
      </c>
      <c r="I185">
        <f>1+(2*D185-E185+G185)/2</f>
        <v>29</v>
      </c>
      <c r="J185" s="3">
        <f>I185/D185</f>
        <v>0.74358974358974361</v>
      </c>
      <c r="K185" s="3">
        <f>IF(((1+D185-0.5*F185-H185-0.5*G185-0.5*E185)/(D185-0.5*F185-G185-H185))&lt;0,0,((1+D185-0.5*F185-H185-0.5*G185-0.5*E185)/(D185-0.5*F185-G185-H185)))</f>
        <v>0.72602739726027399</v>
      </c>
      <c r="L185">
        <f>12*D185+E185+G185*14+F185*16+H185*32</f>
        <v>570</v>
      </c>
      <c r="M185" s="2">
        <f t="shared" si="2"/>
        <v>10.616830870279147</v>
      </c>
    </row>
    <row r="186" spans="2:13" x14ac:dyDescent="0.25">
      <c r="B186">
        <v>11</v>
      </c>
      <c r="C186" t="s">
        <v>271</v>
      </c>
      <c r="D186">
        <v>43</v>
      </c>
      <c r="E186">
        <v>28</v>
      </c>
      <c r="F186">
        <v>5</v>
      </c>
      <c r="G186">
        <v>0</v>
      </c>
      <c r="H186">
        <v>0</v>
      </c>
      <c r="I186">
        <f>1+(2*D186-E186+G186)/2</f>
        <v>30</v>
      </c>
      <c r="J186" s="3">
        <f>I186/D186</f>
        <v>0.69767441860465118</v>
      </c>
      <c r="K186" s="3">
        <f>IF(((1+D186-0.5*F186-H186-0.5*G186-0.5*E186)/(D186-0.5*F186-G186-H186))&lt;0,0,((1+D186-0.5*F186-H186-0.5*G186-0.5*E186)/(D186-0.5*F186-G186-H186)))</f>
        <v>0.67901234567901236</v>
      </c>
      <c r="L186">
        <f>12*D186+E186+G186*14+F186*16+H186*32</f>
        <v>624</v>
      </c>
      <c r="M186" s="2">
        <f t="shared" si="2"/>
        <v>11.027339901477832</v>
      </c>
    </row>
    <row r="187" spans="2:13" x14ac:dyDescent="0.25">
      <c r="B187">
        <v>11</v>
      </c>
      <c r="C187" t="s">
        <v>272</v>
      </c>
      <c r="D187">
        <v>43</v>
      </c>
      <c r="E187">
        <v>26</v>
      </c>
      <c r="F187">
        <v>5</v>
      </c>
      <c r="G187">
        <v>0</v>
      </c>
      <c r="H187">
        <v>0</v>
      </c>
      <c r="I187">
        <f>1+(2*D187-E187+G187)/2</f>
        <v>31</v>
      </c>
      <c r="J187" s="3">
        <f>I187/D187</f>
        <v>0.72093023255813948</v>
      </c>
      <c r="K187" s="3">
        <f>IF(((1+D187-0.5*F187-H187-0.5*G187-0.5*E187)/(D187-0.5*F187-G187-H187))&lt;0,0,((1+D187-0.5*F187-H187-0.5*G187-0.5*E187)/(D187-0.5*F187-G187-H187)))</f>
        <v>0.70370370370370372</v>
      </c>
      <c r="L187">
        <f>12*D187+E187+G187*14+F187*16+H187*32</f>
        <v>622</v>
      </c>
      <c r="M187" s="2">
        <f t="shared" si="2"/>
        <v>11.43784893267652</v>
      </c>
    </row>
    <row r="188" spans="2:13" x14ac:dyDescent="0.25">
      <c r="B188" s="4">
        <v>11</v>
      </c>
      <c r="C188" t="s">
        <v>273</v>
      </c>
      <c r="D188">
        <v>45</v>
      </c>
      <c r="E188">
        <v>28</v>
      </c>
      <c r="F188">
        <v>5</v>
      </c>
      <c r="G188">
        <v>0</v>
      </c>
      <c r="H188">
        <v>0</v>
      </c>
      <c r="I188">
        <f>1+(2*D188-E188+G188)/2</f>
        <v>32</v>
      </c>
      <c r="J188" s="3">
        <f>I188/D188</f>
        <v>0.71111111111111114</v>
      </c>
      <c r="K188" s="3">
        <f>IF(((1+D188-0.5*F188-H188-0.5*G188-0.5*E188)/(D188-0.5*F188-G188-H188))&lt;0,0,((1+D188-0.5*F188-H188-0.5*G188-0.5*E188)/(D188-0.5*F188-G188-H188)))</f>
        <v>0.69411764705882351</v>
      </c>
      <c r="L188">
        <f>12*D188+E188+G188*14+F188*16+H188*32</f>
        <v>648</v>
      </c>
      <c r="M188" s="2">
        <f t="shared" si="2"/>
        <v>11.848357963875205</v>
      </c>
    </row>
    <row r="189" spans="2:13" x14ac:dyDescent="0.25">
      <c r="B189">
        <v>12</v>
      </c>
      <c r="C189" t="s">
        <v>274</v>
      </c>
      <c r="D189">
        <v>49</v>
      </c>
      <c r="E189">
        <v>34</v>
      </c>
      <c r="F189">
        <v>5</v>
      </c>
      <c r="G189">
        <v>0</v>
      </c>
      <c r="H189">
        <v>0</v>
      </c>
      <c r="I189">
        <f>1+(2*D189-E189+G189)/2</f>
        <v>33</v>
      </c>
      <c r="J189" s="3">
        <f>I189/D189</f>
        <v>0.67346938775510201</v>
      </c>
      <c r="K189" s="3">
        <f>IF(((1+D189-0.5*F189-H189-0.5*G189-0.5*E189)/(D189-0.5*F189-G189-H189))&lt;0,0,((1+D189-0.5*F189-H189-0.5*G189-0.5*E189)/(D189-0.5*F189-G189-H189)))</f>
        <v>0.65591397849462363</v>
      </c>
      <c r="L189">
        <f>12*D189+E189+G189*14+F189*16+H189*32</f>
        <v>702</v>
      </c>
      <c r="M189" s="2">
        <f t="shared" si="2"/>
        <v>12.258866995073893</v>
      </c>
    </row>
    <row r="190" spans="2:13" x14ac:dyDescent="0.25">
      <c r="B190">
        <v>12</v>
      </c>
      <c r="C190" t="s">
        <v>275</v>
      </c>
      <c r="D190">
        <v>48</v>
      </c>
      <c r="E190">
        <v>32</v>
      </c>
      <c r="F190">
        <v>6</v>
      </c>
      <c r="G190">
        <v>0</v>
      </c>
      <c r="H190">
        <v>0</v>
      </c>
      <c r="I190">
        <f>1+(2*D190-E190+G190)/2</f>
        <v>33</v>
      </c>
      <c r="J190" s="3">
        <f>I190/D190</f>
        <v>0.6875</v>
      </c>
      <c r="K190" s="3">
        <f>IF(((1+D190-0.5*F190-H190-0.5*G190-0.5*E190)/(D190-0.5*F190-G190-H190))&lt;0,0,((1+D190-0.5*F190-H190-0.5*G190-0.5*E190)/(D190-0.5*F190-G190-H190)))</f>
        <v>0.66666666666666663</v>
      </c>
      <c r="L190">
        <f>12*D190+E190+G190*14+F190*16+H190*32</f>
        <v>704</v>
      </c>
      <c r="M190" s="2">
        <f t="shared" si="2"/>
        <v>12.258866995073893</v>
      </c>
    </row>
    <row r="191" spans="2:13" x14ac:dyDescent="0.25">
      <c r="B191">
        <v>12</v>
      </c>
      <c r="C191" t="s">
        <v>276</v>
      </c>
      <c r="D191">
        <v>47</v>
      </c>
      <c r="E191">
        <v>31</v>
      </c>
      <c r="F191">
        <v>6</v>
      </c>
      <c r="G191">
        <v>1</v>
      </c>
      <c r="H191">
        <v>0</v>
      </c>
      <c r="I191">
        <f>1+(2*D191-E191+G191)/2</f>
        <v>33</v>
      </c>
      <c r="J191" s="3">
        <f>I191/D191</f>
        <v>0.7021276595744681</v>
      </c>
      <c r="K191" s="3">
        <f>IF(((1+D191-0.5*F191-H191-0.5*G191-0.5*E191)/(D191-0.5*F191-G191-H191))&lt;0,0,((1+D191-0.5*F191-H191-0.5*G191-0.5*E191)/(D191-0.5*F191-G191-H191)))</f>
        <v>0.67441860465116277</v>
      </c>
      <c r="L191">
        <f>12*D191+E191+G191*14+F191*16+H191*32</f>
        <v>705</v>
      </c>
      <c r="M191" s="2">
        <f t="shared" si="2"/>
        <v>12.258866995073893</v>
      </c>
    </row>
    <row r="192" spans="2:13" x14ac:dyDescent="0.25">
      <c r="B192">
        <v>12</v>
      </c>
      <c r="C192" t="s">
        <v>277</v>
      </c>
      <c r="D192">
        <v>46</v>
      </c>
      <c r="E192">
        <v>30</v>
      </c>
      <c r="F192">
        <v>6</v>
      </c>
      <c r="G192">
        <v>2</v>
      </c>
      <c r="H192">
        <v>0</v>
      </c>
      <c r="I192">
        <f>1+(2*D192-E192+G192)/2</f>
        <v>33</v>
      </c>
      <c r="J192" s="3">
        <f>I192/D192</f>
        <v>0.71739130434782605</v>
      </c>
      <c r="K192" s="3">
        <f>IF(((1+D192-0.5*F192-H192-0.5*G192-0.5*E192)/(D192-0.5*F192-G192-H192))&lt;0,0,((1+D192-0.5*F192-H192-0.5*G192-0.5*E192)/(D192-0.5*F192-G192-H192)))</f>
        <v>0.68292682926829273</v>
      </c>
      <c r="L192">
        <f>12*D192+E192+G192*14+F192*16+H192*32</f>
        <v>706</v>
      </c>
      <c r="M192" s="2">
        <f t="shared" si="2"/>
        <v>12.258866995073893</v>
      </c>
    </row>
    <row r="193" spans="2:13" x14ac:dyDescent="0.25">
      <c r="B193">
        <v>13</v>
      </c>
      <c r="C193" t="s">
        <v>278</v>
      </c>
      <c r="D193">
        <v>50</v>
      </c>
      <c r="E193">
        <v>34</v>
      </c>
      <c r="F193">
        <v>6</v>
      </c>
      <c r="G193">
        <v>2</v>
      </c>
      <c r="H193">
        <v>0</v>
      </c>
      <c r="I193">
        <f>1+(2*D193-E193+G193)/2</f>
        <v>35</v>
      </c>
      <c r="J193" s="3">
        <f>I193/D193</f>
        <v>0.7</v>
      </c>
      <c r="K193" s="3">
        <f>IF(((1+D193-0.5*F193-H193-0.5*G193-0.5*E193)/(D193-0.5*F193-G193-H193))&lt;0,0,((1+D193-0.5*F193-H193-0.5*G193-0.5*E193)/(D193-0.5*F193-G193-H193)))</f>
        <v>0.66666666666666663</v>
      </c>
      <c r="L193">
        <f>12*D193+E193+G193*14+F193*16+H193*32</f>
        <v>758</v>
      </c>
      <c r="M193" s="2">
        <f t="shared" si="2"/>
        <v>13.079885057471264</v>
      </c>
    </row>
  </sheetData>
  <sortState xmlns:xlrd2="http://schemas.microsoft.com/office/spreadsheetml/2017/richdata2" ref="A2:M147">
    <sortCondition ref="B2"/>
  </sortState>
  <mergeCells count="1">
    <mergeCell ref="Q6:X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Old Dominion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Goranov, Alex</dc:creator>
  <cp:lastModifiedBy>Administrator</cp:lastModifiedBy>
  <dcterms:created xsi:type="dcterms:W3CDTF">2018-12-02T02:42:15Z</dcterms:created>
  <dcterms:modified xsi:type="dcterms:W3CDTF">2021-05-22T22:22:30Z</dcterms:modified>
</cp:coreProperties>
</file>