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IPATAN_EPIDEMIOLOGY\data_for_figures\"/>
    </mc:Choice>
  </mc:AlternateContent>
  <xr:revisionPtr revIDLastSave="0" documentId="13_ncr:1_{86CE18FD-9976-41B6-9287-7B7B2A28152A}" xr6:coauthVersionLast="47" xr6:coauthVersionMax="47" xr10:uidLastSave="{00000000-0000-0000-0000-000000000000}"/>
  <bookViews>
    <workbookView xWindow="10" yWindow="0" windowWidth="19180" windowHeight="10170" xr2:uid="{00000000-000D-0000-FFFF-FFFF00000000}"/>
  </bookViews>
  <sheets>
    <sheet name="population_age_group" sheetId="1" r:id="rId1"/>
    <sheet name="si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9" i="2" l="1"/>
  <c r="X48" i="2"/>
  <c r="W48" i="2"/>
  <c r="W47" i="2"/>
  <c r="X46" i="2"/>
  <c r="X45" i="2"/>
  <c r="W46" i="2"/>
  <c r="W45" i="2"/>
  <c r="V51" i="2"/>
  <c r="T42" i="2"/>
  <c r="T41" i="2"/>
  <c r="T40" i="2"/>
  <c r="T39" i="2"/>
  <c r="T38" i="2"/>
  <c r="T37" i="2"/>
  <c r="S37" i="2"/>
  <c r="R37" i="2"/>
  <c r="Q37" i="2"/>
  <c r="Q33" i="2"/>
  <c r="R33" i="2"/>
  <c r="O23" i="2"/>
  <c r="P23" i="2"/>
  <c r="M52" i="2"/>
  <c r="N52" i="2"/>
  <c r="L42" i="2"/>
  <c r="Q9" i="2"/>
  <c r="P9" i="2"/>
  <c r="O9" i="2"/>
  <c r="N9" i="2"/>
  <c r="M8" i="2"/>
  <c r="L8" i="2"/>
</calcChain>
</file>

<file path=xl/sharedStrings.xml><?xml version="1.0" encoding="utf-8"?>
<sst xmlns="http://schemas.openxmlformats.org/spreadsheetml/2006/main" count="88" uniqueCount="40">
  <si>
    <t>Age_group</t>
  </si>
  <si>
    <t>Gender</t>
  </si>
  <si>
    <t>Year</t>
  </si>
  <si>
    <t>Moshi_MC</t>
  </si>
  <si>
    <t>Siha</t>
  </si>
  <si>
    <t>&lt;1</t>
  </si>
  <si>
    <t>1-4</t>
  </si>
  <si>
    <t>5-9</t>
  </si>
  <si>
    <t>10-14</t>
  </si>
  <si>
    <t>15-49</t>
  </si>
  <si>
    <t>50-60</t>
  </si>
  <si>
    <t>60+</t>
  </si>
  <si>
    <t>Male</t>
  </si>
  <si>
    <t>Female</t>
  </si>
  <si>
    <t>Age</t>
  </si>
  <si>
    <t>Total (Both Sexes)</t>
  </si>
  <si>
    <t>Total (Male)</t>
  </si>
  <si>
    <t>Total (Female)</t>
  </si>
  <si>
    <t>Rural (Both Sexes)</t>
  </si>
  <si>
    <t>Rural (Male)</t>
  </si>
  <si>
    <t>Rural (Female)</t>
  </si>
  <si>
    <t>Urban (Both Sexes)</t>
  </si>
  <si>
    <t>Urban (Male)</t>
  </si>
  <si>
    <t>Urban (Female)</t>
  </si>
  <si>
    <t>Total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</si>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</sst>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16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F6" sqref="F6"/>
    </sheetView>
  </sheetViews>
  <sheetFormatPr defaultRowHeight="14.5" x14ac:dyDescent="0.35"/>
  <cols>
    <col min="1" max="1" width="16.81640625" customWidth="1"/>
    <col min="4" max="4" width="13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12</v>
      </c>
      <c r="C2" s="1">
        <v>2012</v>
      </c>
      <c r="D2">
        <v>2564</v>
      </c>
      <c r="E2">
        <v>1756</v>
      </c>
    </row>
    <row r="3" spans="1:5" x14ac:dyDescent="0.35">
      <c r="A3" t="s">
        <v>6</v>
      </c>
      <c r="B3" t="s">
        <v>12</v>
      </c>
      <c r="C3" s="1">
        <v>2012</v>
      </c>
      <c r="D3">
        <v>8176</v>
      </c>
      <c r="E3">
        <v>6426</v>
      </c>
    </row>
    <row r="4" spans="1:5" x14ac:dyDescent="0.35">
      <c r="A4" t="s">
        <v>7</v>
      </c>
      <c r="B4" t="s">
        <v>12</v>
      </c>
      <c r="C4" s="1">
        <v>2012</v>
      </c>
      <c r="D4">
        <v>9106</v>
      </c>
      <c r="E4">
        <v>8194</v>
      </c>
    </row>
    <row r="5" spans="1:5" x14ac:dyDescent="0.35">
      <c r="A5" t="s">
        <v>8</v>
      </c>
      <c r="B5" t="s">
        <v>12</v>
      </c>
      <c r="C5" s="1">
        <v>2012</v>
      </c>
      <c r="D5">
        <v>9364</v>
      </c>
      <c r="E5">
        <v>7792</v>
      </c>
    </row>
    <row r="6" spans="1:5" x14ac:dyDescent="0.35">
      <c r="A6" t="s">
        <v>9</v>
      </c>
      <c r="B6" t="s">
        <v>12</v>
      </c>
      <c r="C6" s="1">
        <v>2012</v>
      </c>
      <c r="D6">
        <v>51488</v>
      </c>
      <c r="E6">
        <v>24778</v>
      </c>
    </row>
    <row r="7" spans="1:5" x14ac:dyDescent="0.35">
      <c r="A7" t="s">
        <v>10</v>
      </c>
      <c r="B7" t="s">
        <v>12</v>
      </c>
      <c r="C7" s="1">
        <v>2012</v>
      </c>
      <c r="D7">
        <v>5215</v>
      </c>
      <c r="E7">
        <v>3641</v>
      </c>
    </row>
    <row r="8" spans="1:5" x14ac:dyDescent="0.35">
      <c r="A8" t="s">
        <v>11</v>
      </c>
      <c r="B8" t="s">
        <v>12</v>
      </c>
      <c r="C8" s="1">
        <v>2012</v>
      </c>
      <c r="D8">
        <v>3261</v>
      </c>
      <c r="E8">
        <v>3913</v>
      </c>
    </row>
    <row r="9" spans="1:5" x14ac:dyDescent="0.35">
      <c r="A9" t="s">
        <v>5</v>
      </c>
      <c r="B9" t="s">
        <v>13</v>
      </c>
      <c r="C9" s="1">
        <v>2012</v>
      </c>
      <c r="D9">
        <v>2586</v>
      </c>
      <c r="E9">
        <v>1882</v>
      </c>
    </row>
    <row r="10" spans="1:5" x14ac:dyDescent="0.35">
      <c r="A10" t="s">
        <v>6</v>
      </c>
      <c r="B10" t="s">
        <v>13</v>
      </c>
      <c r="C10" s="1">
        <v>2012</v>
      </c>
      <c r="D10">
        <v>7911</v>
      </c>
      <c r="E10">
        <v>6367</v>
      </c>
    </row>
    <row r="11" spans="1:5" x14ac:dyDescent="0.35">
      <c r="A11" t="s">
        <v>7</v>
      </c>
      <c r="B11" t="s">
        <v>13</v>
      </c>
      <c r="C11" s="1">
        <v>2012</v>
      </c>
      <c r="D11">
        <v>8860</v>
      </c>
      <c r="E11">
        <v>8116</v>
      </c>
    </row>
    <row r="12" spans="1:5" x14ac:dyDescent="0.35">
      <c r="A12" t="s">
        <v>8</v>
      </c>
      <c r="B12" t="s">
        <v>13</v>
      </c>
      <c r="C12" s="1">
        <v>2012</v>
      </c>
      <c r="D12">
        <v>9979</v>
      </c>
      <c r="E12">
        <v>7846</v>
      </c>
    </row>
    <row r="13" spans="1:5" x14ac:dyDescent="0.35">
      <c r="A13" t="s">
        <v>9</v>
      </c>
      <c r="B13" t="s">
        <v>13</v>
      </c>
      <c r="C13" s="1">
        <v>2012</v>
      </c>
      <c r="D13">
        <v>56851</v>
      </c>
      <c r="E13">
        <v>27602</v>
      </c>
    </row>
    <row r="14" spans="1:5" x14ac:dyDescent="0.35">
      <c r="A14" t="s">
        <v>10</v>
      </c>
      <c r="B14" t="s">
        <v>13</v>
      </c>
      <c r="C14" s="1">
        <v>2012</v>
      </c>
      <c r="D14">
        <v>5278</v>
      </c>
      <c r="E14">
        <v>4113</v>
      </c>
    </row>
    <row r="15" spans="1:5" x14ac:dyDescent="0.35">
      <c r="A15" t="s">
        <v>11</v>
      </c>
      <c r="B15" t="s">
        <v>13</v>
      </c>
      <c r="C15" s="1">
        <v>2012</v>
      </c>
      <c r="D15">
        <v>3653</v>
      </c>
      <c r="E15">
        <v>3887</v>
      </c>
    </row>
    <row r="16" spans="1:5" x14ac:dyDescent="0.35">
      <c r="A16" t="s">
        <v>5</v>
      </c>
      <c r="B16" t="s">
        <v>12</v>
      </c>
      <c r="C16" s="1">
        <v>2022</v>
      </c>
      <c r="D16">
        <v>2798</v>
      </c>
      <c r="E16">
        <v>2070</v>
      </c>
    </row>
    <row r="17" spans="1:12" x14ac:dyDescent="0.35">
      <c r="A17" t="s">
        <v>6</v>
      </c>
      <c r="B17" t="s">
        <v>12</v>
      </c>
      <c r="C17" s="1">
        <v>2022</v>
      </c>
      <c r="D17">
        <v>9976</v>
      </c>
      <c r="E17">
        <v>7578</v>
      </c>
    </row>
    <row r="18" spans="1:12" x14ac:dyDescent="0.35">
      <c r="A18" t="s">
        <v>7</v>
      </c>
      <c r="B18" t="s">
        <v>12</v>
      </c>
      <c r="C18" s="1">
        <v>2022</v>
      </c>
      <c r="D18">
        <v>11176</v>
      </c>
      <c r="E18">
        <v>9480</v>
      </c>
    </row>
    <row r="19" spans="1:12" x14ac:dyDescent="0.35">
      <c r="A19" t="s">
        <v>8</v>
      </c>
      <c r="B19" t="s">
        <v>12</v>
      </c>
      <c r="C19" s="1">
        <v>2022</v>
      </c>
      <c r="D19">
        <v>9811</v>
      </c>
      <c r="E19">
        <v>8508</v>
      </c>
    </row>
    <row r="20" spans="1:12" x14ac:dyDescent="0.35">
      <c r="A20" t="s">
        <v>9</v>
      </c>
      <c r="B20" t="s">
        <v>12</v>
      </c>
      <c r="C20" s="1">
        <v>2022</v>
      </c>
      <c r="D20">
        <v>61815</v>
      </c>
      <c r="E20">
        <v>29801</v>
      </c>
    </row>
    <row r="21" spans="1:12" x14ac:dyDescent="0.35">
      <c r="A21" t="s">
        <v>10</v>
      </c>
      <c r="B21" t="s">
        <v>12</v>
      </c>
      <c r="C21" s="1">
        <v>2022</v>
      </c>
      <c r="D21">
        <v>7203</v>
      </c>
      <c r="E21">
        <v>4901</v>
      </c>
    </row>
    <row r="22" spans="1:12" x14ac:dyDescent="0.35">
      <c r="A22" t="s">
        <v>11</v>
      </c>
      <c r="B22" t="s">
        <v>12</v>
      </c>
      <c r="C22" s="1">
        <v>2022</v>
      </c>
      <c r="D22">
        <v>5683</v>
      </c>
      <c r="E22">
        <v>4955</v>
      </c>
    </row>
    <row r="23" spans="1:12" x14ac:dyDescent="0.35">
      <c r="A23" t="s">
        <v>5</v>
      </c>
      <c r="B23" t="s">
        <v>13</v>
      </c>
      <c r="C23" s="1">
        <v>2022</v>
      </c>
      <c r="D23">
        <v>2647</v>
      </c>
      <c r="E23">
        <v>1936</v>
      </c>
    </row>
    <row r="24" spans="1:12" x14ac:dyDescent="0.35">
      <c r="A24" t="s">
        <v>6</v>
      </c>
      <c r="B24" t="s">
        <v>13</v>
      </c>
      <c r="C24" s="1">
        <v>2022</v>
      </c>
      <c r="D24">
        <v>9859</v>
      </c>
      <c r="E24">
        <v>7444</v>
      </c>
      <c r="K24" s="2"/>
      <c r="L24" s="2"/>
    </row>
    <row r="25" spans="1:12" x14ac:dyDescent="0.35">
      <c r="A25" t="s">
        <v>7</v>
      </c>
      <c r="B25" t="s">
        <v>13</v>
      </c>
      <c r="C25" s="1">
        <v>2022</v>
      </c>
      <c r="D25">
        <v>11356</v>
      </c>
      <c r="E25">
        <v>9463</v>
      </c>
      <c r="K25" s="2"/>
      <c r="L25" s="2"/>
    </row>
    <row r="26" spans="1:12" x14ac:dyDescent="0.35">
      <c r="A26" t="s">
        <v>8</v>
      </c>
      <c r="B26" t="s">
        <v>13</v>
      </c>
      <c r="C26" s="1">
        <v>2022</v>
      </c>
      <c r="D26">
        <v>10477</v>
      </c>
      <c r="E26">
        <v>8288</v>
      </c>
      <c r="K26" s="2"/>
      <c r="L26" s="2"/>
    </row>
    <row r="27" spans="1:12" x14ac:dyDescent="0.35">
      <c r="A27" t="s">
        <v>9</v>
      </c>
      <c r="B27" t="s">
        <v>13</v>
      </c>
      <c r="C27" s="1">
        <v>2022</v>
      </c>
      <c r="D27">
        <v>64237</v>
      </c>
      <c r="E27">
        <v>33086</v>
      </c>
      <c r="K27" s="2"/>
      <c r="L27" s="2"/>
    </row>
    <row r="28" spans="1:12" x14ac:dyDescent="0.35">
      <c r="A28" t="s">
        <v>10</v>
      </c>
      <c r="B28" t="s">
        <v>13</v>
      </c>
      <c r="C28" s="1">
        <v>2022</v>
      </c>
      <c r="D28">
        <v>7713</v>
      </c>
      <c r="E28">
        <v>5587</v>
      </c>
      <c r="K28" s="2"/>
      <c r="L28" s="2"/>
    </row>
    <row r="29" spans="1:12" x14ac:dyDescent="0.35">
      <c r="A29" t="s">
        <v>11</v>
      </c>
      <c r="B29" t="s">
        <v>13</v>
      </c>
      <c r="C29" s="1">
        <v>2022</v>
      </c>
      <c r="D29">
        <v>6982</v>
      </c>
      <c r="E29">
        <v>5922</v>
      </c>
      <c r="K29" s="2"/>
      <c r="L29" s="2"/>
    </row>
    <row r="30" spans="1:12" x14ac:dyDescent="0.35">
      <c r="K30" s="2"/>
      <c r="L30" s="2"/>
    </row>
    <row r="31" spans="1:12" x14ac:dyDescent="0.35">
      <c r="K31" s="2"/>
      <c r="L31" s="2"/>
    </row>
    <row r="32" spans="1:12" x14ac:dyDescent="0.35">
      <c r="K32" s="2"/>
      <c r="L32" s="2"/>
    </row>
    <row r="33" spans="11:12" x14ac:dyDescent="0.35">
      <c r="K33" s="2"/>
      <c r="L33" s="2"/>
    </row>
    <row r="34" spans="11:12" x14ac:dyDescent="0.35">
      <c r="K34" s="2"/>
      <c r="L34" s="2"/>
    </row>
    <row r="35" spans="11:12" x14ac:dyDescent="0.35">
      <c r="K35" s="2"/>
      <c r="L35" s="2"/>
    </row>
    <row r="36" spans="11:12" x14ac:dyDescent="0.35">
      <c r="K36" s="2"/>
      <c r="L36" s="2"/>
    </row>
    <row r="37" spans="11:12" x14ac:dyDescent="0.35">
      <c r="K37" s="2"/>
      <c r="L37" s="2"/>
    </row>
    <row r="38" spans="11:12" x14ac:dyDescent="0.35">
      <c r="K38" s="2"/>
      <c r="L38" s="2"/>
    </row>
    <row r="39" spans="11:12" x14ac:dyDescent="0.35">
      <c r="K39" s="2"/>
      <c r="L39" s="2"/>
    </row>
    <row r="40" spans="11:12" x14ac:dyDescent="0.35">
      <c r="K40" s="2"/>
      <c r="L40" s="2"/>
    </row>
    <row r="41" spans="11:12" x14ac:dyDescent="0.35">
      <c r="K41" s="2"/>
      <c r="L41" s="2"/>
    </row>
    <row r="42" spans="11:12" x14ac:dyDescent="0.35">
      <c r="K42" s="2"/>
      <c r="L42" s="2"/>
    </row>
    <row r="43" spans="11:12" x14ac:dyDescent="0.35">
      <c r="K43" s="2"/>
      <c r="L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14-C9F8-4AF9-B2BE-8FC02B968CE5}">
  <dimension ref="A1:X100"/>
  <sheetViews>
    <sheetView topLeftCell="L34" workbookViewId="0">
      <selection activeCell="X50" sqref="X50"/>
    </sheetView>
  </sheetViews>
  <sheetFormatPr defaultRowHeight="14.5" x14ac:dyDescent="0.35"/>
  <sheetData>
    <row r="1" spans="1:18" ht="43.5" x14ac:dyDescent="0.35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</row>
    <row r="2" spans="1:18" x14ac:dyDescent="0.35">
      <c r="A2" s="4" t="s">
        <v>24</v>
      </c>
      <c r="B2" s="6">
        <v>139019</v>
      </c>
      <c r="C2" s="6">
        <v>67293</v>
      </c>
      <c r="D2" s="6">
        <v>71726</v>
      </c>
      <c r="E2" s="6">
        <v>117003</v>
      </c>
      <c r="F2" s="6">
        <v>56768</v>
      </c>
      <c r="G2" s="6">
        <v>60235</v>
      </c>
      <c r="H2" s="6">
        <v>22016</v>
      </c>
      <c r="I2" s="6">
        <v>10525</v>
      </c>
      <c r="J2" s="6">
        <v>11491</v>
      </c>
    </row>
    <row r="3" spans="1:18" x14ac:dyDescent="0.35">
      <c r="A3" s="4">
        <v>0</v>
      </c>
      <c r="B3" s="6">
        <v>4006</v>
      </c>
      <c r="C3" s="6">
        <v>2070</v>
      </c>
      <c r="D3" s="6">
        <v>1936</v>
      </c>
      <c r="E3" s="6">
        <v>3415</v>
      </c>
      <c r="F3" s="6">
        <v>1742</v>
      </c>
      <c r="G3" s="6">
        <v>1673</v>
      </c>
      <c r="H3" s="4">
        <v>591</v>
      </c>
      <c r="I3" s="4">
        <v>328</v>
      </c>
      <c r="J3" s="4">
        <v>263</v>
      </c>
    </row>
    <row r="4" spans="1:18" x14ac:dyDescent="0.35">
      <c r="A4" s="4">
        <v>1</v>
      </c>
      <c r="B4" s="6">
        <v>3456</v>
      </c>
      <c r="C4" s="6">
        <v>1736</v>
      </c>
      <c r="D4" s="6">
        <v>1720</v>
      </c>
      <c r="E4" s="6">
        <v>2910</v>
      </c>
      <c r="F4" s="6">
        <v>1477</v>
      </c>
      <c r="G4" s="6">
        <v>1433</v>
      </c>
      <c r="H4" s="4">
        <v>546</v>
      </c>
      <c r="I4" s="4">
        <v>259</v>
      </c>
      <c r="J4" s="4">
        <v>287</v>
      </c>
      <c r="L4" s="6">
        <v>1736</v>
      </c>
      <c r="M4" s="6">
        <v>1720</v>
      </c>
      <c r="N4" s="6">
        <v>1937</v>
      </c>
      <c r="O4">
        <v>1859</v>
      </c>
      <c r="P4" s="6">
        <v>1730</v>
      </c>
      <c r="Q4" s="6">
        <v>1687</v>
      </c>
    </row>
    <row r="5" spans="1:18" x14ac:dyDescent="0.35">
      <c r="A5" s="4">
        <v>2</v>
      </c>
      <c r="B5" s="6">
        <v>3808</v>
      </c>
      <c r="C5" s="6">
        <v>1923</v>
      </c>
      <c r="D5" s="6">
        <v>1885</v>
      </c>
      <c r="E5" s="6">
        <v>3246</v>
      </c>
      <c r="F5" s="6">
        <v>1630</v>
      </c>
      <c r="G5" s="6">
        <v>1616</v>
      </c>
      <c r="H5" s="4">
        <v>562</v>
      </c>
      <c r="I5" s="4">
        <v>293</v>
      </c>
      <c r="J5" s="4">
        <v>269</v>
      </c>
      <c r="L5" s="6">
        <v>1923</v>
      </c>
      <c r="M5" s="6">
        <v>1885</v>
      </c>
      <c r="N5" s="6">
        <v>1892</v>
      </c>
      <c r="O5">
        <v>1870</v>
      </c>
      <c r="P5" s="6">
        <v>1569</v>
      </c>
      <c r="Q5" s="6">
        <v>1498</v>
      </c>
    </row>
    <row r="6" spans="1:18" x14ac:dyDescent="0.35">
      <c r="A6" s="4">
        <v>3</v>
      </c>
      <c r="B6" s="6">
        <v>3797</v>
      </c>
      <c r="C6" s="6">
        <v>1939</v>
      </c>
      <c r="D6" s="6">
        <v>1858</v>
      </c>
      <c r="E6" s="6">
        <v>3270</v>
      </c>
      <c r="F6" s="6">
        <v>1675</v>
      </c>
      <c r="G6" s="6">
        <v>1595</v>
      </c>
      <c r="H6" s="4">
        <v>527</v>
      </c>
      <c r="I6" s="4">
        <v>264</v>
      </c>
      <c r="J6" s="4">
        <v>263</v>
      </c>
      <c r="L6" s="6">
        <v>1939</v>
      </c>
      <c r="M6" s="6">
        <v>1858</v>
      </c>
      <c r="N6" s="6">
        <v>2049</v>
      </c>
      <c r="O6">
        <v>1918</v>
      </c>
      <c r="P6" s="6">
        <v>1979</v>
      </c>
      <c r="Q6" s="6">
        <v>1873</v>
      </c>
    </row>
    <row r="7" spans="1:18" x14ac:dyDescent="0.35">
      <c r="A7" s="4">
        <v>4</v>
      </c>
      <c r="B7" s="6">
        <v>3961</v>
      </c>
      <c r="C7" s="6">
        <v>1980</v>
      </c>
      <c r="D7" s="6">
        <v>1981</v>
      </c>
      <c r="E7" s="6">
        <v>3416</v>
      </c>
      <c r="F7" s="6">
        <v>1700</v>
      </c>
      <c r="G7" s="6">
        <v>1716</v>
      </c>
      <c r="H7" s="4">
        <v>545</v>
      </c>
      <c r="I7" s="4">
        <v>280</v>
      </c>
      <c r="J7" s="4">
        <v>265</v>
      </c>
      <c r="L7" s="6">
        <v>1980</v>
      </c>
      <c r="M7" s="6">
        <v>1981</v>
      </c>
      <c r="N7" s="6">
        <v>1830</v>
      </c>
      <c r="O7">
        <v>1865</v>
      </c>
      <c r="P7" s="6">
        <v>1542</v>
      </c>
      <c r="Q7" s="6">
        <v>1539</v>
      </c>
    </row>
    <row r="8" spans="1:18" x14ac:dyDescent="0.35">
      <c r="A8" s="4" t="s">
        <v>25</v>
      </c>
      <c r="B8" s="6">
        <v>19028</v>
      </c>
      <c r="C8" s="6">
        <v>9648</v>
      </c>
      <c r="D8" s="6">
        <v>9380</v>
      </c>
      <c r="E8" s="6">
        <v>16257</v>
      </c>
      <c r="F8" s="6">
        <v>8224</v>
      </c>
      <c r="G8" s="6">
        <v>8033</v>
      </c>
      <c r="H8" s="6">
        <v>2771</v>
      </c>
      <c r="I8" s="6">
        <v>1424</v>
      </c>
      <c r="J8" s="6">
        <v>1347</v>
      </c>
      <c r="L8" s="5">
        <f>SUM(L4:L7)</f>
        <v>7578</v>
      </c>
      <c r="M8" s="5">
        <f>SUM(M4:M7)</f>
        <v>7444</v>
      </c>
      <c r="N8" s="6">
        <v>1772</v>
      </c>
      <c r="O8">
        <v>1951</v>
      </c>
      <c r="P8" s="6">
        <v>1688</v>
      </c>
      <c r="Q8" s="6">
        <v>1691</v>
      </c>
    </row>
    <row r="9" spans="1:18" x14ac:dyDescent="0.35">
      <c r="A9" s="4">
        <v>5</v>
      </c>
      <c r="B9" s="6">
        <v>3796</v>
      </c>
      <c r="C9" s="6">
        <v>1937</v>
      </c>
      <c r="D9" s="6">
        <v>1859</v>
      </c>
      <c r="E9" s="6">
        <v>3284</v>
      </c>
      <c r="F9" s="6">
        <v>1668</v>
      </c>
      <c r="G9" s="6">
        <v>1616</v>
      </c>
      <c r="H9" s="4">
        <v>512</v>
      </c>
      <c r="I9" s="4">
        <v>269</v>
      </c>
      <c r="J9" s="4">
        <v>243</v>
      </c>
      <c r="N9" s="5">
        <f>SUM(N4:N8)</f>
        <v>9480</v>
      </c>
      <c r="O9">
        <f>SUM(O4:O8)</f>
        <v>9463</v>
      </c>
      <c r="P9" s="5">
        <f>SUM(P4:P8)</f>
        <v>8508</v>
      </c>
      <c r="Q9" s="5">
        <f>SUM(Q4:Q8)</f>
        <v>8288</v>
      </c>
    </row>
    <row r="10" spans="1:18" x14ac:dyDescent="0.35">
      <c r="A10" s="4">
        <v>6</v>
      </c>
      <c r="B10" s="6">
        <v>3762</v>
      </c>
      <c r="C10" s="6">
        <v>1892</v>
      </c>
      <c r="D10" s="6">
        <v>1870</v>
      </c>
      <c r="E10" s="6">
        <v>3224</v>
      </c>
      <c r="F10" s="6">
        <v>1645</v>
      </c>
      <c r="G10" s="6">
        <v>1579</v>
      </c>
      <c r="H10" s="4">
        <v>538</v>
      </c>
      <c r="I10" s="4">
        <v>247</v>
      </c>
      <c r="J10" s="4">
        <v>291</v>
      </c>
    </row>
    <row r="11" spans="1:18" x14ac:dyDescent="0.35">
      <c r="A11" s="4">
        <v>7</v>
      </c>
      <c r="B11" s="6">
        <v>3967</v>
      </c>
      <c r="C11" s="6">
        <v>2049</v>
      </c>
      <c r="D11" s="6">
        <v>1918</v>
      </c>
      <c r="E11" s="6">
        <v>3425</v>
      </c>
      <c r="F11" s="6">
        <v>1764</v>
      </c>
      <c r="G11" s="6">
        <v>1661</v>
      </c>
      <c r="H11" s="4">
        <v>542</v>
      </c>
      <c r="I11" s="4">
        <v>285</v>
      </c>
      <c r="J11" s="4">
        <v>257</v>
      </c>
    </row>
    <row r="12" spans="1:18" x14ac:dyDescent="0.35">
      <c r="A12" s="4">
        <v>8</v>
      </c>
      <c r="B12" s="6">
        <v>3695</v>
      </c>
      <c r="C12" s="6">
        <v>1830</v>
      </c>
      <c r="D12" s="6">
        <v>1865</v>
      </c>
      <c r="E12" s="6">
        <v>3336</v>
      </c>
      <c r="F12" s="6">
        <v>1571</v>
      </c>
      <c r="G12" s="6">
        <v>1765</v>
      </c>
      <c r="H12" s="4">
        <v>536</v>
      </c>
      <c r="I12" s="4">
        <v>259</v>
      </c>
      <c r="J12" s="4">
        <v>277</v>
      </c>
      <c r="L12">
        <v>1229</v>
      </c>
      <c r="M12" s="6">
        <v>1359</v>
      </c>
      <c r="N12" s="6">
        <v>1392</v>
      </c>
      <c r="O12">
        <v>707</v>
      </c>
      <c r="P12">
        <v>841</v>
      </c>
      <c r="Q12">
        <v>308</v>
      </c>
      <c r="R12">
        <v>301</v>
      </c>
    </row>
    <row r="13" spans="1:18" x14ac:dyDescent="0.35">
      <c r="A13" s="4">
        <v>9</v>
      </c>
      <c r="B13" s="6">
        <v>3723</v>
      </c>
      <c r="C13" s="6">
        <v>1772</v>
      </c>
      <c r="D13" s="6">
        <v>1951</v>
      </c>
      <c r="E13" s="6">
        <v>3198</v>
      </c>
      <c r="F13" s="6">
        <v>1576</v>
      </c>
      <c r="G13" s="6">
        <v>1622</v>
      </c>
      <c r="H13" s="4">
        <v>525</v>
      </c>
      <c r="I13" s="4">
        <v>196</v>
      </c>
      <c r="J13" s="4">
        <v>276</v>
      </c>
      <c r="L13">
        <v>807</v>
      </c>
      <c r="M13" s="6">
        <v>1428</v>
      </c>
      <c r="N13" s="6">
        <v>1526</v>
      </c>
      <c r="O13">
        <v>387</v>
      </c>
      <c r="P13">
        <v>353</v>
      </c>
      <c r="Q13">
        <v>396</v>
      </c>
      <c r="R13">
        <v>480</v>
      </c>
    </row>
    <row r="14" spans="1:18" x14ac:dyDescent="0.35">
      <c r="A14" s="7">
        <v>45421</v>
      </c>
      <c r="B14" s="6">
        <v>18943</v>
      </c>
      <c r="C14" s="6">
        <v>9480</v>
      </c>
      <c r="D14" s="6">
        <v>9463</v>
      </c>
      <c r="E14" s="6">
        <v>16209</v>
      </c>
      <c r="F14" s="6">
        <v>8171</v>
      </c>
      <c r="G14" s="6">
        <v>8119</v>
      </c>
      <c r="H14" s="6">
        <v>2653</v>
      </c>
      <c r="I14" s="6">
        <v>1309</v>
      </c>
      <c r="J14" s="6">
        <v>1344</v>
      </c>
      <c r="L14">
        <v>1285</v>
      </c>
      <c r="M14" s="6">
        <v>1495</v>
      </c>
      <c r="N14" s="6">
        <v>1397</v>
      </c>
      <c r="O14">
        <v>612</v>
      </c>
      <c r="P14">
        <v>722</v>
      </c>
      <c r="Q14">
        <v>273</v>
      </c>
      <c r="R14">
        <v>300</v>
      </c>
    </row>
    <row r="15" spans="1:18" x14ac:dyDescent="0.35">
      <c r="A15" s="4">
        <v>10</v>
      </c>
      <c r="B15" s="6">
        <v>3417</v>
      </c>
      <c r="C15" s="6">
        <v>1730</v>
      </c>
      <c r="D15" s="6">
        <v>1687</v>
      </c>
      <c r="E15" s="6">
        <v>2922</v>
      </c>
      <c r="F15" s="6">
        <v>1495</v>
      </c>
      <c r="G15" s="6">
        <v>1427</v>
      </c>
      <c r="H15" s="4">
        <v>495</v>
      </c>
      <c r="I15" s="4">
        <v>235</v>
      </c>
      <c r="J15" s="4">
        <v>260</v>
      </c>
      <c r="L15">
        <v>877</v>
      </c>
      <c r="M15" s="6">
        <v>1469</v>
      </c>
      <c r="N15" s="6">
        <v>1413</v>
      </c>
      <c r="O15">
        <v>356</v>
      </c>
      <c r="P15">
        <v>438</v>
      </c>
      <c r="Q15">
        <v>296</v>
      </c>
      <c r="R15">
        <v>314</v>
      </c>
    </row>
    <row r="16" spans="1:18" x14ac:dyDescent="0.35">
      <c r="A16" s="4">
        <v>11</v>
      </c>
      <c r="B16" s="6">
        <v>3067</v>
      </c>
      <c r="C16" s="6">
        <v>1569</v>
      </c>
      <c r="D16" s="6">
        <v>1498</v>
      </c>
      <c r="E16" s="6">
        <v>2627</v>
      </c>
      <c r="F16" s="6">
        <v>1349</v>
      </c>
      <c r="G16" s="6">
        <v>1278</v>
      </c>
      <c r="H16" s="4">
        <v>440</v>
      </c>
      <c r="I16" s="4">
        <v>220</v>
      </c>
      <c r="J16" s="4">
        <v>220</v>
      </c>
      <c r="L16">
        <v>836</v>
      </c>
      <c r="M16" s="6">
        <v>1071</v>
      </c>
      <c r="N16" s="6">
        <v>1189</v>
      </c>
      <c r="O16">
        <v>468</v>
      </c>
      <c r="P16">
        <v>540</v>
      </c>
      <c r="Q16">
        <v>289</v>
      </c>
      <c r="R16">
        <v>386</v>
      </c>
    </row>
    <row r="17" spans="1:18" x14ac:dyDescent="0.35">
      <c r="A17" s="4">
        <v>12</v>
      </c>
      <c r="B17" s="6">
        <v>3852</v>
      </c>
      <c r="C17" s="6">
        <v>1979</v>
      </c>
      <c r="D17" s="6">
        <v>1873</v>
      </c>
      <c r="E17" s="6">
        <v>3284</v>
      </c>
      <c r="F17" s="6">
        <v>1685</v>
      </c>
      <c r="G17" s="6">
        <v>1599</v>
      </c>
      <c r="H17" s="4">
        <v>568</v>
      </c>
      <c r="I17" s="4">
        <v>294</v>
      </c>
      <c r="J17" s="4">
        <v>274</v>
      </c>
      <c r="L17">
        <v>1027</v>
      </c>
      <c r="M17" s="5">
        <v>1229</v>
      </c>
      <c r="N17" s="5">
        <v>1438</v>
      </c>
      <c r="O17">
        <v>445</v>
      </c>
      <c r="P17">
        <v>433</v>
      </c>
      <c r="Q17">
        <v>235</v>
      </c>
      <c r="R17">
        <v>243</v>
      </c>
    </row>
    <row r="18" spans="1:18" x14ac:dyDescent="0.35">
      <c r="A18" s="4">
        <v>13</v>
      </c>
      <c r="B18" s="6">
        <v>3081</v>
      </c>
      <c r="C18" s="6">
        <v>1542</v>
      </c>
      <c r="D18" s="6">
        <v>1539</v>
      </c>
      <c r="E18" s="6">
        <v>2663</v>
      </c>
      <c r="F18" s="6">
        <v>1331</v>
      </c>
      <c r="G18" s="6">
        <v>1332</v>
      </c>
      <c r="H18" s="4">
        <v>418</v>
      </c>
      <c r="I18" s="4">
        <v>211</v>
      </c>
      <c r="J18" s="4">
        <v>207</v>
      </c>
      <c r="L18">
        <v>843</v>
      </c>
      <c r="M18">
        <v>807</v>
      </c>
      <c r="N18">
        <v>938</v>
      </c>
      <c r="O18">
        <v>391</v>
      </c>
      <c r="P18">
        <v>421</v>
      </c>
      <c r="Q18">
        <v>232</v>
      </c>
      <c r="R18">
        <v>278</v>
      </c>
    </row>
    <row r="19" spans="1:18" x14ac:dyDescent="0.35">
      <c r="A19" s="4">
        <v>14</v>
      </c>
      <c r="B19" s="6">
        <v>3379</v>
      </c>
      <c r="C19" s="6">
        <v>1688</v>
      </c>
      <c r="D19" s="6">
        <v>1691</v>
      </c>
      <c r="E19" s="6">
        <v>2889</v>
      </c>
      <c r="F19" s="6">
        <v>1455</v>
      </c>
      <c r="G19" s="6">
        <v>1434</v>
      </c>
      <c r="H19" s="4">
        <v>490</v>
      </c>
      <c r="I19" s="4">
        <v>233</v>
      </c>
      <c r="J19" s="4">
        <v>257</v>
      </c>
      <c r="L19">
        <v>877</v>
      </c>
      <c r="M19" s="5">
        <v>1285</v>
      </c>
      <c r="N19" s="5">
        <v>1470</v>
      </c>
      <c r="O19">
        <v>366</v>
      </c>
      <c r="P19">
        <v>469</v>
      </c>
      <c r="Q19">
        <v>291</v>
      </c>
      <c r="R19">
        <v>279</v>
      </c>
    </row>
    <row r="20" spans="1:18" x14ac:dyDescent="0.35">
      <c r="A20" s="7">
        <v>45579</v>
      </c>
      <c r="B20" s="6">
        <v>16796</v>
      </c>
      <c r="C20" s="6">
        <v>8508</v>
      </c>
      <c r="D20" s="6">
        <v>8288</v>
      </c>
      <c r="E20" s="6">
        <v>14385</v>
      </c>
      <c r="F20" s="6">
        <v>7315</v>
      </c>
      <c r="G20" s="6">
        <v>7070</v>
      </c>
      <c r="H20" s="6">
        <v>2411</v>
      </c>
      <c r="I20" s="6">
        <v>1193</v>
      </c>
      <c r="J20" s="6">
        <v>1218</v>
      </c>
      <c r="L20">
        <v>960</v>
      </c>
      <c r="M20">
        <v>877</v>
      </c>
      <c r="N20" s="5">
        <v>1081</v>
      </c>
      <c r="O20">
        <v>445</v>
      </c>
      <c r="P20">
        <v>494</v>
      </c>
      <c r="Q20">
        <v>175</v>
      </c>
      <c r="R20">
        <v>172</v>
      </c>
    </row>
    <row r="21" spans="1:18" x14ac:dyDescent="0.35">
      <c r="A21" s="4">
        <v>15</v>
      </c>
      <c r="B21" s="6">
        <v>2751</v>
      </c>
      <c r="C21" s="6">
        <v>1359</v>
      </c>
      <c r="D21" s="6">
        <v>1392</v>
      </c>
      <c r="E21" s="6">
        <v>2327</v>
      </c>
      <c r="F21" s="6">
        <v>1165</v>
      </c>
      <c r="G21" s="6">
        <v>1162</v>
      </c>
      <c r="H21" s="4">
        <v>424</v>
      </c>
      <c r="I21" s="4">
        <v>194</v>
      </c>
      <c r="J21" s="4">
        <v>230</v>
      </c>
      <c r="L21">
        <v>737</v>
      </c>
      <c r="M21">
        <v>836</v>
      </c>
      <c r="N21" s="5">
        <v>1075</v>
      </c>
      <c r="O21">
        <v>280</v>
      </c>
      <c r="P21">
        <v>305</v>
      </c>
      <c r="Q21" s="6">
        <v>322</v>
      </c>
      <c r="R21" s="6">
        <v>428</v>
      </c>
    </row>
    <row r="22" spans="1:18" x14ac:dyDescent="0.35">
      <c r="A22" s="4">
        <v>16</v>
      </c>
      <c r="B22" s="6">
        <v>2954</v>
      </c>
      <c r="C22" s="6">
        <v>1428</v>
      </c>
      <c r="D22" s="6">
        <v>1526</v>
      </c>
      <c r="E22" s="6">
        <v>2480</v>
      </c>
      <c r="F22" s="6">
        <v>1190</v>
      </c>
      <c r="G22" s="6">
        <v>1290</v>
      </c>
      <c r="H22" s="4">
        <v>474</v>
      </c>
      <c r="I22" s="4">
        <v>238</v>
      </c>
      <c r="J22" s="4">
        <v>236</v>
      </c>
      <c r="L22">
        <v>1091</v>
      </c>
      <c r="M22" s="5">
        <v>1027</v>
      </c>
      <c r="N22" s="5">
        <v>1112</v>
      </c>
      <c r="O22">
        <v>444</v>
      </c>
      <c r="P22">
        <v>571</v>
      </c>
      <c r="Q22" s="6">
        <v>120</v>
      </c>
      <c r="R22" s="6">
        <v>100</v>
      </c>
    </row>
    <row r="23" spans="1:18" x14ac:dyDescent="0.35">
      <c r="A23" s="4">
        <v>17</v>
      </c>
      <c r="B23" s="6">
        <v>2892</v>
      </c>
      <c r="C23" s="6">
        <v>1495</v>
      </c>
      <c r="D23" s="6">
        <v>1397</v>
      </c>
      <c r="E23" s="6">
        <v>2394</v>
      </c>
      <c r="F23" s="6">
        <v>1255</v>
      </c>
      <c r="G23" s="6">
        <v>1139</v>
      </c>
      <c r="H23" s="4">
        <v>498</v>
      </c>
      <c r="I23" s="4">
        <v>240</v>
      </c>
      <c r="J23" s="4">
        <v>258</v>
      </c>
      <c r="L23">
        <v>611</v>
      </c>
      <c r="M23">
        <v>843</v>
      </c>
      <c r="N23" s="5">
        <v>1086</v>
      </c>
      <c r="O23">
        <f t="shared" ref="O23:P23" si="0">SUM(O12:O22)</f>
        <v>4901</v>
      </c>
      <c r="P23">
        <f t="shared" si="0"/>
        <v>5587</v>
      </c>
      <c r="Q23" s="6">
        <v>252</v>
      </c>
      <c r="R23" s="6">
        <v>248</v>
      </c>
    </row>
    <row r="24" spans="1:18" x14ac:dyDescent="0.35">
      <c r="A24" s="4">
        <v>18</v>
      </c>
      <c r="B24" s="6">
        <v>2882</v>
      </c>
      <c r="C24" s="6">
        <v>1469</v>
      </c>
      <c r="D24" s="6">
        <v>1413</v>
      </c>
      <c r="E24" s="6">
        <v>2414</v>
      </c>
      <c r="F24" s="6">
        <v>1243</v>
      </c>
      <c r="G24" s="6">
        <v>1171</v>
      </c>
      <c r="H24" s="4">
        <v>468</v>
      </c>
      <c r="I24" s="4">
        <v>226</v>
      </c>
      <c r="J24" s="4">
        <v>242</v>
      </c>
      <c r="L24">
        <v>999</v>
      </c>
      <c r="M24">
        <v>877</v>
      </c>
      <c r="N24" s="5">
        <v>1068</v>
      </c>
      <c r="Q24" s="6">
        <v>159</v>
      </c>
      <c r="R24" s="6">
        <v>157</v>
      </c>
    </row>
    <row r="25" spans="1:18" x14ac:dyDescent="0.35">
      <c r="A25" s="4">
        <v>19</v>
      </c>
      <c r="B25" s="6">
        <v>2260</v>
      </c>
      <c r="C25" s="6">
        <v>1071</v>
      </c>
      <c r="D25" s="6">
        <v>1189</v>
      </c>
      <c r="E25" s="6">
        <v>1839</v>
      </c>
      <c r="F25" s="4">
        <v>872</v>
      </c>
      <c r="G25" s="4">
        <v>967</v>
      </c>
      <c r="H25" s="4">
        <v>421</v>
      </c>
      <c r="I25" s="4">
        <v>199</v>
      </c>
      <c r="J25" s="4">
        <v>222</v>
      </c>
      <c r="L25">
        <v>596</v>
      </c>
      <c r="M25">
        <v>960</v>
      </c>
      <c r="N25" s="5">
        <v>1130</v>
      </c>
      <c r="Q25" s="6">
        <v>147</v>
      </c>
      <c r="R25" s="6">
        <v>153</v>
      </c>
    </row>
    <row r="26" spans="1:18" x14ac:dyDescent="0.35">
      <c r="A26" s="4" t="s">
        <v>26</v>
      </c>
      <c r="B26" s="6">
        <v>13739</v>
      </c>
      <c r="C26" s="6">
        <v>6822</v>
      </c>
      <c r="D26" s="6">
        <v>6917</v>
      </c>
      <c r="E26" s="6">
        <v>11454</v>
      </c>
      <c r="F26" s="6">
        <v>5725</v>
      </c>
      <c r="G26" s="6">
        <v>5729</v>
      </c>
      <c r="H26" s="6">
        <v>2285</v>
      </c>
      <c r="I26" s="6">
        <v>1097</v>
      </c>
      <c r="J26" s="6">
        <v>1188</v>
      </c>
      <c r="L26">
        <v>657</v>
      </c>
      <c r="M26">
        <v>737</v>
      </c>
      <c r="N26">
        <v>887</v>
      </c>
      <c r="Q26" s="6">
        <v>148</v>
      </c>
      <c r="R26" s="6">
        <v>215</v>
      </c>
    </row>
    <row r="27" spans="1:18" x14ac:dyDescent="0.35">
      <c r="A27">
        <v>20</v>
      </c>
      <c r="B27" s="5">
        <v>2667</v>
      </c>
      <c r="C27" s="5">
        <v>1229</v>
      </c>
      <c r="D27" s="5">
        <v>1438</v>
      </c>
      <c r="E27" s="5">
        <v>2185</v>
      </c>
      <c r="F27" s="5">
        <v>1026</v>
      </c>
      <c r="G27" s="5">
        <v>1159</v>
      </c>
      <c r="H27">
        <v>482</v>
      </c>
      <c r="I27">
        <v>203</v>
      </c>
      <c r="J27">
        <v>279</v>
      </c>
      <c r="L27">
        <v>775</v>
      </c>
      <c r="M27" s="5">
        <v>1091</v>
      </c>
      <c r="N27" s="5">
        <v>1240</v>
      </c>
      <c r="Q27" s="6">
        <v>114</v>
      </c>
      <c r="R27" s="6">
        <v>132</v>
      </c>
    </row>
    <row r="28" spans="1:18" x14ac:dyDescent="0.35">
      <c r="A28">
        <v>21</v>
      </c>
      <c r="B28" s="5">
        <v>1745</v>
      </c>
      <c r="C28">
        <v>807</v>
      </c>
      <c r="D28">
        <v>938</v>
      </c>
      <c r="E28" s="5">
        <v>1432</v>
      </c>
      <c r="F28">
        <v>659</v>
      </c>
      <c r="G28">
        <v>773</v>
      </c>
      <c r="H28">
        <v>313</v>
      </c>
      <c r="I28">
        <v>148</v>
      </c>
      <c r="J28">
        <v>165</v>
      </c>
      <c r="L28">
        <v>653</v>
      </c>
      <c r="M28">
        <v>611</v>
      </c>
      <c r="N28">
        <v>632</v>
      </c>
      <c r="Q28" s="6">
        <v>127</v>
      </c>
      <c r="R28" s="6">
        <v>180</v>
      </c>
    </row>
    <row r="29" spans="1:18" x14ac:dyDescent="0.35">
      <c r="A29">
        <v>22</v>
      </c>
      <c r="B29" s="5">
        <v>2755</v>
      </c>
      <c r="C29" s="5">
        <v>1285</v>
      </c>
      <c r="D29" s="5">
        <v>1470</v>
      </c>
      <c r="E29" s="5">
        <v>2258</v>
      </c>
      <c r="F29" s="5">
        <v>1056</v>
      </c>
      <c r="G29" s="5">
        <v>1202</v>
      </c>
      <c r="H29">
        <v>497</v>
      </c>
      <c r="I29">
        <v>229</v>
      </c>
      <c r="J29">
        <v>268</v>
      </c>
      <c r="L29">
        <v>628</v>
      </c>
      <c r="M29">
        <v>999</v>
      </c>
      <c r="N29" s="5">
        <v>1164</v>
      </c>
      <c r="Q29" s="6">
        <v>115</v>
      </c>
      <c r="R29" s="6">
        <v>113</v>
      </c>
    </row>
    <row r="30" spans="1:18" x14ac:dyDescent="0.35">
      <c r="A30">
        <v>23</v>
      </c>
      <c r="B30" s="5">
        <v>1958</v>
      </c>
      <c r="C30">
        <v>877</v>
      </c>
      <c r="D30" s="5">
        <v>1081</v>
      </c>
      <c r="E30" s="5">
        <v>1584</v>
      </c>
      <c r="F30">
        <v>700</v>
      </c>
      <c r="G30">
        <v>884</v>
      </c>
      <c r="H30">
        <v>374</v>
      </c>
      <c r="I30">
        <v>177</v>
      </c>
      <c r="J30">
        <v>197</v>
      </c>
      <c r="L30">
        <v>733</v>
      </c>
      <c r="M30">
        <v>596</v>
      </c>
      <c r="N30">
        <v>685</v>
      </c>
      <c r="Q30" s="6">
        <v>63</v>
      </c>
      <c r="R30" s="6">
        <v>96</v>
      </c>
    </row>
    <row r="31" spans="1:18" x14ac:dyDescent="0.35">
      <c r="A31">
        <v>24</v>
      </c>
      <c r="B31" s="5">
        <v>1911</v>
      </c>
      <c r="C31">
        <v>836</v>
      </c>
      <c r="D31" s="5">
        <v>1075</v>
      </c>
      <c r="E31" s="5">
        <v>1541</v>
      </c>
      <c r="F31">
        <v>683</v>
      </c>
      <c r="G31">
        <v>858</v>
      </c>
      <c r="H31">
        <v>370</v>
      </c>
      <c r="I31">
        <v>153</v>
      </c>
      <c r="J31">
        <v>217</v>
      </c>
      <c r="L31">
        <v>486</v>
      </c>
      <c r="M31">
        <v>657</v>
      </c>
      <c r="N31">
        <v>722</v>
      </c>
      <c r="Q31" s="6">
        <v>567</v>
      </c>
      <c r="R31" s="6">
        <v>736</v>
      </c>
    </row>
    <row r="32" spans="1:18" x14ac:dyDescent="0.35">
      <c r="A32" t="s">
        <v>27</v>
      </c>
      <c r="B32" s="5">
        <v>11036</v>
      </c>
      <c r="C32" s="5">
        <v>5034</v>
      </c>
      <c r="D32" s="5">
        <v>6002</v>
      </c>
      <c r="E32" s="5">
        <v>9000</v>
      </c>
      <c r="F32" s="5">
        <v>4124</v>
      </c>
      <c r="G32" s="5">
        <v>4876</v>
      </c>
      <c r="H32" s="5">
        <v>2036</v>
      </c>
      <c r="I32">
        <v>910</v>
      </c>
      <c r="J32" s="5">
        <v>1126</v>
      </c>
      <c r="L32">
        <v>912</v>
      </c>
      <c r="M32" s="4">
        <v>775</v>
      </c>
      <c r="N32" s="4">
        <v>896</v>
      </c>
      <c r="Q32" s="6">
        <v>893</v>
      </c>
      <c r="R32" s="6">
        <v>1347</v>
      </c>
    </row>
    <row r="33" spans="1:24" x14ac:dyDescent="0.35">
      <c r="A33">
        <v>25</v>
      </c>
      <c r="B33" s="5">
        <v>2139</v>
      </c>
      <c r="C33" s="5">
        <v>1027</v>
      </c>
      <c r="D33" s="5">
        <v>1112</v>
      </c>
      <c r="E33" s="5">
        <v>1753</v>
      </c>
      <c r="F33">
        <v>847</v>
      </c>
      <c r="G33">
        <v>906</v>
      </c>
      <c r="H33">
        <v>386</v>
      </c>
      <c r="I33">
        <v>180</v>
      </c>
      <c r="J33">
        <v>206</v>
      </c>
      <c r="L33">
        <v>422</v>
      </c>
      <c r="M33" s="4">
        <v>653</v>
      </c>
      <c r="N33" s="4">
        <v>791</v>
      </c>
      <c r="Q33">
        <f t="shared" ref="Q33:R33" si="1">SUM(Q12:Q32)</f>
        <v>5522</v>
      </c>
      <c r="R33">
        <f t="shared" si="1"/>
        <v>6658</v>
      </c>
    </row>
    <row r="34" spans="1:24" x14ac:dyDescent="0.35">
      <c r="A34">
        <v>26</v>
      </c>
      <c r="B34" s="5">
        <v>1929</v>
      </c>
      <c r="C34">
        <v>843</v>
      </c>
      <c r="D34" s="5">
        <v>1086</v>
      </c>
      <c r="E34" s="5">
        <v>1550</v>
      </c>
      <c r="F34">
        <v>675</v>
      </c>
      <c r="G34">
        <v>875</v>
      </c>
      <c r="H34">
        <v>379</v>
      </c>
      <c r="I34">
        <v>168</v>
      </c>
      <c r="J34">
        <v>211</v>
      </c>
      <c r="L34">
        <v>846</v>
      </c>
      <c r="M34" s="4">
        <v>628</v>
      </c>
      <c r="N34" s="4">
        <v>706</v>
      </c>
    </row>
    <row r="35" spans="1:24" x14ac:dyDescent="0.35">
      <c r="A35">
        <v>27</v>
      </c>
      <c r="B35" s="5">
        <v>1945</v>
      </c>
      <c r="C35">
        <v>877</v>
      </c>
      <c r="D35" s="5">
        <v>1068</v>
      </c>
      <c r="E35" s="5">
        <v>1556</v>
      </c>
      <c r="F35">
        <v>701</v>
      </c>
      <c r="G35">
        <v>855</v>
      </c>
      <c r="H35">
        <v>389</v>
      </c>
      <c r="I35">
        <v>176</v>
      </c>
      <c r="J35">
        <v>213</v>
      </c>
      <c r="L35">
        <v>574</v>
      </c>
      <c r="M35" s="4">
        <v>733</v>
      </c>
      <c r="N35" s="4">
        <v>833</v>
      </c>
    </row>
    <row r="36" spans="1:24" x14ac:dyDescent="0.35">
      <c r="A36">
        <v>28</v>
      </c>
      <c r="B36" s="5">
        <v>2090</v>
      </c>
      <c r="C36">
        <v>960</v>
      </c>
      <c r="D36" s="5">
        <v>1130</v>
      </c>
      <c r="E36" s="5">
        <v>1726</v>
      </c>
      <c r="F36">
        <v>793</v>
      </c>
      <c r="G36">
        <v>933</v>
      </c>
      <c r="H36">
        <v>364</v>
      </c>
      <c r="I36">
        <v>167</v>
      </c>
      <c r="J36">
        <v>197</v>
      </c>
      <c r="L36">
        <v>520</v>
      </c>
      <c r="M36" s="4">
        <v>486</v>
      </c>
      <c r="N36" s="4">
        <v>600</v>
      </c>
    </row>
    <row r="37" spans="1:24" x14ac:dyDescent="0.35">
      <c r="A37">
        <v>29</v>
      </c>
      <c r="B37" s="5">
        <v>1624</v>
      </c>
      <c r="C37">
        <v>737</v>
      </c>
      <c r="D37">
        <v>887</v>
      </c>
      <c r="E37" s="5">
        <v>1325</v>
      </c>
      <c r="F37">
        <v>607</v>
      </c>
      <c r="G37">
        <v>718</v>
      </c>
      <c r="H37">
        <v>299</v>
      </c>
      <c r="I37">
        <v>130</v>
      </c>
      <c r="J37">
        <v>169</v>
      </c>
      <c r="L37">
        <v>795</v>
      </c>
      <c r="M37">
        <v>912</v>
      </c>
      <c r="N37">
        <v>972</v>
      </c>
      <c r="Q37">
        <f>2316+1477+1068+625+809</f>
        <v>6295</v>
      </c>
      <c r="R37">
        <f>12774-2798</f>
        <v>9976</v>
      </c>
      <c r="S37">
        <f>12506-2647</f>
        <v>9859</v>
      </c>
      <c r="T37">
        <f>9938+14373+12114+8781+6429+5476+4704</f>
        <v>61815</v>
      </c>
      <c r="V37">
        <v>2798</v>
      </c>
    </row>
    <row r="38" spans="1:24" x14ac:dyDescent="0.35">
      <c r="A38" t="s">
        <v>28</v>
      </c>
      <c r="B38" s="5">
        <v>9727</v>
      </c>
      <c r="C38" s="5">
        <v>4444</v>
      </c>
      <c r="D38" s="5">
        <v>5283</v>
      </c>
      <c r="E38" s="5">
        <v>7910</v>
      </c>
      <c r="F38" s="5">
        <v>3623</v>
      </c>
      <c r="G38" s="5">
        <v>4287</v>
      </c>
      <c r="H38" s="5">
        <v>1817</v>
      </c>
      <c r="I38">
        <v>821</v>
      </c>
      <c r="J38">
        <v>996</v>
      </c>
      <c r="L38">
        <v>525</v>
      </c>
      <c r="M38">
        <v>422</v>
      </c>
      <c r="N38">
        <v>459</v>
      </c>
      <c r="T38">
        <f>11658+14162+11861+8783+6853+5831+5089</f>
        <v>64237</v>
      </c>
      <c r="V38">
        <v>9976</v>
      </c>
    </row>
    <row r="39" spans="1:24" x14ac:dyDescent="0.35">
      <c r="A39">
        <v>30</v>
      </c>
      <c r="B39" s="5">
        <v>2331</v>
      </c>
      <c r="C39" s="5">
        <v>1091</v>
      </c>
      <c r="D39" s="5">
        <v>1240</v>
      </c>
      <c r="E39" s="5">
        <v>1919</v>
      </c>
      <c r="F39">
        <v>896</v>
      </c>
      <c r="G39" s="5">
        <v>1023</v>
      </c>
      <c r="H39">
        <v>412</v>
      </c>
      <c r="I39">
        <v>195</v>
      </c>
      <c r="J39">
        <v>217</v>
      </c>
      <c r="L39">
        <v>579</v>
      </c>
      <c r="M39">
        <v>846</v>
      </c>
      <c r="N39">
        <v>866</v>
      </c>
      <c r="T39">
        <f>3958+2633+612</f>
        <v>7203</v>
      </c>
      <c r="V39">
        <v>11176</v>
      </c>
    </row>
    <row r="40" spans="1:24" x14ac:dyDescent="0.35">
      <c r="A40">
        <v>31</v>
      </c>
      <c r="B40" s="5">
        <v>1243</v>
      </c>
      <c r="C40">
        <v>611</v>
      </c>
      <c r="D40">
        <v>632</v>
      </c>
      <c r="E40" s="5">
        <v>1016</v>
      </c>
      <c r="F40">
        <v>497</v>
      </c>
      <c r="G40">
        <v>519</v>
      </c>
      <c r="H40">
        <v>227</v>
      </c>
      <c r="I40">
        <v>114</v>
      </c>
      <c r="J40">
        <v>113</v>
      </c>
      <c r="L40">
        <v>604</v>
      </c>
      <c r="M40">
        <v>574</v>
      </c>
      <c r="N40">
        <v>582</v>
      </c>
      <c r="T40">
        <f>4105+2907+701</f>
        <v>7713</v>
      </c>
      <c r="V40">
        <v>9811</v>
      </c>
    </row>
    <row r="41" spans="1:24" x14ac:dyDescent="0.35">
      <c r="A41">
        <v>32</v>
      </c>
      <c r="B41" s="5">
        <v>2163</v>
      </c>
      <c r="C41">
        <v>999</v>
      </c>
      <c r="D41" s="5">
        <v>1164</v>
      </c>
      <c r="E41" s="5">
        <v>1771</v>
      </c>
      <c r="F41">
        <v>804</v>
      </c>
      <c r="G41">
        <v>967</v>
      </c>
      <c r="H41">
        <v>392</v>
      </c>
      <c r="I41">
        <v>195</v>
      </c>
      <c r="J41">
        <v>197</v>
      </c>
      <c r="L41">
        <v>495</v>
      </c>
      <c r="M41">
        <v>520</v>
      </c>
      <c r="N41">
        <v>573</v>
      </c>
      <c r="T41">
        <f>423+552+349+380+1477+1068+625+809</f>
        <v>5683</v>
      </c>
      <c r="V41">
        <v>61815</v>
      </c>
    </row>
    <row r="42" spans="1:24" x14ac:dyDescent="0.35">
      <c r="A42">
        <v>33</v>
      </c>
      <c r="B42" s="5">
        <v>1281</v>
      </c>
      <c r="C42">
        <v>596</v>
      </c>
      <c r="D42">
        <v>685</v>
      </c>
      <c r="E42" s="5">
        <v>1028</v>
      </c>
      <c r="F42">
        <v>485</v>
      </c>
      <c r="G42">
        <v>543</v>
      </c>
      <c r="H42">
        <v>253</v>
      </c>
      <c r="I42">
        <v>111</v>
      </c>
      <c r="J42">
        <v>142</v>
      </c>
      <c r="L42">
        <f>SUM(L12:L41)</f>
        <v>22979</v>
      </c>
      <c r="M42">
        <v>795</v>
      </c>
      <c r="N42">
        <v>812</v>
      </c>
      <c r="T42">
        <f>361+596+422+429+1633+1377+832+1332</f>
        <v>6982</v>
      </c>
      <c r="V42">
        <v>7203</v>
      </c>
    </row>
    <row r="43" spans="1:24" x14ac:dyDescent="0.35">
      <c r="A43">
        <v>34</v>
      </c>
      <c r="B43" s="5">
        <v>1379</v>
      </c>
      <c r="C43">
        <v>657</v>
      </c>
      <c r="D43">
        <v>722</v>
      </c>
      <c r="E43" s="5">
        <v>1146</v>
      </c>
      <c r="F43">
        <v>547</v>
      </c>
      <c r="G43">
        <v>599</v>
      </c>
      <c r="H43">
        <v>233</v>
      </c>
      <c r="I43">
        <v>110</v>
      </c>
      <c r="J43">
        <v>123</v>
      </c>
      <c r="M43">
        <v>525</v>
      </c>
      <c r="N43">
        <v>554</v>
      </c>
      <c r="V43">
        <v>5683</v>
      </c>
    </row>
    <row r="44" spans="1:24" x14ac:dyDescent="0.35">
      <c r="A44" t="s">
        <v>29</v>
      </c>
      <c r="B44" s="5">
        <v>8397</v>
      </c>
      <c r="C44" s="5">
        <v>3954</v>
      </c>
      <c r="D44" s="5">
        <v>4443</v>
      </c>
      <c r="E44" s="5">
        <v>6880</v>
      </c>
      <c r="F44" s="5">
        <v>3229</v>
      </c>
      <c r="G44" s="5">
        <v>3651</v>
      </c>
      <c r="H44" s="5">
        <v>1517</v>
      </c>
      <c r="I44">
        <v>725</v>
      </c>
      <c r="J44">
        <v>792</v>
      </c>
      <c r="M44">
        <v>579</v>
      </c>
      <c r="N44">
        <v>646</v>
      </c>
      <c r="V44">
        <v>2647</v>
      </c>
    </row>
    <row r="45" spans="1:24" x14ac:dyDescent="0.35">
      <c r="A45" s="4">
        <v>35</v>
      </c>
      <c r="B45" s="6">
        <v>1671</v>
      </c>
      <c r="C45" s="4">
        <v>775</v>
      </c>
      <c r="D45" s="4">
        <v>896</v>
      </c>
      <c r="E45" s="6">
        <v>1410</v>
      </c>
      <c r="F45" s="4">
        <v>652</v>
      </c>
      <c r="G45" s="4">
        <v>758</v>
      </c>
      <c r="H45" s="4">
        <v>261</v>
      </c>
      <c r="I45" s="4">
        <v>123</v>
      </c>
      <c r="J45" s="4">
        <v>138</v>
      </c>
      <c r="M45">
        <v>604</v>
      </c>
      <c r="N45">
        <v>634</v>
      </c>
      <c r="V45">
        <v>9859</v>
      </c>
      <c r="W45">
        <f>2070-9648</f>
        <v>-7578</v>
      </c>
      <c r="X45">
        <f>6822+5034+4444+3954+3275+3274+2998</f>
        <v>29801</v>
      </c>
    </row>
    <row r="46" spans="1:24" x14ac:dyDescent="0.35">
      <c r="A46" s="4">
        <v>36</v>
      </c>
      <c r="B46" s="6">
        <v>1444</v>
      </c>
      <c r="C46" s="4">
        <v>653</v>
      </c>
      <c r="D46" s="4">
        <v>791</v>
      </c>
      <c r="E46" s="6">
        <v>1198</v>
      </c>
      <c r="F46" s="4">
        <v>543</v>
      </c>
      <c r="G46" s="4">
        <v>655</v>
      </c>
      <c r="H46" s="4">
        <v>246</v>
      </c>
      <c r="I46" s="4">
        <v>110</v>
      </c>
      <c r="J46" s="4">
        <v>136</v>
      </c>
      <c r="M46">
        <v>495</v>
      </c>
      <c r="N46">
        <v>517</v>
      </c>
      <c r="V46">
        <v>11356</v>
      </c>
      <c r="W46">
        <f>9380-1936</f>
        <v>7444</v>
      </c>
      <c r="X46">
        <f>6917+6002+5283+4443+3826+3452+3163</f>
        <v>33086</v>
      </c>
    </row>
    <row r="47" spans="1:24" x14ac:dyDescent="0.35">
      <c r="A47" s="4">
        <v>37</v>
      </c>
      <c r="B47" s="6">
        <v>1334</v>
      </c>
      <c r="C47" s="4">
        <v>628</v>
      </c>
      <c r="D47" s="4">
        <v>706</v>
      </c>
      <c r="E47" s="6">
        <v>1116</v>
      </c>
      <c r="F47" s="4">
        <v>516</v>
      </c>
      <c r="G47" s="4">
        <v>600</v>
      </c>
      <c r="H47" s="4">
        <v>218</v>
      </c>
      <c r="I47" s="4">
        <v>112</v>
      </c>
      <c r="J47" s="4">
        <v>106</v>
      </c>
      <c r="M47">
        <v>707</v>
      </c>
      <c r="N47">
        <v>841</v>
      </c>
      <c r="V47">
        <v>10477</v>
      </c>
      <c r="W47">
        <f>2530+1927+444</f>
        <v>4901</v>
      </c>
    </row>
    <row r="48" spans="1:24" x14ac:dyDescent="0.35">
      <c r="A48" s="4">
        <v>38</v>
      </c>
      <c r="B48" s="6">
        <v>1566</v>
      </c>
      <c r="C48" s="4">
        <v>733</v>
      </c>
      <c r="D48" s="4">
        <v>833</v>
      </c>
      <c r="E48" s="6">
        <v>1286</v>
      </c>
      <c r="F48" s="4">
        <v>603</v>
      </c>
      <c r="G48" s="4">
        <v>683</v>
      </c>
      <c r="H48" s="4">
        <v>280</v>
      </c>
      <c r="I48" s="4">
        <v>130</v>
      </c>
      <c r="J48" s="4">
        <v>150</v>
      </c>
      <c r="M48">
        <v>387</v>
      </c>
      <c r="N48">
        <v>353</v>
      </c>
      <c r="V48">
        <v>64237</v>
      </c>
      <c r="W48">
        <f>2894+2122+571</f>
        <v>5587</v>
      </c>
      <c r="X48">
        <f>308+396+273+296+1222+1000+567+893</f>
        <v>4955</v>
      </c>
    </row>
    <row r="49" spans="1:24" x14ac:dyDescent="0.35">
      <c r="A49" s="4">
        <v>39</v>
      </c>
      <c r="B49" s="6">
        <v>1086</v>
      </c>
      <c r="C49" s="4">
        <v>486</v>
      </c>
      <c r="D49" s="4">
        <v>600</v>
      </c>
      <c r="E49" s="4">
        <v>893</v>
      </c>
      <c r="F49" s="4">
        <v>390</v>
      </c>
      <c r="G49" s="4">
        <v>503</v>
      </c>
      <c r="H49" s="4">
        <v>193</v>
      </c>
      <c r="I49" s="4">
        <v>96</v>
      </c>
      <c r="J49" s="4">
        <v>97</v>
      </c>
      <c r="M49">
        <v>612</v>
      </c>
      <c r="N49">
        <v>722</v>
      </c>
      <c r="V49">
        <v>7713</v>
      </c>
      <c r="X49">
        <f>301+480+300+314+1358+1086+736+1347</f>
        <v>5922</v>
      </c>
    </row>
    <row r="50" spans="1:24" x14ac:dyDescent="0.35">
      <c r="A50" s="4" t="s">
        <v>30</v>
      </c>
      <c r="B50" s="6">
        <v>7101</v>
      </c>
      <c r="C50" s="6">
        <v>3275</v>
      </c>
      <c r="D50" s="6">
        <v>3826</v>
      </c>
      <c r="E50" s="6">
        <v>5903</v>
      </c>
      <c r="F50" s="6">
        <v>2704</v>
      </c>
      <c r="G50" s="6">
        <v>3199</v>
      </c>
      <c r="H50" s="6">
        <v>1198</v>
      </c>
      <c r="I50" s="4">
        <v>571</v>
      </c>
      <c r="J50" s="4">
        <v>627</v>
      </c>
      <c r="M50">
        <v>356</v>
      </c>
      <c r="N50">
        <v>438</v>
      </c>
      <c r="V50">
        <v>6982</v>
      </c>
    </row>
    <row r="51" spans="1:24" x14ac:dyDescent="0.35">
      <c r="A51">
        <v>40</v>
      </c>
      <c r="B51" s="5">
        <v>1884</v>
      </c>
      <c r="C51">
        <v>912</v>
      </c>
      <c r="D51">
        <v>972</v>
      </c>
      <c r="E51" s="5">
        <v>1564</v>
      </c>
      <c r="F51">
        <v>748</v>
      </c>
      <c r="G51">
        <v>816</v>
      </c>
      <c r="H51">
        <v>320</v>
      </c>
      <c r="I51">
        <v>164</v>
      </c>
      <c r="J51">
        <v>156</v>
      </c>
      <c r="M51">
        <v>468</v>
      </c>
      <c r="N51">
        <v>540</v>
      </c>
      <c r="V51">
        <f>SUM(V37:V50)</f>
        <v>221733</v>
      </c>
    </row>
    <row r="52" spans="1:24" x14ac:dyDescent="0.35">
      <c r="A52">
        <v>41</v>
      </c>
      <c r="B52">
        <v>881</v>
      </c>
      <c r="C52">
        <v>422</v>
      </c>
      <c r="D52">
        <v>459</v>
      </c>
      <c r="E52">
        <v>740</v>
      </c>
      <c r="F52">
        <v>354</v>
      </c>
      <c r="G52">
        <v>386</v>
      </c>
      <c r="H52">
        <v>141</v>
      </c>
      <c r="I52">
        <v>68</v>
      </c>
      <c r="J52">
        <v>73</v>
      </c>
      <c r="M52" s="5">
        <f t="shared" ref="M52:N52" si="2">SUM(M12:M51)</f>
        <v>32331</v>
      </c>
      <c r="N52" s="5">
        <f t="shared" si="2"/>
        <v>35980</v>
      </c>
    </row>
    <row r="53" spans="1:24" x14ac:dyDescent="0.35">
      <c r="A53">
        <v>42</v>
      </c>
      <c r="B53" s="5">
        <v>1712</v>
      </c>
      <c r="C53">
        <v>846</v>
      </c>
      <c r="D53">
        <v>866</v>
      </c>
      <c r="E53" s="5">
        <v>1431</v>
      </c>
      <c r="F53">
        <v>706</v>
      </c>
      <c r="G53">
        <v>725</v>
      </c>
      <c r="H53">
        <v>281</v>
      </c>
      <c r="I53">
        <v>140</v>
      </c>
      <c r="J53">
        <v>141</v>
      </c>
    </row>
    <row r="54" spans="1:24" x14ac:dyDescent="0.35">
      <c r="A54">
        <v>43</v>
      </c>
      <c r="B54" s="5">
        <v>1156</v>
      </c>
      <c r="C54">
        <v>574</v>
      </c>
      <c r="D54">
        <v>582</v>
      </c>
      <c r="E54">
        <v>945</v>
      </c>
      <c r="F54">
        <v>481</v>
      </c>
      <c r="G54">
        <v>464</v>
      </c>
      <c r="H54">
        <v>211</v>
      </c>
      <c r="I54">
        <v>93</v>
      </c>
      <c r="J54">
        <v>118</v>
      </c>
    </row>
    <row r="55" spans="1:24" x14ac:dyDescent="0.35">
      <c r="A55">
        <v>44</v>
      </c>
      <c r="B55" s="5">
        <v>1093</v>
      </c>
      <c r="C55">
        <v>520</v>
      </c>
      <c r="D55">
        <v>573</v>
      </c>
      <c r="E55">
        <v>908</v>
      </c>
      <c r="F55">
        <v>434</v>
      </c>
      <c r="G55">
        <v>474</v>
      </c>
      <c r="H55">
        <v>185</v>
      </c>
      <c r="I55">
        <v>86</v>
      </c>
      <c r="J55">
        <v>99</v>
      </c>
    </row>
    <row r="56" spans="1:24" x14ac:dyDescent="0.35">
      <c r="A56" t="s">
        <v>31</v>
      </c>
      <c r="B56" s="5">
        <v>6726</v>
      </c>
      <c r="C56" s="5">
        <v>3274</v>
      </c>
      <c r="D56" s="5">
        <v>3452</v>
      </c>
      <c r="E56" s="5">
        <v>5588</v>
      </c>
      <c r="F56" s="5">
        <v>2723</v>
      </c>
      <c r="G56" s="5">
        <v>2865</v>
      </c>
      <c r="H56" s="5">
        <v>1138</v>
      </c>
      <c r="I56">
        <v>551</v>
      </c>
      <c r="J56">
        <v>587</v>
      </c>
    </row>
    <row r="57" spans="1:24" x14ac:dyDescent="0.35">
      <c r="A57">
        <v>45</v>
      </c>
      <c r="B57" s="5">
        <v>1607</v>
      </c>
      <c r="C57">
        <v>795</v>
      </c>
      <c r="D57">
        <v>812</v>
      </c>
      <c r="E57" s="5">
        <v>1365</v>
      </c>
      <c r="F57">
        <v>682</v>
      </c>
      <c r="G57">
        <v>683</v>
      </c>
      <c r="H57">
        <v>242</v>
      </c>
      <c r="I57">
        <v>113</v>
      </c>
      <c r="J57">
        <v>129</v>
      </c>
    </row>
    <row r="58" spans="1:24" x14ac:dyDescent="0.35">
      <c r="A58">
        <v>46</v>
      </c>
      <c r="B58" s="5">
        <v>1079</v>
      </c>
      <c r="C58">
        <v>525</v>
      </c>
      <c r="D58">
        <v>554</v>
      </c>
      <c r="E58">
        <v>882</v>
      </c>
      <c r="F58">
        <v>433</v>
      </c>
      <c r="G58">
        <v>449</v>
      </c>
      <c r="H58">
        <v>197</v>
      </c>
      <c r="I58">
        <v>92</v>
      </c>
      <c r="J58">
        <v>105</v>
      </c>
    </row>
    <row r="59" spans="1:24" x14ac:dyDescent="0.35">
      <c r="A59">
        <v>47</v>
      </c>
      <c r="B59" s="5">
        <v>1225</v>
      </c>
      <c r="C59">
        <v>579</v>
      </c>
      <c r="D59">
        <v>646</v>
      </c>
      <c r="E59" s="5">
        <v>1032</v>
      </c>
      <c r="F59">
        <v>494</v>
      </c>
      <c r="G59">
        <v>538</v>
      </c>
      <c r="H59">
        <v>193</v>
      </c>
      <c r="I59">
        <v>85</v>
      </c>
      <c r="J59">
        <v>108</v>
      </c>
    </row>
    <row r="60" spans="1:24" x14ac:dyDescent="0.35">
      <c r="A60">
        <v>48</v>
      </c>
      <c r="B60" s="5">
        <v>1238</v>
      </c>
      <c r="C60">
        <v>604</v>
      </c>
      <c r="D60">
        <v>634</v>
      </c>
      <c r="E60" s="5">
        <v>1033</v>
      </c>
      <c r="F60">
        <v>509</v>
      </c>
      <c r="G60">
        <v>524</v>
      </c>
      <c r="H60">
        <v>205</v>
      </c>
      <c r="I60">
        <v>95</v>
      </c>
      <c r="J60">
        <v>110</v>
      </c>
    </row>
    <row r="61" spans="1:24" x14ac:dyDescent="0.35">
      <c r="A61">
        <v>49</v>
      </c>
      <c r="B61" s="5">
        <v>1012</v>
      </c>
      <c r="C61">
        <v>495</v>
      </c>
      <c r="D61">
        <v>517</v>
      </c>
      <c r="E61">
        <v>842</v>
      </c>
      <c r="F61">
        <v>406</v>
      </c>
      <c r="G61">
        <v>436</v>
      </c>
      <c r="H61">
        <v>170</v>
      </c>
      <c r="I61">
        <v>89</v>
      </c>
      <c r="J61">
        <v>81</v>
      </c>
    </row>
    <row r="62" spans="1:24" x14ac:dyDescent="0.35">
      <c r="A62" t="s">
        <v>32</v>
      </c>
      <c r="B62" s="5">
        <v>6161</v>
      </c>
      <c r="C62" s="5">
        <v>2998</v>
      </c>
      <c r="D62" s="5">
        <v>3163</v>
      </c>
      <c r="E62" s="5">
        <v>5154</v>
      </c>
      <c r="F62" s="5">
        <v>2524</v>
      </c>
      <c r="G62" s="5">
        <v>2630</v>
      </c>
      <c r="H62" s="5">
        <v>1007</v>
      </c>
      <c r="I62">
        <v>474</v>
      </c>
      <c r="J62">
        <v>533</v>
      </c>
    </row>
    <row r="63" spans="1:24" x14ac:dyDescent="0.35">
      <c r="A63">
        <v>50</v>
      </c>
      <c r="B63" s="5">
        <v>1548</v>
      </c>
      <c r="C63">
        <v>707</v>
      </c>
      <c r="D63">
        <v>841</v>
      </c>
      <c r="E63" s="5">
        <v>1287</v>
      </c>
      <c r="F63">
        <v>578</v>
      </c>
      <c r="G63">
        <v>709</v>
      </c>
      <c r="H63">
        <v>261</v>
      </c>
      <c r="I63">
        <v>129</v>
      </c>
      <c r="J63">
        <v>132</v>
      </c>
    </row>
    <row r="64" spans="1:24" x14ac:dyDescent="0.35">
      <c r="A64">
        <v>51</v>
      </c>
      <c r="B64">
        <v>740</v>
      </c>
      <c r="C64">
        <v>387</v>
      </c>
      <c r="D64">
        <v>353</v>
      </c>
      <c r="E64">
        <v>615</v>
      </c>
      <c r="F64">
        <v>319</v>
      </c>
      <c r="G64">
        <v>296</v>
      </c>
      <c r="H64">
        <v>125</v>
      </c>
      <c r="I64">
        <v>68</v>
      </c>
      <c r="J64">
        <v>57</v>
      </c>
    </row>
    <row r="65" spans="1:10" x14ac:dyDescent="0.35">
      <c r="A65">
        <v>52</v>
      </c>
      <c r="B65" s="5">
        <v>1334</v>
      </c>
      <c r="C65">
        <v>612</v>
      </c>
      <c r="D65">
        <v>722</v>
      </c>
      <c r="E65" s="5">
        <v>1122</v>
      </c>
      <c r="F65">
        <v>521</v>
      </c>
      <c r="G65">
        <v>601</v>
      </c>
      <c r="H65">
        <v>212</v>
      </c>
      <c r="I65">
        <v>91</v>
      </c>
      <c r="J65">
        <v>121</v>
      </c>
    </row>
    <row r="66" spans="1:10" x14ac:dyDescent="0.35">
      <c r="A66">
        <v>53</v>
      </c>
      <c r="B66">
        <v>794</v>
      </c>
      <c r="C66">
        <v>356</v>
      </c>
      <c r="D66">
        <v>438</v>
      </c>
      <c r="E66">
        <v>664</v>
      </c>
      <c r="F66">
        <v>295</v>
      </c>
      <c r="G66">
        <v>369</v>
      </c>
      <c r="H66">
        <v>130</v>
      </c>
      <c r="I66">
        <v>61</v>
      </c>
      <c r="J66">
        <v>69</v>
      </c>
    </row>
    <row r="67" spans="1:10" x14ac:dyDescent="0.35">
      <c r="A67">
        <v>54</v>
      </c>
      <c r="B67" s="5">
        <v>1008</v>
      </c>
      <c r="C67">
        <v>468</v>
      </c>
      <c r="D67">
        <v>540</v>
      </c>
      <c r="E67">
        <v>858</v>
      </c>
      <c r="F67">
        <v>403</v>
      </c>
      <c r="G67">
        <v>455</v>
      </c>
      <c r="H67">
        <v>150</v>
      </c>
      <c r="I67">
        <v>65</v>
      </c>
      <c r="J67">
        <v>85</v>
      </c>
    </row>
    <row r="68" spans="1:10" x14ac:dyDescent="0.35">
      <c r="A68" t="s">
        <v>33</v>
      </c>
      <c r="B68" s="5">
        <v>5424</v>
      </c>
      <c r="C68" s="5">
        <v>2530</v>
      </c>
      <c r="D68" s="5">
        <v>2894</v>
      </c>
      <c r="E68" s="5">
        <v>4546</v>
      </c>
      <c r="F68" s="5">
        <v>2116</v>
      </c>
      <c r="G68" s="5">
        <v>2430</v>
      </c>
      <c r="H68">
        <v>878</v>
      </c>
      <c r="I68">
        <v>414</v>
      </c>
      <c r="J68">
        <v>464</v>
      </c>
    </row>
    <row r="69" spans="1:10" x14ac:dyDescent="0.35">
      <c r="A69">
        <v>55</v>
      </c>
      <c r="B69">
        <v>878</v>
      </c>
      <c r="C69">
        <v>445</v>
      </c>
      <c r="D69">
        <v>433</v>
      </c>
      <c r="E69">
        <v>731</v>
      </c>
      <c r="F69">
        <v>369</v>
      </c>
      <c r="G69">
        <v>362</v>
      </c>
      <c r="H69">
        <v>147</v>
      </c>
      <c r="I69">
        <v>76</v>
      </c>
      <c r="J69">
        <v>71</v>
      </c>
    </row>
    <row r="70" spans="1:10" x14ac:dyDescent="0.35">
      <c r="A70">
        <v>56</v>
      </c>
      <c r="B70">
        <v>812</v>
      </c>
      <c r="C70">
        <v>391</v>
      </c>
      <c r="D70">
        <v>421</v>
      </c>
      <c r="E70">
        <v>685</v>
      </c>
      <c r="F70">
        <v>327</v>
      </c>
      <c r="G70">
        <v>358</v>
      </c>
      <c r="H70">
        <v>127</v>
      </c>
      <c r="I70">
        <v>64</v>
      </c>
      <c r="J70">
        <v>63</v>
      </c>
    </row>
    <row r="71" spans="1:10" x14ac:dyDescent="0.35">
      <c r="A71">
        <v>57</v>
      </c>
      <c r="B71">
        <v>835</v>
      </c>
      <c r="C71">
        <v>366</v>
      </c>
      <c r="D71">
        <v>469</v>
      </c>
      <c r="E71">
        <v>717</v>
      </c>
      <c r="F71">
        <v>316</v>
      </c>
      <c r="G71">
        <v>401</v>
      </c>
      <c r="H71">
        <v>118</v>
      </c>
      <c r="I71">
        <v>50</v>
      </c>
      <c r="J71">
        <v>68</v>
      </c>
    </row>
    <row r="72" spans="1:10" x14ac:dyDescent="0.35">
      <c r="A72">
        <v>58</v>
      </c>
      <c r="B72">
        <v>939</v>
      </c>
      <c r="C72">
        <v>445</v>
      </c>
      <c r="D72">
        <v>494</v>
      </c>
      <c r="E72">
        <v>789</v>
      </c>
      <c r="F72">
        <v>384</v>
      </c>
      <c r="G72">
        <v>405</v>
      </c>
      <c r="H72">
        <v>150</v>
      </c>
      <c r="I72">
        <v>61</v>
      </c>
      <c r="J72">
        <v>89</v>
      </c>
    </row>
    <row r="73" spans="1:10" x14ac:dyDescent="0.35">
      <c r="A73">
        <v>59</v>
      </c>
      <c r="B73">
        <v>585</v>
      </c>
      <c r="C73">
        <v>280</v>
      </c>
      <c r="D73">
        <v>305</v>
      </c>
      <c r="E73">
        <v>488</v>
      </c>
      <c r="F73">
        <v>229</v>
      </c>
      <c r="G73">
        <v>259</v>
      </c>
      <c r="H73">
        <v>97</v>
      </c>
      <c r="I73">
        <v>51</v>
      </c>
      <c r="J73">
        <v>46</v>
      </c>
    </row>
    <row r="74" spans="1:10" x14ac:dyDescent="0.35">
      <c r="A74" t="s">
        <v>34</v>
      </c>
      <c r="B74" s="5">
        <v>4049</v>
      </c>
      <c r="C74" s="5">
        <v>1927</v>
      </c>
      <c r="D74" s="5">
        <v>2122</v>
      </c>
      <c r="E74" s="5">
        <v>3410</v>
      </c>
      <c r="F74" s="5">
        <v>1625</v>
      </c>
      <c r="G74" s="5">
        <v>1785</v>
      </c>
      <c r="H74">
        <v>639</v>
      </c>
      <c r="I74">
        <v>302</v>
      </c>
      <c r="J74">
        <v>337</v>
      </c>
    </row>
    <row r="75" spans="1:10" x14ac:dyDescent="0.35">
      <c r="A75">
        <v>60</v>
      </c>
      <c r="B75" s="5">
        <v>1015</v>
      </c>
      <c r="C75">
        <v>444</v>
      </c>
      <c r="D75">
        <v>571</v>
      </c>
      <c r="E75">
        <v>849</v>
      </c>
      <c r="F75">
        <v>369</v>
      </c>
      <c r="G75">
        <v>480</v>
      </c>
      <c r="H75">
        <v>166</v>
      </c>
      <c r="I75">
        <v>75</v>
      </c>
      <c r="J75">
        <v>91</v>
      </c>
    </row>
    <row r="76" spans="1:10" x14ac:dyDescent="0.35">
      <c r="A76">
        <v>61</v>
      </c>
      <c r="B76">
        <v>609</v>
      </c>
      <c r="C76">
        <v>308</v>
      </c>
      <c r="D76">
        <v>301</v>
      </c>
      <c r="E76">
        <v>529</v>
      </c>
      <c r="F76">
        <v>271</v>
      </c>
      <c r="G76">
        <v>258</v>
      </c>
      <c r="H76">
        <v>80</v>
      </c>
      <c r="I76">
        <v>37</v>
      </c>
      <c r="J76">
        <v>43</v>
      </c>
    </row>
    <row r="77" spans="1:10" x14ac:dyDescent="0.35">
      <c r="A77">
        <v>62</v>
      </c>
      <c r="B77">
        <v>876</v>
      </c>
      <c r="C77">
        <v>396</v>
      </c>
      <c r="D77">
        <v>480</v>
      </c>
      <c r="E77">
        <v>744</v>
      </c>
      <c r="F77">
        <v>332</v>
      </c>
      <c r="G77">
        <v>412</v>
      </c>
      <c r="H77">
        <v>132</v>
      </c>
      <c r="I77">
        <v>64</v>
      </c>
      <c r="J77">
        <v>68</v>
      </c>
    </row>
    <row r="78" spans="1:10" x14ac:dyDescent="0.35">
      <c r="A78">
        <v>63</v>
      </c>
      <c r="B78">
        <v>573</v>
      </c>
      <c r="C78">
        <v>273</v>
      </c>
      <c r="D78">
        <v>300</v>
      </c>
      <c r="E78">
        <v>482</v>
      </c>
      <c r="F78">
        <v>236</v>
      </c>
      <c r="G78">
        <v>246</v>
      </c>
      <c r="H78">
        <v>91</v>
      </c>
      <c r="I78">
        <v>37</v>
      </c>
      <c r="J78">
        <v>54</v>
      </c>
    </row>
    <row r="79" spans="1:10" x14ac:dyDescent="0.35">
      <c r="A79">
        <v>64</v>
      </c>
      <c r="B79">
        <v>610</v>
      </c>
      <c r="C79">
        <v>296</v>
      </c>
      <c r="D79">
        <v>314</v>
      </c>
      <c r="E79">
        <v>513</v>
      </c>
      <c r="F79">
        <v>245</v>
      </c>
      <c r="G79">
        <v>268</v>
      </c>
      <c r="H79">
        <v>97</v>
      </c>
      <c r="I79">
        <v>51</v>
      </c>
      <c r="J79">
        <v>46</v>
      </c>
    </row>
    <row r="80" spans="1:10" x14ac:dyDescent="0.35">
      <c r="A80" t="s">
        <v>35</v>
      </c>
      <c r="B80" s="5">
        <v>3683</v>
      </c>
      <c r="C80" s="5">
        <v>1717</v>
      </c>
      <c r="D80" s="5">
        <v>1966</v>
      </c>
      <c r="E80" s="5">
        <v>3117</v>
      </c>
      <c r="F80" s="5">
        <v>1453</v>
      </c>
      <c r="G80" s="5">
        <v>1664</v>
      </c>
      <c r="H80">
        <v>566</v>
      </c>
      <c r="I80">
        <v>264</v>
      </c>
      <c r="J80">
        <v>302</v>
      </c>
    </row>
    <row r="81" spans="1:10" x14ac:dyDescent="0.35">
      <c r="A81">
        <v>65</v>
      </c>
      <c r="B81">
        <v>675</v>
      </c>
      <c r="C81">
        <v>289</v>
      </c>
      <c r="D81">
        <v>386</v>
      </c>
      <c r="E81">
        <v>577</v>
      </c>
      <c r="F81">
        <v>245</v>
      </c>
      <c r="G81">
        <v>332</v>
      </c>
      <c r="H81">
        <v>98</v>
      </c>
      <c r="I81">
        <v>44</v>
      </c>
      <c r="J81">
        <v>54</v>
      </c>
    </row>
    <row r="82" spans="1:10" x14ac:dyDescent="0.35">
      <c r="A82">
        <v>66</v>
      </c>
      <c r="B82">
        <v>478</v>
      </c>
      <c r="C82">
        <v>235</v>
      </c>
      <c r="D82">
        <v>243</v>
      </c>
      <c r="E82">
        <v>409</v>
      </c>
      <c r="F82">
        <v>204</v>
      </c>
      <c r="G82">
        <v>205</v>
      </c>
      <c r="H82">
        <v>69</v>
      </c>
      <c r="I82">
        <v>31</v>
      </c>
      <c r="J82">
        <v>38</v>
      </c>
    </row>
    <row r="83" spans="1:10" x14ac:dyDescent="0.35">
      <c r="A83">
        <v>67</v>
      </c>
      <c r="B83">
        <v>510</v>
      </c>
      <c r="C83">
        <v>232</v>
      </c>
      <c r="D83">
        <v>278</v>
      </c>
      <c r="E83">
        <v>445</v>
      </c>
      <c r="F83">
        <v>200</v>
      </c>
      <c r="G83">
        <v>245</v>
      </c>
      <c r="H83">
        <v>65</v>
      </c>
      <c r="I83">
        <v>32</v>
      </c>
      <c r="J83">
        <v>33</v>
      </c>
    </row>
    <row r="84" spans="1:10" x14ac:dyDescent="0.35">
      <c r="A84">
        <v>68</v>
      </c>
      <c r="B84">
        <v>570</v>
      </c>
      <c r="C84">
        <v>291</v>
      </c>
      <c r="D84">
        <v>279</v>
      </c>
      <c r="E84">
        <v>466</v>
      </c>
      <c r="F84">
        <v>246</v>
      </c>
      <c r="G84">
        <v>220</v>
      </c>
      <c r="H84">
        <v>104</v>
      </c>
      <c r="I84">
        <v>45</v>
      </c>
      <c r="J84">
        <v>59</v>
      </c>
    </row>
    <row r="85" spans="1:10" x14ac:dyDescent="0.35">
      <c r="A85">
        <v>69</v>
      </c>
      <c r="B85">
        <v>347</v>
      </c>
      <c r="C85">
        <v>175</v>
      </c>
      <c r="D85">
        <v>172</v>
      </c>
      <c r="E85">
        <v>291</v>
      </c>
      <c r="F85">
        <v>147</v>
      </c>
      <c r="G85">
        <v>144</v>
      </c>
      <c r="H85">
        <v>56</v>
      </c>
      <c r="I85">
        <v>28</v>
      </c>
      <c r="J85">
        <v>28</v>
      </c>
    </row>
    <row r="86" spans="1:10" x14ac:dyDescent="0.35">
      <c r="A86" t="s">
        <v>36</v>
      </c>
      <c r="B86" s="5">
        <v>2580</v>
      </c>
      <c r="C86" s="5">
        <v>1222</v>
      </c>
      <c r="D86" s="5">
        <v>1358</v>
      </c>
      <c r="E86" s="5">
        <v>2188</v>
      </c>
      <c r="F86" s="5">
        <v>1042</v>
      </c>
      <c r="G86" s="5">
        <v>1146</v>
      </c>
      <c r="H86">
        <v>392</v>
      </c>
      <c r="I86">
        <v>180</v>
      </c>
      <c r="J86">
        <v>212</v>
      </c>
    </row>
    <row r="87" spans="1:10" x14ac:dyDescent="0.35">
      <c r="A87" s="4" t="s">
        <v>36</v>
      </c>
      <c r="B87" s="6">
        <v>2580</v>
      </c>
      <c r="C87" s="6">
        <v>1222</v>
      </c>
      <c r="D87" s="6">
        <v>1358</v>
      </c>
      <c r="E87" s="6">
        <v>2188</v>
      </c>
      <c r="F87" s="6">
        <v>1042</v>
      </c>
      <c r="G87" s="6">
        <v>1146</v>
      </c>
      <c r="H87" s="6">
        <v>392</v>
      </c>
      <c r="I87" s="6">
        <v>180</v>
      </c>
      <c r="J87" s="6">
        <v>212</v>
      </c>
    </row>
    <row r="88" spans="1:10" x14ac:dyDescent="0.35">
      <c r="A88" s="4">
        <v>70</v>
      </c>
      <c r="B88" s="6">
        <v>750</v>
      </c>
      <c r="C88" s="6">
        <v>322</v>
      </c>
      <c r="D88" s="6">
        <v>428</v>
      </c>
      <c r="E88" s="6">
        <v>662</v>
      </c>
      <c r="F88" s="6">
        <v>287</v>
      </c>
      <c r="G88" s="6">
        <v>375</v>
      </c>
      <c r="H88" s="6">
        <v>88</v>
      </c>
      <c r="I88" s="6">
        <v>35</v>
      </c>
      <c r="J88" s="6">
        <v>53</v>
      </c>
    </row>
    <row r="89" spans="1:10" x14ac:dyDescent="0.35">
      <c r="A89" s="4">
        <v>71</v>
      </c>
      <c r="B89" s="6">
        <v>220</v>
      </c>
      <c r="C89" s="6">
        <v>120</v>
      </c>
      <c r="D89" s="6">
        <v>100</v>
      </c>
      <c r="E89" s="6">
        <v>198</v>
      </c>
      <c r="F89" s="6">
        <v>112</v>
      </c>
      <c r="G89" s="6">
        <v>86</v>
      </c>
      <c r="H89" s="4">
        <v>22</v>
      </c>
      <c r="I89" s="4">
        <v>8</v>
      </c>
      <c r="J89" s="4">
        <v>14</v>
      </c>
    </row>
    <row r="90" spans="1:10" x14ac:dyDescent="0.35">
      <c r="A90" s="4">
        <v>72</v>
      </c>
      <c r="B90" s="6">
        <v>500</v>
      </c>
      <c r="C90" s="6">
        <v>252</v>
      </c>
      <c r="D90" s="6">
        <v>248</v>
      </c>
      <c r="E90" s="6">
        <v>425</v>
      </c>
      <c r="F90" s="6">
        <v>221</v>
      </c>
      <c r="G90" s="6">
        <v>204</v>
      </c>
      <c r="H90" s="6">
        <v>75</v>
      </c>
      <c r="I90" s="4">
        <v>31</v>
      </c>
      <c r="J90" s="6">
        <v>44</v>
      </c>
    </row>
    <row r="91" spans="1:10" x14ac:dyDescent="0.35">
      <c r="A91" s="4">
        <v>73</v>
      </c>
      <c r="B91" s="6">
        <v>316</v>
      </c>
      <c r="C91" s="6">
        <v>159</v>
      </c>
      <c r="D91" s="6">
        <v>157</v>
      </c>
      <c r="E91" s="6">
        <v>274</v>
      </c>
      <c r="F91" s="6">
        <v>138</v>
      </c>
      <c r="G91" s="6">
        <v>136</v>
      </c>
      <c r="H91" s="4">
        <v>42</v>
      </c>
      <c r="I91" s="4">
        <v>21</v>
      </c>
      <c r="J91" s="4">
        <v>21</v>
      </c>
    </row>
    <row r="92" spans="1:10" x14ac:dyDescent="0.35">
      <c r="A92" s="4">
        <v>74</v>
      </c>
      <c r="B92" s="6">
        <v>300</v>
      </c>
      <c r="C92" s="6">
        <v>147</v>
      </c>
      <c r="D92" s="6">
        <v>153</v>
      </c>
      <c r="E92" s="6">
        <v>254</v>
      </c>
      <c r="F92" s="6">
        <v>118</v>
      </c>
      <c r="G92" s="6">
        <v>136</v>
      </c>
      <c r="H92" s="6">
        <v>46</v>
      </c>
      <c r="I92" s="4">
        <v>29</v>
      </c>
      <c r="J92" s="4">
        <v>17</v>
      </c>
    </row>
    <row r="93" spans="1:10" x14ac:dyDescent="0.35">
      <c r="A93" s="4" t="s">
        <v>37</v>
      </c>
      <c r="B93" s="6">
        <v>2086</v>
      </c>
      <c r="C93" s="6">
        <v>1000</v>
      </c>
      <c r="D93" s="6">
        <v>1086</v>
      </c>
      <c r="E93" s="6">
        <v>1813</v>
      </c>
      <c r="F93" s="6">
        <v>876</v>
      </c>
      <c r="G93" s="6">
        <v>937</v>
      </c>
      <c r="H93" s="6">
        <v>273</v>
      </c>
      <c r="I93" s="6">
        <v>124</v>
      </c>
      <c r="J93" s="6">
        <v>149</v>
      </c>
    </row>
    <row r="94" spans="1:10" x14ac:dyDescent="0.35">
      <c r="A94" s="4">
        <v>75</v>
      </c>
      <c r="B94" s="6">
        <v>363</v>
      </c>
      <c r="C94" s="6">
        <v>148</v>
      </c>
      <c r="D94" s="6">
        <v>215</v>
      </c>
      <c r="E94" s="6">
        <v>310</v>
      </c>
      <c r="F94" s="6">
        <v>130</v>
      </c>
      <c r="G94" s="6">
        <v>180</v>
      </c>
      <c r="H94" s="6">
        <v>53</v>
      </c>
      <c r="I94" s="4">
        <v>18</v>
      </c>
      <c r="J94" s="4">
        <v>35</v>
      </c>
    </row>
    <row r="95" spans="1:10" x14ac:dyDescent="0.35">
      <c r="A95" s="4">
        <v>76</v>
      </c>
      <c r="B95" s="6">
        <v>246</v>
      </c>
      <c r="C95" s="6">
        <v>114</v>
      </c>
      <c r="D95" s="6">
        <v>132</v>
      </c>
      <c r="E95" s="6">
        <v>216</v>
      </c>
      <c r="F95" s="6">
        <v>103</v>
      </c>
      <c r="G95" s="6">
        <v>113</v>
      </c>
      <c r="H95" s="4">
        <v>30</v>
      </c>
      <c r="I95" s="4">
        <v>11</v>
      </c>
      <c r="J95" s="4">
        <v>19</v>
      </c>
    </row>
    <row r="96" spans="1:10" x14ac:dyDescent="0.35">
      <c r="A96" s="4">
        <v>77</v>
      </c>
      <c r="B96" s="6">
        <v>307</v>
      </c>
      <c r="C96" s="6">
        <v>127</v>
      </c>
      <c r="D96" s="6">
        <v>180</v>
      </c>
      <c r="E96" s="6">
        <v>270</v>
      </c>
      <c r="F96" s="6">
        <v>114</v>
      </c>
      <c r="G96" s="6">
        <v>156</v>
      </c>
      <c r="H96" s="6">
        <v>37</v>
      </c>
      <c r="I96" s="4">
        <v>13</v>
      </c>
      <c r="J96" s="4">
        <v>24</v>
      </c>
    </row>
    <row r="97" spans="1:10" x14ac:dyDescent="0.35">
      <c r="A97" s="4">
        <v>78</v>
      </c>
      <c r="B97" s="6">
        <v>228</v>
      </c>
      <c r="C97" s="6">
        <v>115</v>
      </c>
      <c r="D97" s="6">
        <v>113</v>
      </c>
      <c r="E97" s="6">
        <v>203</v>
      </c>
      <c r="F97" s="6">
        <v>100</v>
      </c>
      <c r="G97" s="6">
        <v>103</v>
      </c>
      <c r="H97" s="4">
        <v>25</v>
      </c>
      <c r="I97" s="4">
        <v>15</v>
      </c>
      <c r="J97" s="4">
        <v>10</v>
      </c>
    </row>
    <row r="98" spans="1:10" x14ac:dyDescent="0.35">
      <c r="A98" s="4">
        <v>79</v>
      </c>
      <c r="B98" s="6">
        <v>159</v>
      </c>
      <c r="C98" s="6">
        <v>63</v>
      </c>
      <c r="D98" s="6">
        <v>96</v>
      </c>
      <c r="E98" s="6">
        <v>139</v>
      </c>
      <c r="F98" s="4">
        <v>54</v>
      </c>
      <c r="G98" s="4">
        <v>85</v>
      </c>
      <c r="H98" s="4">
        <v>20</v>
      </c>
      <c r="I98" s="4">
        <v>9</v>
      </c>
      <c r="J98" s="4">
        <v>11</v>
      </c>
    </row>
    <row r="99" spans="1:10" x14ac:dyDescent="0.35">
      <c r="A99" s="4" t="s">
        <v>38</v>
      </c>
      <c r="B99" s="6">
        <v>1303</v>
      </c>
      <c r="C99" s="6">
        <v>567</v>
      </c>
      <c r="D99" s="6">
        <v>736</v>
      </c>
      <c r="E99" s="6">
        <v>1138</v>
      </c>
      <c r="F99" s="6">
        <v>501</v>
      </c>
      <c r="G99" s="6">
        <v>637</v>
      </c>
      <c r="H99" s="6">
        <v>165</v>
      </c>
      <c r="I99" s="6">
        <v>66</v>
      </c>
      <c r="J99" s="6">
        <v>99</v>
      </c>
    </row>
    <row r="100" spans="1:10" x14ac:dyDescent="0.35">
      <c r="A100" s="4" t="s">
        <v>39</v>
      </c>
      <c r="B100" s="6">
        <v>2240</v>
      </c>
      <c r="C100" s="6">
        <v>893</v>
      </c>
      <c r="D100" s="6">
        <v>1347</v>
      </c>
      <c r="E100" s="6">
        <v>1970</v>
      </c>
      <c r="F100" s="6">
        <v>793</v>
      </c>
      <c r="G100" s="6">
        <v>1177</v>
      </c>
      <c r="H100" s="6">
        <v>270</v>
      </c>
      <c r="I100" s="6">
        <v>100</v>
      </c>
      <c r="J100" s="6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population_age_group</vt:lpstr>
      <vt:lpstr>siha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Netra</cp:lastModifiedBy>
  <dcterms:created xsi:type="dcterms:W3CDTF">2023-05-26T16:44:10Z</dcterms:created>
  <dcterms:modified xsi:type="dcterms:W3CDTF">2025-03-07T18:57:27Z</dcterms:modified>
</cp:coreProperties>
</file>