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p\Desktop\"/>
    </mc:Choice>
  </mc:AlternateContent>
  <bookViews>
    <workbookView xWindow="0" yWindow="1350" windowWidth="22470" windowHeight="10680" xr2:uid="{00000000-000D-0000-FFFF-FFFF00000000}"/>
  </bookViews>
  <sheets>
    <sheet name="fl_house" sheetId="1" r:id="rId1"/>
  </sheets>
  <calcPr calcId="171027"/>
</workbook>
</file>

<file path=xl/calcChain.xml><?xml version="1.0" encoding="utf-8"?>
<calcChain xmlns="http://schemas.openxmlformats.org/spreadsheetml/2006/main">
  <c r="S64" i="1" l="1"/>
  <c r="I53" i="1"/>
  <c r="M53" i="1" s="1"/>
  <c r="H53" i="1"/>
  <c r="L53" i="1" s="1"/>
  <c r="I14" i="1"/>
  <c r="N14" i="1" s="1"/>
  <c r="S14" i="1" s="1"/>
  <c r="H14" i="1"/>
  <c r="L14" i="1" s="1"/>
  <c r="I15" i="1"/>
  <c r="M15" i="1" s="1"/>
  <c r="H15" i="1"/>
  <c r="L15" i="1" s="1"/>
  <c r="I24" i="1"/>
  <c r="H24" i="1"/>
  <c r="L24" i="1" s="1"/>
  <c r="I25" i="1"/>
  <c r="M25" i="1" s="1"/>
  <c r="H25" i="1"/>
  <c r="I54" i="1"/>
  <c r="N54" i="1" s="1"/>
  <c r="H54" i="1"/>
  <c r="I37" i="1"/>
  <c r="M37" i="1" s="1"/>
  <c r="H37" i="1"/>
  <c r="L37" i="1" s="1"/>
  <c r="I41" i="1"/>
  <c r="N41" i="1" s="1"/>
  <c r="S41" i="1" s="1"/>
  <c r="H41" i="1"/>
  <c r="L41" i="1" s="1"/>
  <c r="I73" i="1"/>
  <c r="M73" i="1" s="1"/>
  <c r="H73" i="1"/>
  <c r="L73" i="1" s="1"/>
  <c r="I17" i="1"/>
  <c r="N17" i="1" s="1"/>
  <c r="S17" i="1" s="1"/>
  <c r="H17" i="1"/>
  <c r="L17" i="1" s="1"/>
  <c r="I52" i="1"/>
  <c r="M52" i="1" s="1"/>
  <c r="H52" i="1"/>
  <c r="L52" i="1" s="1"/>
  <c r="I71" i="1"/>
  <c r="O71" i="1" s="1"/>
  <c r="H71" i="1"/>
  <c r="L71" i="1" s="1"/>
  <c r="I42" i="1"/>
  <c r="M42" i="1" s="1"/>
  <c r="H42" i="1"/>
  <c r="L42" i="1" s="1"/>
  <c r="I47" i="1"/>
  <c r="O47" i="1" s="1"/>
  <c r="H47" i="1"/>
  <c r="L47" i="1" s="1"/>
  <c r="I60" i="1"/>
  <c r="M60" i="1" s="1"/>
  <c r="H60" i="1"/>
  <c r="L60" i="1" s="1"/>
  <c r="I22" i="1"/>
  <c r="O22" i="1" s="1"/>
  <c r="H22" i="1"/>
  <c r="L22" i="1" s="1"/>
  <c r="I58" i="1"/>
  <c r="M58" i="1" s="1"/>
  <c r="H58" i="1"/>
  <c r="L58" i="1" s="1"/>
  <c r="I21" i="1"/>
  <c r="O21" i="1" s="1"/>
  <c r="H21" i="1"/>
  <c r="L21" i="1" s="1"/>
  <c r="I62" i="1"/>
  <c r="M62" i="1" s="1"/>
  <c r="H62" i="1"/>
  <c r="L62" i="1" s="1"/>
  <c r="I45" i="1"/>
  <c r="O45" i="1" s="1"/>
  <c r="H45" i="1"/>
  <c r="L45" i="1" s="1"/>
  <c r="I63" i="1"/>
  <c r="M63" i="1" s="1"/>
  <c r="H63" i="1"/>
  <c r="L63" i="1" s="1"/>
  <c r="I3" i="1"/>
  <c r="O3" i="1" s="1"/>
  <c r="H3" i="1"/>
  <c r="L3" i="1" s="1"/>
  <c r="K61" i="1"/>
  <c r="I61" i="1"/>
  <c r="M61" i="1" s="1"/>
  <c r="H61" i="1"/>
  <c r="L61" i="1" s="1"/>
  <c r="I66" i="1"/>
  <c r="O66" i="1" s="1"/>
  <c r="H66" i="1"/>
  <c r="L66" i="1" s="1"/>
  <c r="I56" i="1"/>
  <c r="M56" i="1" s="1"/>
  <c r="H56" i="1"/>
  <c r="L56" i="1" s="1"/>
  <c r="K57" i="1"/>
  <c r="P57" i="1" s="1"/>
  <c r="I57" i="1"/>
  <c r="O57" i="1" s="1"/>
  <c r="H57" i="1"/>
  <c r="L57" i="1" s="1"/>
  <c r="I43" i="1"/>
  <c r="M43" i="1" s="1"/>
  <c r="H43" i="1"/>
  <c r="I72" i="1"/>
  <c r="O72" i="1" s="1"/>
  <c r="H72" i="1"/>
  <c r="L72" i="1" s="1"/>
  <c r="I44" i="1"/>
  <c r="M44" i="1" s="1"/>
  <c r="H44" i="1"/>
  <c r="L44" i="1" s="1"/>
  <c r="I36" i="1"/>
  <c r="O36" i="1" s="1"/>
  <c r="H36" i="1"/>
  <c r="L36" i="1" s="1"/>
  <c r="I59" i="1"/>
  <c r="M59" i="1" s="1"/>
  <c r="H59" i="1"/>
  <c r="L59" i="1" s="1"/>
  <c r="I64" i="1"/>
  <c r="N64" i="1" s="1"/>
  <c r="H64" i="1"/>
  <c r="L64" i="1" s="1"/>
  <c r="I20" i="1"/>
  <c r="H20" i="1"/>
  <c r="L20" i="1" s="1"/>
  <c r="I19" i="1"/>
  <c r="N19" i="1" s="1"/>
  <c r="H19" i="1"/>
  <c r="I9" i="1"/>
  <c r="M9" i="1" s="1"/>
  <c r="H9" i="1"/>
  <c r="L9" i="1" s="1"/>
  <c r="I18" i="1"/>
  <c r="N18" i="1" s="1"/>
  <c r="S18" i="1" s="1"/>
  <c r="H18" i="1"/>
  <c r="L18" i="1" s="1"/>
  <c r="I16" i="1"/>
  <c r="O16" i="1" s="1"/>
  <c r="H16" i="1"/>
  <c r="L16" i="1" s="1"/>
  <c r="I55" i="1"/>
  <c r="O55" i="1" s="1"/>
  <c r="H55" i="1"/>
  <c r="L55" i="1" s="1"/>
  <c r="I40" i="1"/>
  <c r="H40" i="1"/>
  <c r="L40" i="1" s="1"/>
  <c r="K50" i="1"/>
  <c r="I50" i="1"/>
  <c r="M50" i="1" s="1"/>
  <c r="H50" i="1"/>
  <c r="L50" i="1" s="1"/>
  <c r="K65" i="1"/>
  <c r="P65" i="1" s="1"/>
  <c r="J65" i="1"/>
  <c r="I65" i="1"/>
  <c r="N65" i="1" s="1"/>
  <c r="S65" i="1" s="1"/>
  <c r="H65" i="1"/>
  <c r="L65" i="1" s="1"/>
  <c r="L48" i="1"/>
  <c r="K48" i="1"/>
  <c r="I48" i="1"/>
  <c r="M48" i="1" s="1"/>
  <c r="H48" i="1"/>
  <c r="O33" i="1"/>
  <c r="N33" i="1"/>
  <c r="I33" i="1"/>
  <c r="M33" i="1" s="1"/>
  <c r="H33" i="1"/>
  <c r="I35" i="1"/>
  <c r="O35" i="1" s="1"/>
  <c r="H35" i="1"/>
  <c r="L35" i="1" s="1"/>
  <c r="I74" i="1"/>
  <c r="M74" i="1" s="1"/>
  <c r="H74" i="1"/>
  <c r="I5" i="1"/>
  <c r="O5" i="1" s="1"/>
  <c r="H5" i="1"/>
  <c r="L5" i="1" s="1"/>
  <c r="I78" i="1"/>
  <c r="M78" i="1" s="1"/>
  <c r="H78" i="1"/>
  <c r="K78" i="1" s="1"/>
  <c r="I51" i="1"/>
  <c r="O51" i="1" s="1"/>
  <c r="H51" i="1"/>
  <c r="L51" i="1" s="1"/>
  <c r="I79" i="1"/>
  <c r="M79" i="1" s="1"/>
  <c r="H79" i="1"/>
  <c r="L79" i="1" s="1"/>
  <c r="I46" i="1"/>
  <c r="O46" i="1" s="1"/>
  <c r="H46" i="1"/>
  <c r="L46" i="1" s="1"/>
  <c r="I39" i="1"/>
  <c r="H39" i="1"/>
  <c r="L39" i="1" s="1"/>
  <c r="I34" i="1"/>
  <c r="O34" i="1" s="1"/>
  <c r="H34" i="1"/>
  <c r="L34" i="1" s="1"/>
  <c r="I2" i="1"/>
  <c r="M2" i="1" s="1"/>
  <c r="H2" i="1"/>
  <c r="L2" i="1" s="1"/>
  <c r="I49" i="1"/>
  <c r="O49" i="1" s="1"/>
  <c r="H49" i="1"/>
  <c r="L49" i="1" s="1"/>
  <c r="I38" i="1"/>
  <c r="H38" i="1"/>
  <c r="L38" i="1" s="1"/>
  <c r="I67" i="1"/>
  <c r="O67" i="1" s="1"/>
  <c r="H67" i="1"/>
  <c r="L67" i="1" s="1"/>
  <c r="I75" i="1"/>
  <c r="M75" i="1" s="1"/>
  <c r="H75" i="1"/>
  <c r="L75" i="1" s="1"/>
  <c r="I77" i="1"/>
  <c r="O77" i="1" s="1"/>
  <c r="H77" i="1"/>
  <c r="L77" i="1" s="1"/>
  <c r="I23" i="1"/>
  <c r="M23" i="1" s="1"/>
  <c r="H23" i="1"/>
  <c r="L23" i="1" s="1"/>
  <c r="I28" i="1"/>
  <c r="O28" i="1" s="1"/>
  <c r="H28" i="1"/>
  <c r="L28" i="1" s="1"/>
  <c r="I6" i="1"/>
  <c r="M6" i="1" s="1"/>
  <c r="H6" i="1"/>
  <c r="L6" i="1" s="1"/>
  <c r="I76" i="1"/>
  <c r="O76" i="1" s="1"/>
  <c r="H76" i="1"/>
  <c r="L76" i="1" s="1"/>
  <c r="I12" i="1"/>
  <c r="M12" i="1" s="1"/>
  <c r="H12" i="1"/>
  <c r="L12" i="1" s="1"/>
  <c r="I30" i="1"/>
  <c r="O30" i="1" s="1"/>
  <c r="H30" i="1"/>
  <c r="L30" i="1" s="1"/>
  <c r="I13" i="1"/>
  <c r="M13" i="1" s="1"/>
  <c r="H13" i="1"/>
  <c r="I7" i="1"/>
  <c r="O7" i="1" s="1"/>
  <c r="H7" i="1"/>
  <c r="L7" i="1" s="1"/>
  <c r="K29" i="1"/>
  <c r="J29" i="1"/>
  <c r="I29" i="1"/>
  <c r="M29" i="1" s="1"/>
  <c r="H29" i="1"/>
  <c r="L29" i="1" s="1"/>
  <c r="I27" i="1"/>
  <c r="O27" i="1" s="1"/>
  <c r="H27" i="1"/>
  <c r="L27" i="1" s="1"/>
  <c r="I31" i="1"/>
  <c r="M31" i="1" s="1"/>
  <c r="H31" i="1"/>
  <c r="I10" i="1"/>
  <c r="O10" i="1" s="1"/>
  <c r="H10" i="1"/>
  <c r="L10" i="1" s="1"/>
  <c r="I8" i="1"/>
  <c r="M8" i="1" s="1"/>
  <c r="H8" i="1"/>
  <c r="L8" i="1" s="1"/>
  <c r="I68" i="1"/>
  <c r="O68" i="1" s="1"/>
  <c r="H68" i="1"/>
  <c r="L68" i="1" s="1"/>
  <c r="I69" i="1"/>
  <c r="M69" i="1" s="1"/>
  <c r="H69" i="1"/>
  <c r="I4" i="1"/>
  <c r="O4" i="1" s="1"/>
  <c r="H4" i="1"/>
  <c r="L4" i="1" s="1"/>
  <c r="I26" i="1"/>
  <c r="M26" i="1" s="1"/>
  <c r="H26" i="1"/>
  <c r="L26" i="1" s="1"/>
  <c r="I11" i="1"/>
  <c r="M11" i="1" s="1"/>
  <c r="H11" i="1"/>
  <c r="L11" i="1" s="1"/>
  <c r="I32" i="1"/>
  <c r="M32" i="1" s="1"/>
  <c r="H32" i="1"/>
  <c r="I70" i="1"/>
  <c r="N70" i="1" s="1"/>
  <c r="H70" i="1"/>
  <c r="K70" i="1" s="1"/>
  <c r="S33" i="1" l="1"/>
  <c r="J75" i="1"/>
  <c r="J26" i="1"/>
  <c r="K26" i="1"/>
  <c r="P26" i="1" s="1"/>
  <c r="K2" i="1"/>
  <c r="P2" i="1" s="1"/>
  <c r="K41" i="1"/>
  <c r="J8" i="1"/>
  <c r="J12" i="1"/>
  <c r="K79" i="1"/>
  <c r="P79" i="1" s="1"/>
  <c r="K64" i="1"/>
  <c r="P64" i="1" s="1"/>
  <c r="K59" i="1"/>
  <c r="K42" i="1"/>
  <c r="K8" i="1"/>
  <c r="P8" i="1" s="1"/>
  <c r="K12" i="1"/>
  <c r="K20" i="1"/>
  <c r="O64" i="1"/>
  <c r="K21" i="1"/>
  <c r="P21" i="1" s="1"/>
  <c r="L31" i="1"/>
  <c r="K31" i="1"/>
  <c r="J74" i="1"/>
  <c r="K74" i="1"/>
  <c r="L25" i="1"/>
  <c r="K25" i="1"/>
  <c r="L19" i="1"/>
  <c r="K19" i="1"/>
  <c r="L13" i="1"/>
  <c r="K13" i="1"/>
  <c r="P13" i="1" s="1"/>
  <c r="M38" i="1"/>
  <c r="J38" i="1"/>
  <c r="L54" i="1"/>
  <c r="S54" i="1" s="1"/>
  <c r="K54" i="1"/>
  <c r="L32" i="1"/>
  <c r="K32" i="1"/>
  <c r="N40" i="1"/>
  <c r="S40" i="1" s="1"/>
  <c r="J40" i="1"/>
  <c r="P42" i="1"/>
  <c r="L69" i="1"/>
  <c r="K69" i="1"/>
  <c r="M39" i="1"/>
  <c r="J39" i="1"/>
  <c r="L43" i="1"/>
  <c r="K43" i="1"/>
  <c r="P41" i="1"/>
  <c r="N24" i="1"/>
  <c r="S24" i="1" s="1"/>
  <c r="O24" i="1"/>
  <c r="J32" i="1"/>
  <c r="J69" i="1"/>
  <c r="J31" i="1"/>
  <c r="J13" i="1"/>
  <c r="J6" i="1"/>
  <c r="K38" i="1"/>
  <c r="K39" i="1"/>
  <c r="J33" i="1"/>
  <c r="O65" i="1"/>
  <c r="K40" i="1"/>
  <c r="P50" i="1"/>
  <c r="O70" i="1"/>
  <c r="J23" i="1"/>
  <c r="J2" i="1"/>
  <c r="J79" i="1"/>
  <c r="N74" i="1"/>
  <c r="K16" i="1"/>
  <c r="K36" i="1"/>
  <c r="K3" i="1"/>
  <c r="K58" i="1"/>
  <c r="K71" i="1"/>
  <c r="K37" i="1"/>
  <c r="O54" i="1"/>
  <c r="K72" i="1"/>
  <c r="K66" i="1"/>
  <c r="K45" i="1"/>
  <c r="K22" i="1"/>
  <c r="P22" i="1" s="1"/>
  <c r="M70" i="1"/>
  <c r="K6" i="1"/>
  <c r="K23" i="1"/>
  <c r="P23" i="1" s="1"/>
  <c r="K75" i="1"/>
  <c r="N78" i="1"/>
  <c r="O74" i="1"/>
  <c r="K55" i="1"/>
  <c r="M16" i="1"/>
  <c r="K18" i="1"/>
  <c r="K9" i="1"/>
  <c r="O19" i="1"/>
  <c r="K44" i="1"/>
  <c r="K56" i="1"/>
  <c r="K63" i="1"/>
  <c r="L70" i="1"/>
  <c r="P70" i="1" s="1"/>
  <c r="J70" i="1"/>
  <c r="N32" i="1"/>
  <c r="N26" i="1"/>
  <c r="S26" i="1" s="1"/>
  <c r="N69" i="1"/>
  <c r="S69" i="1" s="1"/>
  <c r="N8" i="1"/>
  <c r="S8" i="1" s="1"/>
  <c r="N31" i="1"/>
  <c r="S31" i="1" s="1"/>
  <c r="N29" i="1"/>
  <c r="S29" i="1" s="1"/>
  <c r="N13" i="1"/>
  <c r="S13" i="1" s="1"/>
  <c r="N12" i="1"/>
  <c r="S12" i="1" s="1"/>
  <c r="N6" i="1"/>
  <c r="S6" i="1" s="1"/>
  <c r="N23" i="1"/>
  <c r="S23" i="1" s="1"/>
  <c r="N75" i="1"/>
  <c r="S75" i="1" s="1"/>
  <c r="N38" i="1"/>
  <c r="N2" i="1"/>
  <c r="N39" i="1"/>
  <c r="S39" i="1" s="1"/>
  <c r="N79" i="1"/>
  <c r="S79" i="1" s="1"/>
  <c r="J78" i="1"/>
  <c r="O78" i="1"/>
  <c r="K33" i="1"/>
  <c r="O40" i="1"/>
  <c r="O18" i="1"/>
  <c r="K47" i="1"/>
  <c r="K17" i="1"/>
  <c r="K73" i="1"/>
  <c r="O41" i="1"/>
  <c r="K14" i="1"/>
  <c r="O32" i="1"/>
  <c r="O26" i="1"/>
  <c r="O69" i="1"/>
  <c r="O8" i="1"/>
  <c r="O31" i="1"/>
  <c r="O29" i="1"/>
  <c r="Q29" i="1" s="1"/>
  <c r="O13" i="1"/>
  <c r="O12" i="1"/>
  <c r="O6" i="1"/>
  <c r="O23" i="1"/>
  <c r="Q23" i="1" s="1"/>
  <c r="O75" i="1"/>
  <c r="O38" i="1"/>
  <c r="O2" i="1"/>
  <c r="O39" i="1"/>
  <c r="O79" i="1"/>
  <c r="Q33" i="1"/>
  <c r="P48" i="1"/>
  <c r="K62" i="1"/>
  <c r="P62" i="1" s="1"/>
  <c r="K60" i="1"/>
  <c r="K52" i="1"/>
  <c r="O17" i="1"/>
  <c r="K24" i="1"/>
  <c r="P24" i="1" s="1"/>
  <c r="K15" i="1"/>
  <c r="O14" i="1"/>
  <c r="Q6" i="1"/>
  <c r="Q39" i="1"/>
  <c r="Q74" i="1"/>
  <c r="P69" i="1"/>
  <c r="P31" i="1"/>
  <c r="P29" i="1"/>
  <c r="P12" i="1"/>
  <c r="P6" i="1"/>
  <c r="M10" i="1"/>
  <c r="M27" i="1"/>
  <c r="M7" i="1"/>
  <c r="M30" i="1"/>
  <c r="M76" i="1"/>
  <c r="M28" i="1"/>
  <c r="M77" i="1"/>
  <c r="M67" i="1"/>
  <c r="M49" i="1"/>
  <c r="M34" i="1"/>
  <c r="M46" i="1"/>
  <c r="M51" i="1"/>
  <c r="M5" i="1"/>
  <c r="M35" i="1"/>
  <c r="O20" i="1"/>
  <c r="N20" i="1"/>
  <c r="S20" i="1" s="1"/>
  <c r="J20" i="1"/>
  <c r="N11" i="1"/>
  <c r="S11" i="1" s="1"/>
  <c r="J68" i="1"/>
  <c r="N68" i="1"/>
  <c r="S68" i="1" s="1"/>
  <c r="J10" i="1"/>
  <c r="N10" i="1"/>
  <c r="S10" i="1" s="1"/>
  <c r="J27" i="1"/>
  <c r="N27" i="1"/>
  <c r="S27" i="1" s="1"/>
  <c r="J7" i="1"/>
  <c r="N7" i="1"/>
  <c r="S7" i="1" s="1"/>
  <c r="J30" i="1"/>
  <c r="N30" i="1"/>
  <c r="J76" i="1"/>
  <c r="N76" i="1"/>
  <c r="S76" i="1" s="1"/>
  <c r="J28" i="1"/>
  <c r="N28" i="1"/>
  <c r="S28" i="1" s="1"/>
  <c r="J77" i="1"/>
  <c r="N77" i="1"/>
  <c r="S77" i="1" s="1"/>
  <c r="J67" i="1"/>
  <c r="N67" i="1"/>
  <c r="J49" i="1"/>
  <c r="N49" i="1"/>
  <c r="S49" i="1" s="1"/>
  <c r="J34" i="1"/>
  <c r="N34" i="1"/>
  <c r="S34" i="1" s="1"/>
  <c r="J46" i="1"/>
  <c r="N46" i="1"/>
  <c r="S46" i="1" s="1"/>
  <c r="J51" i="1"/>
  <c r="N51" i="1"/>
  <c r="L78" i="1"/>
  <c r="P78" i="1" s="1"/>
  <c r="J5" i="1"/>
  <c r="N5" i="1"/>
  <c r="L74" i="1"/>
  <c r="J35" i="1"/>
  <c r="N35" i="1"/>
  <c r="S35" i="1" s="1"/>
  <c r="L33" i="1"/>
  <c r="P33" i="1" s="1"/>
  <c r="M55" i="1"/>
  <c r="N16" i="1"/>
  <c r="S16" i="1" s="1"/>
  <c r="J16" i="1"/>
  <c r="P20" i="1"/>
  <c r="P59" i="1"/>
  <c r="P61" i="1"/>
  <c r="M4" i="1"/>
  <c r="M68" i="1"/>
  <c r="J11" i="1"/>
  <c r="J4" i="1"/>
  <c r="N4" i="1"/>
  <c r="K11" i="1"/>
  <c r="O11" i="1"/>
  <c r="K4" i="1"/>
  <c r="K68" i="1"/>
  <c r="K10" i="1"/>
  <c r="K27" i="1"/>
  <c r="K7" i="1"/>
  <c r="K30" i="1"/>
  <c r="K76" i="1"/>
  <c r="K28" i="1"/>
  <c r="K77" i="1"/>
  <c r="K67" i="1"/>
  <c r="K49" i="1"/>
  <c r="K34" i="1"/>
  <c r="K46" i="1"/>
  <c r="K51" i="1"/>
  <c r="K5" i="1"/>
  <c r="K35" i="1"/>
  <c r="M65" i="1"/>
  <c r="Q65" i="1" s="1"/>
  <c r="R65" i="1" s="1"/>
  <c r="M40" i="1"/>
  <c r="Q40" i="1" s="1"/>
  <c r="M20" i="1"/>
  <c r="P66" i="1"/>
  <c r="P45" i="1"/>
  <c r="P71" i="1"/>
  <c r="P54" i="1"/>
  <c r="P25" i="1"/>
  <c r="N48" i="1"/>
  <c r="S48" i="1" s="1"/>
  <c r="J48" i="1"/>
  <c r="O48" i="1"/>
  <c r="N50" i="1"/>
  <c r="S50" i="1" s="1"/>
  <c r="J50" i="1"/>
  <c r="O50" i="1"/>
  <c r="N55" i="1"/>
  <c r="J55" i="1"/>
  <c r="O9" i="1"/>
  <c r="N9" i="1"/>
  <c r="S9" i="1" s="1"/>
  <c r="J9" i="1"/>
  <c r="J59" i="1"/>
  <c r="N59" i="1"/>
  <c r="S59" i="1" s="1"/>
  <c r="J44" i="1"/>
  <c r="N44" i="1"/>
  <c r="S44" i="1" s="1"/>
  <c r="J43" i="1"/>
  <c r="N43" i="1"/>
  <c r="S43" i="1" s="1"/>
  <c r="J56" i="1"/>
  <c r="N56" i="1"/>
  <c r="S56" i="1" s="1"/>
  <c r="J61" i="1"/>
  <c r="N61" i="1"/>
  <c r="S61" i="1" s="1"/>
  <c r="J63" i="1"/>
  <c r="N63" i="1"/>
  <c r="S63" i="1" s="1"/>
  <c r="J62" i="1"/>
  <c r="N62" i="1"/>
  <c r="S62" i="1" s="1"/>
  <c r="J58" i="1"/>
  <c r="N58" i="1"/>
  <c r="S58" i="1" s="1"/>
  <c r="J60" i="1"/>
  <c r="N60" i="1"/>
  <c r="S60" i="1" s="1"/>
  <c r="J42" i="1"/>
  <c r="N42" i="1"/>
  <c r="S42" i="1" s="1"/>
  <c r="J52" i="1"/>
  <c r="N52" i="1"/>
  <c r="S52" i="1" s="1"/>
  <c r="J73" i="1"/>
  <c r="N73" i="1"/>
  <c r="S73" i="1" s="1"/>
  <c r="J37" i="1"/>
  <c r="N37" i="1"/>
  <c r="S37" i="1" s="1"/>
  <c r="J25" i="1"/>
  <c r="N25" i="1"/>
  <c r="S25" i="1" s="1"/>
  <c r="J15" i="1"/>
  <c r="N15" i="1"/>
  <c r="S15" i="1" s="1"/>
  <c r="J53" i="1"/>
  <c r="N53" i="1"/>
  <c r="S53" i="1" s="1"/>
  <c r="M18" i="1"/>
  <c r="M19" i="1"/>
  <c r="Q19" i="1" s="1"/>
  <c r="M64" i="1"/>
  <c r="Q64" i="1" s="1"/>
  <c r="O59" i="1"/>
  <c r="M36" i="1"/>
  <c r="O44" i="1"/>
  <c r="M72" i="1"/>
  <c r="O43" i="1"/>
  <c r="M57" i="1"/>
  <c r="O56" i="1"/>
  <c r="M66" i="1"/>
  <c r="O61" i="1"/>
  <c r="M3" i="1"/>
  <c r="O63" i="1"/>
  <c r="M45" i="1"/>
  <c r="O62" i="1"/>
  <c r="M21" i="1"/>
  <c r="O58" i="1"/>
  <c r="M22" i="1"/>
  <c r="O60" i="1"/>
  <c r="M47" i="1"/>
  <c r="O42" i="1"/>
  <c r="M71" i="1"/>
  <c r="O52" i="1"/>
  <c r="M17" i="1"/>
  <c r="Q17" i="1" s="1"/>
  <c r="O73" i="1"/>
  <c r="M41" i="1"/>
  <c r="O37" i="1"/>
  <c r="M54" i="1"/>
  <c r="O25" i="1"/>
  <c r="M24" i="1"/>
  <c r="O15" i="1"/>
  <c r="M14" i="1"/>
  <c r="K53" i="1"/>
  <c r="O53" i="1"/>
  <c r="J18" i="1"/>
  <c r="J19" i="1"/>
  <c r="J64" i="1"/>
  <c r="J36" i="1"/>
  <c r="N36" i="1"/>
  <c r="J72" i="1"/>
  <c r="N72" i="1"/>
  <c r="S72" i="1" s="1"/>
  <c r="J57" i="1"/>
  <c r="N57" i="1"/>
  <c r="J66" i="1"/>
  <c r="N66" i="1"/>
  <c r="S66" i="1" s="1"/>
  <c r="J3" i="1"/>
  <c r="N3" i="1"/>
  <c r="J45" i="1"/>
  <c r="N45" i="1"/>
  <c r="S45" i="1" s="1"/>
  <c r="J21" i="1"/>
  <c r="N21" i="1"/>
  <c r="J22" i="1"/>
  <c r="N22" i="1"/>
  <c r="S22" i="1" s="1"/>
  <c r="J47" i="1"/>
  <c r="N47" i="1"/>
  <c r="J71" i="1"/>
  <c r="N71" i="1"/>
  <c r="S71" i="1" s="1"/>
  <c r="J17" i="1"/>
  <c r="J41" i="1"/>
  <c r="J54" i="1"/>
  <c r="J24" i="1"/>
  <c r="J14" i="1"/>
  <c r="Q21" i="1" l="1"/>
  <c r="S21" i="1"/>
  <c r="Q55" i="1"/>
  <c r="S55" i="1"/>
  <c r="Q38" i="1"/>
  <c r="S38" i="1"/>
  <c r="P19" i="1"/>
  <c r="R19" i="1" s="1"/>
  <c r="S19" i="1"/>
  <c r="Q3" i="1"/>
  <c r="S3" i="1"/>
  <c r="Q36" i="1"/>
  <c r="S36" i="1"/>
  <c r="Q30" i="1"/>
  <c r="S30" i="1"/>
  <c r="Q5" i="1"/>
  <c r="S5" i="1"/>
  <c r="S70" i="1"/>
  <c r="Q47" i="1"/>
  <c r="S47" i="1"/>
  <c r="Q57" i="1"/>
  <c r="R57" i="1" s="1"/>
  <c r="S57" i="1"/>
  <c r="Q41" i="1"/>
  <c r="Q4" i="1"/>
  <c r="S4" i="1"/>
  <c r="Q51" i="1"/>
  <c r="S51" i="1"/>
  <c r="Q67" i="1"/>
  <c r="S67" i="1"/>
  <c r="Q2" i="1"/>
  <c r="R2" i="1" s="1"/>
  <c r="S2" i="1"/>
  <c r="S32" i="1"/>
  <c r="S78" i="1"/>
  <c r="S74" i="1"/>
  <c r="P15" i="1"/>
  <c r="Q46" i="1"/>
  <c r="Q77" i="1"/>
  <c r="Q7" i="1"/>
  <c r="P75" i="1"/>
  <c r="Q54" i="1"/>
  <c r="R54" i="1" s="1"/>
  <c r="Q16" i="1"/>
  <c r="R29" i="1"/>
  <c r="P60" i="1"/>
  <c r="Q12" i="1"/>
  <c r="R12" i="1" s="1"/>
  <c r="Q31" i="1"/>
  <c r="Q78" i="1"/>
  <c r="P51" i="1"/>
  <c r="R51" i="1" s="1"/>
  <c r="P18" i="1"/>
  <c r="P36" i="1"/>
  <c r="P72" i="1"/>
  <c r="P46" i="1"/>
  <c r="R46" i="1" s="1"/>
  <c r="P7" i="1"/>
  <c r="Q70" i="1"/>
  <c r="R70" i="1" s="1"/>
  <c r="Q71" i="1"/>
  <c r="R71" i="1" s="1"/>
  <c r="Q22" i="1"/>
  <c r="R22" i="1" s="1"/>
  <c r="Q45" i="1"/>
  <c r="Q66" i="1"/>
  <c r="R66" i="1" s="1"/>
  <c r="Q72" i="1"/>
  <c r="P53" i="1"/>
  <c r="Q48" i="1"/>
  <c r="R48" i="1" s="1"/>
  <c r="P35" i="1"/>
  <c r="P34" i="1"/>
  <c r="P28" i="1"/>
  <c r="P27" i="1"/>
  <c r="P74" i="1"/>
  <c r="R74" i="1" s="1"/>
  <c r="Q34" i="1"/>
  <c r="Q28" i="1"/>
  <c r="Q27" i="1"/>
  <c r="R6" i="1"/>
  <c r="R31" i="1"/>
  <c r="P32" i="1"/>
  <c r="P73" i="1"/>
  <c r="Q79" i="1"/>
  <c r="R79" i="1" s="1"/>
  <c r="Q75" i="1"/>
  <c r="R75" i="1" s="1"/>
  <c r="Q13" i="1"/>
  <c r="R13" i="1" s="1"/>
  <c r="Q69" i="1"/>
  <c r="R69" i="1" s="1"/>
  <c r="P55" i="1"/>
  <c r="P58" i="1"/>
  <c r="R41" i="1"/>
  <c r="R21" i="1"/>
  <c r="P67" i="1"/>
  <c r="P30" i="1"/>
  <c r="R30" i="1" s="1"/>
  <c r="P68" i="1"/>
  <c r="P47" i="1"/>
  <c r="R47" i="1" s="1"/>
  <c r="P56" i="1"/>
  <c r="P37" i="1"/>
  <c r="Q24" i="1"/>
  <c r="R24" i="1" s="1"/>
  <c r="P77" i="1"/>
  <c r="R77" i="1" s="1"/>
  <c r="P4" i="1"/>
  <c r="R64" i="1"/>
  <c r="R78" i="1"/>
  <c r="P14" i="1"/>
  <c r="R14" i="1" s="1"/>
  <c r="P39" i="1"/>
  <c r="R39" i="1" s="1"/>
  <c r="R23" i="1"/>
  <c r="P44" i="1"/>
  <c r="P40" i="1"/>
  <c r="R40" i="1" s="1"/>
  <c r="Q14" i="1"/>
  <c r="Q18" i="1"/>
  <c r="R45" i="1"/>
  <c r="P16" i="1"/>
  <c r="P5" i="1"/>
  <c r="P49" i="1"/>
  <c r="P76" i="1"/>
  <c r="P10" i="1"/>
  <c r="P11" i="1"/>
  <c r="P52" i="1"/>
  <c r="P43" i="1"/>
  <c r="R33" i="1"/>
  <c r="P38" i="1"/>
  <c r="R38" i="1" s="1"/>
  <c r="P17" i="1"/>
  <c r="R17" i="1" s="1"/>
  <c r="P63" i="1"/>
  <c r="P9" i="1"/>
  <c r="P3" i="1"/>
  <c r="R3" i="1" s="1"/>
  <c r="Q9" i="1"/>
  <c r="Q26" i="1"/>
  <c r="R26" i="1" s="1"/>
  <c r="Q50" i="1"/>
  <c r="R50" i="1" s="1"/>
  <c r="Q32" i="1"/>
  <c r="Q35" i="1"/>
  <c r="Q49" i="1"/>
  <c r="Q76" i="1"/>
  <c r="Q10" i="1"/>
  <c r="Q8" i="1"/>
  <c r="R8" i="1" s="1"/>
  <c r="Q53" i="1"/>
  <c r="Q25" i="1"/>
  <c r="R25" i="1" s="1"/>
  <c r="Q73" i="1"/>
  <c r="Q42" i="1"/>
  <c r="R42" i="1" s="1"/>
  <c r="Q58" i="1"/>
  <c r="Q63" i="1"/>
  <c r="Q56" i="1"/>
  <c r="Q44" i="1"/>
  <c r="Q11" i="1"/>
  <c r="Q15" i="1"/>
  <c r="R15" i="1" s="1"/>
  <c r="Q37" i="1"/>
  <c r="Q52" i="1"/>
  <c r="Q60" i="1"/>
  <c r="R60" i="1" s="1"/>
  <c r="Q62" i="1"/>
  <c r="R62" i="1" s="1"/>
  <c r="Q61" i="1"/>
  <c r="R61" i="1" s="1"/>
  <c r="Q43" i="1"/>
  <c r="Q59" i="1"/>
  <c r="R59" i="1" s="1"/>
  <c r="Q20" i="1"/>
  <c r="R20" i="1" s="1"/>
  <c r="Q68" i="1"/>
  <c r="R52" i="1" l="1"/>
  <c r="R49" i="1"/>
  <c r="R44" i="1"/>
  <c r="R5" i="1"/>
  <c r="R4" i="1"/>
  <c r="R67" i="1"/>
  <c r="R55" i="1"/>
  <c r="R35" i="1"/>
  <c r="R36" i="1"/>
  <c r="R10" i="1"/>
  <c r="R7" i="1"/>
  <c r="R18" i="1"/>
  <c r="R37" i="1"/>
  <c r="R9" i="1"/>
  <c r="R73" i="1"/>
  <c r="R16" i="1"/>
  <c r="R68" i="1"/>
  <c r="R53" i="1"/>
  <c r="R11" i="1"/>
  <c r="R76" i="1"/>
  <c r="R56" i="1"/>
  <c r="R58" i="1"/>
  <c r="R28" i="1"/>
  <c r="R63" i="1"/>
  <c r="R43" i="1"/>
  <c r="R32" i="1"/>
  <c r="R27" i="1"/>
  <c r="R34" i="1"/>
  <c r="R72" i="1"/>
</calcChain>
</file>

<file path=xl/sharedStrings.xml><?xml version="1.0" encoding="utf-8"?>
<sst xmlns="http://schemas.openxmlformats.org/spreadsheetml/2006/main" count="110" uniqueCount="110">
  <si>
    <t>h_dist</t>
  </si>
  <si>
    <t>district 1</t>
  </si>
  <si>
    <t>district 10</t>
  </si>
  <si>
    <t>district 103</t>
  </si>
  <si>
    <t>district 104</t>
  </si>
  <si>
    <t>district 105</t>
  </si>
  <si>
    <t>district 106</t>
  </si>
  <si>
    <t>district 11</t>
  </si>
  <si>
    <t>district 110</t>
  </si>
  <si>
    <t>district 111</t>
  </si>
  <si>
    <t>district 112</t>
  </si>
  <si>
    <t>district 113</t>
  </si>
  <si>
    <t>district 114</t>
  </si>
  <si>
    <t>district 115</t>
  </si>
  <si>
    <t>district 116</t>
  </si>
  <si>
    <t>district 118</t>
  </si>
  <si>
    <t>district 119</t>
  </si>
  <si>
    <t>district 12</t>
  </si>
  <si>
    <t>district 120</t>
  </si>
  <si>
    <t>district 13</t>
  </si>
  <si>
    <t>district 14</t>
  </si>
  <si>
    <t>district 15</t>
  </si>
  <si>
    <t>district 16</t>
  </si>
  <si>
    <t>district 18</t>
  </si>
  <si>
    <t>district 19</t>
  </si>
  <si>
    <t>district 2</t>
  </si>
  <si>
    <t>district 21</t>
  </si>
  <si>
    <t>district 23</t>
  </si>
  <si>
    <t>district 24</t>
  </si>
  <si>
    <t>district 25</t>
  </si>
  <si>
    <t>district 26</t>
  </si>
  <si>
    <t>district 27</t>
  </si>
  <si>
    <t>district 28</t>
  </si>
  <si>
    <t>district 30</t>
  </si>
  <si>
    <t>district 31</t>
  </si>
  <si>
    <t>district 35</t>
  </si>
  <si>
    <t>district 36</t>
  </si>
  <si>
    <t>district 39</t>
  </si>
  <si>
    <t>district 4</t>
  </si>
  <si>
    <t>district 40</t>
  </si>
  <si>
    <t>district 41</t>
  </si>
  <si>
    <t>district 42</t>
  </si>
  <si>
    <t>district 43</t>
  </si>
  <si>
    <t>district 46</t>
  </si>
  <si>
    <t>district 47</t>
  </si>
  <si>
    <t>district 48</t>
  </si>
  <si>
    <t>district 49</t>
  </si>
  <si>
    <t>district 5</t>
  </si>
  <si>
    <t>district 50</t>
  </si>
  <si>
    <t>district 51</t>
  </si>
  <si>
    <t>district 53</t>
  </si>
  <si>
    <t>district 54</t>
  </si>
  <si>
    <t>district 56</t>
  </si>
  <si>
    <t>district 58</t>
  </si>
  <si>
    <t>district 59</t>
  </si>
  <si>
    <t>district 6</t>
  </si>
  <si>
    <t>district 60</t>
  </si>
  <si>
    <t>district 63</t>
  </si>
  <si>
    <t>district 65</t>
  </si>
  <si>
    <t>district 66</t>
  </si>
  <si>
    <t>district 67</t>
  </si>
  <si>
    <t>district 68</t>
  </si>
  <si>
    <t>district 69</t>
  </si>
  <si>
    <t>district 70</t>
  </si>
  <si>
    <t>district 72</t>
  </si>
  <si>
    <t>district 73</t>
  </si>
  <si>
    <t>district 74</t>
  </si>
  <si>
    <t>district 76</t>
  </si>
  <si>
    <t>district 79</t>
  </si>
  <si>
    <t>district 8</t>
  </si>
  <si>
    <t>district 80</t>
  </si>
  <si>
    <t>district 82</t>
  </si>
  <si>
    <t>district 83</t>
  </si>
  <si>
    <t>district 85</t>
  </si>
  <si>
    <t>district 86</t>
  </si>
  <si>
    <t>district 9</t>
  </si>
  <si>
    <t>district 90</t>
  </si>
  <si>
    <t>district 91</t>
  </si>
  <si>
    <t>district 93</t>
  </si>
  <si>
    <t>potus_DEM</t>
  </si>
  <si>
    <t>potus_NPA</t>
  </si>
  <si>
    <t>potus_REP</t>
  </si>
  <si>
    <t>sh_DEM</t>
  </si>
  <si>
    <t>sh_NPA</t>
  </si>
  <si>
    <t>sh_REP</t>
  </si>
  <si>
    <t>potus_total</t>
  </si>
  <si>
    <t>sh_total</t>
  </si>
  <si>
    <t>undervote</t>
  </si>
  <si>
    <t>potus_d</t>
  </si>
  <si>
    <t>potus_r</t>
  </si>
  <si>
    <t>sh_d</t>
  </si>
  <si>
    <t>sh_r</t>
  </si>
  <si>
    <t>sh_npa</t>
  </si>
  <si>
    <t>potus_d_win</t>
  </si>
  <si>
    <t>sh_r_win</t>
  </si>
  <si>
    <t>bubble</t>
  </si>
  <si>
    <t>Manny Diaz</t>
  </si>
  <si>
    <t>Mike Miller</t>
  </si>
  <si>
    <t>Jeanette Nunez</t>
  </si>
  <si>
    <t>Michael Bileca</t>
  </si>
  <si>
    <t>Shawn Harrison</t>
  </si>
  <si>
    <t>Carlos Trujillo</t>
  </si>
  <si>
    <t>Bob Cortes</t>
  </si>
  <si>
    <t>Jose Oliva</t>
  </si>
  <si>
    <t>Bryan Avila</t>
  </si>
  <si>
    <t>Daniel Anthony Perez</t>
  </si>
  <si>
    <t>Holly Merrill Raschein</t>
  </si>
  <si>
    <t>Chuck Clemons</t>
  </si>
  <si>
    <t>Member</t>
  </si>
  <si>
    <t>rep_overperform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</si>
</sst>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3" xfId="1" applyNumberFormat="1" applyFont="1" applyBorder="1"/>
    <xf numFmtId="164" fontId="0" fillId="0" borderId="0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Q1" sqref="Q1"/>
    </sheetView>
  </sheetViews>
  <sheetFormatPr defaultRowHeight="15.75" x14ac:dyDescent="0.5"/>
  <cols>
    <col min="1" max="1" width="9.8125" bestFit="1" customWidth="1"/>
    <col min="2" max="2" width="10.3125" bestFit="1" customWidth="1"/>
    <col min="3" max="3" width="9.9375" bestFit="1" customWidth="1"/>
    <col min="4" max="4" width="9.5" bestFit="1" customWidth="1"/>
    <col min="8" max="8" width="10.1875" bestFit="1" customWidth="1"/>
    <col min="9" max="9" width="7.375" bestFit="1" customWidth="1"/>
    <col min="15" max="15" width="6.625" bestFit="1" customWidth="1"/>
    <col min="16" max="16" width="11.375" bestFit="1" customWidth="1"/>
    <col min="17" max="17" width="8.1875" bestFit="1" customWidth="1"/>
    <col min="18" max="18" width="6.375" bestFit="1" customWidth="1"/>
    <col min="19" max="19" width="10.125" customWidth="1"/>
  </cols>
  <sheetData>
    <row r="1" spans="1:20" x14ac:dyDescent="0.5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s="2" t="s">
        <v>88</v>
      </c>
      <c r="L1" s="4" t="s">
        <v>89</v>
      </c>
      <c r="M1" s="2" t="s">
        <v>90</v>
      </c>
      <c r="N1" s="3" t="s">
        <v>91</v>
      </c>
      <c r="O1" s="4" t="s">
        <v>92</v>
      </c>
      <c r="P1" t="s">
        <v>93</v>
      </c>
      <c r="Q1" t="s">
        <v>94</v>
      </c>
      <c r="R1" t="s">
        <v>95</v>
      </c>
      <c r="S1" t="s">
        <v>109</v>
      </c>
      <c r="T1" t="s">
        <v>108</v>
      </c>
    </row>
    <row r="2" spans="1:20" x14ac:dyDescent="0.5">
      <c r="A2" t="s">
        <v>26</v>
      </c>
      <c r="B2">
        <v>43706</v>
      </c>
      <c r="C2">
        <v>0</v>
      </c>
      <c r="D2">
        <v>43266</v>
      </c>
      <c r="E2">
        <v>38814</v>
      </c>
      <c r="F2">
        <v>0</v>
      </c>
      <c r="G2">
        <v>44945</v>
      </c>
      <c r="H2">
        <f t="shared" ref="H2:H33" si="0">B2+C2+D2</f>
        <v>86972</v>
      </c>
      <c r="I2">
        <f t="shared" ref="I2:I33" si="1">SUM(E2:G2)</f>
        <v>83759</v>
      </c>
      <c r="J2">
        <f t="shared" ref="J2:J33" si="2">I2-H2</f>
        <v>-3213</v>
      </c>
      <c r="K2" s="5">
        <f t="shared" ref="K2:K33" si="3">B2/H2</f>
        <v>0.5025295497401463</v>
      </c>
      <c r="L2" s="7">
        <f t="shared" ref="L2:L33" si="4">D2/H2</f>
        <v>0.49747045025985376</v>
      </c>
      <c r="M2" s="5">
        <f t="shared" ref="M2:M33" si="5">E2/I2</f>
        <v>0.46340094795783138</v>
      </c>
      <c r="N2" s="6">
        <f t="shared" ref="N2:N33" si="6">G2/I2</f>
        <v>0.53659905204216862</v>
      </c>
      <c r="O2" s="7">
        <f t="shared" ref="O2:O33" si="7">F2/I2</f>
        <v>0</v>
      </c>
      <c r="P2">
        <f t="shared" ref="P2:P33" si="8">IF(K2&gt;L2,1,0)</f>
        <v>1</v>
      </c>
      <c r="Q2">
        <f t="shared" ref="Q2:Q33" si="9">IF(AND(N2&gt;M2,N2&gt;O2),1,0)</f>
        <v>1</v>
      </c>
      <c r="R2" t="str">
        <f t="shared" ref="R2:R33" si="10">P2&amp;Q2</f>
        <v>11</v>
      </c>
      <c r="S2" s="1">
        <f t="shared" ref="S2:S13" si="11">N2-L2</f>
        <v>3.9128601782314865E-2</v>
      </c>
      <c r="T2" t="s">
        <v>107</v>
      </c>
    </row>
    <row r="3" spans="1:20" x14ac:dyDescent="0.5">
      <c r="A3" t="s">
        <v>57</v>
      </c>
      <c r="B3">
        <v>41582</v>
      </c>
      <c r="C3">
        <v>0</v>
      </c>
      <c r="D3">
        <v>34192</v>
      </c>
      <c r="E3">
        <v>36192</v>
      </c>
      <c r="F3">
        <v>0</v>
      </c>
      <c r="G3">
        <v>37555</v>
      </c>
      <c r="H3">
        <f t="shared" si="0"/>
        <v>75774</v>
      </c>
      <c r="I3">
        <f t="shared" si="1"/>
        <v>73747</v>
      </c>
      <c r="J3">
        <f t="shared" si="2"/>
        <v>-2027</v>
      </c>
      <c r="K3" s="5">
        <f t="shared" si="3"/>
        <v>0.54876342808879031</v>
      </c>
      <c r="L3" s="7">
        <f t="shared" si="4"/>
        <v>0.45123657191120964</v>
      </c>
      <c r="M3" s="5">
        <f t="shared" si="5"/>
        <v>0.49075894612662208</v>
      </c>
      <c r="N3" s="6">
        <f t="shared" si="6"/>
        <v>0.50924105387337792</v>
      </c>
      <c r="O3" s="7">
        <f t="shared" si="7"/>
        <v>0</v>
      </c>
      <c r="P3">
        <f t="shared" si="8"/>
        <v>1</v>
      </c>
      <c r="Q3">
        <f t="shared" si="9"/>
        <v>1</v>
      </c>
      <c r="R3" t="str">
        <f t="shared" si="10"/>
        <v>11</v>
      </c>
      <c r="S3" s="1">
        <f t="shared" si="11"/>
        <v>5.8004481962168286E-2</v>
      </c>
      <c r="T3" t="s">
        <v>100</v>
      </c>
    </row>
    <row r="4" spans="1:20" x14ac:dyDescent="0.5">
      <c r="A4" t="s">
        <v>5</v>
      </c>
      <c r="B4">
        <v>38856</v>
      </c>
      <c r="C4">
        <v>0</v>
      </c>
      <c r="D4">
        <v>32383</v>
      </c>
      <c r="E4">
        <v>26620</v>
      </c>
      <c r="F4">
        <v>0</v>
      </c>
      <c r="G4">
        <v>29350</v>
      </c>
      <c r="H4">
        <f t="shared" si="0"/>
        <v>71239</v>
      </c>
      <c r="I4">
        <f t="shared" si="1"/>
        <v>55970</v>
      </c>
      <c r="J4">
        <f t="shared" si="2"/>
        <v>-15269</v>
      </c>
      <c r="K4" s="5">
        <f t="shared" si="3"/>
        <v>0.54543157540111453</v>
      </c>
      <c r="L4" s="7">
        <f t="shared" si="4"/>
        <v>0.45456842459888547</v>
      </c>
      <c r="M4" s="5">
        <f t="shared" si="5"/>
        <v>0.47561193496515991</v>
      </c>
      <c r="N4" s="6">
        <f t="shared" si="6"/>
        <v>0.52438806503484015</v>
      </c>
      <c r="O4" s="7">
        <f t="shared" si="7"/>
        <v>0</v>
      </c>
      <c r="P4">
        <f t="shared" si="8"/>
        <v>1</v>
      </c>
      <c r="Q4">
        <f t="shared" si="9"/>
        <v>1</v>
      </c>
      <c r="R4" t="str">
        <f t="shared" si="10"/>
        <v>11</v>
      </c>
      <c r="S4" s="1">
        <f t="shared" si="11"/>
        <v>6.9819640435954677E-2</v>
      </c>
      <c r="T4" t="s">
        <v>101</v>
      </c>
    </row>
    <row r="5" spans="1:20" x14ac:dyDescent="0.5">
      <c r="A5" t="s">
        <v>33</v>
      </c>
      <c r="B5">
        <v>44270</v>
      </c>
      <c r="C5">
        <v>0</v>
      </c>
      <c r="D5">
        <v>37761</v>
      </c>
      <c r="E5">
        <v>34369</v>
      </c>
      <c r="F5">
        <v>0</v>
      </c>
      <c r="G5">
        <v>39363</v>
      </c>
      <c r="H5">
        <f t="shared" si="0"/>
        <v>82031</v>
      </c>
      <c r="I5">
        <f t="shared" si="1"/>
        <v>73732</v>
      </c>
      <c r="J5">
        <f t="shared" si="2"/>
        <v>-8299</v>
      </c>
      <c r="K5" s="5">
        <f t="shared" si="3"/>
        <v>0.53967402567322109</v>
      </c>
      <c r="L5" s="7">
        <f t="shared" si="4"/>
        <v>0.46032597432677891</v>
      </c>
      <c r="M5" s="5">
        <f t="shared" si="5"/>
        <v>0.46613410730754623</v>
      </c>
      <c r="N5" s="6">
        <f t="shared" si="6"/>
        <v>0.53386589269245377</v>
      </c>
      <c r="O5" s="7">
        <f t="shared" si="7"/>
        <v>0</v>
      </c>
      <c r="P5">
        <f t="shared" si="8"/>
        <v>1</v>
      </c>
      <c r="Q5">
        <f t="shared" si="9"/>
        <v>1</v>
      </c>
      <c r="R5" t="str">
        <f t="shared" si="10"/>
        <v>11</v>
      </c>
      <c r="S5" s="1">
        <f t="shared" si="11"/>
        <v>7.3539918365674861E-2</v>
      </c>
      <c r="T5" t="s">
        <v>102</v>
      </c>
    </row>
    <row r="6" spans="1:20" x14ac:dyDescent="0.5">
      <c r="A6" t="s">
        <v>18</v>
      </c>
      <c r="B6">
        <v>35574</v>
      </c>
      <c r="C6">
        <v>0</v>
      </c>
      <c r="D6">
        <v>34365</v>
      </c>
      <c r="E6">
        <v>29108</v>
      </c>
      <c r="F6">
        <v>0</v>
      </c>
      <c r="G6">
        <v>39080</v>
      </c>
      <c r="H6">
        <f t="shared" si="0"/>
        <v>69939</v>
      </c>
      <c r="I6">
        <f t="shared" si="1"/>
        <v>68188</v>
      </c>
      <c r="J6">
        <f t="shared" si="2"/>
        <v>-1751</v>
      </c>
      <c r="K6" s="5">
        <f t="shared" si="3"/>
        <v>0.50864324625745294</v>
      </c>
      <c r="L6" s="7">
        <f t="shared" si="4"/>
        <v>0.49135675374254706</v>
      </c>
      <c r="M6" s="5">
        <f t="shared" si="5"/>
        <v>0.42687862967090984</v>
      </c>
      <c r="N6" s="6">
        <f t="shared" si="6"/>
        <v>0.57312137032909016</v>
      </c>
      <c r="O6" s="7">
        <f t="shared" si="7"/>
        <v>0</v>
      </c>
      <c r="P6">
        <f t="shared" si="8"/>
        <v>1</v>
      </c>
      <c r="Q6">
        <f t="shared" si="9"/>
        <v>1</v>
      </c>
      <c r="R6" t="str">
        <f t="shared" si="10"/>
        <v>11</v>
      </c>
      <c r="S6" s="1">
        <f t="shared" si="11"/>
        <v>8.1764616586543104E-2</v>
      </c>
      <c r="T6" t="s">
        <v>106</v>
      </c>
    </row>
    <row r="7" spans="1:20" x14ac:dyDescent="0.5">
      <c r="A7" t="s">
        <v>13</v>
      </c>
      <c r="B7">
        <v>39935</v>
      </c>
      <c r="C7">
        <v>0</v>
      </c>
      <c r="D7">
        <v>32114</v>
      </c>
      <c r="E7">
        <v>31932</v>
      </c>
      <c r="F7">
        <v>0</v>
      </c>
      <c r="G7">
        <v>37046</v>
      </c>
      <c r="H7">
        <f t="shared" si="0"/>
        <v>72049</v>
      </c>
      <c r="I7">
        <f t="shared" si="1"/>
        <v>68978</v>
      </c>
      <c r="J7">
        <f t="shared" si="2"/>
        <v>-3071</v>
      </c>
      <c r="K7" s="5">
        <f t="shared" si="3"/>
        <v>0.55427556246443388</v>
      </c>
      <c r="L7" s="7">
        <f t="shared" si="4"/>
        <v>0.44572443753556606</v>
      </c>
      <c r="M7" s="5">
        <f t="shared" si="5"/>
        <v>0.46293020963205661</v>
      </c>
      <c r="N7" s="6">
        <f t="shared" si="6"/>
        <v>0.53706979036794344</v>
      </c>
      <c r="O7" s="7">
        <f t="shared" si="7"/>
        <v>0</v>
      </c>
      <c r="P7">
        <f t="shared" si="8"/>
        <v>1</v>
      </c>
      <c r="Q7">
        <f t="shared" si="9"/>
        <v>1</v>
      </c>
      <c r="R7" t="str">
        <f t="shared" si="10"/>
        <v>11</v>
      </c>
      <c r="S7" s="1">
        <f t="shared" si="11"/>
        <v>9.134535283237738E-2</v>
      </c>
      <c r="T7" t="s">
        <v>99</v>
      </c>
    </row>
    <row r="8" spans="1:20" x14ac:dyDescent="0.5">
      <c r="A8" t="s">
        <v>8</v>
      </c>
      <c r="B8">
        <v>27244</v>
      </c>
      <c r="C8">
        <v>0</v>
      </c>
      <c r="D8">
        <v>23354</v>
      </c>
      <c r="E8">
        <v>20833</v>
      </c>
      <c r="F8">
        <v>0</v>
      </c>
      <c r="G8">
        <v>25950</v>
      </c>
      <c r="H8">
        <f t="shared" si="0"/>
        <v>50598</v>
      </c>
      <c r="I8">
        <f t="shared" si="1"/>
        <v>46783</v>
      </c>
      <c r="J8">
        <f t="shared" si="2"/>
        <v>-3815</v>
      </c>
      <c r="K8" s="5">
        <f t="shared" si="3"/>
        <v>0.53844025455551603</v>
      </c>
      <c r="L8" s="7">
        <f t="shared" si="4"/>
        <v>0.46155974544448397</v>
      </c>
      <c r="M8" s="5">
        <f t="shared" si="5"/>
        <v>0.44531133103905263</v>
      </c>
      <c r="N8" s="6">
        <f t="shared" si="6"/>
        <v>0.55468866896094737</v>
      </c>
      <c r="O8" s="7">
        <f t="shared" si="7"/>
        <v>0</v>
      </c>
      <c r="P8">
        <f t="shared" si="8"/>
        <v>1</v>
      </c>
      <c r="Q8">
        <f t="shared" si="9"/>
        <v>1</v>
      </c>
      <c r="R8" t="str">
        <f t="shared" si="10"/>
        <v>11</v>
      </c>
      <c r="S8" s="1">
        <f t="shared" si="11"/>
        <v>9.3128923516463402E-2</v>
      </c>
      <c r="T8" t="s">
        <v>103</v>
      </c>
    </row>
    <row r="9" spans="1:20" x14ac:dyDescent="0.5">
      <c r="A9" t="s">
        <v>44</v>
      </c>
      <c r="B9">
        <v>52805</v>
      </c>
      <c r="C9">
        <v>0</v>
      </c>
      <c r="D9">
        <v>39757</v>
      </c>
      <c r="E9">
        <v>40573</v>
      </c>
      <c r="F9">
        <v>0</v>
      </c>
      <c r="G9">
        <v>45639</v>
      </c>
      <c r="H9">
        <f t="shared" si="0"/>
        <v>92562</v>
      </c>
      <c r="I9">
        <f t="shared" si="1"/>
        <v>86212</v>
      </c>
      <c r="J9">
        <f t="shared" si="2"/>
        <v>-6350</v>
      </c>
      <c r="K9" s="5">
        <f t="shared" si="3"/>
        <v>0.57048248741384155</v>
      </c>
      <c r="L9" s="7">
        <f t="shared" si="4"/>
        <v>0.42951751258615845</v>
      </c>
      <c r="M9" s="5">
        <f t="shared" si="5"/>
        <v>0.47061893935878996</v>
      </c>
      <c r="N9" s="6">
        <f t="shared" si="6"/>
        <v>0.52938106064121004</v>
      </c>
      <c r="O9" s="7">
        <f t="shared" si="7"/>
        <v>0</v>
      </c>
      <c r="P9">
        <f t="shared" si="8"/>
        <v>1</v>
      </c>
      <c r="Q9">
        <f t="shared" si="9"/>
        <v>1</v>
      </c>
      <c r="R9" t="str">
        <f t="shared" si="10"/>
        <v>11</v>
      </c>
      <c r="S9" s="1">
        <f t="shared" si="11"/>
        <v>9.9863548055051599E-2</v>
      </c>
      <c r="T9" t="s">
        <v>97</v>
      </c>
    </row>
    <row r="10" spans="1:20" x14ac:dyDescent="0.5">
      <c r="A10" t="s">
        <v>9</v>
      </c>
      <c r="B10">
        <v>24975</v>
      </c>
      <c r="C10">
        <v>0</v>
      </c>
      <c r="D10">
        <v>21901</v>
      </c>
      <c r="E10">
        <v>17058</v>
      </c>
      <c r="F10">
        <v>0</v>
      </c>
      <c r="G10">
        <v>24726</v>
      </c>
      <c r="H10">
        <f t="shared" si="0"/>
        <v>46876</v>
      </c>
      <c r="I10">
        <f t="shared" si="1"/>
        <v>41784</v>
      </c>
      <c r="J10">
        <f t="shared" si="2"/>
        <v>-5092</v>
      </c>
      <c r="K10" s="5">
        <f t="shared" si="3"/>
        <v>0.53278863384247799</v>
      </c>
      <c r="L10" s="7">
        <f t="shared" si="4"/>
        <v>0.46721136615752196</v>
      </c>
      <c r="M10" s="5">
        <f t="shared" si="5"/>
        <v>0.40824238943136126</v>
      </c>
      <c r="N10" s="6">
        <f t="shared" si="6"/>
        <v>0.59175761056863874</v>
      </c>
      <c r="O10" s="7">
        <f t="shared" si="7"/>
        <v>0</v>
      </c>
      <c r="P10">
        <f t="shared" si="8"/>
        <v>1</v>
      </c>
      <c r="Q10">
        <f t="shared" si="9"/>
        <v>1</v>
      </c>
      <c r="R10" t="str">
        <f t="shared" si="10"/>
        <v>11</v>
      </c>
      <c r="S10" s="1">
        <f t="shared" si="11"/>
        <v>0.12454624441111678</v>
      </c>
      <c r="T10" t="s">
        <v>104</v>
      </c>
    </row>
    <row r="11" spans="1:20" x14ac:dyDescent="0.5">
      <c r="A11" t="s">
        <v>3</v>
      </c>
      <c r="B11">
        <v>37661</v>
      </c>
      <c r="C11">
        <v>0</v>
      </c>
      <c r="D11">
        <v>25118</v>
      </c>
      <c r="E11">
        <v>28622</v>
      </c>
      <c r="F11">
        <v>0</v>
      </c>
      <c r="G11">
        <v>31972</v>
      </c>
      <c r="H11">
        <f t="shared" si="0"/>
        <v>62779</v>
      </c>
      <c r="I11">
        <f t="shared" si="1"/>
        <v>60594</v>
      </c>
      <c r="J11">
        <f t="shared" si="2"/>
        <v>-2185</v>
      </c>
      <c r="K11" s="5">
        <f t="shared" si="3"/>
        <v>0.59989805508211347</v>
      </c>
      <c r="L11" s="7">
        <f t="shared" si="4"/>
        <v>0.40010194491788653</v>
      </c>
      <c r="M11" s="5">
        <f t="shared" si="5"/>
        <v>0.47235699904280953</v>
      </c>
      <c r="N11" s="6">
        <f t="shared" si="6"/>
        <v>0.52764300095719052</v>
      </c>
      <c r="O11" s="7">
        <f t="shared" si="7"/>
        <v>0</v>
      </c>
      <c r="P11">
        <f t="shared" si="8"/>
        <v>1</v>
      </c>
      <c r="Q11">
        <f t="shared" si="9"/>
        <v>1</v>
      </c>
      <c r="R11" t="str">
        <f t="shared" si="10"/>
        <v>11</v>
      </c>
      <c r="S11" s="1">
        <f t="shared" si="11"/>
        <v>0.12754105603930399</v>
      </c>
      <c r="T11" t="s">
        <v>96</v>
      </c>
    </row>
    <row r="12" spans="1:20" x14ac:dyDescent="0.5">
      <c r="A12" t="s">
        <v>16</v>
      </c>
      <c r="B12">
        <v>37152</v>
      </c>
      <c r="C12">
        <v>0</v>
      </c>
      <c r="D12">
        <v>28479</v>
      </c>
      <c r="E12">
        <v>26466</v>
      </c>
      <c r="F12">
        <v>0</v>
      </c>
      <c r="G12">
        <v>35068</v>
      </c>
      <c r="H12">
        <f t="shared" si="0"/>
        <v>65631</v>
      </c>
      <c r="I12">
        <f t="shared" si="1"/>
        <v>61534</v>
      </c>
      <c r="J12">
        <f t="shared" si="2"/>
        <v>-4097</v>
      </c>
      <c r="K12" s="5">
        <f t="shared" si="3"/>
        <v>0.56607395895232437</v>
      </c>
      <c r="L12" s="7">
        <f t="shared" si="4"/>
        <v>0.43392604104767563</v>
      </c>
      <c r="M12" s="5">
        <f t="shared" si="5"/>
        <v>0.4301036825169825</v>
      </c>
      <c r="N12" s="6">
        <f t="shared" si="6"/>
        <v>0.5698963174830175</v>
      </c>
      <c r="O12" s="7">
        <f t="shared" si="7"/>
        <v>0</v>
      </c>
      <c r="P12">
        <f t="shared" si="8"/>
        <v>1</v>
      </c>
      <c r="Q12">
        <f t="shared" si="9"/>
        <v>1</v>
      </c>
      <c r="R12" t="str">
        <f t="shared" si="10"/>
        <v>11</v>
      </c>
      <c r="S12" s="1">
        <f t="shared" si="11"/>
        <v>0.13597027643534187</v>
      </c>
      <c r="T12" t="s">
        <v>98</v>
      </c>
    </row>
    <row r="13" spans="1:20" x14ac:dyDescent="0.5">
      <c r="A13" t="s">
        <v>14</v>
      </c>
      <c r="B13">
        <v>37020</v>
      </c>
      <c r="C13">
        <v>0</v>
      </c>
      <c r="D13">
        <v>32799</v>
      </c>
      <c r="E13">
        <v>24387</v>
      </c>
      <c r="F13">
        <v>0</v>
      </c>
      <c r="G13">
        <v>39646</v>
      </c>
      <c r="H13">
        <f t="shared" si="0"/>
        <v>69819</v>
      </c>
      <c r="I13">
        <f t="shared" si="1"/>
        <v>64033</v>
      </c>
      <c r="J13">
        <f t="shared" si="2"/>
        <v>-5786</v>
      </c>
      <c r="K13" s="5">
        <f t="shared" si="3"/>
        <v>0.53022816138873374</v>
      </c>
      <c r="L13" s="7">
        <f t="shared" si="4"/>
        <v>0.46977183861126626</v>
      </c>
      <c r="M13" s="5">
        <f t="shared" si="5"/>
        <v>0.38085049896147299</v>
      </c>
      <c r="N13" s="6">
        <f t="shared" si="6"/>
        <v>0.61914950103852706</v>
      </c>
      <c r="O13" s="7">
        <f t="shared" si="7"/>
        <v>0</v>
      </c>
      <c r="P13">
        <f t="shared" si="8"/>
        <v>1</v>
      </c>
      <c r="Q13">
        <f t="shared" si="9"/>
        <v>1</v>
      </c>
      <c r="R13" t="str">
        <f t="shared" si="10"/>
        <v>11</v>
      </c>
      <c r="S13" s="1">
        <f t="shared" si="11"/>
        <v>0.1493776624272608</v>
      </c>
      <c r="T13" t="s">
        <v>105</v>
      </c>
    </row>
    <row r="14" spans="1:20" x14ac:dyDescent="0.5">
      <c r="A14" t="s">
        <v>77</v>
      </c>
      <c r="B14">
        <v>59125</v>
      </c>
      <c r="C14">
        <v>0</v>
      </c>
      <c r="D14">
        <v>39448</v>
      </c>
      <c r="E14">
        <v>67353</v>
      </c>
      <c r="F14">
        <v>0</v>
      </c>
      <c r="G14">
        <v>0</v>
      </c>
      <c r="H14">
        <f t="shared" si="0"/>
        <v>98573</v>
      </c>
      <c r="I14">
        <f t="shared" si="1"/>
        <v>67353</v>
      </c>
      <c r="J14">
        <f t="shared" si="2"/>
        <v>-31220</v>
      </c>
      <c r="K14" s="5">
        <f t="shared" si="3"/>
        <v>0.59980927840280807</v>
      </c>
      <c r="L14" s="7">
        <f t="shared" si="4"/>
        <v>0.40019072159719193</v>
      </c>
      <c r="M14" s="5">
        <f t="shared" si="5"/>
        <v>1</v>
      </c>
      <c r="N14" s="6">
        <f t="shared" si="6"/>
        <v>0</v>
      </c>
      <c r="O14" s="7">
        <f t="shared" si="7"/>
        <v>0</v>
      </c>
      <c r="P14">
        <f t="shared" si="8"/>
        <v>1</v>
      </c>
      <c r="Q14">
        <f t="shared" si="9"/>
        <v>0</v>
      </c>
      <c r="R14" t="str">
        <f t="shared" si="10"/>
        <v>10</v>
      </c>
      <c r="S14" s="1">
        <f t="shared" ref="S14:S77" si="12">N14-L14</f>
        <v>-0.40019072159719193</v>
      </c>
    </row>
    <row r="15" spans="1:20" x14ac:dyDescent="0.5">
      <c r="A15" t="s">
        <v>76</v>
      </c>
      <c r="B15">
        <v>47100</v>
      </c>
      <c r="C15">
        <v>0</v>
      </c>
      <c r="D15">
        <v>30143</v>
      </c>
      <c r="E15">
        <v>51663</v>
      </c>
      <c r="F15">
        <v>0</v>
      </c>
      <c r="G15">
        <v>0</v>
      </c>
      <c r="H15">
        <f t="shared" si="0"/>
        <v>77243</v>
      </c>
      <c r="I15">
        <f t="shared" si="1"/>
        <v>51663</v>
      </c>
      <c r="J15">
        <f t="shared" si="2"/>
        <v>-25580</v>
      </c>
      <c r="K15" s="5">
        <f t="shared" si="3"/>
        <v>0.60976399155910566</v>
      </c>
      <c r="L15" s="7">
        <f t="shared" si="4"/>
        <v>0.39023600844089434</v>
      </c>
      <c r="M15" s="5">
        <f t="shared" si="5"/>
        <v>1</v>
      </c>
      <c r="N15" s="6">
        <f t="shared" si="6"/>
        <v>0</v>
      </c>
      <c r="O15" s="7">
        <f t="shared" si="7"/>
        <v>0</v>
      </c>
      <c r="P15">
        <f t="shared" si="8"/>
        <v>1</v>
      </c>
      <c r="Q15">
        <f t="shared" si="9"/>
        <v>0</v>
      </c>
      <c r="R15" t="str">
        <f t="shared" si="10"/>
        <v>10</v>
      </c>
      <c r="S15" s="1">
        <f t="shared" si="12"/>
        <v>-0.39023600844089434</v>
      </c>
    </row>
    <row r="16" spans="1:20" x14ac:dyDescent="0.5">
      <c r="A16" t="s">
        <v>42</v>
      </c>
      <c r="B16">
        <v>53647</v>
      </c>
      <c r="C16">
        <v>0</v>
      </c>
      <c r="D16">
        <v>17637</v>
      </c>
      <c r="E16">
        <v>59890</v>
      </c>
      <c r="F16">
        <v>0</v>
      </c>
      <c r="G16">
        <v>0</v>
      </c>
      <c r="H16">
        <f t="shared" si="0"/>
        <v>71284</v>
      </c>
      <c r="I16">
        <f t="shared" si="1"/>
        <v>59890</v>
      </c>
      <c r="J16">
        <f t="shared" si="2"/>
        <v>-11394</v>
      </c>
      <c r="K16" s="5">
        <f t="shared" si="3"/>
        <v>0.75258122439818187</v>
      </c>
      <c r="L16" s="7">
        <f t="shared" si="4"/>
        <v>0.24741877560181808</v>
      </c>
      <c r="M16" s="5">
        <f t="shared" si="5"/>
        <v>1</v>
      </c>
      <c r="N16" s="6">
        <f t="shared" si="6"/>
        <v>0</v>
      </c>
      <c r="O16" s="7">
        <f t="shared" si="7"/>
        <v>0</v>
      </c>
      <c r="P16">
        <f t="shared" si="8"/>
        <v>1</v>
      </c>
      <c r="Q16">
        <f t="shared" si="9"/>
        <v>0</v>
      </c>
      <c r="R16" t="str">
        <f t="shared" si="10"/>
        <v>10</v>
      </c>
      <c r="S16" s="1">
        <f t="shared" si="12"/>
        <v>-0.24741877560181808</v>
      </c>
    </row>
    <row r="17" spans="1:19" x14ac:dyDescent="0.5">
      <c r="A17" t="s">
        <v>69</v>
      </c>
      <c r="B17">
        <v>53740</v>
      </c>
      <c r="C17">
        <v>0</v>
      </c>
      <c r="D17">
        <v>16151</v>
      </c>
      <c r="E17">
        <v>60929</v>
      </c>
      <c r="F17">
        <v>0</v>
      </c>
      <c r="G17">
        <v>0</v>
      </c>
      <c r="H17">
        <f t="shared" si="0"/>
        <v>69891</v>
      </c>
      <c r="I17">
        <f t="shared" si="1"/>
        <v>60929</v>
      </c>
      <c r="J17">
        <f t="shared" si="2"/>
        <v>-8962</v>
      </c>
      <c r="K17" s="5">
        <f t="shared" si="3"/>
        <v>0.76891159090583905</v>
      </c>
      <c r="L17" s="7">
        <f t="shared" si="4"/>
        <v>0.2310884090941609</v>
      </c>
      <c r="M17" s="5">
        <f t="shared" si="5"/>
        <v>1</v>
      </c>
      <c r="N17" s="6">
        <f t="shared" si="6"/>
        <v>0</v>
      </c>
      <c r="O17" s="7">
        <f t="shared" si="7"/>
        <v>0</v>
      </c>
      <c r="P17">
        <f t="shared" si="8"/>
        <v>1</v>
      </c>
      <c r="Q17">
        <f t="shared" si="9"/>
        <v>0</v>
      </c>
      <c r="R17" t="str">
        <f t="shared" si="10"/>
        <v>10</v>
      </c>
      <c r="S17" s="1">
        <f t="shared" si="12"/>
        <v>-0.2310884090941609</v>
      </c>
    </row>
    <row r="18" spans="1:19" x14ac:dyDescent="0.5">
      <c r="A18" t="s">
        <v>43</v>
      </c>
      <c r="B18">
        <v>43666</v>
      </c>
      <c r="C18">
        <v>0</v>
      </c>
      <c r="D18">
        <v>8484</v>
      </c>
      <c r="E18">
        <v>42698</v>
      </c>
      <c r="F18">
        <v>0</v>
      </c>
      <c r="G18">
        <v>0</v>
      </c>
      <c r="H18">
        <f t="shared" si="0"/>
        <v>52150</v>
      </c>
      <c r="I18">
        <f t="shared" si="1"/>
        <v>42698</v>
      </c>
      <c r="J18">
        <f t="shared" si="2"/>
        <v>-9452</v>
      </c>
      <c r="K18" s="5">
        <f t="shared" si="3"/>
        <v>0.83731543624161076</v>
      </c>
      <c r="L18" s="7">
        <f t="shared" si="4"/>
        <v>0.16268456375838927</v>
      </c>
      <c r="M18" s="5">
        <f t="shared" si="5"/>
        <v>1</v>
      </c>
      <c r="N18" s="6">
        <f t="shared" si="6"/>
        <v>0</v>
      </c>
      <c r="O18" s="7">
        <f t="shared" si="7"/>
        <v>0</v>
      </c>
      <c r="P18">
        <f t="shared" si="8"/>
        <v>1</v>
      </c>
      <c r="Q18">
        <f t="shared" si="9"/>
        <v>0</v>
      </c>
      <c r="R18" t="str">
        <f t="shared" si="10"/>
        <v>10</v>
      </c>
      <c r="S18" s="1">
        <f t="shared" si="12"/>
        <v>-0.16268456375838927</v>
      </c>
    </row>
    <row r="19" spans="1:19" x14ac:dyDescent="0.5">
      <c r="A19" t="s">
        <v>45</v>
      </c>
      <c r="B19">
        <v>50104</v>
      </c>
      <c r="C19">
        <v>0</v>
      </c>
      <c r="D19">
        <v>17762</v>
      </c>
      <c r="E19">
        <v>47346</v>
      </c>
      <c r="F19">
        <v>11958</v>
      </c>
      <c r="G19">
        <v>0</v>
      </c>
      <c r="H19">
        <f t="shared" si="0"/>
        <v>67866</v>
      </c>
      <c r="I19">
        <f t="shared" si="1"/>
        <v>59304</v>
      </c>
      <c r="J19">
        <f t="shared" si="2"/>
        <v>-8562</v>
      </c>
      <c r="K19" s="5">
        <f t="shared" si="3"/>
        <v>0.73827837208616975</v>
      </c>
      <c r="L19" s="7">
        <f t="shared" si="4"/>
        <v>0.26172162791383019</v>
      </c>
      <c r="M19" s="5">
        <f t="shared" si="5"/>
        <v>0.79836098745447193</v>
      </c>
      <c r="N19" s="6">
        <f t="shared" si="6"/>
        <v>0</v>
      </c>
      <c r="O19" s="7">
        <f t="shared" si="7"/>
        <v>0.20163901254552813</v>
      </c>
      <c r="P19">
        <f t="shared" si="8"/>
        <v>1</v>
      </c>
      <c r="Q19">
        <f t="shared" si="9"/>
        <v>0</v>
      </c>
      <c r="R19" t="str">
        <f t="shared" si="10"/>
        <v>10</v>
      </c>
      <c r="S19" s="1">
        <f t="shared" si="12"/>
        <v>-0.26172162791383019</v>
      </c>
    </row>
    <row r="20" spans="1:19" x14ac:dyDescent="0.5">
      <c r="A20" t="s">
        <v>46</v>
      </c>
      <c r="B20">
        <v>47482</v>
      </c>
      <c r="C20">
        <v>0</v>
      </c>
      <c r="D20">
        <v>26601</v>
      </c>
      <c r="E20">
        <v>44658</v>
      </c>
      <c r="F20">
        <v>19710</v>
      </c>
      <c r="G20">
        <v>0</v>
      </c>
      <c r="H20">
        <f t="shared" si="0"/>
        <v>74083</v>
      </c>
      <c r="I20">
        <f t="shared" si="1"/>
        <v>64368</v>
      </c>
      <c r="J20">
        <f t="shared" si="2"/>
        <v>-9715</v>
      </c>
      <c r="K20" s="5">
        <f t="shared" si="3"/>
        <v>0.64092976796296042</v>
      </c>
      <c r="L20" s="7">
        <f t="shared" si="4"/>
        <v>0.35907023203703953</v>
      </c>
      <c r="M20" s="5">
        <f t="shared" si="5"/>
        <v>0.69379194630872487</v>
      </c>
      <c r="N20" s="6">
        <f t="shared" si="6"/>
        <v>0</v>
      </c>
      <c r="O20" s="7">
        <f t="shared" si="7"/>
        <v>0.30620805369127518</v>
      </c>
      <c r="P20">
        <f t="shared" si="8"/>
        <v>1</v>
      </c>
      <c r="Q20">
        <f t="shared" si="9"/>
        <v>0</v>
      </c>
      <c r="R20" t="str">
        <f t="shared" si="10"/>
        <v>10</v>
      </c>
      <c r="S20" s="1">
        <f t="shared" si="12"/>
        <v>-0.35907023203703953</v>
      </c>
    </row>
    <row r="21" spans="1:19" x14ac:dyDescent="0.5">
      <c r="A21" t="s">
        <v>61</v>
      </c>
      <c r="B21">
        <v>43361</v>
      </c>
      <c r="C21">
        <v>0</v>
      </c>
      <c r="D21">
        <v>37683</v>
      </c>
      <c r="E21">
        <v>42339</v>
      </c>
      <c r="F21">
        <v>0</v>
      </c>
      <c r="G21">
        <v>33393</v>
      </c>
      <c r="H21">
        <f t="shared" si="0"/>
        <v>81044</v>
      </c>
      <c r="I21">
        <f t="shared" si="1"/>
        <v>75732</v>
      </c>
      <c r="J21">
        <f t="shared" si="2"/>
        <v>-5312</v>
      </c>
      <c r="K21" s="5">
        <f t="shared" si="3"/>
        <v>0.53503035388184195</v>
      </c>
      <c r="L21" s="7">
        <f t="shared" si="4"/>
        <v>0.46496964611815805</v>
      </c>
      <c r="M21" s="5">
        <f t="shared" si="5"/>
        <v>0.55906353985105373</v>
      </c>
      <c r="N21" s="6">
        <f t="shared" si="6"/>
        <v>0.44093646014894627</v>
      </c>
      <c r="O21" s="7">
        <f t="shared" si="7"/>
        <v>0</v>
      </c>
      <c r="P21">
        <f t="shared" si="8"/>
        <v>1</v>
      </c>
      <c r="Q21">
        <f t="shared" si="9"/>
        <v>0</v>
      </c>
      <c r="R21" t="str">
        <f t="shared" si="10"/>
        <v>10</v>
      </c>
      <c r="S21" s="1">
        <f t="shared" si="12"/>
        <v>-2.4033185969211779E-2</v>
      </c>
    </row>
    <row r="22" spans="1:19" x14ac:dyDescent="0.5">
      <c r="A22" t="s">
        <v>63</v>
      </c>
      <c r="B22">
        <v>51158</v>
      </c>
      <c r="C22">
        <v>0</v>
      </c>
      <c r="D22">
        <v>18066</v>
      </c>
      <c r="E22">
        <v>46118</v>
      </c>
      <c r="F22">
        <v>0</v>
      </c>
      <c r="G22">
        <v>14327</v>
      </c>
      <c r="H22">
        <f t="shared" si="0"/>
        <v>69224</v>
      </c>
      <c r="I22">
        <f t="shared" si="1"/>
        <v>60445</v>
      </c>
      <c r="J22">
        <f t="shared" si="2"/>
        <v>-8779</v>
      </c>
      <c r="K22" s="5">
        <f t="shared" si="3"/>
        <v>0.73902114873454294</v>
      </c>
      <c r="L22" s="7">
        <f t="shared" si="4"/>
        <v>0.26097885126545706</v>
      </c>
      <c r="M22" s="5">
        <f t="shared" si="5"/>
        <v>0.76297460501282155</v>
      </c>
      <c r="N22" s="6">
        <f t="shared" si="6"/>
        <v>0.23702539498717842</v>
      </c>
      <c r="O22" s="7">
        <f t="shared" si="7"/>
        <v>0</v>
      </c>
      <c r="P22">
        <f t="shared" si="8"/>
        <v>1</v>
      </c>
      <c r="Q22">
        <f t="shared" si="9"/>
        <v>0</v>
      </c>
      <c r="R22" t="str">
        <f t="shared" si="10"/>
        <v>10</v>
      </c>
      <c r="S22" s="1">
        <f t="shared" si="12"/>
        <v>-2.3953456278278634E-2</v>
      </c>
    </row>
    <row r="23" spans="1:19" x14ac:dyDescent="0.5">
      <c r="A23" t="s">
        <v>20</v>
      </c>
      <c r="B23">
        <v>52667</v>
      </c>
      <c r="C23">
        <v>0</v>
      </c>
      <c r="D23">
        <v>28285</v>
      </c>
      <c r="E23">
        <v>47296</v>
      </c>
      <c r="F23">
        <v>0</v>
      </c>
      <c r="G23">
        <v>23545</v>
      </c>
      <c r="H23">
        <f t="shared" si="0"/>
        <v>80952</v>
      </c>
      <c r="I23">
        <f t="shared" si="1"/>
        <v>70841</v>
      </c>
      <c r="J23">
        <f t="shared" si="2"/>
        <v>-10111</v>
      </c>
      <c r="K23" s="5">
        <f t="shared" si="3"/>
        <v>0.65059541456665682</v>
      </c>
      <c r="L23" s="7">
        <f t="shared" si="4"/>
        <v>0.34940458543334324</v>
      </c>
      <c r="M23" s="5">
        <f t="shared" si="5"/>
        <v>0.6676359735181604</v>
      </c>
      <c r="N23" s="6">
        <f t="shared" si="6"/>
        <v>0.3323640264818396</v>
      </c>
      <c r="O23" s="7">
        <f t="shared" si="7"/>
        <v>0</v>
      </c>
      <c r="P23">
        <f t="shared" si="8"/>
        <v>1</v>
      </c>
      <c r="Q23">
        <f t="shared" si="9"/>
        <v>0</v>
      </c>
      <c r="R23" t="str">
        <f t="shared" si="10"/>
        <v>10</v>
      </c>
      <c r="S23" s="1">
        <f t="shared" si="12"/>
        <v>-1.7040558951503637E-2</v>
      </c>
    </row>
    <row r="24" spans="1:19" x14ac:dyDescent="0.5">
      <c r="A24" t="s">
        <v>75</v>
      </c>
      <c r="B24">
        <v>51837</v>
      </c>
      <c r="C24">
        <v>0</v>
      </c>
      <c r="D24">
        <v>41988</v>
      </c>
      <c r="E24">
        <v>53535</v>
      </c>
      <c r="F24">
        <v>0</v>
      </c>
      <c r="G24">
        <v>41816</v>
      </c>
      <c r="H24">
        <f t="shared" si="0"/>
        <v>93825</v>
      </c>
      <c r="I24">
        <f t="shared" si="1"/>
        <v>95351</v>
      </c>
      <c r="J24">
        <f t="shared" si="2"/>
        <v>1526</v>
      </c>
      <c r="K24" s="5">
        <f t="shared" si="3"/>
        <v>0.55248601119104712</v>
      </c>
      <c r="L24" s="7">
        <f t="shared" si="4"/>
        <v>0.44751398880895282</v>
      </c>
      <c r="M24" s="5">
        <f t="shared" si="5"/>
        <v>0.56145189877400337</v>
      </c>
      <c r="N24" s="6">
        <f t="shared" si="6"/>
        <v>0.43854810122599658</v>
      </c>
      <c r="O24" s="7">
        <f t="shared" si="7"/>
        <v>0</v>
      </c>
      <c r="P24">
        <f t="shared" si="8"/>
        <v>1</v>
      </c>
      <c r="Q24">
        <f t="shared" si="9"/>
        <v>0</v>
      </c>
      <c r="R24" t="str">
        <f t="shared" si="10"/>
        <v>10</v>
      </c>
      <c r="S24" s="1">
        <f t="shared" si="12"/>
        <v>-8.9658875829562446E-3</v>
      </c>
    </row>
    <row r="25" spans="1:19" x14ac:dyDescent="0.5">
      <c r="A25" t="s">
        <v>74</v>
      </c>
      <c r="B25">
        <v>44769</v>
      </c>
      <c r="C25">
        <v>0</v>
      </c>
      <c r="D25">
        <v>32935</v>
      </c>
      <c r="E25">
        <v>42495</v>
      </c>
      <c r="F25">
        <v>0</v>
      </c>
      <c r="G25">
        <v>31470</v>
      </c>
      <c r="H25">
        <f t="shared" si="0"/>
        <v>77704</v>
      </c>
      <c r="I25">
        <f t="shared" si="1"/>
        <v>73965</v>
      </c>
      <c r="J25">
        <f t="shared" si="2"/>
        <v>-3739</v>
      </c>
      <c r="K25" s="5">
        <f t="shared" si="3"/>
        <v>0.57614794605168329</v>
      </c>
      <c r="L25" s="7">
        <f t="shared" si="4"/>
        <v>0.42385205394831671</v>
      </c>
      <c r="M25" s="5">
        <f t="shared" si="5"/>
        <v>0.57452849320624622</v>
      </c>
      <c r="N25" s="6">
        <f t="shared" si="6"/>
        <v>0.42547150679375378</v>
      </c>
      <c r="O25" s="7">
        <f t="shared" si="7"/>
        <v>0</v>
      </c>
      <c r="P25">
        <f t="shared" si="8"/>
        <v>1</v>
      </c>
      <c r="Q25">
        <f t="shared" si="9"/>
        <v>0</v>
      </c>
      <c r="R25" t="str">
        <f t="shared" si="10"/>
        <v>10</v>
      </c>
      <c r="S25" s="1">
        <f t="shared" si="12"/>
        <v>1.6194528454370749E-3</v>
      </c>
    </row>
    <row r="26" spans="1:19" x14ac:dyDescent="0.5">
      <c r="A26" t="s">
        <v>4</v>
      </c>
      <c r="B26">
        <v>49532</v>
      </c>
      <c r="C26">
        <v>0</v>
      </c>
      <c r="D26">
        <v>28178</v>
      </c>
      <c r="E26">
        <v>46108</v>
      </c>
      <c r="F26">
        <v>0</v>
      </c>
      <c r="G26">
        <v>27751</v>
      </c>
      <c r="H26">
        <f t="shared" si="0"/>
        <v>77710</v>
      </c>
      <c r="I26">
        <f t="shared" si="1"/>
        <v>73859</v>
      </c>
      <c r="J26">
        <f t="shared" si="2"/>
        <v>-3851</v>
      </c>
      <c r="K26" s="5">
        <f t="shared" si="3"/>
        <v>0.63739544460172437</v>
      </c>
      <c r="L26" s="7">
        <f t="shared" si="4"/>
        <v>0.36260455539827563</v>
      </c>
      <c r="M26" s="5">
        <f t="shared" si="5"/>
        <v>0.62427056959883021</v>
      </c>
      <c r="N26" s="6">
        <f t="shared" si="6"/>
        <v>0.37572943040116979</v>
      </c>
      <c r="O26" s="7">
        <f t="shared" si="7"/>
        <v>0</v>
      </c>
      <c r="P26">
        <f t="shared" si="8"/>
        <v>1</v>
      </c>
      <c r="Q26">
        <f t="shared" si="9"/>
        <v>0</v>
      </c>
      <c r="R26" t="str">
        <f t="shared" si="10"/>
        <v>10</v>
      </c>
      <c r="S26" s="1">
        <f t="shared" si="12"/>
        <v>1.3124875002894165E-2</v>
      </c>
    </row>
    <row r="27" spans="1:19" x14ac:dyDescent="0.5">
      <c r="A27" t="s">
        <v>11</v>
      </c>
      <c r="B27">
        <v>35650</v>
      </c>
      <c r="C27">
        <v>0</v>
      </c>
      <c r="D27">
        <v>16045</v>
      </c>
      <c r="E27">
        <v>30386</v>
      </c>
      <c r="F27">
        <v>0</v>
      </c>
      <c r="G27">
        <v>16635</v>
      </c>
      <c r="H27">
        <f t="shared" si="0"/>
        <v>51695</v>
      </c>
      <c r="I27">
        <f t="shared" si="1"/>
        <v>47021</v>
      </c>
      <c r="J27">
        <f t="shared" si="2"/>
        <v>-4674</v>
      </c>
      <c r="K27" s="5">
        <f t="shared" si="3"/>
        <v>0.68962182029209784</v>
      </c>
      <c r="L27" s="7">
        <f t="shared" si="4"/>
        <v>0.3103781797079021</v>
      </c>
      <c r="M27" s="5">
        <f t="shared" si="5"/>
        <v>0.64622190085281039</v>
      </c>
      <c r="N27" s="6">
        <f t="shared" si="6"/>
        <v>0.35377809914718955</v>
      </c>
      <c r="O27" s="7">
        <f t="shared" si="7"/>
        <v>0</v>
      </c>
      <c r="P27">
        <f t="shared" si="8"/>
        <v>1</v>
      </c>
      <c r="Q27">
        <f t="shared" si="9"/>
        <v>0</v>
      </c>
      <c r="R27" t="str">
        <f t="shared" si="10"/>
        <v>10</v>
      </c>
      <c r="S27" s="1">
        <f t="shared" si="12"/>
        <v>4.3399919439287449E-2</v>
      </c>
    </row>
    <row r="28" spans="1:19" x14ac:dyDescent="0.5">
      <c r="A28" t="s">
        <v>19</v>
      </c>
      <c r="B28">
        <v>45489</v>
      </c>
      <c r="C28">
        <v>0</v>
      </c>
      <c r="D28">
        <v>24972</v>
      </c>
      <c r="E28">
        <v>37517</v>
      </c>
      <c r="F28">
        <v>0</v>
      </c>
      <c r="G28">
        <v>25318</v>
      </c>
      <c r="H28">
        <f t="shared" si="0"/>
        <v>70461</v>
      </c>
      <c r="I28">
        <f t="shared" si="1"/>
        <v>62835</v>
      </c>
      <c r="J28">
        <f t="shared" si="2"/>
        <v>-7626</v>
      </c>
      <c r="K28" s="5">
        <f t="shared" si="3"/>
        <v>0.64559117809852262</v>
      </c>
      <c r="L28" s="7">
        <f t="shared" si="4"/>
        <v>0.35440882190147743</v>
      </c>
      <c r="M28" s="5">
        <f t="shared" si="5"/>
        <v>0.59707169571098906</v>
      </c>
      <c r="N28" s="6">
        <f t="shared" si="6"/>
        <v>0.40292830428901089</v>
      </c>
      <c r="O28" s="7">
        <f t="shared" si="7"/>
        <v>0</v>
      </c>
      <c r="P28">
        <f t="shared" si="8"/>
        <v>1</v>
      </c>
      <c r="Q28">
        <f t="shared" si="9"/>
        <v>0</v>
      </c>
      <c r="R28" t="str">
        <f t="shared" si="10"/>
        <v>10</v>
      </c>
      <c r="S28" s="1">
        <f t="shared" si="12"/>
        <v>4.8519482387533452E-2</v>
      </c>
    </row>
    <row r="29" spans="1:19" x14ac:dyDescent="0.5">
      <c r="A29" t="s">
        <v>12</v>
      </c>
      <c r="B29">
        <v>40212</v>
      </c>
      <c r="C29">
        <v>0</v>
      </c>
      <c r="D29">
        <v>30092</v>
      </c>
      <c r="E29">
        <v>34302</v>
      </c>
      <c r="F29">
        <v>0</v>
      </c>
      <c r="G29">
        <v>32966</v>
      </c>
      <c r="H29">
        <f t="shared" si="0"/>
        <v>70304</v>
      </c>
      <c r="I29">
        <f t="shared" si="1"/>
        <v>67268</v>
      </c>
      <c r="J29">
        <f t="shared" si="2"/>
        <v>-3036</v>
      </c>
      <c r="K29" s="5">
        <f t="shared" si="3"/>
        <v>0.57197314519799725</v>
      </c>
      <c r="L29" s="7">
        <f t="shared" si="4"/>
        <v>0.42802685480200275</v>
      </c>
      <c r="M29" s="5">
        <f t="shared" si="5"/>
        <v>0.50993042754355711</v>
      </c>
      <c r="N29" s="6">
        <f t="shared" si="6"/>
        <v>0.49006957245644289</v>
      </c>
      <c r="O29" s="7">
        <f t="shared" si="7"/>
        <v>0</v>
      </c>
      <c r="P29">
        <f t="shared" si="8"/>
        <v>1</v>
      </c>
      <c r="Q29">
        <f t="shared" si="9"/>
        <v>0</v>
      </c>
      <c r="R29" t="str">
        <f t="shared" si="10"/>
        <v>10</v>
      </c>
      <c r="S29" s="1">
        <f t="shared" si="12"/>
        <v>6.2042717654440138E-2</v>
      </c>
    </row>
    <row r="30" spans="1:19" x14ac:dyDescent="0.5">
      <c r="A30" t="s">
        <v>15</v>
      </c>
      <c r="B30">
        <v>37519</v>
      </c>
      <c r="C30">
        <v>0</v>
      </c>
      <c r="D30">
        <v>29121</v>
      </c>
      <c r="E30">
        <v>31414</v>
      </c>
      <c r="F30">
        <v>0</v>
      </c>
      <c r="G30">
        <v>31357</v>
      </c>
      <c r="H30">
        <f t="shared" si="0"/>
        <v>66640</v>
      </c>
      <c r="I30">
        <f t="shared" si="1"/>
        <v>62771</v>
      </c>
      <c r="J30">
        <f t="shared" si="2"/>
        <v>-3869</v>
      </c>
      <c r="K30" s="5">
        <f t="shared" si="3"/>
        <v>0.5630102040816326</v>
      </c>
      <c r="L30" s="7">
        <f t="shared" si="4"/>
        <v>0.43698979591836734</v>
      </c>
      <c r="M30" s="5">
        <f t="shared" si="5"/>
        <v>0.50045403132019561</v>
      </c>
      <c r="N30" s="6">
        <f t="shared" si="6"/>
        <v>0.49954596867980439</v>
      </c>
      <c r="O30" s="7">
        <f t="shared" si="7"/>
        <v>0</v>
      </c>
      <c r="P30">
        <f t="shared" si="8"/>
        <v>1</v>
      </c>
      <c r="Q30">
        <f t="shared" si="9"/>
        <v>0</v>
      </c>
      <c r="R30" t="str">
        <f t="shared" si="10"/>
        <v>10</v>
      </c>
      <c r="S30" s="1">
        <f t="shared" si="12"/>
        <v>6.2556172761437046E-2</v>
      </c>
    </row>
    <row r="31" spans="1:19" x14ac:dyDescent="0.5">
      <c r="A31" t="s">
        <v>10</v>
      </c>
      <c r="B31">
        <v>40044</v>
      </c>
      <c r="C31">
        <v>0</v>
      </c>
      <c r="D31">
        <v>23274</v>
      </c>
      <c r="E31">
        <v>31643</v>
      </c>
      <c r="F31">
        <v>0</v>
      </c>
      <c r="G31">
        <v>27702</v>
      </c>
      <c r="H31">
        <f t="shared" si="0"/>
        <v>63318</v>
      </c>
      <c r="I31">
        <f t="shared" si="1"/>
        <v>59345</v>
      </c>
      <c r="J31">
        <f t="shared" si="2"/>
        <v>-3973</v>
      </c>
      <c r="K31" s="5">
        <f t="shared" si="3"/>
        <v>0.63242679806690039</v>
      </c>
      <c r="L31" s="7">
        <f t="shared" si="4"/>
        <v>0.36757320193309961</v>
      </c>
      <c r="M31" s="5">
        <f t="shared" si="5"/>
        <v>0.53320414525233806</v>
      </c>
      <c r="N31" s="6">
        <f t="shared" si="6"/>
        <v>0.466795854747662</v>
      </c>
      <c r="O31" s="7">
        <f t="shared" si="7"/>
        <v>0</v>
      </c>
      <c r="P31">
        <f t="shared" si="8"/>
        <v>1</v>
      </c>
      <c r="Q31">
        <f t="shared" si="9"/>
        <v>0</v>
      </c>
      <c r="R31" t="str">
        <f t="shared" si="10"/>
        <v>10</v>
      </c>
      <c r="S31" s="1">
        <f t="shared" si="12"/>
        <v>9.9222652814562384E-2</v>
      </c>
    </row>
    <row r="32" spans="1:19" x14ac:dyDescent="0.5">
      <c r="A32" t="s">
        <v>2</v>
      </c>
      <c r="B32">
        <v>17579</v>
      </c>
      <c r="C32">
        <v>0</v>
      </c>
      <c r="D32">
        <v>50848</v>
      </c>
      <c r="E32">
        <v>23893</v>
      </c>
      <c r="F32">
        <v>0</v>
      </c>
      <c r="G32">
        <v>43043</v>
      </c>
      <c r="H32">
        <f t="shared" si="0"/>
        <v>68427</v>
      </c>
      <c r="I32">
        <f t="shared" si="1"/>
        <v>66936</v>
      </c>
      <c r="J32">
        <f t="shared" si="2"/>
        <v>-1491</v>
      </c>
      <c r="K32" s="5">
        <f t="shared" si="3"/>
        <v>0.25690151548365409</v>
      </c>
      <c r="L32" s="7">
        <f t="shared" si="4"/>
        <v>0.74309848451634586</v>
      </c>
      <c r="M32" s="5">
        <f t="shared" si="5"/>
        <v>0.35695291024261983</v>
      </c>
      <c r="N32" s="6">
        <f t="shared" si="6"/>
        <v>0.64304708975738023</v>
      </c>
      <c r="O32" s="7">
        <f t="shared" si="7"/>
        <v>0</v>
      </c>
      <c r="P32">
        <f t="shared" si="8"/>
        <v>0</v>
      </c>
      <c r="Q32">
        <f t="shared" si="9"/>
        <v>1</v>
      </c>
      <c r="R32" t="str">
        <f t="shared" si="10"/>
        <v>01</v>
      </c>
      <c r="S32" s="1">
        <f t="shared" si="12"/>
        <v>-0.10005139475896563</v>
      </c>
    </row>
    <row r="33" spans="1:19" x14ac:dyDescent="0.5">
      <c r="A33" t="s">
        <v>36</v>
      </c>
      <c r="B33">
        <v>26972</v>
      </c>
      <c r="C33">
        <v>0</v>
      </c>
      <c r="D33">
        <v>41322</v>
      </c>
      <c r="E33">
        <v>33741</v>
      </c>
      <c r="F33">
        <v>0</v>
      </c>
      <c r="G33">
        <v>34432</v>
      </c>
      <c r="H33">
        <f t="shared" si="0"/>
        <v>68294</v>
      </c>
      <c r="I33">
        <f t="shared" si="1"/>
        <v>68173</v>
      </c>
      <c r="J33">
        <f t="shared" si="2"/>
        <v>-121</v>
      </c>
      <c r="K33" s="5">
        <f t="shared" si="3"/>
        <v>0.39493952616628109</v>
      </c>
      <c r="L33" s="7">
        <f t="shared" si="4"/>
        <v>0.60506047383371897</v>
      </c>
      <c r="M33" s="5">
        <f t="shared" si="5"/>
        <v>0.49493201120678276</v>
      </c>
      <c r="N33" s="6">
        <f t="shared" si="6"/>
        <v>0.50506798879321724</v>
      </c>
      <c r="O33" s="7">
        <f t="shared" si="7"/>
        <v>0</v>
      </c>
      <c r="P33">
        <f t="shared" si="8"/>
        <v>0</v>
      </c>
      <c r="Q33">
        <f t="shared" si="9"/>
        <v>1</v>
      </c>
      <c r="R33" t="str">
        <f t="shared" si="10"/>
        <v>01</v>
      </c>
      <c r="S33" s="1">
        <f t="shared" si="12"/>
        <v>-9.9992485040501733E-2</v>
      </c>
    </row>
    <row r="34" spans="1:19" x14ac:dyDescent="0.5">
      <c r="A34" t="s">
        <v>27</v>
      </c>
      <c r="B34">
        <v>24776</v>
      </c>
      <c r="C34">
        <v>0</v>
      </c>
      <c r="D34">
        <v>50845</v>
      </c>
      <c r="E34">
        <v>28373</v>
      </c>
      <c r="F34">
        <v>0</v>
      </c>
      <c r="G34">
        <v>46698</v>
      </c>
      <c r="H34">
        <f t="shared" ref="H34:H65" si="13">B34+C34+D34</f>
        <v>75621</v>
      </c>
      <c r="I34">
        <f t="shared" ref="I34:I65" si="14">SUM(E34:G34)</f>
        <v>75071</v>
      </c>
      <c r="J34">
        <f t="shared" ref="J34:J65" si="15">I34-H34</f>
        <v>-550</v>
      </c>
      <c r="K34" s="5">
        <f t="shared" ref="K34:K65" si="16">B34/H34</f>
        <v>0.32763385831977887</v>
      </c>
      <c r="L34" s="7">
        <f t="shared" ref="L34:L65" si="17">D34/H34</f>
        <v>0.67236614168022113</v>
      </c>
      <c r="M34" s="5">
        <f t="shared" ref="M34:M65" si="18">E34/I34</f>
        <v>0.37794887506493852</v>
      </c>
      <c r="N34" s="6">
        <f t="shared" ref="N34:N65" si="19">G34/I34</f>
        <v>0.62205112493506143</v>
      </c>
      <c r="O34" s="7">
        <f t="shared" ref="O34:O65" si="20">F34/I34</f>
        <v>0</v>
      </c>
      <c r="P34">
        <f t="shared" ref="P34:P65" si="21">IF(K34&gt;L34,1,0)</f>
        <v>0</v>
      </c>
      <c r="Q34">
        <f t="shared" ref="Q34:Q65" si="22">IF(AND(N34&gt;M34,N34&gt;O34),1,0)</f>
        <v>1</v>
      </c>
      <c r="R34" t="str">
        <f t="shared" ref="R34:R65" si="23">P34&amp;Q34</f>
        <v>01</v>
      </c>
      <c r="S34" s="1">
        <f t="shared" si="12"/>
        <v>-5.0315016745159702E-2</v>
      </c>
    </row>
    <row r="35" spans="1:19" x14ac:dyDescent="0.5">
      <c r="A35" t="s">
        <v>35</v>
      </c>
      <c r="B35">
        <v>29066</v>
      </c>
      <c r="C35">
        <v>0</v>
      </c>
      <c r="D35">
        <v>52683</v>
      </c>
      <c r="E35">
        <v>30901</v>
      </c>
      <c r="F35">
        <v>0</v>
      </c>
      <c r="G35">
        <v>49966</v>
      </c>
      <c r="H35">
        <f t="shared" si="13"/>
        <v>81749</v>
      </c>
      <c r="I35">
        <f t="shared" si="14"/>
        <v>80867</v>
      </c>
      <c r="J35">
        <f t="shared" si="15"/>
        <v>-882</v>
      </c>
      <c r="K35" s="5">
        <f t="shared" si="16"/>
        <v>0.35555174986849991</v>
      </c>
      <c r="L35" s="7">
        <f t="shared" si="17"/>
        <v>0.64444825013150009</v>
      </c>
      <c r="M35" s="5">
        <f t="shared" si="18"/>
        <v>0.3821212608356932</v>
      </c>
      <c r="N35" s="6">
        <f t="shared" si="19"/>
        <v>0.6178787391643068</v>
      </c>
      <c r="O35" s="7">
        <f t="shared" si="20"/>
        <v>0</v>
      </c>
      <c r="P35">
        <f t="shared" si="21"/>
        <v>0</v>
      </c>
      <c r="Q35">
        <f t="shared" si="22"/>
        <v>1</v>
      </c>
      <c r="R35" t="str">
        <f t="shared" si="23"/>
        <v>01</v>
      </c>
      <c r="S35" s="1">
        <f t="shared" si="12"/>
        <v>-2.6569510967193288E-2</v>
      </c>
    </row>
    <row r="36" spans="1:19" x14ac:dyDescent="0.5">
      <c r="A36" t="s">
        <v>49</v>
      </c>
      <c r="B36">
        <v>33128</v>
      </c>
      <c r="C36">
        <v>0</v>
      </c>
      <c r="D36">
        <v>51960</v>
      </c>
      <c r="E36">
        <v>34361</v>
      </c>
      <c r="F36">
        <v>0</v>
      </c>
      <c r="G36">
        <v>50735</v>
      </c>
      <c r="H36">
        <f t="shared" si="13"/>
        <v>85088</v>
      </c>
      <c r="I36">
        <f t="shared" si="14"/>
        <v>85096</v>
      </c>
      <c r="J36">
        <f t="shared" si="15"/>
        <v>8</v>
      </c>
      <c r="K36" s="5">
        <f t="shared" si="16"/>
        <v>0.38933809702895827</v>
      </c>
      <c r="L36" s="7">
        <f t="shared" si="17"/>
        <v>0.61066190297104173</v>
      </c>
      <c r="M36" s="5">
        <f t="shared" si="18"/>
        <v>0.40379101250352545</v>
      </c>
      <c r="N36" s="6">
        <f t="shared" si="19"/>
        <v>0.59620898749647455</v>
      </c>
      <c r="O36" s="7">
        <f t="shared" si="20"/>
        <v>0</v>
      </c>
      <c r="P36">
        <f t="shared" si="21"/>
        <v>0</v>
      </c>
      <c r="Q36">
        <f t="shared" si="22"/>
        <v>1</v>
      </c>
      <c r="R36" t="str">
        <f t="shared" si="23"/>
        <v>01</v>
      </c>
      <c r="S36" s="1">
        <f t="shared" si="12"/>
        <v>-1.4452915474567174E-2</v>
      </c>
    </row>
    <row r="37" spans="1:19" x14ac:dyDescent="0.5">
      <c r="A37" t="s">
        <v>72</v>
      </c>
      <c r="B37">
        <v>39325</v>
      </c>
      <c r="C37">
        <v>0</v>
      </c>
      <c r="D37">
        <v>49007</v>
      </c>
      <c r="E37">
        <v>37999</v>
      </c>
      <c r="F37">
        <v>0</v>
      </c>
      <c r="G37">
        <v>45345</v>
      </c>
      <c r="H37">
        <f t="shared" si="13"/>
        <v>88332</v>
      </c>
      <c r="I37">
        <f t="shared" si="14"/>
        <v>83344</v>
      </c>
      <c r="J37">
        <f t="shared" si="15"/>
        <v>-4988</v>
      </c>
      <c r="K37" s="5">
        <f t="shared" si="16"/>
        <v>0.44519539917583661</v>
      </c>
      <c r="L37" s="7">
        <f t="shared" si="17"/>
        <v>0.55480460082416339</v>
      </c>
      <c r="M37" s="5">
        <f t="shared" si="18"/>
        <v>0.45592964100595124</v>
      </c>
      <c r="N37" s="6">
        <f t="shared" si="19"/>
        <v>0.54407035899404876</v>
      </c>
      <c r="O37" s="7">
        <f t="shared" si="20"/>
        <v>0</v>
      </c>
      <c r="P37">
        <f t="shared" si="21"/>
        <v>0</v>
      </c>
      <c r="Q37">
        <f t="shared" si="22"/>
        <v>1</v>
      </c>
      <c r="R37" t="str">
        <f t="shared" si="23"/>
        <v>01</v>
      </c>
      <c r="S37" s="1">
        <f t="shared" si="12"/>
        <v>-1.0734241830114621E-2</v>
      </c>
    </row>
    <row r="38" spans="1:19" x14ac:dyDescent="0.5">
      <c r="A38" t="s">
        <v>24</v>
      </c>
      <c r="B38">
        <v>18620</v>
      </c>
      <c r="C38">
        <v>0</v>
      </c>
      <c r="D38">
        <v>51645</v>
      </c>
      <c r="E38">
        <v>18765</v>
      </c>
      <c r="F38">
        <v>0</v>
      </c>
      <c r="G38">
        <v>49561</v>
      </c>
      <c r="H38">
        <f t="shared" si="13"/>
        <v>70265</v>
      </c>
      <c r="I38">
        <f t="shared" si="14"/>
        <v>68326</v>
      </c>
      <c r="J38">
        <f t="shared" si="15"/>
        <v>-1939</v>
      </c>
      <c r="K38" s="5">
        <f t="shared" si="16"/>
        <v>0.26499679783676083</v>
      </c>
      <c r="L38" s="7">
        <f t="shared" si="17"/>
        <v>0.73500320216323911</v>
      </c>
      <c r="M38" s="5">
        <f t="shared" si="18"/>
        <v>0.2746392295758569</v>
      </c>
      <c r="N38" s="6">
        <f t="shared" si="19"/>
        <v>0.72536077042414304</v>
      </c>
      <c r="O38" s="7">
        <f t="shared" si="20"/>
        <v>0</v>
      </c>
      <c r="P38">
        <f t="shared" si="21"/>
        <v>0</v>
      </c>
      <c r="Q38">
        <f t="shared" si="22"/>
        <v>1</v>
      </c>
      <c r="R38" t="str">
        <f t="shared" si="23"/>
        <v>01</v>
      </c>
      <c r="S38" s="1">
        <f t="shared" si="12"/>
        <v>-9.642431739096069E-3</v>
      </c>
    </row>
    <row r="39" spans="1:19" x14ac:dyDescent="0.5">
      <c r="A39" t="s">
        <v>28</v>
      </c>
      <c r="B39">
        <v>34852</v>
      </c>
      <c r="C39">
        <v>0</v>
      </c>
      <c r="D39">
        <v>59436</v>
      </c>
      <c r="E39">
        <v>33575</v>
      </c>
      <c r="F39">
        <v>0</v>
      </c>
      <c r="G39">
        <v>56541</v>
      </c>
      <c r="H39">
        <f t="shared" si="13"/>
        <v>94288</v>
      </c>
      <c r="I39">
        <f t="shared" si="14"/>
        <v>90116</v>
      </c>
      <c r="J39">
        <f t="shared" si="15"/>
        <v>-4172</v>
      </c>
      <c r="K39" s="5">
        <f t="shared" si="16"/>
        <v>0.36963346343118952</v>
      </c>
      <c r="L39" s="7">
        <f t="shared" si="17"/>
        <v>0.63036653656881048</v>
      </c>
      <c r="M39" s="5">
        <f t="shared" si="18"/>
        <v>0.37257534733010789</v>
      </c>
      <c r="N39" s="6">
        <f t="shared" si="19"/>
        <v>0.62742465266989211</v>
      </c>
      <c r="O39" s="7">
        <f t="shared" si="20"/>
        <v>0</v>
      </c>
      <c r="P39">
        <f t="shared" si="21"/>
        <v>0</v>
      </c>
      <c r="Q39">
        <f t="shared" si="22"/>
        <v>1</v>
      </c>
      <c r="R39" t="str">
        <f t="shared" si="23"/>
        <v>01</v>
      </c>
      <c r="S39" s="1">
        <f t="shared" si="12"/>
        <v>-2.9418838989183627E-3</v>
      </c>
    </row>
    <row r="40" spans="1:19" x14ac:dyDescent="0.5">
      <c r="A40" t="s">
        <v>40</v>
      </c>
      <c r="B40">
        <v>35791</v>
      </c>
      <c r="C40">
        <v>0</v>
      </c>
      <c r="D40">
        <v>40079</v>
      </c>
      <c r="E40">
        <v>34739</v>
      </c>
      <c r="F40">
        <v>0</v>
      </c>
      <c r="G40">
        <v>38889</v>
      </c>
      <c r="H40">
        <f t="shared" si="13"/>
        <v>75870</v>
      </c>
      <c r="I40">
        <f t="shared" si="14"/>
        <v>73628</v>
      </c>
      <c r="J40">
        <f t="shared" si="15"/>
        <v>-2242</v>
      </c>
      <c r="K40" s="5">
        <f t="shared" si="16"/>
        <v>0.47174113615394753</v>
      </c>
      <c r="L40" s="7">
        <f t="shared" si="17"/>
        <v>0.52825886384605247</v>
      </c>
      <c r="M40" s="5">
        <f t="shared" si="18"/>
        <v>0.47181778671157709</v>
      </c>
      <c r="N40" s="6">
        <f t="shared" si="19"/>
        <v>0.52818221328842285</v>
      </c>
      <c r="O40" s="7">
        <f t="shared" si="20"/>
        <v>0</v>
      </c>
      <c r="P40">
        <f t="shared" si="21"/>
        <v>0</v>
      </c>
      <c r="Q40">
        <f t="shared" si="22"/>
        <v>1</v>
      </c>
      <c r="R40" t="str">
        <f t="shared" si="23"/>
        <v>01</v>
      </c>
      <c r="S40" s="1">
        <f t="shared" si="12"/>
        <v>-7.6650557629620586E-5</v>
      </c>
    </row>
    <row r="41" spans="1:19" x14ac:dyDescent="0.5">
      <c r="A41" t="s">
        <v>71</v>
      </c>
      <c r="B41">
        <v>35813</v>
      </c>
      <c r="C41">
        <v>0</v>
      </c>
      <c r="D41">
        <v>59641</v>
      </c>
      <c r="E41">
        <v>31017</v>
      </c>
      <c r="F41">
        <v>0</v>
      </c>
      <c r="G41">
        <v>52276</v>
      </c>
      <c r="H41">
        <f t="shared" si="13"/>
        <v>95454</v>
      </c>
      <c r="I41">
        <f t="shared" si="14"/>
        <v>83293</v>
      </c>
      <c r="J41">
        <f t="shared" si="15"/>
        <v>-12161</v>
      </c>
      <c r="K41" s="5">
        <f t="shared" si="16"/>
        <v>0.3751859534435435</v>
      </c>
      <c r="L41" s="7">
        <f t="shared" si="17"/>
        <v>0.62481404655645656</v>
      </c>
      <c r="M41" s="5">
        <f t="shared" si="18"/>
        <v>0.37238423396924109</v>
      </c>
      <c r="N41" s="6">
        <f t="shared" si="19"/>
        <v>0.62761576603075886</v>
      </c>
      <c r="O41" s="7">
        <f t="shared" si="20"/>
        <v>0</v>
      </c>
      <c r="P41">
        <f t="shared" si="21"/>
        <v>0</v>
      </c>
      <c r="Q41">
        <f t="shared" si="22"/>
        <v>1</v>
      </c>
      <c r="R41" t="str">
        <f t="shared" si="23"/>
        <v>01</v>
      </c>
      <c r="S41" s="1">
        <f t="shared" si="12"/>
        <v>2.8017194743023E-3</v>
      </c>
    </row>
    <row r="42" spans="1:19" x14ac:dyDescent="0.5">
      <c r="A42" t="s">
        <v>66</v>
      </c>
      <c r="B42">
        <v>36887</v>
      </c>
      <c r="C42">
        <v>0</v>
      </c>
      <c r="D42">
        <v>59851</v>
      </c>
      <c r="E42">
        <v>34646</v>
      </c>
      <c r="F42">
        <v>0</v>
      </c>
      <c r="G42">
        <v>58102</v>
      </c>
      <c r="H42">
        <f t="shared" si="13"/>
        <v>96738</v>
      </c>
      <c r="I42">
        <f t="shared" si="14"/>
        <v>92748</v>
      </c>
      <c r="J42">
        <f t="shared" si="15"/>
        <v>-3990</v>
      </c>
      <c r="K42" s="5">
        <f t="shared" si="16"/>
        <v>0.38130827596187639</v>
      </c>
      <c r="L42" s="7">
        <f t="shared" si="17"/>
        <v>0.61869172403812356</v>
      </c>
      <c r="M42" s="5">
        <f t="shared" si="18"/>
        <v>0.37354983395868374</v>
      </c>
      <c r="N42" s="6">
        <f t="shared" si="19"/>
        <v>0.6264501660413162</v>
      </c>
      <c r="O42" s="7">
        <f t="shared" si="20"/>
        <v>0</v>
      </c>
      <c r="P42">
        <f t="shared" si="21"/>
        <v>0</v>
      </c>
      <c r="Q42">
        <f t="shared" si="22"/>
        <v>1</v>
      </c>
      <c r="R42" t="str">
        <f t="shared" si="23"/>
        <v>01</v>
      </c>
      <c r="S42" s="1">
        <f t="shared" si="12"/>
        <v>7.7584420031926449E-3</v>
      </c>
    </row>
    <row r="43" spans="1:19" x14ac:dyDescent="0.5">
      <c r="A43" t="s">
        <v>52</v>
      </c>
      <c r="B43">
        <v>21099</v>
      </c>
      <c r="C43">
        <v>0</v>
      </c>
      <c r="D43">
        <v>36809</v>
      </c>
      <c r="E43">
        <v>19837</v>
      </c>
      <c r="F43">
        <v>0</v>
      </c>
      <c r="G43">
        <v>36420</v>
      </c>
      <c r="H43">
        <f t="shared" si="13"/>
        <v>57908</v>
      </c>
      <c r="I43">
        <f t="shared" si="14"/>
        <v>56257</v>
      </c>
      <c r="J43">
        <f t="shared" si="15"/>
        <v>-1651</v>
      </c>
      <c r="K43" s="5">
        <f t="shared" si="16"/>
        <v>0.36435380258340816</v>
      </c>
      <c r="L43" s="7">
        <f t="shared" si="17"/>
        <v>0.63564619741659178</v>
      </c>
      <c r="M43" s="5">
        <f t="shared" si="18"/>
        <v>0.35261389693727002</v>
      </c>
      <c r="N43" s="6">
        <f t="shared" si="19"/>
        <v>0.64738610306272992</v>
      </c>
      <c r="O43" s="7">
        <f t="shared" si="20"/>
        <v>0</v>
      </c>
      <c r="P43">
        <f t="shared" si="21"/>
        <v>0</v>
      </c>
      <c r="Q43">
        <f t="shared" si="22"/>
        <v>1</v>
      </c>
      <c r="R43" t="str">
        <f t="shared" si="23"/>
        <v>01</v>
      </c>
      <c r="S43" s="1">
        <f t="shared" si="12"/>
        <v>1.1739905646138138E-2</v>
      </c>
    </row>
    <row r="44" spans="1:19" x14ac:dyDescent="0.5">
      <c r="A44" t="s">
        <v>50</v>
      </c>
      <c r="B44">
        <v>36881</v>
      </c>
      <c r="C44">
        <v>0</v>
      </c>
      <c r="D44">
        <v>46355</v>
      </c>
      <c r="E44">
        <v>35461</v>
      </c>
      <c r="F44">
        <v>0</v>
      </c>
      <c r="G44">
        <v>46768</v>
      </c>
      <c r="H44">
        <f t="shared" si="13"/>
        <v>83236</v>
      </c>
      <c r="I44">
        <f t="shared" si="14"/>
        <v>82229</v>
      </c>
      <c r="J44">
        <f t="shared" si="15"/>
        <v>-1007</v>
      </c>
      <c r="K44" s="5">
        <f t="shared" si="16"/>
        <v>0.44308952856936901</v>
      </c>
      <c r="L44" s="7">
        <f t="shared" si="17"/>
        <v>0.55691047143063099</v>
      </c>
      <c r="M44" s="5">
        <f t="shared" si="18"/>
        <v>0.43124688370282988</v>
      </c>
      <c r="N44" s="6">
        <f t="shared" si="19"/>
        <v>0.56875311629717007</v>
      </c>
      <c r="O44" s="7">
        <f t="shared" si="20"/>
        <v>0</v>
      </c>
      <c r="P44">
        <f t="shared" si="21"/>
        <v>0</v>
      </c>
      <c r="Q44">
        <f t="shared" si="22"/>
        <v>1</v>
      </c>
      <c r="R44" t="str">
        <f t="shared" si="23"/>
        <v>01</v>
      </c>
      <c r="S44" s="1">
        <f t="shared" si="12"/>
        <v>1.1842644866539076E-2</v>
      </c>
    </row>
    <row r="45" spans="1:19" x14ac:dyDescent="0.5">
      <c r="A45" t="s">
        <v>59</v>
      </c>
      <c r="B45">
        <v>37653</v>
      </c>
      <c r="C45">
        <v>0</v>
      </c>
      <c r="D45">
        <v>49881</v>
      </c>
      <c r="E45">
        <v>34116</v>
      </c>
      <c r="F45">
        <v>0</v>
      </c>
      <c r="G45">
        <v>47764</v>
      </c>
      <c r="H45">
        <f t="shared" si="13"/>
        <v>87534</v>
      </c>
      <c r="I45">
        <f t="shared" si="14"/>
        <v>81880</v>
      </c>
      <c r="J45">
        <f t="shared" si="15"/>
        <v>-5654</v>
      </c>
      <c r="K45" s="5">
        <f t="shared" si="16"/>
        <v>0.43015285489067107</v>
      </c>
      <c r="L45" s="7">
        <f t="shared" si="17"/>
        <v>0.56984714510932899</v>
      </c>
      <c r="M45" s="5">
        <f t="shared" si="18"/>
        <v>0.41665852467024916</v>
      </c>
      <c r="N45" s="6">
        <f t="shared" si="19"/>
        <v>0.58334147532975089</v>
      </c>
      <c r="O45" s="7">
        <f t="shared" si="20"/>
        <v>0</v>
      </c>
      <c r="P45">
        <f t="shared" si="21"/>
        <v>0</v>
      </c>
      <c r="Q45">
        <f t="shared" si="22"/>
        <v>1</v>
      </c>
      <c r="R45" t="str">
        <f t="shared" si="23"/>
        <v>01</v>
      </c>
      <c r="S45" s="1">
        <f t="shared" si="12"/>
        <v>1.3494330220421902E-2</v>
      </c>
    </row>
    <row r="46" spans="1:19" x14ac:dyDescent="0.5">
      <c r="A46" t="s">
        <v>29</v>
      </c>
      <c r="B46">
        <v>39915</v>
      </c>
      <c r="C46">
        <v>0</v>
      </c>
      <c r="D46">
        <v>61910</v>
      </c>
      <c r="E46">
        <v>32943</v>
      </c>
      <c r="F46">
        <v>0</v>
      </c>
      <c r="G46">
        <v>54351</v>
      </c>
      <c r="H46">
        <f t="shared" si="13"/>
        <v>101825</v>
      </c>
      <c r="I46">
        <f t="shared" si="14"/>
        <v>87294</v>
      </c>
      <c r="J46">
        <f t="shared" si="15"/>
        <v>-14531</v>
      </c>
      <c r="K46" s="5">
        <f t="shared" si="16"/>
        <v>0.39199607169162781</v>
      </c>
      <c r="L46" s="7">
        <f t="shared" si="17"/>
        <v>0.60800392830837224</v>
      </c>
      <c r="M46" s="5">
        <f t="shared" si="18"/>
        <v>0.37737988865214106</v>
      </c>
      <c r="N46" s="6">
        <f t="shared" si="19"/>
        <v>0.622620111347859</v>
      </c>
      <c r="O46" s="7">
        <f t="shared" si="20"/>
        <v>0</v>
      </c>
      <c r="P46">
        <f t="shared" si="21"/>
        <v>0</v>
      </c>
      <c r="Q46">
        <f t="shared" si="22"/>
        <v>1</v>
      </c>
      <c r="R46" t="str">
        <f t="shared" si="23"/>
        <v>01</v>
      </c>
      <c r="S46" s="1">
        <f t="shared" si="12"/>
        <v>1.4616183039486752E-2</v>
      </c>
    </row>
    <row r="47" spans="1:19" x14ac:dyDescent="0.5">
      <c r="A47" t="s">
        <v>65</v>
      </c>
      <c r="B47">
        <v>40810</v>
      </c>
      <c r="C47">
        <v>0</v>
      </c>
      <c r="D47">
        <v>68722</v>
      </c>
      <c r="E47">
        <v>36678</v>
      </c>
      <c r="F47">
        <v>0</v>
      </c>
      <c r="G47">
        <v>68343</v>
      </c>
      <c r="H47">
        <f t="shared" si="13"/>
        <v>109532</v>
      </c>
      <c r="I47">
        <f t="shared" si="14"/>
        <v>105021</v>
      </c>
      <c r="J47">
        <f t="shared" si="15"/>
        <v>-4511</v>
      </c>
      <c r="K47" s="5">
        <f t="shared" si="16"/>
        <v>0.37258518058649526</v>
      </c>
      <c r="L47" s="7">
        <f t="shared" si="17"/>
        <v>0.62741481941350474</v>
      </c>
      <c r="M47" s="5">
        <f t="shared" si="18"/>
        <v>0.34924443682692036</v>
      </c>
      <c r="N47" s="6">
        <f t="shared" si="19"/>
        <v>0.6507555631730797</v>
      </c>
      <c r="O47" s="7">
        <f t="shared" si="20"/>
        <v>0</v>
      </c>
      <c r="P47">
        <f t="shared" si="21"/>
        <v>0</v>
      </c>
      <c r="Q47">
        <f t="shared" si="22"/>
        <v>1</v>
      </c>
      <c r="R47" t="str">
        <f t="shared" si="23"/>
        <v>01</v>
      </c>
      <c r="S47" s="1">
        <f t="shared" si="12"/>
        <v>2.3340743759574956E-2</v>
      </c>
    </row>
    <row r="48" spans="1:19" x14ac:dyDescent="0.5">
      <c r="A48" t="s">
        <v>37</v>
      </c>
      <c r="B48">
        <v>30749</v>
      </c>
      <c r="C48">
        <v>0</v>
      </c>
      <c r="D48">
        <v>45860</v>
      </c>
      <c r="E48">
        <v>28176</v>
      </c>
      <c r="F48">
        <v>0</v>
      </c>
      <c r="G48">
        <v>46407</v>
      </c>
      <c r="H48">
        <f t="shared" si="13"/>
        <v>76609</v>
      </c>
      <c r="I48">
        <f t="shared" si="14"/>
        <v>74583</v>
      </c>
      <c r="J48">
        <f t="shared" si="15"/>
        <v>-2026</v>
      </c>
      <c r="K48" s="5">
        <f t="shared" si="16"/>
        <v>0.40137581746270018</v>
      </c>
      <c r="L48" s="7">
        <f t="shared" si="17"/>
        <v>0.59862418253729976</v>
      </c>
      <c r="M48" s="5">
        <f t="shared" si="18"/>
        <v>0.37778045935400828</v>
      </c>
      <c r="N48" s="6">
        <f t="shared" si="19"/>
        <v>0.62221954064599172</v>
      </c>
      <c r="O48" s="7">
        <f t="shared" si="20"/>
        <v>0</v>
      </c>
      <c r="P48">
        <f t="shared" si="21"/>
        <v>0</v>
      </c>
      <c r="Q48">
        <f t="shared" si="22"/>
        <v>1</v>
      </c>
      <c r="R48" t="str">
        <f t="shared" si="23"/>
        <v>01</v>
      </c>
      <c r="S48" s="1">
        <f t="shared" si="12"/>
        <v>2.3595358108691955E-2</v>
      </c>
    </row>
    <row r="49" spans="1:19" x14ac:dyDescent="0.5">
      <c r="A49" t="s">
        <v>25</v>
      </c>
      <c r="B49">
        <v>32812</v>
      </c>
      <c r="C49">
        <v>0</v>
      </c>
      <c r="D49">
        <v>47017</v>
      </c>
      <c r="E49">
        <v>30329</v>
      </c>
      <c r="F49">
        <v>0</v>
      </c>
      <c r="G49">
        <v>48117</v>
      </c>
      <c r="H49">
        <f t="shared" si="13"/>
        <v>79829</v>
      </c>
      <c r="I49">
        <f t="shared" si="14"/>
        <v>78446</v>
      </c>
      <c r="J49">
        <f t="shared" si="15"/>
        <v>-1383</v>
      </c>
      <c r="K49" s="5">
        <f t="shared" si="16"/>
        <v>0.41102857357601874</v>
      </c>
      <c r="L49" s="7">
        <f t="shared" si="17"/>
        <v>0.58897142642398126</v>
      </c>
      <c r="M49" s="5">
        <f t="shared" si="18"/>
        <v>0.38662264487673048</v>
      </c>
      <c r="N49" s="6">
        <f t="shared" si="19"/>
        <v>0.61337735512326952</v>
      </c>
      <c r="O49" s="7">
        <f t="shared" si="20"/>
        <v>0</v>
      </c>
      <c r="P49">
        <f t="shared" si="21"/>
        <v>0</v>
      </c>
      <c r="Q49">
        <f t="shared" si="22"/>
        <v>1</v>
      </c>
      <c r="R49" t="str">
        <f t="shared" si="23"/>
        <v>01</v>
      </c>
      <c r="S49" s="1">
        <f t="shared" si="12"/>
        <v>2.440592869928826E-2</v>
      </c>
    </row>
    <row r="50" spans="1:19" x14ac:dyDescent="0.5">
      <c r="A50" t="s">
        <v>39</v>
      </c>
      <c r="B50">
        <v>29341</v>
      </c>
      <c r="C50">
        <v>0</v>
      </c>
      <c r="D50">
        <v>38632</v>
      </c>
      <c r="E50">
        <v>27070</v>
      </c>
      <c r="F50">
        <v>0</v>
      </c>
      <c r="G50">
        <v>39713</v>
      </c>
      <c r="H50">
        <f t="shared" si="13"/>
        <v>67973</v>
      </c>
      <c r="I50">
        <f t="shared" si="14"/>
        <v>66783</v>
      </c>
      <c r="J50">
        <f t="shared" si="15"/>
        <v>-1190</v>
      </c>
      <c r="K50" s="5">
        <f t="shared" si="16"/>
        <v>0.43165668721404088</v>
      </c>
      <c r="L50" s="7">
        <f t="shared" si="17"/>
        <v>0.56834331278595918</v>
      </c>
      <c r="M50" s="5">
        <f t="shared" si="18"/>
        <v>0.40534267702858512</v>
      </c>
      <c r="N50" s="6">
        <f t="shared" si="19"/>
        <v>0.59465732297141483</v>
      </c>
      <c r="O50" s="7">
        <f t="shared" si="20"/>
        <v>0</v>
      </c>
      <c r="P50">
        <f t="shared" si="21"/>
        <v>0</v>
      </c>
      <c r="Q50">
        <f t="shared" si="22"/>
        <v>1</v>
      </c>
      <c r="R50" t="str">
        <f t="shared" si="23"/>
        <v>01</v>
      </c>
      <c r="S50" s="1">
        <f t="shared" si="12"/>
        <v>2.631401018545565E-2</v>
      </c>
    </row>
    <row r="51" spans="1:19" x14ac:dyDescent="0.5">
      <c r="A51" t="s">
        <v>31</v>
      </c>
      <c r="B51">
        <v>35400</v>
      </c>
      <c r="C51">
        <v>0</v>
      </c>
      <c r="D51">
        <v>45676</v>
      </c>
      <c r="E51">
        <v>30276</v>
      </c>
      <c r="F51">
        <v>0</v>
      </c>
      <c r="G51">
        <v>43531</v>
      </c>
      <c r="H51">
        <f t="shared" si="13"/>
        <v>81076</v>
      </c>
      <c r="I51">
        <f t="shared" si="14"/>
        <v>73807</v>
      </c>
      <c r="J51">
        <f t="shared" si="15"/>
        <v>-7269</v>
      </c>
      <c r="K51" s="5">
        <f t="shared" si="16"/>
        <v>0.43662736198135083</v>
      </c>
      <c r="L51" s="7">
        <f t="shared" si="17"/>
        <v>0.56337263801864912</v>
      </c>
      <c r="M51" s="5">
        <f t="shared" si="18"/>
        <v>0.41020499410625011</v>
      </c>
      <c r="N51" s="6">
        <f t="shared" si="19"/>
        <v>0.58979500589374989</v>
      </c>
      <c r="O51" s="7">
        <f t="shared" si="20"/>
        <v>0</v>
      </c>
      <c r="P51">
        <f t="shared" si="21"/>
        <v>0</v>
      </c>
      <c r="Q51">
        <f t="shared" si="22"/>
        <v>1</v>
      </c>
      <c r="R51" t="str">
        <f t="shared" si="23"/>
        <v>01</v>
      </c>
      <c r="S51" s="1">
        <f t="shared" si="12"/>
        <v>2.6422367875100772E-2</v>
      </c>
    </row>
    <row r="52" spans="1:19" x14ac:dyDescent="0.5">
      <c r="A52" t="s">
        <v>68</v>
      </c>
      <c r="B52">
        <v>31011</v>
      </c>
      <c r="C52">
        <v>0</v>
      </c>
      <c r="D52">
        <v>43509</v>
      </c>
      <c r="E52">
        <v>24133</v>
      </c>
      <c r="F52">
        <v>6665</v>
      </c>
      <c r="G52">
        <v>32273</v>
      </c>
      <c r="H52">
        <f t="shared" si="13"/>
        <v>74520</v>
      </c>
      <c r="I52">
        <f t="shared" si="14"/>
        <v>63071</v>
      </c>
      <c r="J52">
        <f t="shared" si="15"/>
        <v>-11449</v>
      </c>
      <c r="K52" s="5">
        <f t="shared" si="16"/>
        <v>0.41614331723027376</v>
      </c>
      <c r="L52" s="7">
        <f t="shared" si="17"/>
        <v>0.58385668276972624</v>
      </c>
      <c r="M52" s="5">
        <f t="shared" si="18"/>
        <v>0.38263227156696422</v>
      </c>
      <c r="N52" s="6">
        <f t="shared" si="19"/>
        <v>0.51169317118802615</v>
      </c>
      <c r="O52" s="7">
        <f t="shared" si="20"/>
        <v>0.1056745572450096</v>
      </c>
      <c r="P52">
        <f t="shared" si="21"/>
        <v>0</v>
      </c>
      <c r="Q52">
        <f t="shared" si="22"/>
        <v>1</v>
      </c>
      <c r="R52" t="str">
        <f t="shared" si="23"/>
        <v>01</v>
      </c>
      <c r="S52" s="1">
        <f t="shared" si="12"/>
        <v>-7.2163511581700091E-2</v>
      </c>
    </row>
    <row r="53" spans="1:19" x14ac:dyDescent="0.5">
      <c r="A53" t="s">
        <v>78</v>
      </c>
      <c r="B53">
        <v>43511</v>
      </c>
      <c r="C53">
        <v>0</v>
      </c>
      <c r="D53">
        <v>44204</v>
      </c>
      <c r="E53">
        <v>38743</v>
      </c>
      <c r="F53">
        <v>0</v>
      </c>
      <c r="G53">
        <v>45232</v>
      </c>
      <c r="H53">
        <f t="shared" si="13"/>
        <v>87715</v>
      </c>
      <c r="I53">
        <f t="shared" si="14"/>
        <v>83975</v>
      </c>
      <c r="J53">
        <f t="shared" si="15"/>
        <v>-3740</v>
      </c>
      <c r="K53" s="5">
        <f t="shared" si="16"/>
        <v>0.49604970643561536</v>
      </c>
      <c r="L53" s="7">
        <f t="shared" si="17"/>
        <v>0.5039502935643847</v>
      </c>
      <c r="M53" s="5">
        <f t="shared" si="18"/>
        <v>0.46136350104197676</v>
      </c>
      <c r="N53" s="6">
        <f t="shared" si="19"/>
        <v>0.53863649895802324</v>
      </c>
      <c r="O53" s="7">
        <f t="shared" si="20"/>
        <v>0</v>
      </c>
      <c r="P53">
        <f t="shared" si="21"/>
        <v>0</v>
      </c>
      <c r="Q53">
        <f t="shared" si="22"/>
        <v>1</v>
      </c>
      <c r="R53" t="str">
        <f t="shared" si="23"/>
        <v>01</v>
      </c>
      <c r="S53" s="1">
        <f t="shared" si="12"/>
        <v>3.4686205393638536E-2</v>
      </c>
    </row>
    <row r="54" spans="1:19" x14ac:dyDescent="0.5">
      <c r="A54" t="s">
        <v>73</v>
      </c>
      <c r="B54">
        <v>41744</v>
      </c>
      <c r="C54">
        <v>0</v>
      </c>
      <c r="D54">
        <v>49333</v>
      </c>
      <c r="E54">
        <v>36767</v>
      </c>
      <c r="F54">
        <v>0</v>
      </c>
      <c r="G54">
        <v>50257</v>
      </c>
      <c r="H54">
        <f t="shared" si="13"/>
        <v>91077</v>
      </c>
      <c r="I54">
        <f t="shared" si="14"/>
        <v>87024</v>
      </c>
      <c r="J54">
        <f t="shared" si="15"/>
        <v>-4053</v>
      </c>
      <c r="K54" s="5">
        <f t="shared" si="16"/>
        <v>0.45833745072850446</v>
      </c>
      <c r="L54" s="7">
        <f t="shared" si="17"/>
        <v>0.5416625492714956</v>
      </c>
      <c r="M54" s="5">
        <f t="shared" si="18"/>
        <v>0.4224926457069314</v>
      </c>
      <c r="N54" s="6">
        <f t="shared" si="19"/>
        <v>0.57750735429306854</v>
      </c>
      <c r="O54" s="7">
        <f t="shared" si="20"/>
        <v>0</v>
      </c>
      <c r="P54">
        <f t="shared" si="21"/>
        <v>0</v>
      </c>
      <c r="Q54">
        <f t="shared" si="22"/>
        <v>1</v>
      </c>
      <c r="R54" t="str">
        <f t="shared" si="23"/>
        <v>01</v>
      </c>
      <c r="S54" s="1">
        <f t="shared" si="12"/>
        <v>3.5844805021572945E-2</v>
      </c>
    </row>
    <row r="55" spans="1:19" x14ac:dyDescent="0.5">
      <c r="A55" t="s">
        <v>41</v>
      </c>
      <c r="B55">
        <v>38142</v>
      </c>
      <c r="C55">
        <v>0</v>
      </c>
      <c r="D55">
        <v>40727</v>
      </c>
      <c r="E55">
        <v>34527</v>
      </c>
      <c r="F55">
        <v>0</v>
      </c>
      <c r="G55">
        <v>42696</v>
      </c>
      <c r="H55">
        <f t="shared" si="13"/>
        <v>78869</v>
      </c>
      <c r="I55">
        <f t="shared" si="14"/>
        <v>77223</v>
      </c>
      <c r="J55">
        <f t="shared" si="15"/>
        <v>-1646</v>
      </c>
      <c r="K55" s="5">
        <f t="shared" si="16"/>
        <v>0.48361206557709618</v>
      </c>
      <c r="L55" s="7">
        <f t="shared" si="17"/>
        <v>0.51638793442290376</v>
      </c>
      <c r="M55" s="5">
        <f t="shared" si="18"/>
        <v>0.44710772697253409</v>
      </c>
      <c r="N55" s="6">
        <f t="shared" si="19"/>
        <v>0.55289227302746591</v>
      </c>
      <c r="O55" s="7">
        <f t="shared" si="20"/>
        <v>0</v>
      </c>
      <c r="P55">
        <f t="shared" si="21"/>
        <v>0</v>
      </c>
      <c r="Q55">
        <f t="shared" si="22"/>
        <v>1</v>
      </c>
      <c r="R55" t="str">
        <f t="shared" si="23"/>
        <v>01</v>
      </c>
      <c r="S55" s="1">
        <f t="shared" si="12"/>
        <v>3.6504338604562148E-2</v>
      </c>
    </row>
    <row r="56" spans="1:19" x14ac:dyDescent="0.5">
      <c r="A56" t="s">
        <v>54</v>
      </c>
      <c r="B56">
        <v>37924</v>
      </c>
      <c r="C56">
        <v>0</v>
      </c>
      <c r="D56">
        <v>38394</v>
      </c>
      <c r="E56">
        <v>34859</v>
      </c>
      <c r="F56">
        <v>0</v>
      </c>
      <c r="G56">
        <v>41409</v>
      </c>
      <c r="H56">
        <f t="shared" si="13"/>
        <v>76318</v>
      </c>
      <c r="I56">
        <f t="shared" si="14"/>
        <v>76268</v>
      </c>
      <c r="J56">
        <f t="shared" si="15"/>
        <v>-50</v>
      </c>
      <c r="K56" s="5">
        <f t="shared" si="16"/>
        <v>0.49692077884640584</v>
      </c>
      <c r="L56" s="7">
        <f t="shared" si="17"/>
        <v>0.50307922115359416</v>
      </c>
      <c r="M56" s="5">
        <f t="shared" si="18"/>
        <v>0.45705931714480519</v>
      </c>
      <c r="N56" s="6">
        <f t="shared" si="19"/>
        <v>0.54294068285519481</v>
      </c>
      <c r="O56" s="7">
        <f t="shared" si="20"/>
        <v>0</v>
      </c>
      <c r="P56">
        <f t="shared" si="21"/>
        <v>0</v>
      </c>
      <c r="Q56">
        <f t="shared" si="22"/>
        <v>1</v>
      </c>
      <c r="R56" t="str">
        <f t="shared" si="23"/>
        <v>01</v>
      </c>
      <c r="S56" s="1">
        <f t="shared" si="12"/>
        <v>3.9861461701600653E-2</v>
      </c>
    </row>
    <row r="57" spans="1:19" x14ac:dyDescent="0.5">
      <c r="A57" t="s">
        <v>53</v>
      </c>
      <c r="B57">
        <v>30716</v>
      </c>
      <c r="C57">
        <v>0</v>
      </c>
      <c r="D57">
        <v>36156</v>
      </c>
      <c r="E57">
        <v>26050</v>
      </c>
      <c r="F57">
        <v>0</v>
      </c>
      <c r="G57">
        <v>36721</v>
      </c>
      <c r="H57">
        <f t="shared" si="13"/>
        <v>66872</v>
      </c>
      <c r="I57">
        <f t="shared" si="14"/>
        <v>62771</v>
      </c>
      <c r="J57">
        <f t="shared" si="15"/>
        <v>-4101</v>
      </c>
      <c r="K57" s="5">
        <f t="shared" si="16"/>
        <v>0.45932527814331858</v>
      </c>
      <c r="L57" s="7">
        <f t="shared" si="17"/>
        <v>0.54067472185668142</v>
      </c>
      <c r="M57" s="5">
        <f t="shared" si="18"/>
        <v>0.41500055758232307</v>
      </c>
      <c r="N57" s="6">
        <f t="shared" si="19"/>
        <v>0.58499944241767698</v>
      </c>
      <c r="O57" s="7">
        <f t="shared" si="20"/>
        <v>0</v>
      </c>
      <c r="P57">
        <f t="shared" si="21"/>
        <v>0</v>
      </c>
      <c r="Q57">
        <f t="shared" si="22"/>
        <v>1</v>
      </c>
      <c r="R57" t="str">
        <f t="shared" si="23"/>
        <v>01</v>
      </c>
      <c r="S57" s="1">
        <f t="shared" si="12"/>
        <v>4.4324720560995567E-2</v>
      </c>
    </row>
    <row r="58" spans="1:19" x14ac:dyDescent="0.5">
      <c r="A58" t="s">
        <v>62</v>
      </c>
      <c r="B58">
        <v>41216</v>
      </c>
      <c r="C58">
        <v>0</v>
      </c>
      <c r="D58">
        <v>43837</v>
      </c>
      <c r="E58">
        <v>36791</v>
      </c>
      <c r="F58">
        <v>0</v>
      </c>
      <c r="G58">
        <v>47882</v>
      </c>
      <c r="H58">
        <f t="shared" si="13"/>
        <v>85053</v>
      </c>
      <c r="I58">
        <f t="shared" si="14"/>
        <v>84673</v>
      </c>
      <c r="J58">
        <f t="shared" si="15"/>
        <v>-380</v>
      </c>
      <c r="K58" s="5">
        <f t="shared" si="16"/>
        <v>0.48459196030710261</v>
      </c>
      <c r="L58" s="7">
        <f t="shared" si="17"/>
        <v>0.51540803969289739</v>
      </c>
      <c r="M58" s="5">
        <f t="shared" si="18"/>
        <v>0.43450686759651835</v>
      </c>
      <c r="N58" s="6">
        <f t="shared" si="19"/>
        <v>0.56549313240348165</v>
      </c>
      <c r="O58" s="7">
        <f t="shared" si="20"/>
        <v>0</v>
      </c>
      <c r="P58">
        <f t="shared" si="21"/>
        <v>0</v>
      </c>
      <c r="Q58">
        <f t="shared" si="22"/>
        <v>1</v>
      </c>
      <c r="R58" t="str">
        <f t="shared" si="23"/>
        <v>01</v>
      </c>
      <c r="S58" s="1">
        <f t="shared" si="12"/>
        <v>5.0085092710584256E-2</v>
      </c>
    </row>
    <row r="59" spans="1:19" x14ac:dyDescent="0.5">
      <c r="A59" t="s">
        <v>48</v>
      </c>
      <c r="B59">
        <v>44083</v>
      </c>
      <c r="C59">
        <v>0</v>
      </c>
      <c r="D59">
        <v>46967</v>
      </c>
      <c r="E59">
        <v>37960</v>
      </c>
      <c r="F59">
        <v>0</v>
      </c>
      <c r="G59">
        <v>50962</v>
      </c>
      <c r="H59">
        <f t="shared" si="13"/>
        <v>91050</v>
      </c>
      <c r="I59">
        <f t="shared" si="14"/>
        <v>88922</v>
      </c>
      <c r="J59">
        <f t="shared" si="15"/>
        <v>-2128</v>
      </c>
      <c r="K59" s="5">
        <f t="shared" si="16"/>
        <v>0.48416254805052167</v>
      </c>
      <c r="L59" s="7">
        <f t="shared" si="17"/>
        <v>0.51583745194947828</v>
      </c>
      <c r="M59" s="5">
        <f t="shared" si="18"/>
        <v>0.42689098310879198</v>
      </c>
      <c r="N59" s="6">
        <f t="shared" si="19"/>
        <v>0.57310901689120808</v>
      </c>
      <c r="O59" s="7">
        <f t="shared" si="20"/>
        <v>0</v>
      </c>
      <c r="P59">
        <f t="shared" si="21"/>
        <v>0</v>
      </c>
      <c r="Q59">
        <f t="shared" si="22"/>
        <v>1</v>
      </c>
      <c r="R59" t="str">
        <f t="shared" si="23"/>
        <v>01</v>
      </c>
      <c r="S59" s="1">
        <f t="shared" si="12"/>
        <v>5.7271564941729802E-2</v>
      </c>
    </row>
    <row r="60" spans="1:19" x14ac:dyDescent="0.5">
      <c r="A60" t="s">
        <v>64</v>
      </c>
      <c r="B60">
        <v>43243</v>
      </c>
      <c r="C60">
        <v>0</v>
      </c>
      <c r="D60">
        <v>47484</v>
      </c>
      <c r="E60">
        <v>36449</v>
      </c>
      <c r="F60">
        <v>0</v>
      </c>
      <c r="G60">
        <v>50468</v>
      </c>
      <c r="H60">
        <f t="shared" si="13"/>
        <v>90727</v>
      </c>
      <c r="I60">
        <f t="shared" si="14"/>
        <v>86917</v>
      </c>
      <c r="J60">
        <f t="shared" si="15"/>
        <v>-3810</v>
      </c>
      <c r="K60" s="5">
        <f t="shared" si="16"/>
        <v>0.47662768525356286</v>
      </c>
      <c r="L60" s="7">
        <f t="shared" si="17"/>
        <v>0.52337231474643708</v>
      </c>
      <c r="M60" s="5">
        <f t="shared" si="18"/>
        <v>0.41935409643683053</v>
      </c>
      <c r="N60" s="6">
        <f t="shared" si="19"/>
        <v>0.58064590356316947</v>
      </c>
      <c r="O60" s="7">
        <f t="shared" si="20"/>
        <v>0</v>
      </c>
      <c r="P60">
        <f t="shared" si="21"/>
        <v>0</v>
      </c>
      <c r="Q60">
        <f t="shared" si="22"/>
        <v>1</v>
      </c>
      <c r="R60" t="str">
        <f t="shared" si="23"/>
        <v>01</v>
      </c>
      <c r="S60" s="1">
        <f t="shared" si="12"/>
        <v>5.727358881673239E-2</v>
      </c>
    </row>
    <row r="61" spans="1:19" x14ac:dyDescent="0.5">
      <c r="A61" t="s">
        <v>56</v>
      </c>
      <c r="B61">
        <v>43509</v>
      </c>
      <c r="C61">
        <v>0</v>
      </c>
      <c r="D61">
        <v>44737</v>
      </c>
      <c r="E61">
        <v>37855</v>
      </c>
      <c r="F61">
        <v>0</v>
      </c>
      <c r="G61">
        <v>50443</v>
      </c>
      <c r="H61">
        <f t="shared" si="13"/>
        <v>88246</v>
      </c>
      <c r="I61">
        <f t="shared" si="14"/>
        <v>88298</v>
      </c>
      <c r="J61">
        <f t="shared" si="15"/>
        <v>52</v>
      </c>
      <c r="K61" s="5">
        <f t="shared" si="16"/>
        <v>0.49304217754912405</v>
      </c>
      <c r="L61" s="7">
        <f t="shared" si="17"/>
        <v>0.50695782245087595</v>
      </c>
      <c r="M61" s="5">
        <f t="shared" si="18"/>
        <v>0.42871865727423042</v>
      </c>
      <c r="N61" s="6">
        <f t="shared" si="19"/>
        <v>0.57128134272576958</v>
      </c>
      <c r="O61" s="7">
        <f t="shared" si="20"/>
        <v>0</v>
      </c>
      <c r="P61">
        <f t="shared" si="21"/>
        <v>0</v>
      </c>
      <c r="Q61">
        <f t="shared" si="22"/>
        <v>1</v>
      </c>
      <c r="R61" t="str">
        <f t="shared" si="23"/>
        <v>01</v>
      </c>
      <c r="S61" s="1">
        <f t="shared" si="12"/>
        <v>6.4323520274893631E-2</v>
      </c>
    </row>
    <row r="62" spans="1:19" x14ac:dyDescent="0.5">
      <c r="A62" t="s">
        <v>60</v>
      </c>
      <c r="B62">
        <v>35740</v>
      </c>
      <c r="C62">
        <v>0</v>
      </c>
      <c r="D62">
        <v>38805</v>
      </c>
      <c r="E62">
        <v>28711</v>
      </c>
      <c r="F62">
        <v>0</v>
      </c>
      <c r="G62">
        <v>40587</v>
      </c>
      <c r="H62">
        <f t="shared" si="13"/>
        <v>74545</v>
      </c>
      <c r="I62">
        <f t="shared" si="14"/>
        <v>69298</v>
      </c>
      <c r="J62">
        <f t="shared" si="15"/>
        <v>-5247</v>
      </c>
      <c r="K62" s="5">
        <f t="shared" si="16"/>
        <v>0.47944194781675498</v>
      </c>
      <c r="L62" s="7">
        <f t="shared" si="17"/>
        <v>0.52055805218324502</v>
      </c>
      <c r="M62" s="5">
        <f t="shared" si="18"/>
        <v>0.4143121013593466</v>
      </c>
      <c r="N62" s="6">
        <f t="shared" si="19"/>
        <v>0.5856878986406534</v>
      </c>
      <c r="O62" s="7">
        <f t="shared" si="20"/>
        <v>0</v>
      </c>
      <c r="P62">
        <f t="shared" si="21"/>
        <v>0</v>
      </c>
      <c r="Q62">
        <f t="shared" si="22"/>
        <v>1</v>
      </c>
      <c r="R62" t="str">
        <f t="shared" si="23"/>
        <v>01</v>
      </c>
      <c r="S62" s="1">
        <f t="shared" si="12"/>
        <v>6.512984645740838E-2</v>
      </c>
    </row>
    <row r="63" spans="1:19" x14ac:dyDescent="0.5">
      <c r="A63" t="s">
        <v>58</v>
      </c>
      <c r="B63">
        <v>40434</v>
      </c>
      <c r="C63">
        <v>0</v>
      </c>
      <c r="D63">
        <v>53661</v>
      </c>
      <c r="E63">
        <v>30814</v>
      </c>
      <c r="F63">
        <v>0</v>
      </c>
      <c r="G63">
        <v>57726</v>
      </c>
      <c r="H63">
        <f t="shared" si="13"/>
        <v>94095</v>
      </c>
      <c r="I63">
        <f t="shared" si="14"/>
        <v>88540</v>
      </c>
      <c r="J63">
        <f t="shared" si="15"/>
        <v>-5555</v>
      </c>
      <c r="K63" s="5">
        <f t="shared" si="16"/>
        <v>0.42971465008767734</v>
      </c>
      <c r="L63" s="7">
        <f t="shared" si="17"/>
        <v>0.5702853499123226</v>
      </c>
      <c r="M63" s="5">
        <f t="shared" si="18"/>
        <v>0.34802349220691214</v>
      </c>
      <c r="N63" s="6">
        <f t="shared" si="19"/>
        <v>0.65197650779308791</v>
      </c>
      <c r="O63" s="7">
        <f t="shared" si="20"/>
        <v>0</v>
      </c>
      <c r="P63">
        <f t="shared" si="21"/>
        <v>0</v>
      </c>
      <c r="Q63">
        <f t="shared" si="22"/>
        <v>1</v>
      </c>
      <c r="R63" t="str">
        <f t="shared" si="23"/>
        <v>01</v>
      </c>
      <c r="S63" s="1">
        <f t="shared" si="12"/>
        <v>8.1691157880765308E-2</v>
      </c>
    </row>
    <row r="64" spans="1:19" x14ac:dyDescent="0.5">
      <c r="A64" t="s">
        <v>47</v>
      </c>
      <c r="B64">
        <v>16986</v>
      </c>
      <c r="C64">
        <v>0</v>
      </c>
      <c r="D64">
        <v>60088</v>
      </c>
      <c r="E64">
        <v>0</v>
      </c>
      <c r="F64">
        <v>24443</v>
      </c>
      <c r="G64">
        <v>51832</v>
      </c>
      <c r="H64">
        <f t="shared" si="13"/>
        <v>77074</v>
      </c>
      <c r="I64">
        <f t="shared" si="14"/>
        <v>76275</v>
      </c>
      <c r="J64">
        <f t="shared" si="15"/>
        <v>-799</v>
      </c>
      <c r="K64" s="5">
        <f t="shared" si="16"/>
        <v>0.22038560344603886</v>
      </c>
      <c r="L64" s="7">
        <f t="shared" si="17"/>
        <v>0.77961439655396114</v>
      </c>
      <c r="M64" s="5">
        <f t="shared" si="18"/>
        <v>0</v>
      </c>
      <c r="N64" s="6">
        <f t="shared" si="19"/>
        <v>0.67954113405440841</v>
      </c>
      <c r="O64" s="7">
        <f t="shared" si="20"/>
        <v>0.32045886594559159</v>
      </c>
      <c r="P64">
        <f t="shared" si="21"/>
        <v>0</v>
      </c>
      <c r="Q64">
        <f t="shared" si="22"/>
        <v>1</v>
      </c>
      <c r="R64" t="str">
        <f t="shared" si="23"/>
        <v>01</v>
      </c>
      <c r="S64" s="1">
        <f t="shared" si="12"/>
        <v>-0.10007326249955273</v>
      </c>
    </row>
    <row r="65" spans="1:19" x14ac:dyDescent="0.5">
      <c r="A65" t="s">
        <v>38</v>
      </c>
      <c r="B65">
        <v>22840</v>
      </c>
      <c r="C65">
        <v>0</v>
      </c>
      <c r="D65">
        <v>65743</v>
      </c>
      <c r="E65">
        <v>0</v>
      </c>
      <c r="F65">
        <v>0</v>
      </c>
      <c r="G65">
        <v>72010</v>
      </c>
      <c r="H65">
        <f t="shared" si="13"/>
        <v>88583</v>
      </c>
      <c r="I65">
        <f t="shared" si="14"/>
        <v>72010</v>
      </c>
      <c r="J65">
        <f t="shared" si="15"/>
        <v>-16573</v>
      </c>
      <c r="K65" s="5">
        <f t="shared" si="16"/>
        <v>0.25783728254857025</v>
      </c>
      <c r="L65" s="7">
        <f t="shared" si="17"/>
        <v>0.7421627174514297</v>
      </c>
      <c r="M65" s="5">
        <f t="shared" si="18"/>
        <v>0</v>
      </c>
      <c r="N65" s="6">
        <f t="shared" si="19"/>
        <v>1</v>
      </c>
      <c r="O65" s="7">
        <f t="shared" si="20"/>
        <v>0</v>
      </c>
      <c r="P65">
        <f t="shared" si="21"/>
        <v>0</v>
      </c>
      <c r="Q65">
        <f t="shared" si="22"/>
        <v>1</v>
      </c>
      <c r="R65" t="str">
        <f t="shared" si="23"/>
        <v>01</v>
      </c>
      <c r="S65" s="1">
        <f t="shared" si="12"/>
        <v>0.2578372825485703</v>
      </c>
    </row>
    <row r="66" spans="1:19" x14ac:dyDescent="0.5">
      <c r="A66" t="s">
        <v>55</v>
      </c>
      <c r="B66">
        <v>21253</v>
      </c>
      <c r="C66">
        <v>0</v>
      </c>
      <c r="D66">
        <v>58545</v>
      </c>
      <c r="E66">
        <v>0</v>
      </c>
      <c r="F66">
        <v>0</v>
      </c>
      <c r="G66">
        <v>69118</v>
      </c>
      <c r="H66">
        <f t="shared" ref="H66:H79" si="24">B66+C66+D66</f>
        <v>79798</v>
      </c>
      <c r="I66">
        <f t="shared" ref="I66:I79" si="25">SUM(E66:G66)</f>
        <v>69118</v>
      </c>
      <c r="J66">
        <f t="shared" ref="J66:J79" si="26">I66-H66</f>
        <v>-10680</v>
      </c>
      <c r="K66" s="5">
        <f t="shared" ref="K66:K79" si="27">B66/H66</f>
        <v>0.266334995864558</v>
      </c>
      <c r="L66" s="7">
        <f t="shared" ref="L66:L79" si="28">D66/H66</f>
        <v>0.733665004135442</v>
      </c>
      <c r="M66" s="5">
        <f t="shared" ref="M66:M79" si="29">E66/I66</f>
        <v>0</v>
      </c>
      <c r="N66" s="6">
        <f t="shared" ref="N66:N79" si="30">G66/I66</f>
        <v>1</v>
      </c>
      <c r="O66" s="7">
        <f t="shared" ref="O66:O79" si="31">F66/I66</f>
        <v>0</v>
      </c>
      <c r="P66">
        <f t="shared" ref="P66:P79" si="32">IF(K66&gt;L66,1,0)</f>
        <v>0</v>
      </c>
      <c r="Q66">
        <f t="shared" ref="Q66:Q79" si="33">IF(AND(N66&gt;M66,N66&gt;O66),1,0)</f>
        <v>1</v>
      </c>
      <c r="R66" t="str">
        <f t="shared" ref="R66:R79" si="34">P66&amp;Q66</f>
        <v>01</v>
      </c>
      <c r="S66" s="1">
        <f t="shared" si="12"/>
        <v>0.266334995864558</v>
      </c>
    </row>
    <row r="67" spans="1:19" x14ac:dyDescent="0.5">
      <c r="A67" t="s">
        <v>23</v>
      </c>
      <c r="B67">
        <v>23234</v>
      </c>
      <c r="C67">
        <v>0</v>
      </c>
      <c r="D67">
        <v>58937</v>
      </c>
      <c r="E67">
        <v>0</v>
      </c>
      <c r="F67">
        <v>0</v>
      </c>
      <c r="G67">
        <v>63103</v>
      </c>
      <c r="H67">
        <f t="shared" si="24"/>
        <v>82171</v>
      </c>
      <c r="I67">
        <f t="shared" si="25"/>
        <v>63103</v>
      </c>
      <c r="J67">
        <f t="shared" si="26"/>
        <v>-19068</v>
      </c>
      <c r="K67" s="5">
        <f t="shared" si="27"/>
        <v>0.28275182241910163</v>
      </c>
      <c r="L67" s="7">
        <f t="shared" si="28"/>
        <v>0.71724817758089832</v>
      </c>
      <c r="M67" s="5">
        <f t="shared" si="29"/>
        <v>0</v>
      </c>
      <c r="N67" s="6">
        <f t="shared" si="30"/>
        <v>1</v>
      </c>
      <c r="O67" s="7">
        <f t="shared" si="31"/>
        <v>0</v>
      </c>
      <c r="P67">
        <f t="shared" si="32"/>
        <v>0</v>
      </c>
      <c r="Q67">
        <f t="shared" si="33"/>
        <v>1</v>
      </c>
      <c r="R67" t="str">
        <f t="shared" si="34"/>
        <v>01</v>
      </c>
      <c r="S67" s="1">
        <f t="shared" si="12"/>
        <v>0.28275182241910168</v>
      </c>
    </row>
    <row r="68" spans="1:19" x14ac:dyDescent="0.5">
      <c r="A68" t="s">
        <v>7</v>
      </c>
      <c r="B68">
        <v>28151</v>
      </c>
      <c r="C68">
        <v>0</v>
      </c>
      <c r="D68">
        <v>65985</v>
      </c>
      <c r="E68">
        <v>0</v>
      </c>
      <c r="F68">
        <v>0</v>
      </c>
      <c r="G68">
        <v>76502</v>
      </c>
      <c r="H68">
        <f t="shared" si="24"/>
        <v>94136</v>
      </c>
      <c r="I68">
        <f t="shared" si="25"/>
        <v>76502</v>
      </c>
      <c r="J68">
        <f t="shared" si="26"/>
        <v>-17634</v>
      </c>
      <c r="K68" s="5">
        <f t="shared" si="27"/>
        <v>0.29904606101810149</v>
      </c>
      <c r="L68" s="7">
        <f t="shared" si="28"/>
        <v>0.70095393898189851</v>
      </c>
      <c r="M68" s="5">
        <f t="shared" si="29"/>
        <v>0</v>
      </c>
      <c r="N68" s="6">
        <f t="shared" si="30"/>
        <v>1</v>
      </c>
      <c r="O68" s="7">
        <f t="shared" si="31"/>
        <v>0</v>
      </c>
      <c r="P68">
        <f t="shared" si="32"/>
        <v>0</v>
      </c>
      <c r="Q68">
        <f t="shared" si="33"/>
        <v>1</v>
      </c>
      <c r="R68" t="str">
        <f t="shared" si="34"/>
        <v>01</v>
      </c>
      <c r="S68" s="1">
        <f t="shared" si="12"/>
        <v>0.29904606101810149</v>
      </c>
    </row>
    <row r="69" spans="1:19" x14ac:dyDescent="0.5">
      <c r="A69" t="s">
        <v>6</v>
      </c>
      <c r="B69">
        <v>37869</v>
      </c>
      <c r="C69">
        <v>0</v>
      </c>
      <c r="D69">
        <v>69836</v>
      </c>
      <c r="E69">
        <v>0</v>
      </c>
      <c r="F69">
        <v>0</v>
      </c>
      <c r="G69">
        <v>71002</v>
      </c>
      <c r="H69">
        <f t="shared" si="24"/>
        <v>107705</v>
      </c>
      <c r="I69">
        <f t="shared" si="25"/>
        <v>71002</v>
      </c>
      <c r="J69">
        <f t="shared" si="26"/>
        <v>-36703</v>
      </c>
      <c r="K69" s="5">
        <f t="shared" si="27"/>
        <v>0.3515992757996379</v>
      </c>
      <c r="L69" s="7">
        <f t="shared" si="28"/>
        <v>0.6484007242003621</v>
      </c>
      <c r="M69" s="5">
        <f t="shared" si="29"/>
        <v>0</v>
      </c>
      <c r="N69" s="6">
        <f t="shared" si="30"/>
        <v>1</v>
      </c>
      <c r="O69" s="7">
        <f t="shared" si="31"/>
        <v>0</v>
      </c>
      <c r="P69">
        <f t="shared" si="32"/>
        <v>0</v>
      </c>
      <c r="Q69">
        <f t="shared" si="33"/>
        <v>1</v>
      </c>
      <c r="R69" t="str">
        <f t="shared" si="34"/>
        <v>01</v>
      </c>
      <c r="S69" s="1">
        <f t="shared" si="12"/>
        <v>0.3515992757996379</v>
      </c>
    </row>
    <row r="70" spans="1:19" x14ac:dyDescent="0.5">
      <c r="A70" t="s">
        <v>1</v>
      </c>
      <c r="B70">
        <v>27226</v>
      </c>
      <c r="C70">
        <v>0</v>
      </c>
      <c r="D70">
        <v>50074</v>
      </c>
      <c r="E70">
        <v>0</v>
      </c>
      <c r="F70">
        <v>17192</v>
      </c>
      <c r="G70">
        <v>55795</v>
      </c>
      <c r="H70">
        <f t="shared" si="24"/>
        <v>77300</v>
      </c>
      <c r="I70">
        <f t="shared" si="25"/>
        <v>72987</v>
      </c>
      <c r="J70">
        <f t="shared" si="26"/>
        <v>-4313</v>
      </c>
      <c r="K70" s="5">
        <f t="shared" si="27"/>
        <v>0.35221216041397152</v>
      </c>
      <c r="L70" s="7">
        <f t="shared" si="28"/>
        <v>0.64778783958602848</v>
      </c>
      <c r="M70" s="5">
        <f t="shared" si="29"/>
        <v>0</v>
      </c>
      <c r="N70" s="6">
        <f t="shared" si="30"/>
        <v>0.76445120363900421</v>
      </c>
      <c r="O70" s="7">
        <f t="shared" si="31"/>
        <v>0.23554879636099579</v>
      </c>
      <c r="P70">
        <f t="shared" si="32"/>
        <v>0</v>
      </c>
      <c r="Q70">
        <f t="shared" si="33"/>
        <v>1</v>
      </c>
      <c r="R70" t="str">
        <f t="shared" si="34"/>
        <v>01</v>
      </c>
      <c r="S70" s="1">
        <f t="shared" si="12"/>
        <v>0.11666336405297573</v>
      </c>
    </row>
    <row r="71" spans="1:19" x14ac:dyDescent="0.5">
      <c r="A71" t="s">
        <v>67</v>
      </c>
      <c r="B71">
        <v>33898</v>
      </c>
      <c r="C71">
        <v>0</v>
      </c>
      <c r="D71">
        <v>59565</v>
      </c>
      <c r="E71">
        <v>0</v>
      </c>
      <c r="F71">
        <v>20711</v>
      </c>
      <c r="G71">
        <v>58058</v>
      </c>
      <c r="H71">
        <f t="shared" si="24"/>
        <v>93463</v>
      </c>
      <c r="I71">
        <f t="shared" si="25"/>
        <v>78769</v>
      </c>
      <c r="J71">
        <f t="shared" si="26"/>
        <v>-14694</v>
      </c>
      <c r="K71" s="5">
        <f t="shared" si="27"/>
        <v>0.36268897852626175</v>
      </c>
      <c r="L71" s="7">
        <f t="shared" si="28"/>
        <v>0.6373110214737383</v>
      </c>
      <c r="M71" s="5">
        <f t="shared" si="29"/>
        <v>0</v>
      </c>
      <c r="N71" s="6">
        <f t="shared" si="30"/>
        <v>0.73706661249984129</v>
      </c>
      <c r="O71" s="7">
        <f t="shared" si="31"/>
        <v>0.26293338750015871</v>
      </c>
      <c r="P71">
        <f t="shared" si="32"/>
        <v>0</v>
      </c>
      <c r="Q71">
        <f t="shared" si="33"/>
        <v>1</v>
      </c>
      <c r="R71" t="str">
        <f t="shared" si="34"/>
        <v>01</v>
      </c>
      <c r="S71" s="1">
        <f t="shared" si="12"/>
        <v>9.9755591026102985E-2</v>
      </c>
    </row>
    <row r="72" spans="1:19" x14ac:dyDescent="0.5">
      <c r="A72" t="s">
        <v>51</v>
      </c>
      <c r="B72">
        <v>33172</v>
      </c>
      <c r="C72">
        <v>0</v>
      </c>
      <c r="D72">
        <v>53879</v>
      </c>
      <c r="E72">
        <v>0</v>
      </c>
      <c r="F72">
        <v>0</v>
      </c>
      <c r="G72">
        <v>67876</v>
      </c>
      <c r="H72">
        <f t="shared" si="24"/>
        <v>87051</v>
      </c>
      <c r="I72">
        <f t="shared" si="25"/>
        <v>67876</v>
      </c>
      <c r="J72">
        <f t="shared" si="26"/>
        <v>-19175</v>
      </c>
      <c r="K72" s="5">
        <f t="shared" si="27"/>
        <v>0.38106397399225739</v>
      </c>
      <c r="L72" s="7">
        <f t="shared" si="28"/>
        <v>0.61893602600774256</v>
      </c>
      <c r="M72" s="5">
        <f t="shared" si="29"/>
        <v>0</v>
      </c>
      <c r="N72" s="6">
        <f t="shared" si="30"/>
        <v>1</v>
      </c>
      <c r="O72" s="7">
        <f t="shared" si="31"/>
        <v>0</v>
      </c>
      <c r="P72">
        <f t="shared" si="32"/>
        <v>0</v>
      </c>
      <c r="Q72">
        <f t="shared" si="33"/>
        <v>1</v>
      </c>
      <c r="R72" t="str">
        <f t="shared" si="34"/>
        <v>01</v>
      </c>
      <c r="S72" s="1">
        <f t="shared" si="12"/>
        <v>0.38106397399225744</v>
      </c>
    </row>
    <row r="73" spans="1:19" x14ac:dyDescent="0.5">
      <c r="A73" t="s">
        <v>70</v>
      </c>
      <c r="B73">
        <v>33187</v>
      </c>
      <c r="C73">
        <v>0</v>
      </c>
      <c r="D73">
        <v>53136</v>
      </c>
      <c r="E73">
        <v>0</v>
      </c>
      <c r="F73">
        <v>0</v>
      </c>
      <c r="G73">
        <v>51031</v>
      </c>
      <c r="H73">
        <f t="shared" si="24"/>
        <v>86323</v>
      </c>
      <c r="I73">
        <f t="shared" si="25"/>
        <v>51031</v>
      </c>
      <c r="J73">
        <f t="shared" si="26"/>
        <v>-35292</v>
      </c>
      <c r="K73" s="5">
        <f t="shared" si="27"/>
        <v>0.38445142082643097</v>
      </c>
      <c r="L73" s="7">
        <f t="shared" si="28"/>
        <v>0.61554857917356909</v>
      </c>
      <c r="M73" s="5">
        <f t="shared" si="29"/>
        <v>0</v>
      </c>
      <c r="N73" s="6">
        <f t="shared" si="30"/>
        <v>1</v>
      </c>
      <c r="O73" s="7">
        <f t="shared" si="31"/>
        <v>0</v>
      </c>
      <c r="P73">
        <f t="shared" si="32"/>
        <v>0</v>
      </c>
      <c r="Q73">
        <f t="shared" si="33"/>
        <v>1</v>
      </c>
      <c r="R73" t="str">
        <f t="shared" si="34"/>
        <v>01</v>
      </c>
      <c r="S73" s="1">
        <f t="shared" si="12"/>
        <v>0.38445142082643091</v>
      </c>
    </row>
    <row r="74" spans="1:19" x14ac:dyDescent="0.5">
      <c r="A74" t="s">
        <v>34</v>
      </c>
      <c r="B74">
        <v>33009</v>
      </c>
      <c r="C74">
        <v>0</v>
      </c>
      <c r="D74">
        <v>51893</v>
      </c>
      <c r="E74">
        <v>0</v>
      </c>
      <c r="F74">
        <v>20380</v>
      </c>
      <c r="G74">
        <v>55689</v>
      </c>
      <c r="H74">
        <f t="shared" si="24"/>
        <v>84902</v>
      </c>
      <c r="I74">
        <f t="shared" si="25"/>
        <v>76069</v>
      </c>
      <c r="J74">
        <f t="shared" si="26"/>
        <v>-8833</v>
      </c>
      <c r="K74" s="5">
        <f t="shared" si="27"/>
        <v>0.38878942781088782</v>
      </c>
      <c r="L74" s="7">
        <f t="shared" si="28"/>
        <v>0.61121057218911212</v>
      </c>
      <c r="M74" s="5">
        <f t="shared" si="29"/>
        <v>0</v>
      </c>
      <c r="N74" s="6">
        <f t="shared" si="30"/>
        <v>0.73208534356965382</v>
      </c>
      <c r="O74" s="7">
        <f t="shared" si="31"/>
        <v>0.26791465643034612</v>
      </c>
      <c r="P74">
        <f t="shared" si="32"/>
        <v>0</v>
      </c>
      <c r="Q74">
        <f t="shared" si="33"/>
        <v>1</v>
      </c>
      <c r="R74" t="str">
        <f t="shared" si="34"/>
        <v>01</v>
      </c>
      <c r="S74" s="1">
        <f t="shared" si="12"/>
        <v>0.1208747713805417</v>
      </c>
    </row>
    <row r="75" spans="1:19" x14ac:dyDescent="0.5">
      <c r="A75" t="s">
        <v>22</v>
      </c>
      <c r="B75">
        <v>36462</v>
      </c>
      <c r="C75">
        <v>0</v>
      </c>
      <c r="D75">
        <v>53753</v>
      </c>
      <c r="E75">
        <v>0</v>
      </c>
      <c r="F75">
        <v>0</v>
      </c>
      <c r="G75">
        <v>68855</v>
      </c>
      <c r="H75">
        <f t="shared" si="24"/>
        <v>90215</v>
      </c>
      <c r="I75">
        <f t="shared" si="25"/>
        <v>68855</v>
      </c>
      <c r="J75">
        <f t="shared" si="26"/>
        <v>-21360</v>
      </c>
      <c r="K75" s="5">
        <f t="shared" si="27"/>
        <v>0.40416782131574575</v>
      </c>
      <c r="L75" s="7">
        <f t="shared" si="28"/>
        <v>0.59583217868425431</v>
      </c>
      <c r="M75" s="5">
        <f t="shared" si="29"/>
        <v>0</v>
      </c>
      <c r="N75" s="6">
        <f t="shared" si="30"/>
        <v>1</v>
      </c>
      <c r="O75" s="7">
        <f t="shared" si="31"/>
        <v>0</v>
      </c>
      <c r="P75">
        <f t="shared" si="32"/>
        <v>0</v>
      </c>
      <c r="Q75">
        <f t="shared" si="33"/>
        <v>1</v>
      </c>
      <c r="R75" t="str">
        <f t="shared" si="34"/>
        <v>01</v>
      </c>
      <c r="S75" s="1">
        <f t="shared" si="12"/>
        <v>0.40416782131574569</v>
      </c>
    </row>
    <row r="76" spans="1:19" x14ac:dyDescent="0.5">
      <c r="A76" t="s">
        <v>17</v>
      </c>
      <c r="B76">
        <v>32711</v>
      </c>
      <c r="C76">
        <v>0</v>
      </c>
      <c r="D76">
        <v>45122</v>
      </c>
      <c r="E76">
        <v>0</v>
      </c>
      <c r="F76">
        <v>0</v>
      </c>
      <c r="G76">
        <v>59165</v>
      </c>
      <c r="H76">
        <f t="shared" si="24"/>
        <v>77833</v>
      </c>
      <c r="I76">
        <f t="shared" si="25"/>
        <v>59165</v>
      </c>
      <c r="J76">
        <f t="shared" si="26"/>
        <v>-18668</v>
      </c>
      <c r="K76" s="5">
        <f t="shared" si="27"/>
        <v>0.42027160715891715</v>
      </c>
      <c r="L76" s="7">
        <f t="shared" si="28"/>
        <v>0.5797283928410828</v>
      </c>
      <c r="M76" s="5">
        <f t="shared" si="29"/>
        <v>0</v>
      </c>
      <c r="N76" s="6">
        <f t="shared" si="30"/>
        <v>1</v>
      </c>
      <c r="O76" s="7">
        <f t="shared" si="31"/>
        <v>0</v>
      </c>
      <c r="P76">
        <f t="shared" si="32"/>
        <v>0</v>
      </c>
      <c r="Q76">
        <f t="shared" si="33"/>
        <v>1</v>
      </c>
      <c r="R76" t="str">
        <f t="shared" si="34"/>
        <v>01</v>
      </c>
      <c r="S76" s="1">
        <f t="shared" si="12"/>
        <v>0.4202716071589172</v>
      </c>
    </row>
    <row r="77" spans="1:19" x14ac:dyDescent="0.5">
      <c r="A77" t="s">
        <v>21</v>
      </c>
      <c r="B77">
        <v>36593</v>
      </c>
      <c r="C77">
        <v>0</v>
      </c>
      <c r="D77">
        <v>44673</v>
      </c>
      <c r="E77">
        <v>0</v>
      </c>
      <c r="F77">
        <v>0</v>
      </c>
      <c r="G77">
        <v>55707</v>
      </c>
      <c r="H77">
        <f t="shared" si="24"/>
        <v>81266</v>
      </c>
      <c r="I77">
        <f t="shared" si="25"/>
        <v>55707</v>
      </c>
      <c r="J77">
        <f t="shared" si="26"/>
        <v>-25559</v>
      </c>
      <c r="K77" s="5">
        <f t="shared" si="27"/>
        <v>0.45028671277040827</v>
      </c>
      <c r="L77" s="7">
        <f t="shared" si="28"/>
        <v>0.54971328722959167</v>
      </c>
      <c r="M77" s="5">
        <f t="shared" si="29"/>
        <v>0</v>
      </c>
      <c r="N77" s="6">
        <f t="shared" si="30"/>
        <v>1</v>
      </c>
      <c r="O77" s="7">
        <f t="shared" si="31"/>
        <v>0</v>
      </c>
      <c r="P77">
        <f t="shared" si="32"/>
        <v>0</v>
      </c>
      <c r="Q77">
        <f t="shared" si="33"/>
        <v>1</v>
      </c>
      <c r="R77" t="str">
        <f t="shared" si="34"/>
        <v>01</v>
      </c>
      <c r="S77" s="1">
        <f t="shared" si="12"/>
        <v>0.45028671277040833</v>
      </c>
    </row>
    <row r="78" spans="1:19" x14ac:dyDescent="0.5">
      <c r="A78" t="s">
        <v>32</v>
      </c>
      <c r="B78">
        <v>41875</v>
      </c>
      <c r="C78">
        <v>0</v>
      </c>
      <c r="D78">
        <v>45012</v>
      </c>
      <c r="E78">
        <v>0</v>
      </c>
      <c r="F78">
        <v>27246</v>
      </c>
      <c r="G78">
        <v>48432</v>
      </c>
      <c r="H78">
        <f t="shared" si="24"/>
        <v>86887</v>
      </c>
      <c r="I78">
        <f t="shared" si="25"/>
        <v>75678</v>
      </c>
      <c r="J78">
        <f t="shared" si="26"/>
        <v>-11209</v>
      </c>
      <c r="K78" s="5">
        <f t="shared" si="27"/>
        <v>0.48194781727991531</v>
      </c>
      <c r="L78" s="7">
        <f t="shared" si="28"/>
        <v>0.51805218272008469</v>
      </c>
      <c r="M78" s="5">
        <f t="shared" si="29"/>
        <v>0</v>
      </c>
      <c r="N78" s="6">
        <f t="shared" si="30"/>
        <v>0.63997462935066995</v>
      </c>
      <c r="O78" s="7">
        <f t="shared" si="31"/>
        <v>0.36002537064933005</v>
      </c>
      <c r="P78">
        <f t="shared" si="32"/>
        <v>0</v>
      </c>
      <c r="Q78">
        <f t="shared" si="33"/>
        <v>1</v>
      </c>
      <c r="R78" t="str">
        <f t="shared" si="34"/>
        <v>01</v>
      </c>
      <c r="S78" s="1">
        <f t="shared" ref="S78:S79" si="35">N78-L78</f>
        <v>0.12192244663058527</v>
      </c>
    </row>
    <row r="79" spans="1:19" ht="16.149999999999999" thickBot="1" x14ac:dyDescent="0.55000000000000004">
      <c r="A79" t="s">
        <v>30</v>
      </c>
      <c r="B79">
        <v>41238</v>
      </c>
      <c r="C79">
        <v>0</v>
      </c>
      <c r="D79">
        <v>43045</v>
      </c>
      <c r="E79">
        <v>35930</v>
      </c>
      <c r="F79">
        <v>0</v>
      </c>
      <c r="G79">
        <v>31991</v>
      </c>
      <c r="H79">
        <f t="shared" si="24"/>
        <v>84283</v>
      </c>
      <c r="I79">
        <f t="shared" si="25"/>
        <v>67921</v>
      </c>
      <c r="J79">
        <f t="shared" si="26"/>
        <v>-16362</v>
      </c>
      <c r="K79" s="8">
        <f t="shared" si="27"/>
        <v>0.4892801632594948</v>
      </c>
      <c r="L79" s="10">
        <f t="shared" si="28"/>
        <v>0.51071983674050525</v>
      </c>
      <c r="M79" s="8">
        <f t="shared" si="29"/>
        <v>0.52899692289571709</v>
      </c>
      <c r="N79" s="9">
        <f t="shared" si="30"/>
        <v>0.47100307710428291</v>
      </c>
      <c r="O79" s="10">
        <f t="shared" si="31"/>
        <v>0</v>
      </c>
      <c r="P79">
        <f t="shared" si="32"/>
        <v>0</v>
      </c>
      <c r="Q79">
        <f t="shared" si="33"/>
        <v>0</v>
      </c>
      <c r="R79" t="str">
        <f t="shared" si="34"/>
        <v>00</v>
      </c>
      <c r="S79" s="1">
        <f t="shared" si="35"/>
        <v>-3.9716759636222343E-2</v>
      </c>
    </row>
  </sheetData>
  <sortState ref="A2:T79">
    <sortCondition descending="1" ref="R2:R79"/>
    <sortCondition ref="S2:S79"/>
  </sortState>
  <conditionalFormatting sqref="R3:R79">
    <cfRule type="containsText" dxfId="1" priority="2" operator="containsText" text="11">
      <formula>NOT(ISERROR(SEARCH("11",R3)))</formula>
    </cfRule>
  </conditionalFormatting>
  <conditionalFormatting sqref="R2">
    <cfRule type="containsText" dxfId="0" priority="1" operator="containsText" text="11">
      <formula>NOT(ISERROR(SEARCH("11",R2)))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fl_house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Patton</cp:lastModifiedBy>
  <dcterms:created xsi:type="dcterms:W3CDTF">2017-12-20T15:53:19Z</dcterms:created>
  <dcterms:modified xsi:type="dcterms:W3CDTF">2018-01-05T15:36:57Z</dcterms:modified>
</cp:coreProperties>
</file>