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7480" tabRatio="500"/>
  </bookViews>
  <sheets>
    <sheet name="SubstanceRefTables" sheetId="1" r:id="rId1"/>
    <sheet name="ExampleStreams1_old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2" l="1"/>
  <c r="I36" i="2"/>
  <c r="E36" i="2"/>
  <c r="F36" i="2"/>
  <c r="K35" i="2"/>
  <c r="I35" i="2"/>
  <c r="E35" i="2"/>
  <c r="F35" i="2"/>
  <c r="K34" i="2"/>
  <c r="I34" i="2"/>
  <c r="E34" i="2"/>
  <c r="F34" i="2"/>
  <c r="K33" i="2"/>
  <c r="I33" i="2"/>
  <c r="E33" i="2"/>
  <c r="F33" i="2"/>
  <c r="K32" i="2"/>
  <c r="I32" i="2"/>
  <c r="E32" i="2"/>
  <c r="F32" i="2"/>
  <c r="K31" i="2"/>
  <c r="I31" i="2"/>
  <c r="E31" i="2"/>
  <c r="F31" i="2"/>
  <c r="K30" i="2"/>
  <c r="I30" i="2"/>
  <c r="E30" i="2"/>
  <c r="F30" i="2"/>
  <c r="K29" i="2"/>
  <c r="I29" i="2"/>
  <c r="E29" i="2"/>
  <c r="F29" i="2"/>
  <c r="K28" i="2"/>
  <c r="I28" i="2"/>
  <c r="E28" i="2"/>
  <c r="F28" i="2"/>
  <c r="K27" i="2"/>
  <c r="I27" i="2"/>
  <c r="E27" i="2"/>
  <c r="F27" i="2"/>
  <c r="K26" i="2"/>
  <c r="I26" i="2"/>
  <c r="E26" i="2"/>
  <c r="F26" i="2"/>
  <c r="K25" i="2"/>
  <c r="I25" i="2"/>
  <c r="E25" i="2"/>
  <c r="F25" i="2"/>
  <c r="K24" i="2"/>
  <c r="I24" i="2"/>
  <c r="E24" i="2"/>
  <c r="F24" i="2"/>
  <c r="K23" i="2"/>
  <c r="I23" i="2"/>
  <c r="E23" i="2"/>
  <c r="F23" i="2"/>
  <c r="K22" i="2"/>
  <c r="I22" i="2"/>
  <c r="E22" i="2"/>
  <c r="F22" i="2"/>
  <c r="K21" i="2"/>
  <c r="I21" i="2"/>
  <c r="E21" i="2"/>
  <c r="F21" i="2"/>
  <c r="K20" i="2"/>
  <c r="I20" i="2"/>
  <c r="E20" i="2"/>
  <c r="F20" i="2"/>
  <c r="K19" i="2"/>
  <c r="I19" i="2"/>
  <c r="E19" i="2"/>
  <c r="F19" i="2"/>
  <c r="K18" i="2"/>
  <c r="I18" i="2"/>
  <c r="E18" i="2"/>
  <c r="F18" i="2"/>
  <c r="K17" i="2"/>
  <c r="I17" i="2"/>
  <c r="E17" i="2"/>
  <c r="F17" i="2"/>
  <c r="K16" i="2"/>
  <c r="I16" i="2"/>
  <c r="E16" i="2"/>
  <c r="F16" i="2"/>
  <c r="K15" i="2"/>
  <c r="I15" i="2"/>
  <c r="E15" i="2"/>
  <c r="F15" i="2"/>
  <c r="K14" i="2"/>
  <c r="I14" i="2"/>
  <c r="E14" i="2"/>
  <c r="F14" i="2"/>
  <c r="K13" i="2"/>
  <c r="I13" i="2"/>
  <c r="E13" i="2"/>
  <c r="F13" i="2"/>
  <c r="K12" i="2"/>
  <c r="I12" i="2"/>
  <c r="E12" i="2"/>
  <c r="F12" i="2"/>
  <c r="K11" i="2"/>
  <c r="I11" i="2"/>
  <c r="E11" i="2"/>
  <c r="F11" i="2"/>
  <c r="K10" i="2"/>
  <c r="I10" i="2"/>
  <c r="E10" i="2"/>
  <c r="F10" i="2"/>
  <c r="K9" i="2"/>
  <c r="I9" i="2"/>
  <c r="E9" i="2"/>
  <c r="F9" i="2"/>
  <c r="K8" i="2"/>
  <c r="E8" i="2"/>
  <c r="F8" i="2"/>
  <c r="K7" i="2"/>
  <c r="E7" i="2"/>
  <c r="F7" i="2"/>
  <c r="K6" i="2"/>
  <c r="I6" i="2"/>
  <c r="E6" i="2"/>
  <c r="F6" i="2"/>
  <c r="K5" i="2"/>
  <c r="I5" i="2"/>
  <c r="E5" i="2"/>
  <c r="F5" i="2"/>
  <c r="K4" i="2"/>
  <c r="I4" i="2"/>
  <c r="E4" i="2"/>
  <c r="F4" i="2"/>
  <c r="K3" i="2"/>
  <c r="I3" i="2"/>
  <c r="E3" i="2"/>
  <c r="F3" i="2"/>
  <c r="K2" i="2"/>
  <c r="I2" i="2"/>
  <c r="E2" i="2"/>
</calcChain>
</file>

<file path=xl/sharedStrings.xml><?xml version="1.0" encoding="utf-8"?>
<sst xmlns="http://schemas.openxmlformats.org/spreadsheetml/2006/main" count="210" uniqueCount="146">
  <si>
    <t>cp_0</t>
  </si>
  <si>
    <t>h_0</t>
  </si>
  <si>
    <t>s_0</t>
  </si>
  <si>
    <t>Ahrends</t>
  </si>
  <si>
    <t>Szargut</t>
  </si>
  <si>
    <t>MW</t>
  </si>
  <si>
    <t>[kJ/kmolK]</t>
  </si>
  <si>
    <t>[kJ/kmol]</t>
  </si>
  <si>
    <t>N2</t>
  </si>
  <si>
    <t>O2</t>
  </si>
  <si>
    <t>CO2</t>
  </si>
  <si>
    <t>H2O</t>
  </si>
  <si>
    <t>H2O(l)</t>
  </si>
  <si>
    <t>C(s)</t>
  </si>
  <si>
    <t>H2</t>
  </si>
  <si>
    <t>S(s)</t>
  </si>
  <si>
    <t>CO</t>
  </si>
  <si>
    <t>SO2</t>
  </si>
  <si>
    <t>NO</t>
  </si>
  <si>
    <t>NO2</t>
  </si>
  <si>
    <t>H2O2</t>
  </si>
  <si>
    <t>H2S</t>
  </si>
  <si>
    <t>NH3</t>
  </si>
  <si>
    <t>O</t>
  </si>
  <si>
    <t>H</t>
  </si>
  <si>
    <t>N</t>
  </si>
  <si>
    <t>CH4</t>
  </si>
  <si>
    <t>C2H2</t>
  </si>
  <si>
    <t>C2H4</t>
  </si>
  <si>
    <t>C2H6</t>
  </si>
  <si>
    <t>C3H6</t>
  </si>
  <si>
    <t>C3H8</t>
  </si>
  <si>
    <t>C4H10</t>
  </si>
  <si>
    <t>C5H12</t>
  </si>
  <si>
    <t>C6H6</t>
  </si>
  <si>
    <t>C8H18(l)</t>
  </si>
  <si>
    <t>CH3OH</t>
  </si>
  <si>
    <t>CH3OH(l)</t>
  </si>
  <si>
    <t>C2H5OH</t>
  </si>
  <si>
    <t>C2H5OH(l)</t>
  </si>
  <si>
    <t>p0</t>
  </si>
  <si>
    <t>T0</t>
  </si>
  <si>
    <t>H+</t>
  </si>
  <si>
    <t>S+</t>
  </si>
  <si>
    <t>a</t>
  </si>
  <si>
    <t>b</t>
  </si>
  <si>
    <t>c</t>
  </si>
  <si>
    <t>d</t>
  </si>
  <si>
    <t>Validity [K]</t>
  </si>
  <si>
    <t>N2(g)</t>
  </si>
  <si>
    <t>298,15-3000</t>
  </si>
  <si>
    <t>O2(g)</t>
  </si>
  <si>
    <t>CO2(g)</t>
  </si>
  <si>
    <t>H2O(g)</t>
  </si>
  <si>
    <t>298,15-500</t>
  </si>
  <si>
    <t>298,15-1100</t>
  </si>
  <si>
    <t>H2(g)</t>
  </si>
  <si>
    <t>298,15-368</t>
  </si>
  <si>
    <t>CO(g)</t>
  </si>
  <si>
    <t>SO2(g)</t>
  </si>
  <si>
    <t>298,15-2000</t>
  </si>
  <si>
    <t>H2S(g)</t>
  </si>
  <si>
    <t>NH3(g)</t>
  </si>
  <si>
    <t>298,15-1500</t>
  </si>
  <si>
    <t>CH4(g)</t>
  </si>
  <si>
    <t>C8H18l</t>
  </si>
  <si>
    <t>methanol</t>
  </si>
  <si>
    <t>ethanol</t>
  </si>
  <si>
    <t>Substance</t>
  </si>
  <si>
    <t>** Use this to calculate values in the table! ==&gt;</t>
  </si>
  <si>
    <t>ech_0 (kJ/kmol)</t>
  </si>
  <si>
    <t>Stream</t>
  </si>
  <si>
    <t>Saturated_water=1</t>
  </si>
  <si>
    <t>Saturated_steam=1</t>
  </si>
  <si>
    <t>0 when %H2O=0</t>
  </si>
  <si>
    <t>H2Og in 25C</t>
  </si>
  <si>
    <t>H2Ol in 25C</t>
  </si>
  <si>
    <t>Mass [kg/s]</t>
  </si>
  <si>
    <t>Temperature [K]</t>
  </si>
  <si>
    <t>Pressure [bar]</t>
  </si>
  <si>
    <t>CHECK (=0)!</t>
  </si>
  <si>
    <t>h_N2[T]</t>
  </si>
  <si>
    <t>h_O2[T]</t>
  </si>
  <si>
    <t>h_CO2[T]</t>
  </si>
  <si>
    <t>h_H2Og[T]</t>
  </si>
  <si>
    <t>h_H2Ol[T]</t>
  </si>
  <si>
    <t>h_C[T]</t>
  </si>
  <si>
    <t>h_H2[T]</t>
  </si>
  <si>
    <t>h_S[T]</t>
  </si>
  <si>
    <t>h_CO[T]</t>
  </si>
  <si>
    <t>h_SO2[T]</t>
  </si>
  <si>
    <t>h_NO[T]</t>
  </si>
  <si>
    <t>h_NO2[T]</t>
  </si>
  <si>
    <t>h_H2O2[T]</t>
  </si>
  <si>
    <t>h_H2S[T]</t>
  </si>
  <si>
    <t>h_NH3[T]</t>
  </si>
  <si>
    <t>h_O[T]</t>
  </si>
  <si>
    <t>h_H[T]</t>
  </si>
  <si>
    <t>h_N[T]</t>
  </si>
  <si>
    <t>h_CH4[T]</t>
  </si>
  <si>
    <t>h_C2H2[T]</t>
  </si>
  <si>
    <t>h_C2H4[T]</t>
  </si>
  <si>
    <t>h_C2H6[T]</t>
  </si>
  <si>
    <t>h_C3H6[T]</t>
  </si>
  <si>
    <t>h_C3H8[T]</t>
  </si>
  <si>
    <t>h_C4H10[T]</t>
  </si>
  <si>
    <t>h_C5H12[T]</t>
  </si>
  <si>
    <t>h_C6H6[T]</t>
  </si>
  <si>
    <t>h_C8H18(l)[T]</t>
  </si>
  <si>
    <t>h_CH3OH[T]</t>
  </si>
  <si>
    <t>h_CH3OH(l)[T]</t>
  </si>
  <si>
    <t>h_C2H5OH[T]</t>
  </si>
  <si>
    <t>h_C2H5OH(l)[T]</t>
  </si>
  <si>
    <t>s_N2[T,p]</t>
  </si>
  <si>
    <t>s_O2[T,p]</t>
  </si>
  <si>
    <t>s_CO2[T,p]</t>
  </si>
  <si>
    <t>s_H2Og[T,p]</t>
  </si>
  <si>
    <t>s_H2Ol[T,p]</t>
  </si>
  <si>
    <t>s_C[T,p]</t>
  </si>
  <si>
    <t>s_H2[T,p]</t>
  </si>
  <si>
    <t>s_S[T,p]</t>
  </si>
  <si>
    <t>s_CO[T,p]</t>
  </si>
  <si>
    <t>s_SO2[T,p]</t>
  </si>
  <si>
    <t>s_NO[T,p]</t>
  </si>
  <si>
    <t>s_NO2[T,p]</t>
  </si>
  <si>
    <t>s_H2O2[T,p]</t>
  </si>
  <si>
    <t>s_H2S[T,p]</t>
  </si>
  <si>
    <t>s_NH3[T,p]</t>
  </si>
  <si>
    <t>s_O[T,p]</t>
  </si>
  <si>
    <t>s_H[T,p]</t>
  </si>
  <si>
    <t>s_N[T,p]</t>
  </si>
  <si>
    <t>s_CH4[T,p]</t>
  </si>
  <si>
    <t>s_C2H2[T,p]</t>
  </si>
  <si>
    <t>s_C2H4[T,p]</t>
  </si>
  <si>
    <t>s_C2H6[T,p]</t>
  </si>
  <si>
    <t>s_C3H6[T,p]</t>
  </si>
  <si>
    <t>s_C3H8[T,p]</t>
  </si>
  <si>
    <t>s_C4H10[T,p]</t>
  </si>
  <si>
    <t>s_C5H12[T,p]</t>
  </si>
  <si>
    <t>s_C6H6[T,p]</t>
  </si>
  <si>
    <t>s_C8H18(l)[T,p]</t>
  </si>
  <si>
    <t>s_CH3OH[T,p]</t>
  </si>
  <si>
    <t>s_CH3OH(l)[T,p]</t>
  </si>
  <si>
    <t>s_C2H5OH[T,p]</t>
  </si>
  <si>
    <t>s_C2H5OH(l)[T,p]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</si>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</sst>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DD0806"/>
      <name val="Calibri"/>
      <family val="2"/>
      <scheme val="minor"/>
    </font>
    <font>
      <b/>
      <sz val="10"/>
      <name val="Arial"/>
      <family val="2"/>
    </font>
    <font>
      <sz val="11"/>
      <color rgb="FF80808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  <font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CF305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2" fontId="6" fillId="3" borderId="0" xfId="0" applyNumberFormat="1" applyFont="1" applyFill="1" applyAlignment="1">
      <alignment horizontal="right"/>
    </xf>
    <xf numFmtId="1" fontId="6" fillId="3" borderId="0" xfId="0" applyNumberFormat="1" applyFont="1" applyFill="1" applyAlignment="1">
      <alignment horizontal="right"/>
    </xf>
    <xf numFmtId="164" fontId="6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2" fontId="3" fillId="3" borderId="0" xfId="0" applyNumberFormat="1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1" fillId="3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1" fontId="1" fillId="3" borderId="0" xfId="0" applyNumberFormat="1" applyFont="1" applyFill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11" fillId="3" borderId="0" xfId="0" applyNumberFormat="1" applyFont="1" applyFill="1" applyAlignment="1">
      <alignment horizontal="right"/>
    </xf>
    <xf numFmtId="164" fontId="11" fillId="3" borderId="0" xfId="0" applyNumberFormat="1" applyFont="1" applyFill="1" applyAlignment="1">
      <alignment horizontal="right"/>
    </xf>
    <xf numFmtId="0" fontId="0" fillId="5" borderId="0" xfId="0" applyFill="1"/>
    <xf numFmtId="2" fontId="0" fillId="0" borderId="0" xfId="0" applyNumberFormat="1"/>
    <xf numFmtId="2" fontId="12" fillId="0" borderId="0" xfId="0" applyNumberFormat="1" applyFont="1"/>
    <xf numFmtId="164" fontId="13" fillId="0" borderId="0" xfId="0" applyNumberFormat="1" applyFont="1"/>
    <xf numFmtId="0" fontId="14" fillId="0" borderId="0" xfId="0" applyFont="1" applyFill="1"/>
    <xf numFmtId="0" fontId="14" fillId="0" borderId="0" xfId="0" applyFont="1"/>
    <xf numFmtId="2" fontId="14" fillId="6" borderId="0" xfId="0" applyNumberFormat="1" applyFont="1" applyFill="1" applyAlignment="1">
      <alignment horizontal="center"/>
    </xf>
    <xf numFmtId="164" fontId="12" fillId="0" borderId="1" xfId="0" applyNumberFormat="1" applyFont="1" applyBorder="1"/>
    <xf numFmtId="164" fontId="12" fillId="0" borderId="2" xfId="0" applyNumberFormat="1" applyFont="1" applyBorder="1"/>
    <xf numFmtId="164" fontId="12" fillId="0" borderId="3" xfId="0" applyNumberFormat="1" applyFont="1" applyBorder="1"/>
    <xf numFmtId="2" fontId="0" fillId="0" borderId="4" xfId="0" applyNumberFormat="1" applyBorder="1"/>
    <xf numFmtId="164" fontId="0" fillId="0" borderId="0" xfId="0" applyNumberFormat="1"/>
    <xf numFmtId="0" fontId="0" fillId="0" borderId="0" xfId="0" applyFill="1"/>
    <xf numFmtId="2" fontId="12" fillId="6" borderId="0" xfId="0" applyNumberFormat="1" applyFont="1" applyFill="1" applyAlignment="1">
      <alignment horizontal="center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7" borderId="0" xfId="0" applyFill="1"/>
    <xf numFmtId="164" fontId="15" fillId="0" borderId="0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15" fillId="0" borderId="7" xfId="0" applyNumberFormat="1" applyFont="1" applyBorder="1"/>
    <xf numFmtId="164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/>
    <xf numFmtId="164" fontId="15" fillId="0" borderId="0" xfId="0" applyNumberFormat="1" applyFont="1"/>
    <xf numFmtId="2" fontId="15" fillId="0" borderId="0" xfId="0" applyNumberFormat="1" applyFont="1"/>
    <xf numFmtId="164" fontId="12" fillId="8" borderId="0" xfId="0" applyNumberFormat="1" applyFont="1" applyFill="1" applyBorder="1"/>
    <xf numFmtId="164" fontId="0" fillId="8" borderId="0" xfId="0" applyNumberFormat="1" applyFill="1" applyBorder="1"/>
    <xf numFmtId="164" fontId="0" fillId="8" borderId="0" xfId="0" applyNumberFormat="1" applyFill="1"/>
    <xf numFmtId="0" fontId="0" fillId="8" borderId="0" xfId="0" applyFill="1"/>
    <xf numFmtId="1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14" zoomScale="150" zoomScaleNormal="150" zoomScalePageLayoutView="150" workbookViewId="0">
      <selection activeCell="B19" sqref="B19"/>
    </sheetView>
  </sheetViews>
  <sheetFormatPr baseColWidth="10" defaultRowHeight="15" x14ac:dyDescent="0"/>
  <cols>
    <col min="1" max="16384" width="10.83203125" style="1"/>
  </cols>
  <sheetData>
    <row r="1" spans="1:19">
      <c r="A1" s="6" t="s">
        <v>40</v>
      </c>
      <c r="B1" s="6" t="s">
        <v>41</v>
      </c>
      <c r="C1" s="7"/>
      <c r="D1" s="9"/>
      <c r="E1" s="62" t="s">
        <v>70</v>
      </c>
      <c r="F1" s="62"/>
      <c r="G1" s="9"/>
      <c r="H1" s="10" t="s">
        <v>6</v>
      </c>
      <c r="I1" s="11" t="s">
        <v>7</v>
      </c>
      <c r="J1" s="12" t="s">
        <v>6</v>
      </c>
      <c r="K1" s="12"/>
      <c r="L1" s="1" t="s">
        <v>69</v>
      </c>
      <c r="N1" s="13"/>
      <c r="O1" s="13"/>
      <c r="P1" s="13"/>
      <c r="Q1" s="13"/>
      <c r="R1" s="13"/>
      <c r="S1" s="13"/>
    </row>
    <row r="2" spans="1:19">
      <c r="A2" s="6">
        <v>1.0129999999999999</v>
      </c>
      <c r="B2" s="6">
        <v>298.14999999999998</v>
      </c>
      <c r="C2" s="7" t="s">
        <v>68</v>
      </c>
      <c r="D2" s="7" t="s">
        <v>5</v>
      </c>
      <c r="E2" s="7" t="s">
        <v>3</v>
      </c>
      <c r="F2" s="7" t="s">
        <v>4</v>
      </c>
      <c r="G2" s="7"/>
      <c r="H2" s="14" t="s">
        <v>0</v>
      </c>
      <c r="I2" s="15" t="s">
        <v>1</v>
      </c>
      <c r="J2" s="16" t="s">
        <v>2</v>
      </c>
      <c r="K2" s="16"/>
      <c r="L2" s="13"/>
      <c r="M2" s="17" t="s">
        <v>42</v>
      </c>
      <c r="N2" s="17" t="s">
        <v>43</v>
      </c>
      <c r="O2" s="17" t="s">
        <v>44</v>
      </c>
      <c r="P2" s="17" t="s">
        <v>45</v>
      </c>
      <c r="Q2" s="17" t="s">
        <v>46</v>
      </c>
      <c r="R2" s="17" t="s">
        <v>47</v>
      </c>
      <c r="S2" s="18" t="s">
        <v>48</v>
      </c>
    </row>
    <row r="3" spans="1:19">
      <c r="A3" s="13"/>
      <c r="B3" s="13"/>
      <c r="C3" s="7" t="s">
        <v>8</v>
      </c>
      <c r="D3" s="9">
        <v>28.031400000000001</v>
      </c>
      <c r="E3" s="9">
        <v>639</v>
      </c>
      <c r="F3" s="9">
        <v>720</v>
      </c>
      <c r="G3" s="9"/>
      <c r="H3" s="19">
        <v>28.7</v>
      </c>
      <c r="I3" s="20">
        <v>0</v>
      </c>
      <c r="J3" s="21">
        <v>191.608</v>
      </c>
      <c r="K3" s="21"/>
      <c r="L3" s="2" t="s">
        <v>49</v>
      </c>
      <c r="M3" s="3">
        <v>-7.069</v>
      </c>
      <c r="N3" s="3">
        <v>51.539000000000001</v>
      </c>
      <c r="O3" s="3">
        <v>24.228999999999999</v>
      </c>
      <c r="P3" s="3">
        <v>10.521000000000001</v>
      </c>
      <c r="Q3" s="3">
        <v>0.18</v>
      </c>
      <c r="R3" s="3">
        <v>-2.3149999999999999</v>
      </c>
      <c r="S3" s="4" t="s">
        <v>50</v>
      </c>
    </row>
    <row r="4" spans="1:19">
      <c r="A4" s="13"/>
      <c r="B4" s="13"/>
      <c r="C4" s="7" t="s">
        <v>9</v>
      </c>
      <c r="D4" s="9">
        <v>31.998799999999999</v>
      </c>
      <c r="E4" s="9">
        <v>3951</v>
      </c>
      <c r="F4" s="9">
        <v>3970</v>
      </c>
      <c r="G4" s="9"/>
      <c r="H4" s="19">
        <v>28.71</v>
      </c>
      <c r="I4" s="20">
        <v>0</v>
      </c>
      <c r="J4" s="21">
        <v>205.14500000000001</v>
      </c>
      <c r="K4" s="21"/>
      <c r="L4" s="2" t="s">
        <v>51</v>
      </c>
      <c r="M4" s="3">
        <v>-9.5890000000000004</v>
      </c>
      <c r="N4" s="3">
        <v>36.116</v>
      </c>
      <c r="O4" s="3">
        <v>29.154</v>
      </c>
      <c r="P4" s="3">
        <v>6.4770000000000003</v>
      </c>
      <c r="Q4" s="3">
        <v>-0.184</v>
      </c>
      <c r="R4" s="3">
        <v>-1.0169999999999999</v>
      </c>
      <c r="S4" s="4" t="s">
        <v>50</v>
      </c>
    </row>
    <row r="5" spans="1:19">
      <c r="A5" s="13"/>
      <c r="B5" s="13"/>
      <c r="C5" s="7" t="s">
        <v>10</v>
      </c>
      <c r="D5" s="9">
        <v>44.009500000000003</v>
      </c>
      <c r="E5" s="9">
        <v>14176</v>
      </c>
      <c r="F5" s="9">
        <v>19870</v>
      </c>
      <c r="G5" s="9"/>
      <c r="H5" s="19">
        <v>35.9</v>
      </c>
      <c r="I5" s="22">
        <v>-393521</v>
      </c>
      <c r="J5" s="21">
        <v>213.79400000000001</v>
      </c>
      <c r="K5" s="21"/>
      <c r="L5" s="2" t="s">
        <v>52</v>
      </c>
      <c r="M5" s="3">
        <v>-413.88600000000002</v>
      </c>
      <c r="N5" s="3">
        <v>-87.078000000000003</v>
      </c>
      <c r="O5" s="3">
        <v>51.128</v>
      </c>
      <c r="P5" s="3">
        <v>4.3680000000000003</v>
      </c>
      <c r="Q5" s="3">
        <v>-1.4690000000000001</v>
      </c>
      <c r="R5" s="3">
        <v>0</v>
      </c>
      <c r="S5" s="4" t="s">
        <v>50</v>
      </c>
    </row>
    <row r="6" spans="1:19">
      <c r="A6" s="13"/>
      <c r="B6" s="13"/>
      <c r="C6" s="7" t="s">
        <v>11</v>
      </c>
      <c r="D6" s="9">
        <v>18.015339999999998</v>
      </c>
      <c r="E6" s="9">
        <v>8636</v>
      </c>
      <c r="F6" s="9">
        <v>9500</v>
      </c>
      <c r="G6" s="9"/>
      <c r="H6" s="19">
        <v>31.96</v>
      </c>
      <c r="I6" s="22">
        <v>-241855</v>
      </c>
      <c r="J6" s="21">
        <v>188.828</v>
      </c>
      <c r="K6" s="21"/>
      <c r="L6" s="2" t="s">
        <v>53</v>
      </c>
      <c r="M6" s="3">
        <v>-253.87100000000001</v>
      </c>
      <c r="N6" s="3">
        <v>-11.75</v>
      </c>
      <c r="O6" s="3">
        <v>34.375999999999998</v>
      </c>
      <c r="P6" s="3">
        <v>7.8410000000000002</v>
      </c>
      <c r="Q6" s="3">
        <v>-0.42299999999999999</v>
      </c>
      <c r="R6" s="3">
        <v>0</v>
      </c>
      <c r="S6" s="4" t="s">
        <v>50</v>
      </c>
    </row>
    <row r="7" spans="1:19">
      <c r="A7" s="13"/>
      <c r="B7" s="13"/>
      <c r="C7" s="7" t="s">
        <v>12</v>
      </c>
      <c r="D7" s="9">
        <v>18.015339999999998</v>
      </c>
      <c r="E7" s="9">
        <v>45</v>
      </c>
      <c r="F7" s="9">
        <v>900</v>
      </c>
      <c r="G7" s="9"/>
      <c r="H7" s="19">
        <v>75.78</v>
      </c>
      <c r="I7" s="22">
        <v>-285828</v>
      </c>
      <c r="J7" s="21">
        <v>69.95</v>
      </c>
      <c r="K7" s="21"/>
      <c r="L7" s="2" t="s">
        <v>12</v>
      </c>
      <c r="M7" s="3">
        <v>-289.93200000000002</v>
      </c>
      <c r="N7" s="3">
        <v>-67.147000000000006</v>
      </c>
      <c r="O7" s="3">
        <v>20.355</v>
      </c>
      <c r="P7" s="3">
        <v>109.19799999999999</v>
      </c>
      <c r="Q7" s="3">
        <v>2.0329999999999999</v>
      </c>
      <c r="R7" s="3">
        <v>0</v>
      </c>
      <c r="S7" s="4" t="s">
        <v>54</v>
      </c>
    </row>
    <row r="8" spans="1:19">
      <c r="A8" s="13"/>
      <c r="B8" s="13"/>
      <c r="C8" s="7" t="s">
        <v>13</v>
      </c>
      <c r="D8" s="9">
        <v>12.011150000000001</v>
      </c>
      <c r="E8" s="9">
        <v>404589</v>
      </c>
      <c r="F8" s="9">
        <v>410260</v>
      </c>
      <c r="G8" s="9"/>
      <c r="H8" s="19">
        <v>4.8899999999999997</v>
      </c>
      <c r="I8" s="20">
        <v>0</v>
      </c>
      <c r="J8" s="21">
        <v>5.74</v>
      </c>
      <c r="K8" s="21"/>
      <c r="L8" s="2" t="s">
        <v>13</v>
      </c>
      <c r="M8" s="3">
        <v>-2.101</v>
      </c>
      <c r="N8" s="3">
        <v>-6.54</v>
      </c>
      <c r="O8" s="3">
        <v>0.109</v>
      </c>
      <c r="P8" s="3">
        <v>38.94</v>
      </c>
      <c r="Q8" s="3">
        <v>-0.14599999999999999</v>
      </c>
      <c r="R8" s="3">
        <v>-17.385000000000002</v>
      </c>
      <c r="S8" s="4" t="s">
        <v>55</v>
      </c>
    </row>
    <row r="9" spans="1:19">
      <c r="A9" s="13"/>
      <c r="B9" s="13"/>
      <c r="C9" s="7" t="s">
        <v>14</v>
      </c>
      <c r="D9" s="9">
        <v>2.0159400000000001</v>
      </c>
      <c r="E9" s="9">
        <v>235249</v>
      </c>
      <c r="F9" s="9">
        <v>236100</v>
      </c>
      <c r="G9" s="9"/>
      <c r="H9" s="19">
        <v>29.13</v>
      </c>
      <c r="I9" s="20">
        <v>0</v>
      </c>
      <c r="J9" s="21">
        <v>130.67500000000001</v>
      </c>
      <c r="K9" s="21"/>
      <c r="L9" s="2" t="s">
        <v>56</v>
      </c>
      <c r="M9" s="3">
        <v>-7.8230000000000004</v>
      </c>
      <c r="N9" s="3">
        <v>-22.966000000000001</v>
      </c>
      <c r="O9" s="3">
        <v>26.882000000000001</v>
      </c>
      <c r="P9" s="3">
        <v>3.5859999999999999</v>
      </c>
      <c r="Q9" s="3">
        <v>0.105</v>
      </c>
      <c r="R9" s="3">
        <v>0</v>
      </c>
      <c r="S9" s="4" t="s">
        <v>50</v>
      </c>
    </row>
    <row r="10" spans="1:19">
      <c r="A10" s="13"/>
      <c r="B10" s="13"/>
      <c r="C10" s="7" t="s">
        <v>15</v>
      </c>
      <c r="D10" s="9">
        <v>32.064</v>
      </c>
      <c r="E10" s="9">
        <v>598158</v>
      </c>
      <c r="F10" s="9">
        <v>609600</v>
      </c>
      <c r="G10" s="9"/>
      <c r="H10" s="19">
        <v>22.77</v>
      </c>
      <c r="I10" s="20">
        <v>0</v>
      </c>
      <c r="J10" s="21">
        <v>32.061</v>
      </c>
      <c r="K10" s="21"/>
      <c r="L10" s="2" t="s">
        <v>15</v>
      </c>
      <c r="M10" s="3">
        <v>-5.242</v>
      </c>
      <c r="N10" s="3">
        <v>-59.014000000000003</v>
      </c>
      <c r="O10" s="3">
        <v>14.795</v>
      </c>
      <c r="P10" s="3">
        <v>24.074999999999999</v>
      </c>
      <c r="Q10" s="3">
        <v>7.0999999999999994E-2</v>
      </c>
      <c r="R10" s="3">
        <v>0</v>
      </c>
      <c r="S10" s="4" t="s">
        <v>57</v>
      </c>
    </row>
    <row r="11" spans="1:19">
      <c r="A11" s="13"/>
      <c r="B11" s="13"/>
      <c r="C11" s="7" t="s">
        <v>16</v>
      </c>
      <c r="D11" s="9">
        <v>28.0105</v>
      </c>
      <c r="E11" s="9">
        <v>269412</v>
      </c>
      <c r="F11" s="9">
        <v>275100</v>
      </c>
      <c r="G11" s="9"/>
      <c r="H11" s="19">
        <v>28.54</v>
      </c>
      <c r="I11" s="22">
        <v>-110530</v>
      </c>
      <c r="J11" s="21">
        <v>197.648</v>
      </c>
      <c r="K11" s="21"/>
      <c r="L11" s="2" t="s">
        <v>58</v>
      </c>
      <c r="M11" s="3">
        <v>-120.809</v>
      </c>
      <c r="N11" s="3">
        <v>18.937000000000001</v>
      </c>
      <c r="O11" s="3">
        <v>30.962</v>
      </c>
      <c r="P11" s="3">
        <v>2.4390000000000001</v>
      </c>
      <c r="Q11" s="3">
        <v>-0.28000000000000003</v>
      </c>
      <c r="R11" s="3">
        <v>0</v>
      </c>
      <c r="S11" s="4" t="s">
        <v>50</v>
      </c>
    </row>
    <row r="12" spans="1:19">
      <c r="A12" s="13"/>
      <c r="B12" s="13"/>
      <c r="C12" s="7" t="s">
        <v>17</v>
      </c>
      <c r="D12" s="9">
        <v>64.062799999999996</v>
      </c>
      <c r="E12" s="9">
        <v>301939</v>
      </c>
      <c r="F12" s="9">
        <v>313400</v>
      </c>
      <c r="G12" s="9"/>
      <c r="H12" s="19">
        <v>39.590000000000003</v>
      </c>
      <c r="I12" s="22">
        <v>-296813</v>
      </c>
      <c r="J12" s="21">
        <v>248.095</v>
      </c>
      <c r="K12" s="21"/>
      <c r="L12" s="2" t="s">
        <v>59</v>
      </c>
      <c r="M12" s="3">
        <v>-315.42200000000003</v>
      </c>
      <c r="N12" s="3">
        <v>-43.725000000000001</v>
      </c>
      <c r="O12" s="3">
        <v>49.936</v>
      </c>
      <c r="P12" s="3">
        <v>4.766</v>
      </c>
      <c r="Q12" s="3">
        <v>-1.046</v>
      </c>
      <c r="R12" s="3">
        <v>0</v>
      </c>
      <c r="S12" s="4" t="s">
        <v>60</v>
      </c>
    </row>
    <row r="13" spans="1:19">
      <c r="A13" s="13"/>
      <c r="B13" s="13"/>
      <c r="C13" s="7" t="s">
        <v>18</v>
      </c>
      <c r="D13" s="9">
        <v>30.0061</v>
      </c>
      <c r="E13" s="9">
        <v>88851</v>
      </c>
      <c r="F13" s="9">
        <v>88900</v>
      </c>
      <c r="G13" s="9"/>
      <c r="H13" s="19">
        <v>29.9</v>
      </c>
      <c r="I13" s="22">
        <v>91300</v>
      </c>
      <c r="J13" s="21">
        <v>210.8</v>
      </c>
      <c r="K13" s="21"/>
      <c r="L13" s="5" t="s">
        <v>18</v>
      </c>
      <c r="M13" s="13"/>
      <c r="N13" s="13"/>
      <c r="O13" s="13"/>
      <c r="P13" s="13"/>
      <c r="Q13" s="13"/>
      <c r="R13" s="13"/>
      <c r="S13" s="23"/>
    </row>
    <row r="14" spans="1:19">
      <c r="A14" s="13"/>
      <c r="B14" s="13"/>
      <c r="C14" s="7" t="s">
        <v>19</v>
      </c>
      <c r="D14" s="9">
        <v>46.005499999999998</v>
      </c>
      <c r="E14" s="9">
        <v>55565</v>
      </c>
      <c r="F14" s="9">
        <v>55600</v>
      </c>
      <c r="G14" s="9"/>
      <c r="H14" s="19">
        <v>37.200000000000003</v>
      </c>
      <c r="I14" s="22">
        <v>33200</v>
      </c>
      <c r="J14" s="21">
        <v>240.1</v>
      </c>
      <c r="K14" s="21"/>
      <c r="L14" s="5" t="s">
        <v>19</v>
      </c>
      <c r="M14" s="13"/>
      <c r="N14" s="13"/>
      <c r="O14" s="13"/>
      <c r="P14" s="13"/>
      <c r="Q14" s="13"/>
      <c r="R14" s="13"/>
      <c r="S14" s="23"/>
    </row>
    <row r="15" spans="1:19">
      <c r="A15" s="13"/>
      <c r="B15" s="24"/>
      <c r="C15" s="7" t="s">
        <v>20</v>
      </c>
      <c r="D15" s="26">
        <v>34.014699999999998</v>
      </c>
      <c r="E15" s="9">
        <v>133587</v>
      </c>
      <c r="F15" s="25">
        <v>1</v>
      </c>
      <c r="G15" s="9"/>
      <c r="H15" s="19">
        <v>43.1</v>
      </c>
      <c r="I15" s="22">
        <v>-136300</v>
      </c>
      <c r="J15" s="21">
        <v>232.7</v>
      </c>
      <c r="K15" s="21"/>
      <c r="L15" s="5" t="s">
        <v>20</v>
      </c>
      <c r="M15" s="13"/>
      <c r="N15" s="13"/>
      <c r="O15" s="13"/>
      <c r="P15" s="13"/>
      <c r="Q15" s="13"/>
      <c r="R15" s="13"/>
      <c r="S15" s="23"/>
    </row>
    <row r="16" spans="1:19">
      <c r="A16" s="13"/>
      <c r="B16" s="13"/>
      <c r="C16" s="7" t="s">
        <v>21</v>
      </c>
      <c r="D16" s="9">
        <v>34.08</v>
      </c>
      <c r="E16" s="9">
        <v>799890</v>
      </c>
      <c r="F16" s="9">
        <v>812000</v>
      </c>
      <c r="G16" s="9"/>
      <c r="H16" s="19">
        <v>33.06</v>
      </c>
      <c r="I16" s="22">
        <v>-20501</v>
      </c>
      <c r="J16" s="21">
        <v>205.75700000000001</v>
      </c>
      <c r="K16" s="21"/>
      <c r="L16" s="2" t="s">
        <v>61</v>
      </c>
      <c r="M16" s="3">
        <v>-32.887</v>
      </c>
      <c r="N16" s="3">
        <v>1.1419999999999999</v>
      </c>
      <c r="O16" s="3">
        <v>34.911000000000001</v>
      </c>
      <c r="P16" s="3">
        <v>10.686</v>
      </c>
      <c r="Q16" s="3">
        <v>-0.44800000000000001</v>
      </c>
      <c r="R16" s="3">
        <v>0</v>
      </c>
      <c r="S16" s="4" t="s">
        <v>60</v>
      </c>
    </row>
    <row r="17" spans="1:19">
      <c r="A17" s="13"/>
      <c r="B17" s="13"/>
      <c r="C17" s="7" t="s">
        <v>22</v>
      </c>
      <c r="D17" s="9">
        <v>17.0305</v>
      </c>
      <c r="E17" s="9">
        <v>336684</v>
      </c>
      <c r="F17" s="9">
        <v>337900</v>
      </c>
      <c r="G17" s="9"/>
      <c r="H17" s="19">
        <v>35.58</v>
      </c>
      <c r="I17" s="22">
        <v>-46111</v>
      </c>
      <c r="J17" s="21">
        <v>192.452</v>
      </c>
      <c r="K17" s="21"/>
      <c r="L17" s="2" t="s">
        <v>62</v>
      </c>
      <c r="M17" s="3">
        <v>-60.244</v>
      </c>
      <c r="N17" s="3">
        <v>-29.402000000000001</v>
      </c>
      <c r="O17" s="3">
        <v>37.320999999999998</v>
      </c>
      <c r="P17" s="3">
        <v>18.661000000000001</v>
      </c>
      <c r="Q17" s="3">
        <v>-0.64900000000000002</v>
      </c>
      <c r="R17" s="3">
        <v>0</v>
      </c>
      <c r="S17" s="4" t="s">
        <v>63</v>
      </c>
    </row>
    <row r="18" spans="1:19">
      <c r="A18" s="13"/>
      <c r="B18" s="13"/>
      <c r="C18" s="7" t="s">
        <v>23</v>
      </c>
      <c r="D18" s="9">
        <v>15.9994</v>
      </c>
      <c r="E18" s="9">
        <v>231968</v>
      </c>
      <c r="F18" s="9">
        <v>233700</v>
      </c>
      <c r="G18" s="9"/>
      <c r="H18" s="19">
        <v>21.9</v>
      </c>
      <c r="I18" s="22">
        <v>249200</v>
      </c>
      <c r="J18" s="21">
        <v>161.1</v>
      </c>
      <c r="K18" s="21"/>
      <c r="L18" s="5" t="s">
        <v>23</v>
      </c>
      <c r="M18" s="13"/>
      <c r="N18" s="13"/>
      <c r="O18" s="13"/>
      <c r="P18" s="13"/>
      <c r="Q18" s="13"/>
      <c r="R18" s="13"/>
      <c r="S18" s="23"/>
    </row>
    <row r="19" spans="1:19">
      <c r="A19" s="13"/>
      <c r="B19" s="13"/>
      <c r="C19" s="7" t="s">
        <v>24</v>
      </c>
      <c r="D19" s="9">
        <v>1.00797</v>
      </c>
      <c r="E19" s="9">
        <v>320822</v>
      </c>
      <c r="F19" s="9">
        <v>331300</v>
      </c>
      <c r="G19" s="9"/>
      <c r="H19" s="19">
        <v>20.8</v>
      </c>
      <c r="I19" s="22">
        <v>218000</v>
      </c>
      <c r="J19" s="21">
        <v>114.7</v>
      </c>
      <c r="K19" s="21"/>
      <c r="L19" s="5" t="s">
        <v>24</v>
      </c>
      <c r="M19" s="13"/>
      <c r="N19" s="13"/>
      <c r="O19" s="13"/>
      <c r="P19" s="13"/>
      <c r="Q19" s="13"/>
      <c r="R19" s="13"/>
      <c r="S19" s="23"/>
    </row>
    <row r="20" spans="1:19">
      <c r="A20" s="13"/>
      <c r="B20" s="24"/>
      <c r="C20" s="7" t="s">
        <v>25</v>
      </c>
      <c r="D20" s="26">
        <v>7.0034999999999998</v>
      </c>
      <c r="E20" s="9">
        <v>453821</v>
      </c>
      <c r="F20" s="25">
        <v>1</v>
      </c>
      <c r="G20" s="9"/>
      <c r="H20" s="19">
        <v>20.8</v>
      </c>
      <c r="I20" s="22">
        <v>472700</v>
      </c>
      <c r="J20" s="21">
        <v>153.30000000000001</v>
      </c>
      <c r="K20" s="21"/>
      <c r="L20" s="5" t="s">
        <v>25</v>
      </c>
      <c r="M20" s="13"/>
      <c r="N20" s="13"/>
      <c r="O20" s="13"/>
      <c r="P20" s="13"/>
      <c r="Q20" s="13"/>
      <c r="R20" s="13"/>
      <c r="S20" s="23"/>
    </row>
    <row r="21" spans="1:19">
      <c r="A21" s="13"/>
      <c r="B21" s="13"/>
      <c r="C21" s="7" t="s">
        <v>26</v>
      </c>
      <c r="D21" s="9">
        <v>16.043030000000002</v>
      </c>
      <c r="E21" s="9">
        <v>824348</v>
      </c>
      <c r="F21" s="9">
        <v>831650</v>
      </c>
      <c r="G21" s="9"/>
      <c r="H21" s="19">
        <v>31.19</v>
      </c>
      <c r="I21" s="22">
        <v>-74872</v>
      </c>
      <c r="J21" s="21">
        <v>186.25399999999999</v>
      </c>
      <c r="K21" s="21"/>
      <c r="L21" s="2" t="s">
        <v>64</v>
      </c>
      <c r="M21" s="3">
        <v>-81.242000000000004</v>
      </c>
      <c r="N21" s="3">
        <v>96.730999999999995</v>
      </c>
      <c r="O21" s="3">
        <v>11.933</v>
      </c>
      <c r="P21" s="3">
        <v>77.647000000000006</v>
      </c>
      <c r="Q21" s="3">
        <v>0.14199999999999999</v>
      </c>
      <c r="R21" s="3">
        <v>-18.414000000000001</v>
      </c>
      <c r="S21" s="4" t="s">
        <v>60</v>
      </c>
    </row>
    <row r="22" spans="1:19">
      <c r="A22" s="13"/>
      <c r="B22" s="13"/>
      <c r="C22" s="7" t="s">
        <v>27</v>
      </c>
      <c r="D22" s="9">
        <v>26.0382</v>
      </c>
      <c r="E22" s="25">
        <v>1</v>
      </c>
      <c r="F22" s="9">
        <v>1265800</v>
      </c>
      <c r="G22" s="9"/>
      <c r="H22" s="19">
        <v>44</v>
      </c>
      <c r="I22" s="22">
        <v>227400</v>
      </c>
      <c r="J22" s="21">
        <v>200.9</v>
      </c>
      <c r="K22" s="21"/>
      <c r="L22" s="5" t="s">
        <v>27</v>
      </c>
      <c r="M22" s="13"/>
      <c r="N22" s="13"/>
      <c r="O22" s="13"/>
      <c r="P22" s="13"/>
      <c r="Q22" s="13"/>
      <c r="R22" s="13"/>
      <c r="S22" s="13"/>
    </row>
    <row r="23" spans="1:19">
      <c r="A23" s="13"/>
      <c r="B23" s="13"/>
      <c r="C23" s="7" t="s">
        <v>28</v>
      </c>
      <c r="D23" s="9">
        <v>28.054200000000002</v>
      </c>
      <c r="E23" s="25">
        <v>1</v>
      </c>
      <c r="F23" s="9">
        <v>1361100</v>
      </c>
      <c r="G23" s="9"/>
      <c r="H23" s="19">
        <v>42.9</v>
      </c>
      <c r="I23" s="22">
        <v>52400</v>
      </c>
      <c r="J23" s="21">
        <v>219.3</v>
      </c>
      <c r="K23" s="21"/>
      <c r="L23" s="5" t="s">
        <v>28</v>
      </c>
      <c r="M23" s="13"/>
      <c r="N23" s="13"/>
      <c r="O23" s="13"/>
      <c r="P23" s="13"/>
      <c r="Q23" s="13"/>
      <c r="R23" s="13"/>
      <c r="S23" s="13"/>
    </row>
    <row r="24" spans="1:19">
      <c r="A24" s="13"/>
      <c r="B24" s="13"/>
      <c r="C24" s="7" t="s">
        <v>29</v>
      </c>
      <c r="D24" s="9">
        <v>30.0701</v>
      </c>
      <c r="E24" s="9">
        <v>1482033</v>
      </c>
      <c r="F24" s="9">
        <v>1495840</v>
      </c>
      <c r="G24" s="9"/>
      <c r="H24" s="19">
        <v>52.5</v>
      </c>
      <c r="I24" s="22">
        <v>-84000</v>
      </c>
      <c r="J24" s="21">
        <v>229.2</v>
      </c>
      <c r="K24" s="21"/>
      <c r="L24" s="5" t="s">
        <v>29</v>
      </c>
      <c r="M24" s="13"/>
      <c r="N24" s="13"/>
      <c r="O24" s="13"/>
      <c r="P24" s="13"/>
      <c r="Q24" s="13"/>
      <c r="R24" s="13"/>
      <c r="S24" s="13"/>
    </row>
    <row r="25" spans="1:19">
      <c r="A25" s="13"/>
      <c r="B25" s="13"/>
      <c r="C25" s="7" t="s">
        <v>30</v>
      </c>
      <c r="D25" s="9">
        <v>42.081299999999999</v>
      </c>
      <c r="E25" s="25">
        <v>1</v>
      </c>
      <c r="F25" s="9">
        <v>2003900</v>
      </c>
      <c r="G25" s="9"/>
      <c r="H25" s="19">
        <v>55.6</v>
      </c>
      <c r="I25" s="22">
        <v>53300</v>
      </c>
      <c r="J25" s="21">
        <v>237.5</v>
      </c>
      <c r="K25" s="21"/>
      <c r="L25" s="5" t="s">
        <v>30</v>
      </c>
      <c r="M25" s="13"/>
      <c r="N25" s="13"/>
      <c r="O25" s="13"/>
      <c r="P25" s="13"/>
      <c r="Q25" s="13"/>
      <c r="R25" s="13"/>
      <c r="S25" s="13"/>
    </row>
    <row r="26" spans="1:19">
      <c r="A26" s="13"/>
      <c r="B26" s="13"/>
      <c r="C26" s="7" t="s">
        <v>31</v>
      </c>
      <c r="D26" s="9">
        <v>44.171999999999997</v>
      </c>
      <c r="E26" s="25">
        <v>1</v>
      </c>
      <c r="F26" s="9">
        <v>2154000</v>
      </c>
      <c r="G26" s="9"/>
      <c r="H26" s="19">
        <v>73.599999999999994</v>
      </c>
      <c r="I26" s="22">
        <v>-103800</v>
      </c>
      <c r="J26" s="21">
        <v>270.3</v>
      </c>
      <c r="K26" s="21"/>
      <c r="L26" s="5" t="s">
        <v>31</v>
      </c>
      <c r="M26" s="13"/>
      <c r="N26" s="13"/>
      <c r="O26" s="13"/>
      <c r="P26" s="13"/>
      <c r="Q26" s="13"/>
      <c r="R26" s="13"/>
      <c r="S26" s="13"/>
    </row>
    <row r="27" spans="1:19">
      <c r="A27" s="13"/>
      <c r="B27" s="13"/>
      <c r="C27" s="7" t="s">
        <v>32</v>
      </c>
      <c r="D27" s="9">
        <v>58.124299999999998</v>
      </c>
      <c r="E27" s="25">
        <v>1</v>
      </c>
      <c r="F27" s="9">
        <v>2805800</v>
      </c>
      <c r="G27" s="9"/>
      <c r="H27" s="27">
        <v>1</v>
      </c>
      <c r="I27" s="22">
        <v>-125700</v>
      </c>
      <c r="J27" s="21">
        <v>310.10000000000002</v>
      </c>
      <c r="K27" s="21"/>
      <c r="L27" s="5" t="s">
        <v>32</v>
      </c>
      <c r="M27" s="13"/>
      <c r="N27" s="13"/>
      <c r="O27" s="13"/>
      <c r="P27" s="13"/>
      <c r="Q27" s="13"/>
      <c r="R27" s="13"/>
      <c r="S27" s="13"/>
    </row>
    <row r="28" spans="1:19">
      <c r="A28" s="13"/>
      <c r="B28" s="13"/>
      <c r="C28" s="7" t="s">
        <v>33</v>
      </c>
      <c r="D28" s="9">
        <v>72.151399999999995</v>
      </c>
      <c r="E28" s="25">
        <v>1</v>
      </c>
      <c r="F28" s="9">
        <v>3463300</v>
      </c>
      <c r="G28" s="9"/>
      <c r="H28" s="27">
        <v>1</v>
      </c>
      <c r="I28" s="22">
        <v>-146900</v>
      </c>
      <c r="J28" s="28">
        <v>1</v>
      </c>
      <c r="K28" s="21"/>
      <c r="L28" s="5" t="s">
        <v>33</v>
      </c>
      <c r="M28" s="13"/>
      <c r="N28" s="13"/>
      <c r="O28" s="13"/>
      <c r="P28" s="13"/>
      <c r="Q28" s="13"/>
      <c r="R28" s="13"/>
      <c r="S28" s="13"/>
    </row>
    <row r="29" spans="1:19">
      <c r="A29" s="13"/>
      <c r="B29" s="13"/>
      <c r="C29" s="7" t="s">
        <v>34</v>
      </c>
      <c r="D29" s="9">
        <v>78.114699999999999</v>
      </c>
      <c r="E29" s="25">
        <v>1</v>
      </c>
      <c r="F29" s="9">
        <v>3303600</v>
      </c>
      <c r="G29" s="9"/>
      <c r="H29" s="19">
        <v>82.4</v>
      </c>
      <c r="I29" s="22">
        <v>82900</v>
      </c>
      <c r="J29" s="21">
        <v>269.2</v>
      </c>
      <c r="K29" s="21"/>
      <c r="L29" s="5" t="s">
        <v>34</v>
      </c>
      <c r="M29" s="13"/>
      <c r="N29" s="13"/>
      <c r="O29" s="13"/>
      <c r="P29" s="13"/>
      <c r="Q29" s="13"/>
      <c r="R29" s="13"/>
      <c r="S29" s="13"/>
    </row>
    <row r="30" spans="1:19">
      <c r="A30" s="13"/>
      <c r="B30" s="13"/>
      <c r="C30" s="7" t="s">
        <v>35</v>
      </c>
      <c r="D30" s="26">
        <v>114.23</v>
      </c>
      <c r="E30" s="25">
        <v>1</v>
      </c>
      <c r="F30" s="9">
        <v>5413100</v>
      </c>
      <c r="G30" s="9"/>
      <c r="H30" s="19">
        <v>254.6</v>
      </c>
      <c r="I30" s="22">
        <v>-250100</v>
      </c>
      <c r="J30" s="21">
        <v>350</v>
      </c>
      <c r="K30" s="21"/>
      <c r="L30" s="5" t="s">
        <v>65</v>
      </c>
      <c r="M30" s="13"/>
      <c r="N30" s="13"/>
      <c r="O30" s="13"/>
      <c r="P30" s="13"/>
      <c r="Q30" s="13"/>
      <c r="R30" s="13"/>
      <c r="S30" s="13"/>
    </row>
    <row r="31" spans="1:19">
      <c r="A31" s="13"/>
      <c r="B31" s="13"/>
      <c r="C31" s="7" t="s">
        <v>36</v>
      </c>
      <c r="D31" s="26">
        <v>32.04</v>
      </c>
      <c r="E31" s="9">
        <v>715069</v>
      </c>
      <c r="F31" s="9">
        <v>722300</v>
      </c>
      <c r="G31" s="9"/>
      <c r="H31" s="19">
        <v>44.1</v>
      </c>
      <c r="I31" s="22">
        <v>-201000</v>
      </c>
      <c r="J31" s="21">
        <v>239.9</v>
      </c>
      <c r="K31" s="21"/>
      <c r="L31" s="5" t="s">
        <v>36</v>
      </c>
      <c r="M31" s="13"/>
      <c r="N31" s="13"/>
      <c r="O31" s="13"/>
      <c r="P31" s="13"/>
      <c r="Q31" s="13"/>
      <c r="R31" s="13"/>
      <c r="S31" s="13"/>
    </row>
    <row r="32" spans="1:19">
      <c r="A32" s="13"/>
      <c r="B32" s="13"/>
      <c r="C32" s="7" t="s">
        <v>37</v>
      </c>
      <c r="D32" s="26">
        <v>32.04</v>
      </c>
      <c r="E32" s="9">
        <v>710747</v>
      </c>
      <c r="F32" s="9">
        <v>718000</v>
      </c>
      <c r="G32" s="9"/>
      <c r="H32" s="19">
        <v>81.099999999999994</v>
      </c>
      <c r="I32" s="22">
        <v>-239200</v>
      </c>
      <c r="J32" s="21">
        <v>126.8</v>
      </c>
      <c r="K32" s="21"/>
      <c r="L32" s="5" t="s">
        <v>37</v>
      </c>
      <c r="M32" s="13"/>
      <c r="N32" s="13"/>
      <c r="O32" s="13"/>
      <c r="P32" s="13"/>
      <c r="Q32" s="13"/>
      <c r="R32" s="13"/>
      <c r="S32" s="13" t="s">
        <v>66</v>
      </c>
    </row>
    <row r="33" spans="1:19">
      <c r="A33" s="13"/>
      <c r="B33" s="13"/>
      <c r="C33" s="7" t="s">
        <v>38</v>
      </c>
      <c r="D33" s="26">
        <v>46.07</v>
      </c>
      <c r="E33" s="9">
        <v>1348328</v>
      </c>
      <c r="F33" s="9">
        <v>1363900</v>
      </c>
      <c r="G33" s="9"/>
      <c r="H33" s="19">
        <v>65.599999999999994</v>
      </c>
      <c r="I33" s="22">
        <v>-234800</v>
      </c>
      <c r="J33" s="21">
        <v>281.60000000000002</v>
      </c>
      <c r="K33" s="21"/>
      <c r="L33" s="5" t="s">
        <v>38</v>
      </c>
      <c r="M33" s="13"/>
      <c r="N33" s="13"/>
      <c r="O33" s="13"/>
      <c r="P33" s="13"/>
      <c r="Q33" s="13"/>
      <c r="R33" s="13"/>
      <c r="S33" s="13"/>
    </row>
    <row r="34" spans="1:19">
      <c r="A34" s="13"/>
      <c r="B34" s="13"/>
      <c r="C34" s="7" t="s">
        <v>39</v>
      </c>
      <c r="D34" s="26">
        <v>46.07</v>
      </c>
      <c r="E34" s="9">
        <v>1342086</v>
      </c>
      <c r="F34" s="9">
        <v>1375700</v>
      </c>
      <c r="G34" s="9"/>
      <c r="H34" s="19">
        <v>112.3</v>
      </c>
      <c r="I34" s="22">
        <v>-277600</v>
      </c>
      <c r="J34" s="21">
        <v>160.69999999999999</v>
      </c>
      <c r="K34" s="21"/>
      <c r="L34" s="5" t="s">
        <v>39</v>
      </c>
      <c r="M34" s="13"/>
      <c r="N34" s="13"/>
      <c r="O34" s="13"/>
      <c r="P34" s="13"/>
      <c r="Q34" s="13"/>
      <c r="R34" s="13"/>
      <c r="S34" s="13" t="s">
        <v>67</v>
      </c>
    </row>
    <row r="35" spans="1:19">
      <c r="A35" s="13"/>
      <c r="B35" s="13"/>
      <c r="C35" s="8" t="s">
        <v>145</v>
      </c>
      <c r="D35" s="26">
        <v>39.948</v>
      </c>
      <c r="E35" s="9">
        <v>11627</v>
      </c>
      <c r="F35" s="61">
        <v>1</v>
      </c>
      <c r="G35" s="9"/>
      <c r="H35" s="19">
        <v>20.8</v>
      </c>
      <c r="I35" s="60">
        <v>0</v>
      </c>
      <c r="J35" s="21">
        <v>154.80000000000001</v>
      </c>
      <c r="K35" s="21"/>
      <c r="L35" s="5" t="s">
        <v>39</v>
      </c>
      <c r="M35" s="13"/>
      <c r="N35" s="13"/>
      <c r="O35" s="13"/>
      <c r="P35" s="13"/>
      <c r="Q35" s="13"/>
      <c r="R35" s="13"/>
      <c r="S35" s="13" t="s">
        <v>67</v>
      </c>
    </row>
    <row r="38" spans="1:19">
      <c r="M38" s="3"/>
      <c r="N38" s="3"/>
      <c r="O38" s="3"/>
      <c r="P38" s="3"/>
      <c r="Q38" s="3"/>
      <c r="R38" s="3">
        <v>-2.3149999999999999</v>
      </c>
    </row>
  </sheetData>
  <mergeCells count="1"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01"/>
  <sheetViews>
    <sheetView zoomScale="150" zoomScaleNormal="150" zoomScalePageLayoutView="150" workbookViewId="0">
      <selection activeCell="AK22" sqref="AK22"/>
    </sheetView>
  </sheetViews>
  <sheetFormatPr baseColWidth="10" defaultColWidth="8.83203125" defaultRowHeight="15" x14ac:dyDescent="0"/>
  <cols>
    <col min="1" max="1" width="7" bestFit="1" customWidth="1"/>
    <col min="2" max="2" width="16.6640625" bestFit="1" customWidth="1"/>
    <col min="3" max="3" width="17.5" bestFit="1" customWidth="1"/>
    <col min="4" max="4" width="15.33203125" bestFit="1" customWidth="1"/>
    <col min="5" max="5" width="11.5" bestFit="1" customWidth="1"/>
    <col min="6" max="6" width="11" bestFit="1" customWidth="1"/>
    <col min="7" max="7" width="7" bestFit="1" customWidth="1"/>
    <col min="8" max="8" width="11.1640625" bestFit="1" customWidth="1"/>
    <col min="9" max="9" width="15.6640625" bestFit="1" customWidth="1"/>
    <col min="10" max="10" width="13.5" bestFit="1" customWidth="1"/>
    <col min="11" max="11" width="11.33203125" bestFit="1" customWidth="1"/>
    <col min="12" max="14" width="5.5" bestFit="1" customWidth="1"/>
    <col min="15" max="15" width="7.1640625" bestFit="1" customWidth="1"/>
    <col min="16" max="16" width="6.6640625" bestFit="1" customWidth="1"/>
    <col min="17" max="17" width="4.5" bestFit="1" customWidth="1"/>
    <col min="44" max="44" width="2.6640625" style="59" customWidth="1"/>
  </cols>
  <sheetData>
    <row r="1" spans="1:108">
      <c r="A1" s="29" t="s">
        <v>71</v>
      </c>
      <c r="B1" s="30" t="s">
        <v>72</v>
      </c>
      <c r="C1" s="30" t="s">
        <v>73</v>
      </c>
      <c r="D1" s="31" t="s">
        <v>74</v>
      </c>
      <c r="E1" s="32" t="s">
        <v>75</v>
      </c>
      <c r="F1" s="32" t="s">
        <v>76</v>
      </c>
      <c r="G1" s="29" t="s">
        <v>71</v>
      </c>
      <c r="H1" s="33" t="s">
        <v>77</v>
      </c>
      <c r="I1" s="34" t="s">
        <v>78</v>
      </c>
      <c r="J1" s="34" t="s">
        <v>79</v>
      </c>
      <c r="K1" s="35" t="s">
        <v>80</v>
      </c>
      <c r="L1" s="36" t="s">
        <v>8</v>
      </c>
      <c r="M1" s="37" t="s">
        <v>9</v>
      </c>
      <c r="N1" s="37" t="s">
        <v>10</v>
      </c>
      <c r="O1" s="37" t="s">
        <v>11</v>
      </c>
      <c r="P1" s="37" t="s">
        <v>12</v>
      </c>
      <c r="Q1" s="37" t="s">
        <v>13</v>
      </c>
      <c r="R1" s="37" t="s">
        <v>14</v>
      </c>
      <c r="S1" s="37" t="s">
        <v>15</v>
      </c>
      <c r="T1" s="37" t="s">
        <v>16</v>
      </c>
      <c r="U1" s="37" t="s">
        <v>17</v>
      </c>
      <c r="V1" s="37" t="s">
        <v>18</v>
      </c>
      <c r="W1" s="37" t="s">
        <v>19</v>
      </c>
      <c r="X1" s="37" t="s">
        <v>20</v>
      </c>
      <c r="Y1" s="37" t="s">
        <v>21</v>
      </c>
      <c r="Z1" s="37" t="s">
        <v>22</v>
      </c>
      <c r="AA1" s="37" t="s">
        <v>23</v>
      </c>
      <c r="AB1" s="37" t="s">
        <v>24</v>
      </c>
      <c r="AC1" s="37" t="s">
        <v>25</v>
      </c>
      <c r="AD1" s="37" t="s">
        <v>26</v>
      </c>
      <c r="AE1" s="37" t="s">
        <v>27</v>
      </c>
      <c r="AF1" s="37" t="s">
        <v>28</v>
      </c>
      <c r="AG1" s="37" t="s">
        <v>29</v>
      </c>
      <c r="AH1" s="37" t="s">
        <v>30</v>
      </c>
      <c r="AI1" s="37" t="s">
        <v>31</v>
      </c>
      <c r="AJ1" s="37" t="s">
        <v>32</v>
      </c>
      <c r="AK1" s="37" t="s">
        <v>33</v>
      </c>
      <c r="AL1" s="37" t="s">
        <v>34</v>
      </c>
      <c r="AM1" s="37" t="s">
        <v>35</v>
      </c>
      <c r="AN1" s="37" t="s">
        <v>36</v>
      </c>
      <c r="AO1" s="37" t="s">
        <v>37</v>
      </c>
      <c r="AP1" s="37" t="s">
        <v>38</v>
      </c>
      <c r="AQ1" s="38" t="s">
        <v>39</v>
      </c>
      <c r="AR1" s="56"/>
      <c r="AS1" s="30" t="s">
        <v>81</v>
      </c>
      <c r="AT1" s="30" t="s">
        <v>82</v>
      </c>
      <c r="AU1" s="30" t="s">
        <v>83</v>
      </c>
      <c r="AV1" s="30" t="s">
        <v>84</v>
      </c>
      <c r="AW1" s="30" t="s">
        <v>85</v>
      </c>
      <c r="AX1" s="30" t="s">
        <v>86</v>
      </c>
      <c r="AY1" s="30" t="s">
        <v>87</v>
      </c>
      <c r="AZ1" s="30" t="s">
        <v>88</v>
      </c>
      <c r="BA1" s="30" t="s">
        <v>89</v>
      </c>
      <c r="BB1" s="30" t="s">
        <v>90</v>
      </c>
      <c r="BC1" s="30" t="s">
        <v>91</v>
      </c>
      <c r="BD1" s="30" t="s">
        <v>92</v>
      </c>
      <c r="BE1" s="30" t="s">
        <v>93</v>
      </c>
      <c r="BF1" s="30" t="s">
        <v>94</v>
      </c>
      <c r="BG1" s="30" t="s">
        <v>95</v>
      </c>
      <c r="BH1" s="30" t="s">
        <v>96</v>
      </c>
      <c r="BI1" s="30" t="s">
        <v>97</v>
      </c>
      <c r="BJ1" s="30" t="s">
        <v>98</v>
      </c>
      <c r="BK1" s="30" t="s">
        <v>99</v>
      </c>
      <c r="BL1" s="30" t="s">
        <v>100</v>
      </c>
      <c r="BM1" s="30" t="s">
        <v>101</v>
      </c>
      <c r="BN1" s="30" t="s">
        <v>102</v>
      </c>
      <c r="BO1" s="30" t="s">
        <v>103</v>
      </c>
      <c r="BP1" s="30" t="s">
        <v>104</v>
      </c>
      <c r="BQ1" s="30" t="s">
        <v>105</v>
      </c>
      <c r="BR1" s="30" t="s">
        <v>106</v>
      </c>
      <c r="BS1" s="30" t="s">
        <v>107</v>
      </c>
      <c r="BT1" s="30" t="s">
        <v>108</v>
      </c>
      <c r="BU1" s="30" t="s">
        <v>109</v>
      </c>
      <c r="BV1" s="30" t="s">
        <v>110</v>
      </c>
      <c r="BW1" s="30" t="s">
        <v>111</v>
      </c>
      <c r="BX1" s="30" t="s">
        <v>112</v>
      </c>
      <c r="BY1" s="39" t="s">
        <v>113</v>
      </c>
      <c r="BZ1" s="30" t="s">
        <v>114</v>
      </c>
      <c r="CA1" s="30" t="s">
        <v>115</v>
      </c>
      <c r="CB1" s="30" t="s">
        <v>116</v>
      </c>
      <c r="CC1" s="30" t="s">
        <v>117</v>
      </c>
      <c r="CD1" s="30" t="s">
        <v>118</v>
      </c>
      <c r="CE1" s="30" t="s">
        <v>119</v>
      </c>
      <c r="CF1" s="30" t="s">
        <v>120</v>
      </c>
      <c r="CG1" s="30" t="s">
        <v>121</v>
      </c>
      <c r="CH1" s="30" t="s">
        <v>122</v>
      </c>
      <c r="CI1" s="30" t="s">
        <v>123</v>
      </c>
      <c r="CJ1" s="30" t="s">
        <v>124</v>
      </c>
      <c r="CK1" s="30" t="s">
        <v>125</v>
      </c>
      <c r="CL1" s="30" t="s">
        <v>126</v>
      </c>
      <c r="CM1" s="30" t="s">
        <v>127</v>
      </c>
      <c r="CN1" s="30" t="s">
        <v>128</v>
      </c>
      <c r="CO1" s="30" t="s">
        <v>129</v>
      </c>
      <c r="CP1" s="30" t="s">
        <v>130</v>
      </c>
      <c r="CQ1" s="30" t="s">
        <v>131</v>
      </c>
      <c r="CR1" s="30" t="s">
        <v>132</v>
      </c>
      <c r="CS1" s="30" t="s">
        <v>133</v>
      </c>
      <c r="CT1" s="30" t="s">
        <v>134</v>
      </c>
      <c r="CU1" s="30" t="s">
        <v>135</v>
      </c>
      <c r="CV1" s="30" t="s">
        <v>136</v>
      </c>
      <c r="CW1" s="30" t="s">
        <v>137</v>
      </c>
      <c r="CX1" s="30" t="s">
        <v>138</v>
      </c>
      <c r="CY1" s="30" t="s">
        <v>139</v>
      </c>
      <c r="CZ1" s="30" t="s">
        <v>140</v>
      </c>
      <c r="DA1" s="30" t="s">
        <v>141</v>
      </c>
      <c r="DB1" s="30" t="s">
        <v>142</v>
      </c>
      <c r="DC1" s="30" t="s">
        <v>143</v>
      </c>
      <c r="DD1" s="30" t="s">
        <v>144</v>
      </c>
    </row>
    <row r="2" spans="1:108">
      <c r="A2" s="29">
        <v>1</v>
      </c>
      <c r="B2" s="30"/>
      <c r="C2" s="30"/>
      <c r="D2" s="30">
        <v>0</v>
      </c>
      <c r="E2" s="40">
        <f t="shared" ref="E2:E36" si="0">D2*(0.0317*SUM(L2:N2,Q2:AQ2)/(1-0.0317))</f>
        <v>0</v>
      </c>
      <c r="F2" s="40">
        <v>0</v>
      </c>
      <c r="G2" s="29">
        <v>1</v>
      </c>
      <c r="H2" s="41">
        <v>1</v>
      </c>
      <c r="I2">
        <f>273.15+25</f>
        <v>298.14999999999998</v>
      </c>
      <c r="J2">
        <v>1.0129999999999999</v>
      </c>
      <c r="K2" s="42">
        <f t="shared" ref="K2:K36" si="1">1-SUM(L2:AQ2)</f>
        <v>0</v>
      </c>
      <c r="L2" s="43">
        <v>0.79</v>
      </c>
      <c r="M2" s="44">
        <v>0.21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5"/>
      <c r="AR2" s="57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9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</row>
    <row r="3" spans="1:108">
      <c r="A3" s="29">
        <v>2</v>
      </c>
      <c r="B3" s="30"/>
      <c r="C3" s="30"/>
      <c r="D3" s="30">
        <v>0</v>
      </c>
      <c r="E3" s="40">
        <f t="shared" si="0"/>
        <v>0</v>
      </c>
      <c r="F3" s="40">
        <f t="shared" ref="F3:F36" si="2">O3-E3+P3</f>
        <v>0</v>
      </c>
      <c r="G3" s="29">
        <v>2</v>
      </c>
      <c r="H3" s="41">
        <v>1</v>
      </c>
      <c r="I3">
        <f>273.15+200</f>
        <v>473.15</v>
      </c>
      <c r="J3">
        <v>10</v>
      </c>
      <c r="K3" s="42">
        <f t="shared" si="1"/>
        <v>0</v>
      </c>
      <c r="L3" s="43">
        <v>0.79</v>
      </c>
      <c r="M3" s="44">
        <v>0.21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5"/>
      <c r="AR3" s="57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9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</row>
    <row r="4" spans="1:108">
      <c r="A4" s="29">
        <v>3</v>
      </c>
      <c r="B4" s="30"/>
      <c r="C4" s="30"/>
      <c r="D4" s="30">
        <v>0</v>
      </c>
      <c r="E4" s="40">
        <f t="shared" si="0"/>
        <v>0</v>
      </c>
      <c r="F4" s="40">
        <f t="shared" si="2"/>
        <v>0</v>
      </c>
      <c r="G4" s="29">
        <v>3</v>
      </c>
      <c r="H4" s="41">
        <v>1</v>
      </c>
      <c r="I4">
        <f>273.15+25</f>
        <v>298.14999999999998</v>
      </c>
      <c r="J4">
        <v>20</v>
      </c>
      <c r="K4" s="42">
        <f t="shared" si="1"/>
        <v>0</v>
      </c>
      <c r="L4" s="43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>
        <v>1</v>
      </c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5"/>
      <c r="AR4" s="57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9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</row>
    <row r="5" spans="1:108">
      <c r="A5" s="46">
        <v>4</v>
      </c>
      <c r="B5" s="30"/>
      <c r="C5" s="30"/>
      <c r="D5" s="30">
        <v>1</v>
      </c>
      <c r="E5" s="40">
        <f t="shared" si="0"/>
        <v>2.8416399876071464E-2</v>
      </c>
      <c r="F5" s="40">
        <f t="shared" si="2"/>
        <v>0.10358360012392855</v>
      </c>
      <c r="G5" s="46">
        <v>4</v>
      </c>
      <c r="H5" s="41">
        <v>1</v>
      </c>
      <c r="I5" s="46">
        <f>1656+273.15</f>
        <v>1929.15</v>
      </c>
      <c r="J5" s="46">
        <v>10</v>
      </c>
      <c r="K5" s="42">
        <f t="shared" si="1"/>
        <v>0</v>
      </c>
      <c r="L5" s="43">
        <v>0.73799999999999999</v>
      </c>
      <c r="M5" s="44">
        <v>6.4000000000000001E-2</v>
      </c>
      <c r="N5" s="44">
        <v>6.6000000000000003E-2</v>
      </c>
      <c r="O5" s="44">
        <v>0.13200000000000001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57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9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</row>
    <row r="6" spans="1:108">
      <c r="A6" s="29">
        <v>5</v>
      </c>
      <c r="B6" s="30"/>
      <c r="C6" s="30"/>
      <c r="D6" s="30">
        <v>0</v>
      </c>
      <c r="E6" s="40">
        <f t="shared" si="0"/>
        <v>0</v>
      </c>
      <c r="F6" s="40">
        <f t="shared" si="2"/>
        <v>0</v>
      </c>
      <c r="G6" s="29">
        <v>5</v>
      </c>
      <c r="H6" s="41">
        <v>1</v>
      </c>
      <c r="I6">
        <f>1500</f>
        <v>1500</v>
      </c>
      <c r="J6">
        <v>10</v>
      </c>
      <c r="K6" s="42">
        <f t="shared" si="1"/>
        <v>0</v>
      </c>
      <c r="L6" s="43">
        <v>0.1</v>
      </c>
      <c r="M6" s="44">
        <v>0.9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5"/>
      <c r="AR6" s="57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9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</row>
    <row r="7" spans="1:108">
      <c r="A7" s="29">
        <v>6</v>
      </c>
      <c r="B7" s="30"/>
      <c r="C7" s="30"/>
      <c r="D7" s="30">
        <v>1</v>
      </c>
      <c r="E7" s="40">
        <f t="shared" si="0"/>
        <v>0</v>
      </c>
      <c r="F7" s="40">
        <f t="shared" si="2"/>
        <v>1</v>
      </c>
      <c r="G7" s="29">
        <v>6</v>
      </c>
      <c r="H7" s="41">
        <v>1</v>
      </c>
      <c r="I7">
        <v>298.14999999999998</v>
      </c>
      <c r="J7">
        <v>1.0129999999999999</v>
      </c>
      <c r="K7" s="42">
        <f t="shared" si="1"/>
        <v>0</v>
      </c>
      <c r="L7" s="43"/>
      <c r="M7" s="44"/>
      <c r="N7" s="44"/>
      <c r="O7" s="44">
        <v>1</v>
      </c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5"/>
      <c r="AR7" s="57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9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</row>
    <row r="8" spans="1:108">
      <c r="A8" s="29">
        <v>7</v>
      </c>
      <c r="B8" s="30"/>
      <c r="C8" s="30"/>
      <c r="D8" s="30">
        <v>1</v>
      </c>
      <c r="E8" s="40">
        <f t="shared" si="0"/>
        <v>0</v>
      </c>
      <c r="F8" s="40">
        <f t="shared" si="2"/>
        <v>1</v>
      </c>
      <c r="G8" s="29">
        <v>7</v>
      </c>
      <c r="H8" s="41">
        <v>1</v>
      </c>
      <c r="I8">
        <v>298.14999999999998</v>
      </c>
      <c r="J8">
        <v>1.0129999999999999</v>
      </c>
      <c r="K8" s="42">
        <f t="shared" si="1"/>
        <v>0</v>
      </c>
      <c r="L8" s="43"/>
      <c r="M8" s="44"/>
      <c r="N8" s="44"/>
      <c r="O8" s="44"/>
      <c r="P8" s="44">
        <v>1</v>
      </c>
      <c r="Q8" s="44"/>
      <c r="R8" s="44"/>
      <c r="S8" s="44"/>
      <c r="T8" s="47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5"/>
      <c r="AR8" s="57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9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</row>
    <row r="9" spans="1:108">
      <c r="A9" s="29">
        <v>8</v>
      </c>
      <c r="B9" s="30"/>
      <c r="C9" s="30"/>
      <c r="D9" s="30">
        <v>1</v>
      </c>
      <c r="E9" s="40">
        <f t="shared" si="0"/>
        <v>7.5296912114014248E-3</v>
      </c>
      <c r="F9" s="40">
        <f t="shared" si="2"/>
        <v>0.76247030878859856</v>
      </c>
      <c r="G9" s="29">
        <v>8</v>
      </c>
      <c r="H9" s="41">
        <v>1</v>
      </c>
      <c r="I9">
        <f>1500</f>
        <v>1500</v>
      </c>
      <c r="J9">
        <v>10</v>
      </c>
      <c r="K9" s="42">
        <f t="shared" si="1"/>
        <v>0</v>
      </c>
      <c r="L9" s="43">
        <v>0.1</v>
      </c>
      <c r="M9" s="44">
        <v>6.4000000000000001E-2</v>
      </c>
      <c r="N9" s="44">
        <v>6.6000000000000003E-2</v>
      </c>
      <c r="O9" s="44">
        <v>0.77</v>
      </c>
      <c r="P9" s="44"/>
      <c r="Q9" s="44"/>
      <c r="R9" s="44"/>
      <c r="S9" s="44"/>
      <c r="T9" s="47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5"/>
      <c r="AR9" s="57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9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</row>
    <row r="10" spans="1:108">
      <c r="A10" s="29">
        <v>9</v>
      </c>
      <c r="B10" s="30"/>
      <c r="C10" s="30"/>
      <c r="D10" s="30">
        <v>1</v>
      </c>
      <c r="E10" s="40">
        <f t="shared" si="0"/>
        <v>2.9464009088092533E-2</v>
      </c>
      <c r="F10" s="40">
        <f t="shared" si="2"/>
        <v>7.0535990911907473E-2</v>
      </c>
      <c r="G10" s="29">
        <v>9</v>
      </c>
      <c r="H10" s="41">
        <v>1</v>
      </c>
      <c r="I10">
        <f>1500</f>
        <v>1500</v>
      </c>
      <c r="J10">
        <v>10</v>
      </c>
      <c r="K10" s="42">
        <f t="shared" si="1"/>
        <v>0</v>
      </c>
      <c r="L10" s="43">
        <v>0.1</v>
      </c>
      <c r="M10" s="44">
        <v>0.2</v>
      </c>
      <c r="N10" s="44">
        <v>0.6</v>
      </c>
      <c r="O10" s="44">
        <v>0.1</v>
      </c>
      <c r="P10" s="44"/>
      <c r="Q10" s="44"/>
      <c r="R10" s="44"/>
      <c r="S10" s="44"/>
      <c r="T10" s="47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5"/>
      <c r="AR10" s="57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9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</row>
    <row r="11" spans="1:108">
      <c r="A11" s="29">
        <v>10</v>
      </c>
      <c r="B11" s="30"/>
      <c r="C11" s="30"/>
      <c r="D11" s="30">
        <v>0</v>
      </c>
      <c r="E11" s="40">
        <f t="shared" si="0"/>
        <v>0</v>
      </c>
      <c r="F11" s="40">
        <f t="shared" si="2"/>
        <v>0</v>
      </c>
      <c r="G11" s="29">
        <v>10</v>
      </c>
      <c r="H11" s="41">
        <v>1</v>
      </c>
      <c r="I11">
        <f>1500</f>
        <v>1500</v>
      </c>
      <c r="J11">
        <v>10</v>
      </c>
      <c r="K11" s="42">
        <f t="shared" si="1"/>
        <v>0</v>
      </c>
      <c r="L11" s="43">
        <v>0.1</v>
      </c>
      <c r="M11" s="44">
        <v>0.9</v>
      </c>
      <c r="N11" s="44"/>
      <c r="O11" s="44"/>
      <c r="P11" s="44"/>
      <c r="Q11" s="44"/>
      <c r="R11" s="44"/>
      <c r="S11" s="44"/>
      <c r="T11" s="47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5"/>
      <c r="AR11" s="57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9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</row>
    <row r="12" spans="1:108">
      <c r="A12" s="29">
        <v>11</v>
      </c>
      <c r="B12" s="30"/>
      <c r="C12" s="30"/>
      <c r="D12" s="30">
        <v>0</v>
      </c>
      <c r="E12" s="40">
        <f t="shared" si="0"/>
        <v>0</v>
      </c>
      <c r="F12" s="40">
        <f t="shared" si="2"/>
        <v>0</v>
      </c>
      <c r="G12" s="29">
        <v>11</v>
      </c>
      <c r="H12" s="41">
        <v>1</v>
      </c>
      <c r="I12">
        <f>1500</f>
        <v>1500</v>
      </c>
      <c r="J12">
        <v>10</v>
      </c>
      <c r="K12" s="42">
        <f t="shared" si="1"/>
        <v>0</v>
      </c>
      <c r="L12" s="43">
        <v>0.1</v>
      </c>
      <c r="M12" s="44">
        <v>0.9</v>
      </c>
      <c r="N12" s="44"/>
      <c r="O12" s="44"/>
      <c r="P12" s="44"/>
      <c r="Q12" s="44"/>
      <c r="R12" s="44"/>
      <c r="S12" s="44"/>
      <c r="T12" s="47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5"/>
      <c r="AR12" s="57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9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</row>
    <row r="13" spans="1:108">
      <c r="A13" s="29">
        <v>12</v>
      </c>
      <c r="B13" s="30"/>
      <c r="C13" s="30"/>
      <c r="D13" s="30">
        <v>0</v>
      </c>
      <c r="E13" s="40">
        <f t="shared" si="0"/>
        <v>0</v>
      </c>
      <c r="F13" s="40">
        <f t="shared" si="2"/>
        <v>0</v>
      </c>
      <c r="G13" s="29">
        <v>12</v>
      </c>
      <c r="H13" s="41">
        <v>1</v>
      </c>
      <c r="I13">
        <f>1500</f>
        <v>1500</v>
      </c>
      <c r="J13">
        <v>10</v>
      </c>
      <c r="K13" s="42">
        <f t="shared" si="1"/>
        <v>0</v>
      </c>
      <c r="L13" s="43">
        <v>0.1</v>
      </c>
      <c r="M13" s="44">
        <v>0.9</v>
      </c>
      <c r="N13" s="44"/>
      <c r="O13" s="44"/>
      <c r="P13" s="44"/>
      <c r="Q13" s="44"/>
      <c r="R13" s="44"/>
      <c r="S13" s="44"/>
      <c r="T13" s="47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5"/>
      <c r="AR13" s="57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9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</row>
    <row r="14" spans="1:108">
      <c r="A14" s="29">
        <v>13</v>
      </c>
      <c r="B14" s="30"/>
      <c r="C14" s="30"/>
      <c r="D14" s="30">
        <v>0</v>
      </c>
      <c r="E14" s="40">
        <f t="shared" si="0"/>
        <v>0</v>
      </c>
      <c r="F14" s="40">
        <f t="shared" si="2"/>
        <v>0</v>
      </c>
      <c r="G14" s="29">
        <v>13</v>
      </c>
      <c r="H14" s="41">
        <v>1</v>
      </c>
      <c r="I14">
        <f>1500</f>
        <v>1500</v>
      </c>
      <c r="J14">
        <v>10</v>
      </c>
      <c r="K14" s="42">
        <f t="shared" si="1"/>
        <v>0</v>
      </c>
      <c r="L14" s="43">
        <v>0.1</v>
      </c>
      <c r="M14" s="44">
        <v>0.9</v>
      </c>
      <c r="N14" s="44"/>
      <c r="O14" s="44"/>
      <c r="P14" s="44"/>
      <c r="Q14" s="44"/>
      <c r="R14" s="44"/>
      <c r="S14" s="44"/>
      <c r="T14" s="47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5"/>
      <c r="AR14" s="57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9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</row>
    <row r="15" spans="1:108">
      <c r="A15" s="29">
        <v>14</v>
      </c>
      <c r="B15" s="30"/>
      <c r="C15" s="30"/>
      <c r="D15" s="30">
        <v>0</v>
      </c>
      <c r="E15" s="40">
        <f t="shared" si="0"/>
        <v>0</v>
      </c>
      <c r="F15" s="40">
        <f t="shared" si="2"/>
        <v>0</v>
      </c>
      <c r="G15" s="29">
        <v>14</v>
      </c>
      <c r="H15" s="41">
        <v>1</v>
      </c>
      <c r="I15">
        <f>1500</f>
        <v>1500</v>
      </c>
      <c r="J15">
        <v>10</v>
      </c>
      <c r="K15" s="42">
        <f t="shared" si="1"/>
        <v>0</v>
      </c>
      <c r="L15" s="43">
        <v>0.1</v>
      </c>
      <c r="M15" s="44">
        <v>0.9</v>
      </c>
      <c r="N15" s="44"/>
      <c r="O15" s="44"/>
      <c r="P15" s="44"/>
      <c r="Q15" s="44"/>
      <c r="R15" s="44"/>
      <c r="S15" s="44"/>
      <c r="T15" s="47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5"/>
      <c r="AR15" s="57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9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</row>
    <row r="16" spans="1:108">
      <c r="A16" s="29">
        <v>15</v>
      </c>
      <c r="B16" s="30"/>
      <c r="C16" s="30"/>
      <c r="D16" s="30">
        <v>0</v>
      </c>
      <c r="E16" s="40">
        <f t="shared" si="0"/>
        <v>0</v>
      </c>
      <c r="F16" s="40">
        <f t="shared" si="2"/>
        <v>0</v>
      </c>
      <c r="G16" s="29">
        <v>15</v>
      </c>
      <c r="H16" s="41">
        <v>1</v>
      </c>
      <c r="I16">
        <f>1500</f>
        <v>1500</v>
      </c>
      <c r="J16">
        <v>10</v>
      </c>
      <c r="K16" s="42">
        <f t="shared" si="1"/>
        <v>0</v>
      </c>
      <c r="L16" s="43">
        <v>0.1</v>
      </c>
      <c r="M16" s="44">
        <v>0.9</v>
      </c>
      <c r="N16" s="44"/>
      <c r="O16" s="44"/>
      <c r="P16" s="44"/>
      <c r="Q16" s="44"/>
      <c r="R16" s="44"/>
      <c r="S16" s="44"/>
      <c r="T16" s="47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5"/>
      <c r="AR16" s="57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9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</row>
    <row r="17" spans="1:108">
      <c r="A17" s="29">
        <v>16</v>
      </c>
      <c r="B17" s="30"/>
      <c r="C17" s="30"/>
      <c r="D17" s="30">
        <v>0</v>
      </c>
      <c r="E17" s="40">
        <f t="shared" si="0"/>
        <v>0</v>
      </c>
      <c r="F17" s="40">
        <f t="shared" si="2"/>
        <v>0</v>
      </c>
      <c r="G17" s="29">
        <v>16</v>
      </c>
      <c r="H17" s="41">
        <v>1</v>
      </c>
      <c r="I17">
        <f>1500</f>
        <v>1500</v>
      </c>
      <c r="J17">
        <v>10</v>
      </c>
      <c r="K17" s="42">
        <f t="shared" si="1"/>
        <v>0</v>
      </c>
      <c r="L17" s="43">
        <v>0.1</v>
      </c>
      <c r="M17" s="44">
        <v>0.9</v>
      </c>
      <c r="N17" s="44"/>
      <c r="O17" s="44"/>
      <c r="P17" s="44"/>
      <c r="Q17" s="44"/>
      <c r="R17" s="44"/>
      <c r="S17" s="44"/>
      <c r="T17" s="47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5"/>
      <c r="AR17" s="57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9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</row>
    <row r="18" spans="1:108">
      <c r="A18" s="29">
        <v>17</v>
      </c>
      <c r="B18" s="30"/>
      <c r="C18" s="30"/>
      <c r="D18" s="30">
        <v>0</v>
      </c>
      <c r="E18" s="40">
        <f t="shared" si="0"/>
        <v>0</v>
      </c>
      <c r="F18" s="40">
        <f t="shared" si="2"/>
        <v>0</v>
      </c>
      <c r="G18" s="29">
        <v>17</v>
      </c>
      <c r="H18" s="41">
        <v>1</v>
      </c>
      <c r="I18">
        <f>1500</f>
        <v>1500</v>
      </c>
      <c r="J18">
        <v>10</v>
      </c>
      <c r="K18" s="42">
        <f t="shared" si="1"/>
        <v>0</v>
      </c>
      <c r="L18" s="43">
        <v>0.1</v>
      </c>
      <c r="M18" s="44">
        <v>0.9</v>
      </c>
      <c r="N18" s="44"/>
      <c r="O18" s="44"/>
      <c r="P18" s="44"/>
      <c r="Q18" s="44"/>
      <c r="R18" s="44"/>
      <c r="S18" s="44"/>
      <c r="T18" s="47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5"/>
      <c r="AR18" s="57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9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</row>
    <row r="19" spans="1:108">
      <c r="A19" s="29">
        <v>18</v>
      </c>
      <c r="B19" s="30"/>
      <c r="C19" s="30"/>
      <c r="D19" s="30">
        <v>0</v>
      </c>
      <c r="E19" s="40">
        <f t="shared" si="0"/>
        <v>0</v>
      </c>
      <c r="F19" s="40">
        <f t="shared" si="2"/>
        <v>0</v>
      </c>
      <c r="G19" s="29">
        <v>18</v>
      </c>
      <c r="H19" s="41">
        <v>1</v>
      </c>
      <c r="I19">
        <f>1500</f>
        <v>1500</v>
      </c>
      <c r="J19">
        <v>10</v>
      </c>
      <c r="K19" s="42">
        <f t="shared" si="1"/>
        <v>0</v>
      </c>
      <c r="L19" s="43">
        <v>0.1</v>
      </c>
      <c r="M19" s="44">
        <v>0.9</v>
      </c>
      <c r="N19" s="44"/>
      <c r="O19" s="44"/>
      <c r="P19" s="44"/>
      <c r="Q19" s="44"/>
      <c r="R19" s="44"/>
      <c r="S19" s="44"/>
      <c r="T19" s="47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5"/>
      <c r="AR19" s="57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9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</row>
    <row r="20" spans="1:108">
      <c r="A20" s="29">
        <v>19</v>
      </c>
      <c r="B20" s="30"/>
      <c r="C20" s="30"/>
      <c r="D20" s="30">
        <v>0</v>
      </c>
      <c r="E20" s="40">
        <f t="shared" si="0"/>
        <v>0</v>
      </c>
      <c r="F20" s="40">
        <f t="shared" si="2"/>
        <v>0</v>
      </c>
      <c r="G20" s="29">
        <v>19</v>
      </c>
      <c r="H20" s="41">
        <v>1</v>
      </c>
      <c r="I20">
        <f>1500</f>
        <v>1500</v>
      </c>
      <c r="J20">
        <v>10</v>
      </c>
      <c r="K20" s="42">
        <f t="shared" si="1"/>
        <v>0</v>
      </c>
      <c r="L20" s="43">
        <v>0.1</v>
      </c>
      <c r="M20" s="44">
        <v>0.9</v>
      </c>
      <c r="N20" s="44"/>
      <c r="O20" s="44"/>
      <c r="P20" s="44"/>
      <c r="Q20" s="44"/>
      <c r="R20" s="44"/>
      <c r="S20" s="44"/>
      <c r="T20" s="47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5"/>
      <c r="AR20" s="57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9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</row>
    <row r="21" spans="1:108">
      <c r="A21" s="29">
        <v>20</v>
      </c>
      <c r="B21" s="30"/>
      <c r="C21" s="30"/>
      <c r="D21" s="30">
        <v>0</v>
      </c>
      <c r="E21" s="40">
        <f t="shared" si="0"/>
        <v>0</v>
      </c>
      <c r="F21" s="40">
        <f t="shared" si="2"/>
        <v>0</v>
      </c>
      <c r="G21" s="29">
        <v>20</v>
      </c>
      <c r="H21" s="41">
        <v>1</v>
      </c>
      <c r="I21">
        <f>273.15+50</f>
        <v>323.14999999999998</v>
      </c>
      <c r="J21">
        <v>1.0129999999999999</v>
      </c>
      <c r="K21" s="42">
        <f t="shared" si="1"/>
        <v>0</v>
      </c>
      <c r="L21" s="43"/>
      <c r="M21" s="44"/>
      <c r="N21" s="44"/>
      <c r="O21" s="44"/>
      <c r="P21" s="44"/>
      <c r="Q21" s="44"/>
      <c r="R21" s="44"/>
      <c r="S21" s="44"/>
      <c r="T21" s="47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>
        <v>1</v>
      </c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5"/>
      <c r="AR21" s="57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9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</row>
    <row r="22" spans="1:108">
      <c r="A22" s="29">
        <v>21</v>
      </c>
      <c r="B22" s="30"/>
      <c r="C22" s="30"/>
      <c r="D22" s="30">
        <v>0</v>
      </c>
      <c r="E22" s="40">
        <f t="shared" si="0"/>
        <v>0</v>
      </c>
      <c r="F22" s="40">
        <f t="shared" si="2"/>
        <v>0</v>
      </c>
      <c r="G22" s="29">
        <v>21</v>
      </c>
      <c r="H22" s="41">
        <v>1</v>
      </c>
      <c r="I22">
        <f t="shared" ref="I22:I36" si="3">273.15+50</f>
        <v>323.14999999999998</v>
      </c>
      <c r="J22">
        <v>1.0129999999999999</v>
      </c>
      <c r="K22" s="42">
        <f t="shared" si="1"/>
        <v>0</v>
      </c>
      <c r="L22" s="43"/>
      <c r="M22" s="44"/>
      <c r="N22" s="44"/>
      <c r="O22" s="44"/>
      <c r="P22" s="44"/>
      <c r="Q22" s="44"/>
      <c r="R22" s="44"/>
      <c r="S22" s="44"/>
      <c r="T22" s="47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>
        <v>1</v>
      </c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5"/>
      <c r="AR22" s="57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9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</row>
    <row r="23" spans="1:108">
      <c r="A23" s="29">
        <v>22</v>
      </c>
      <c r="B23" s="30"/>
      <c r="C23" s="30"/>
      <c r="D23" s="30">
        <v>0</v>
      </c>
      <c r="E23" s="40">
        <f t="shared" si="0"/>
        <v>0</v>
      </c>
      <c r="F23" s="40">
        <f t="shared" si="2"/>
        <v>0</v>
      </c>
      <c r="G23" s="29">
        <v>22</v>
      </c>
      <c r="H23" s="41">
        <v>1</v>
      </c>
      <c r="I23">
        <f t="shared" si="3"/>
        <v>323.14999999999998</v>
      </c>
      <c r="J23">
        <v>1.0129999999999999</v>
      </c>
      <c r="K23" s="42">
        <f t="shared" si="1"/>
        <v>0</v>
      </c>
      <c r="L23" s="43"/>
      <c r="M23" s="44"/>
      <c r="N23" s="44"/>
      <c r="O23" s="44"/>
      <c r="P23" s="44"/>
      <c r="Q23" s="44"/>
      <c r="R23" s="44"/>
      <c r="S23" s="44"/>
      <c r="T23" s="47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>
        <v>1</v>
      </c>
      <c r="AH23" s="44"/>
      <c r="AI23" s="44"/>
      <c r="AJ23" s="44"/>
      <c r="AK23" s="44"/>
      <c r="AL23" s="44"/>
      <c r="AM23" s="44"/>
      <c r="AN23" s="44"/>
      <c r="AO23" s="44"/>
      <c r="AP23" s="44"/>
      <c r="AQ23" s="45"/>
      <c r="AR23" s="57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9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</row>
    <row r="24" spans="1:108">
      <c r="A24" s="29">
        <v>23</v>
      </c>
      <c r="B24" s="30"/>
      <c r="C24" s="30"/>
      <c r="D24" s="30">
        <v>0</v>
      </c>
      <c r="E24" s="40">
        <f t="shared" si="0"/>
        <v>0</v>
      </c>
      <c r="F24" s="40">
        <f t="shared" si="2"/>
        <v>0</v>
      </c>
      <c r="G24" s="29">
        <v>23</v>
      </c>
      <c r="H24" s="41">
        <v>1</v>
      </c>
      <c r="I24">
        <f t="shared" si="3"/>
        <v>323.14999999999998</v>
      </c>
      <c r="J24">
        <v>1.0129999999999999</v>
      </c>
      <c r="K24" s="42">
        <f t="shared" si="1"/>
        <v>0</v>
      </c>
      <c r="L24" s="43"/>
      <c r="M24" s="44"/>
      <c r="N24" s="44"/>
      <c r="O24" s="44"/>
      <c r="P24" s="44"/>
      <c r="Q24" s="44"/>
      <c r="R24" s="44"/>
      <c r="S24" s="44"/>
      <c r="T24" s="47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>
        <v>1</v>
      </c>
      <c r="AI24" s="44"/>
      <c r="AJ24" s="44"/>
      <c r="AK24" s="44"/>
      <c r="AL24" s="44"/>
      <c r="AM24" s="44"/>
      <c r="AN24" s="44"/>
      <c r="AO24" s="44"/>
      <c r="AP24" s="44"/>
      <c r="AQ24" s="45"/>
      <c r="AR24" s="57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9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</row>
    <row r="25" spans="1:108">
      <c r="A25" s="29">
        <v>24</v>
      </c>
      <c r="B25" s="30"/>
      <c r="C25" s="30"/>
      <c r="D25" s="30">
        <v>0</v>
      </c>
      <c r="E25" s="40">
        <f t="shared" si="0"/>
        <v>0</v>
      </c>
      <c r="F25" s="40">
        <f t="shared" si="2"/>
        <v>0</v>
      </c>
      <c r="G25" s="29">
        <v>24</v>
      </c>
      <c r="H25" s="41">
        <v>1</v>
      </c>
      <c r="I25">
        <f t="shared" si="3"/>
        <v>323.14999999999998</v>
      </c>
      <c r="J25">
        <v>1.0129999999999999</v>
      </c>
      <c r="K25" s="42">
        <f t="shared" si="1"/>
        <v>0</v>
      </c>
      <c r="L25" s="43"/>
      <c r="M25" s="44"/>
      <c r="N25" s="44"/>
      <c r="O25" s="44"/>
      <c r="P25" s="44"/>
      <c r="Q25" s="44"/>
      <c r="R25" s="44"/>
      <c r="S25" s="44"/>
      <c r="T25" s="47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>
        <v>1</v>
      </c>
      <c r="AJ25" s="44"/>
      <c r="AK25" s="44"/>
      <c r="AL25" s="44"/>
      <c r="AM25" s="44"/>
      <c r="AN25" s="44"/>
      <c r="AO25" s="44"/>
      <c r="AP25" s="44"/>
      <c r="AQ25" s="45"/>
      <c r="AR25" s="57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9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</row>
    <row r="26" spans="1:108">
      <c r="A26" s="29">
        <v>25</v>
      </c>
      <c r="B26" s="30"/>
      <c r="C26" s="30"/>
      <c r="D26" s="30">
        <v>0</v>
      </c>
      <c r="E26" s="40">
        <f t="shared" si="0"/>
        <v>0</v>
      </c>
      <c r="F26" s="40">
        <f t="shared" si="2"/>
        <v>0</v>
      </c>
      <c r="G26" s="29">
        <v>25</v>
      </c>
      <c r="H26" s="41">
        <v>1</v>
      </c>
      <c r="I26">
        <f t="shared" si="3"/>
        <v>323.14999999999998</v>
      </c>
      <c r="J26">
        <v>1.0129999999999999</v>
      </c>
      <c r="K26" s="42">
        <f t="shared" si="1"/>
        <v>0</v>
      </c>
      <c r="L26" s="43"/>
      <c r="M26" s="44"/>
      <c r="N26" s="44"/>
      <c r="O26" s="44"/>
      <c r="P26" s="44"/>
      <c r="Q26" s="44"/>
      <c r="R26" s="44"/>
      <c r="S26" s="44"/>
      <c r="T26" s="47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>
        <v>1</v>
      </c>
      <c r="AK26" s="44"/>
      <c r="AL26" s="44"/>
      <c r="AM26" s="44"/>
      <c r="AN26" s="44"/>
      <c r="AO26" s="44"/>
      <c r="AP26" s="44"/>
      <c r="AQ26" s="45"/>
      <c r="AR26" s="57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9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</row>
    <row r="27" spans="1:108">
      <c r="A27" s="29">
        <v>26</v>
      </c>
      <c r="B27" s="30"/>
      <c r="C27" s="30"/>
      <c r="D27" s="30">
        <v>0</v>
      </c>
      <c r="E27" s="40">
        <f t="shared" si="0"/>
        <v>0</v>
      </c>
      <c r="F27" s="40">
        <f t="shared" si="2"/>
        <v>0</v>
      </c>
      <c r="G27" s="29">
        <v>26</v>
      </c>
      <c r="H27" s="41">
        <v>1</v>
      </c>
      <c r="I27">
        <f t="shared" si="3"/>
        <v>323.14999999999998</v>
      </c>
      <c r="J27">
        <v>1.0129999999999999</v>
      </c>
      <c r="K27" s="42">
        <f t="shared" si="1"/>
        <v>0</v>
      </c>
      <c r="L27" s="43"/>
      <c r="M27" s="44"/>
      <c r="N27" s="44"/>
      <c r="O27" s="44"/>
      <c r="P27" s="44"/>
      <c r="Q27" s="44"/>
      <c r="R27" s="44"/>
      <c r="S27" s="44"/>
      <c r="T27" s="47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>
        <v>1</v>
      </c>
      <c r="AL27" s="44"/>
      <c r="AM27" s="44"/>
      <c r="AN27" s="44"/>
      <c r="AO27" s="44"/>
      <c r="AP27" s="44"/>
      <c r="AQ27" s="45"/>
      <c r="AR27" s="57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9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</row>
    <row r="28" spans="1:108">
      <c r="A28" s="29">
        <v>27</v>
      </c>
      <c r="B28" s="30"/>
      <c r="C28" s="30"/>
      <c r="D28" s="30">
        <v>0</v>
      </c>
      <c r="E28" s="40">
        <f t="shared" si="0"/>
        <v>0</v>
      </c>
      <c r="F28" s="40">
        <f t="shared" si="2"/>
        <v>0</v>
      </c>
      <c r="G28" s="29">
        <v>27</v>
      </c>
      <c r="H28" s="41">
        <v>1</v>
      </c>
      <c r="I28">
        <f t="shared" si="3"/>
        <v>323.14999999999998</v>
      </c>
      <c r="J28">
        <v>1.0129999999999999</v>
      </c>
      <c r="K28" s="42">
        <f t="shared" si="1"/>
        <v>0</v>
      </c>
      <c r="L28" s="43"/>
      <c r="M28" s="44"/>
      <c r="N28" s="44"/>
      <c r="O28" s="44"/>
      <c r="P28" s="44"/>
      <c r="Q28" s="44"/>
      <c r="R28" s="44"/>
      <c r="S28" s="44"/>
      <c r="T28" s="47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>
        <v>1</v>
      </c>
      <c r="AM28" s="44"/>
      <c r="AN28" s="44"/>
      <c r="AO28" s="44"/>
      <c r="AP28" s="44"/>
      <c r="AQ28" s="45"/>
      <c r="AR28" s="57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9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</row>
    <row r="29" spans="1:108">
      <c r="A29" s="29">
        <v>28</v>
      </c>
      <c r="B29" s="30"/>
      <c r="C29" s="30"/>
      <c r="D29" s="30">
        <v>0</v>
      </c>
      <c r="E29" s="40">
        <f t="shared" si="0"/>
        <v>0</v>
      </c>
      <c r="F29" s="40">
        <f t="shared" si="2"/>
        <v>0</v>
      </c>
      <c r="G29" s="29">
        <v>28</v>
      </c>
      <c r="H29" s="41">
        <v>1</v>
      </c>
      <c r="I29">
        <f t="shared" si="3"/>
        <v>323.14999999999998</v>
      </c>
      <c r="J29">
        <v>1.0129999999999999</v>
      </c>
      <c r="K29" s="42">
        <f t="shared" si="1"/>
        <v>0</v>
      </c>
      <c r="L29" s="43"/>
      <c r="M29" s="44"/>
      <c r="N29" s="44"/>
      <c r="O29" s="44"/>
      <c r="P29" s="44"/>
      <c r="Q29" s="44"/>
      <c r="R29" s="44"/>
      <c r="S29" s="44"/>
      <c r="T29" s="47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>
        <v>1</v>
      </c>
      <c r="AN29" s="44"/>
      <c r="AO29" s="44"/>
      <c r="AP29" s="44"/>
      <c r="AQ29" s="45"/>
      <c r="AR29" s="57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9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</row>
    <row r="30" spans="1:108">
      <c r="A30" s="29">
        <v>29</v>
      </c>
      <c r="B30" s="30"/>
      <c r="C30" s="30"/>
      <c r="D30" s="30">
        <v>0</v>
      </c>
      <c r="E30" s="40">
        <f t="shared" si="0"/>
        <v>0</v>
      </c>
      <c r="F30" s="40">
        <f t="shared" si="2"/>
        <v>0</v>
      </c>
      <c r="G30" s="29">
        <v>29</v>
      </c>
      <c r="H30" s="41">
        <v>1</v>
      </c>
      <c r="I30">
        <f t="shared" si="3"/>
        <v>323.14999999999998</v>
      </c>
      <c r="J30">
        <v>1.0129999999999999</v>
      </c>
      <c r="K30" s="42">
        <f t="shared" si="1"/>
        <v>0</v>
      </c>
      <c r="L30" s="43"/>
      <c r="M30" s="44"/>
      <c r="N30" s="44"/>
      <c r="O30" s="44"/>
      <c r="P30" s="44"/>
      <c r="Q30" s="44"/>
      <c r="R30" s="44"/>
      <c r="S30" s="44"/>
      <c r="T30" s="47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>
        <v>1</v>
      </c>
      <c r="AO30" s="44"/>
      <c r="AP30" s="44"/>
      <c r="AQ30" s="45"/>
      <c r="AR30" s="57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9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</row>
    <row r="31" spans="1:108">
      <c r="A31" s="29">
        <v>30</v>
      </c>
      <c r="B31" s="30"/>
      <c r="C31" s="30"/>
      <c r="D31" s="30">
        <v>0</v>
      </c>
      <c r="E31" s="40">
        <f t="shared" si="0"/>
        <v>0</v>
      </c>
      <c r="F31" s="40">
        <f t="shared" si="2"/>
        <v>0</v>
      </c>
      <c r="G31" s="29">
        <v>30</v>
      </c>
      <c r="H31" s="41">
        <v>1</v>
      </c>
      <c r="I31">
        <f t="shared" si="3"/>
        <v>323.14999999999998</v>
      </c>
      <c r="J31">
        <v>1.0129999999999999</v>
      </c>
      <c r="K31" s="42">
        <f t="shared" si="1"/>
        <v>0</v>
      </c>
      <c r="L31" s="43"/>
      <c r="M31" s="44"/>
      <c r="N31" s="44"/>
      <c r="O31" s="44"/>
      <c r="P31" s="44"/>
      <c r="Q31" s="44"/>
      <c r="R31" s="44"/>
      <c r="S31" s="44"/>
      <c r="T31" s="47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>
        <v>1</v>
      </c>
      <c r="AP31" s="44"/>
      <c r="AQ31" s="45"/>
      <c r="AR31" s="57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9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</row>
    <row r="32" spans="1:108">
      <c r="A32" s="29">
        <v>31</v>
      </c>
      <c r="B32" s="30"/>
      <c r="C32" s="30"/>
      <c r="D32" s="30">
        <v>0</v>
      </c>
      <c r="E32" s="40">
        <f t="shared" si="0"/>
        <v>0</v>
      </c>
      <c r="F32" s="40">
        <f t="shared" si="2"/>
        <v>0</v>
      </c>
      <c r="G32" s="29">
        <v>31</v>
      </c>
      <c r="H32" s="41">
        <v>1</v>
      </c>
      <c r="I32">
        <f t="shared" si="3"/>
        <v>323.14999999999998</v>
      </c>
      <c r="J32">
        <v>1.0129999999999999</v>
      </c>
      <c r="K32" s="42">
        <f t="shared" si="1"/>
        <v>0</v>
      </c>
      <c r="L32" s="43"/>
      <c r="M32" s="44"/>
      <c r="N32" s="44"/>
      <c r="O32" s="44"/>
      <c r="P32" s="44"/>
      <c r="Q32" s="44"/>
      <c r="R32" s="44"/>
      <c r="S32" s="44"/>
      <c r="T32" s="47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>
        <v>1</v>
      </c>
      <c r="AQ32" s="45"/>
      <c r="AR32" s="57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9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</row>
    <row r="33" spans="1:108">
      <c r="A33" s="29">
        <v>32</v>
      </c>
      <c r="B33" s="30"/>
      <c r="C33" s="30"/>
      <c r="D33" s="30">
        <v>0</v>
      </c>
      <c r="E33" s="40">
        <f t="shared" si="0"/>
        <v>0</v>
      </c>
      <c r="F33" s="40">
        <f t="shared" si="2"/>
        <v>0</v>
      </c>
      <c r="G33" s="29">
        <v>32</v>
      </c>
      <c r="H33" s="41">
        <v>1</v>
      </c>
      <c r="I33">
        <f t="shared" si="3"/>
        <v>323.14999999999998</v>
      </c>
      <c r="J33">
        <v>1.0129999999999999</v>
      </c>
      <c r="K33" s="42">
        <f t="shared" si="1"/>
        <v>0</v>
      </c>
      <c r="L33" s="43"/>
      <c r="M33" s="44"/>
      <c r="N33" s="44"/>
      <c r="O33" s="44"/>
      <c r="P33" s="44"/>
      <c r="Q33" s="44"/>
      <c r="R33" s="44"/>
      <c r="S33" s="44"/>
      <c r="T33" s="47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5">
        <v>1</v>
      </c>
      <c r="AR33" s="57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9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</row>
    <row r="34" spans="1:108">
      <c r="A34" s="29">
        <v>33</v>
      </c>
      <c r="B34" s="30"/>
      <c r="C34" s="30"/>
      <c r="D34" s="30">
        <v>0</v>
      </c>
      <c r="E34" s="40">
        <f t="shared" si="0"/>
        <v>0</v>
      </c>
      <c r="F34" s="40">
        <f t="shared" si="2"/>
        <v>0</v>
      </c>
      <c r="G34" s="29">
        <v>33</v>
      </c>
      <c r="H34" s="41">
        <v>1</v>
      </c>
      <c r="I34">
        <f t="shared" si="3"/>
        <v>323.14999999999998</v>
      </c>
      <c r="J34">
        <v>1.0129999999999999</v>
      </c>
      <c r="K34" s="42">
        <f t="shared" si="1"/>
        <v>0</v>
      </c>
      <c r="L34" s="43"/>
      <c r="M34" s="44"/>
      <c r="N34" s="44"/>
      <c r="O34" s="44"/>
      <c r="P34" s="44"/>
      <c r="Q34" s="44"/>
      <c r="R34" s="44"/>
      <c r="S34" s="44"/>
      <c r="T34" s="47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0.2</v>
      </c>
      <c r="AF34" s="44">
        <v>0.2</v>
      </c>
      <c r="AG34" s="44">
        <v>0.2</v>
      </c>
      <c r="AH34" s="44">
        <v>0.2</v>
      </c>
      <c r="AI34" s="44">
        <v>0.2</v>
      </c>
      <c r="AJ34" s="44"/>
      <c r="AK34" s="44"/>
      <c r="AL34" s="44"/>
      <c r="AM34" s="44"/>
      <c r="AN34" s="44"/>
      <c r="AO34" s="44"/>
      <c r="AP34" s="44"/>
      <c r="AQ34" s="45"/>
      <c r="AR34" s="57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9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</row>
    <row r="35" spans="1:108">
      <c r="A35" s="29">
        <v>34</v>
      </c>
      <c r="B35" s="30"/>
      <c r="C35" s="30"/>
      <c r="D35" s="30">
        <v>0</v>
      </c>
      <c r="E35" s="40">
        <f t="shared" si="0"/>
        <v>0</v>
      </c>
      <c r="F35" s="40">
        <f t="shared" si="2"/>
        <v>0</v>
      </c>
      <c r="G35" s="29">
        <v>34</v>
      </c>
      <c r="H35" s="41">
        <v>1</v>
      </c>
      <c r="I35">
        <f t="shared" si="3"/>
        <v>323.14999999999998</v>
      </c>
      <c r="J35">
        <v>1.0129999999999999</v>
      </c>
      <c r="K35" s="42">
        <f t="shared" si="1"/>
        <v>0</v>
      </c>
      <c r="L35" s="43"/>
      <c r="M35" s="44"/>
      <c r="N35" s="44"/>
      <c r="O35" s="44"/>
      <c r="P35" s="44"/>
      <c r="Q35" s="44"/>
      <c r="R35" s="44"/>
      <c r="S35" s="44"/>
      <c r="T35" s="47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>
        <v>0.2</v>
      </c>
      <c r="AN35" s="44">
        <v>0.2</v>
      </c>
      <c r="AO35" s="44">
        <v>0.2</v>
      </c>
      <c r="AP35" s="44">
        <v>0.2</v>
      </c>
      <c r="AQ35" s="45">
        <v>0.2</v>
      </c>
      <c r="AR35" s="57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9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</row>
    <row r="36" spans="1:108">
      <c r="A36" s="29">
        <v>35</v>
      </c>
      <c r="B36" s="30"/>
      <c r="C36" s="30"/>
      <c r="D36" s="30">
        <v>0</v>
      </c>
      <c r="E36" s="40">
        <f t="shared" si="0"/>
        <v>0</v>
      </c>
      <c r="F36" s="40">
        <f t="shared" si="2"/>
        <v>0</v>
      </c>
      <c r="G36" s="29">
        <v>35</v>
      </c>
      <c r="H36" s="41">
        <v>1</v>
      </c>
      <c r="I36">
        <f t="shared" si="3"/>
        <v>323.14999999999998</v>
      </c>
      <c r="J36">
        <v>1.0129999999999999</v>
      </c>
      <c r="K36" s="42">
        <f t="shared" si="1"/>
        <v>0</v>
      </c>
      <c r="L36" s="48"/>
      <c r="M36" s="49"/>
      <c r="N36" s="49"/>
      <c r="O36" s="49"/>
      <c r="P36" s="49"/>
      <c r="Q36" s="49"/>
      <c r="R36" s="49"/>
      <c r="S36" s="49"/>
      <c r="T36" s="50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>
        <v>0.2</v>
      </c>
      <c r="AK36" s="49">
        <v>0.2</v>
      </c>
      <c r="AL36" s="49">
        <v>0.2</v>
      </c>
      <c r="AM36" s="49">
        <v>0.2</v>
      </c>
      <c r="AN36" s="49">
        <v>0.2</v>
      </c>
      <c r="AO36" s="49"/>
      <c r="AP36" s="49"/>
      <c r="AQ36" s="51"/>
      <c r="AR36" s="57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9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</row>
    <row r="37" spans="1:108">
      <c r="A37" s="29"/>
      <c r="B37" s="30"/>
      <c r="C37" s="30"/>
      <c r="D37" s="30"/>
      <c r="E37" s="40"/>
      <c r="F37" s="40"/>
      <c r="G37" s="29"/>
      <c r="H37" s="41"/>
      <c r="K37" s="42"/>
      <c r="L37" s="44"/>
      <c r="M37" s="44"/>
      <c r="N37" s="44"/>
      <c r="O37" s="44"/>
      <c r="P37" s="44"/>
      <c r="Q37" s="44"/>
      <c r="R37" s="44"/>
      <c r="S37" s="44"/>
      <c r="T37" s="47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57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52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</row>
    <row r="38" spans="1:108">
      <c r="A38" s="29"/>
      <c r="B38" s="30"/>
      <c r="C38" s="30"/>
      <c r="D38" s="30"/>
      <c r="E38" s="40"/>
      <c r="F38" s="40"/>
      <c r="G38" s="29"/>
      <c r="H38" s="41"/>
      <c r="K38" s="42"/>
      <c r="L38" s="44"/>
      <c r="M38" s="44"/>
      <c r="N38" s="44"/>
      <c r="O38" s="44"/>
      <c r="P38" s="44"/>
      <c r="Q38" s="44"/>
      <c r="R38" s="44"/>
      <c r="S38" s="44"/>
      <c r="T38" s="47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57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52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</row>
    <row r="39" spans="1:108">
      <c r="A39" s="29"/>
      <c r="B39" s="30"/>
      <c r="C39" s="30"/>
      <c r="D39" s="30"/>
      <c r="E39" s="40"/>
      <c r="F39" s="40"/>
      <c r="G39" s="29"/>
      <c r="H39" s="41"/>
      <c r="K39" s="42"/>
      <c r="L39" s="44"/>
      <c r="M39" s="44"/>
      <c r="N39" s="44"/>
      <c r="O39" s="44"/>
      <c r="P39" s="44"/>
      <c r="Q39" s="44"/>
      <c r="R39" s="44"/>
      <c r="S39" s="44"/>
      <c r="T39" s="47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57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52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</row>
    <row r="40" spans="1:108">
      <c r="A40" s="29"/>
      <c r="B40" s="30"/>
      <c r="C40" s="30"/>
      <c r="D40" s="30"/>
      <c r="E40" s="40"/>
      <c r="F40" s="40"/>
      <c r="G40" s="29"/>
      <c r="H40" s="41"/>
      <c r="K40" s="42"/>
      <c r="L40" s="44"/>
      <c r="M40" s="44"/>
      <c r="N40" s="44"/>
      <c r="O40" s="44"/>
      <c r="P40" s="44"/>
      <c r="Q40" s="44"/>
      <c r="R40" s="44"/>
      <c r="S40" s="44"/>
      <c r="T40" s="47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57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52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</row>
    <row r="41" spans="1:108">
      <c r="A41" s="29"/>
      <c r="B41" s="30"/>
      <c r="C41" s="30"/>
      <c r="D41" s="30"/>
      <c r="E41" s="40"/>
      <c r="F41" s="40"/>
      <c r="G41" s="29"/>
      <c r="H41" s="41"/>
      <c r="K41" s="42"/>
      <c r="L41" s="44"/>
      <c r="M41" s="44"/>
      <c r="N41" s="44"/>
      <c r="O41" s="44"/>
      <c r="P41" s="44"/>
      <c r="Q41" s="44"/>
      <c r="R41" s="44"/>
      <c r="S41" s="44"/>
      <c r="T41" s="47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57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52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</row>
    <row r="42" spans="1:108">
      <c r="A42" s="29"/>
      <c r="B42" s="30"/>
      <c r="C42" s="30"/>
      <c r="D42" s="30"/>
      <c r="E42" s="40"/>
      <c r="F42" s="40"/>
      <c r="G42" s="29"/>
      <c r="H42" s="41"/>
      <c r="K42" s="42"/>
      <c r="L42" s="44"/>
      <c r="M42" s="44"/>
      <c r="N42" s="44"/>
      <c r="O42" s="44"/>
      <c r="P42" s="44"/>
      <c r="Q42" s="44"/>
      <c r="R42" s="44"/>
      <c r="S42" s="44"/>
      <c r="T42" s="47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57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52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</row>
    <row r="43" spans="1:108">
      <c r="A43" s="29"/>
      <c r="B43" s="30"/>
      <c r="C43" s="30"/>
      <c r="D43" s="30"/>
      <c r="E43" s="40"/>
      <c r="F43" s="40"/>
      <c r="G43" s="29"/>
      <c r="H43" s="41"/>
      <c r="K43" s="42"/>
      <c r="L43" s="44"/>
      <c r="M43" s="44"/>
      <c r="N43" s="44"/>
      <c r="O43" s="44"/>
      <c r="P43" s="44"/>
      <c r="Q43" s="44"/>
      <c r="R43" s="44"/>
      <c r="S43" s="44"/>
      <c r="T43" s="47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57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52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</row>
    <row r="44" spans="1:108">
      <c r="A44" s="29"/>
      <c r="B44" s="30"/>
      <c r="C44" s="30"/>
      <c r="D44" s="30"/>
      <c r="E44" s="40"/>
      <c r="F44" s="40"/>
      <c r="G44" s="29"/>
      <c r="H44" s="41"/>
      <c r="K44" s="42"/>
      <c r="L44" s="44"/>
      <c r="M44" s="44"/>
      <c r="N44" s="44"/>
      <c r="O44" s="44"/>
      <c r="P44" s="44"/>
      <c r="Q44" s="44"/>
      <c r="R44" s="44"/>
      <c r="S44" s="44"/>
      <c r="T44" s="47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57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52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</row>
    <row r="45" spans="1:108">
      <c r="A45" s="29"/>
      <c r="B45" s="30"/>
      <c r="C45" s="30"/>
      <c r="D45" s="30"/>
      <c r="E45" s="40"/>
      <c r="F45" s="40"/>
      <c r="G45" s="29"/>
      <c r="H45" s="41"/>
      <c r="K45" s="42"/>
      <c r="L45" s="44"/>
      <c r="M45" s="44"/>
      <c r="N45" s="44"/>
      <c r="O45" s="44"/>
      <c r="P45" s="44"/>
      <c r="Q45" s="44"/>
      <c r="R45" s="44"/>
      <c r="S45" s="44"/>
      <c r="T45" s="47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57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52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</row>
    <row r="46" spans="1:108">
      <c r="A46" s="29"/>
      <c r="B46" s="30"/>
      <c r="C46" s="30"/>
      <c r="D46" s="30"/>
      <c r="E46" s="40"/>
      <c r="F46" s="40"/>
      <c r="G46" s="29"/>
      <c r="H46" s="41"/>
      <c r="K46" s="42"/>
      <c r="L46" s="44"/>
      <c r="M46" s="44"/>
      <c r="N46" s="44"/>
      <c r="O46" s="44"/>
      <c r="P46" s="44"/>
      <c r="Q46" s="44"/>
      <c r="R46" s="44"/>
      <c r="S46" s="44"/>
      <c r="T46" s="47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57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52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</row>
    <row r="47" spans="1:108">
      <c r="A47" s="29"/>
      <c r="B47" s="30"/>
      <c r="C47" s="30"/>
      <c r="D47" s="30"/>
      <c r="E47" s="40"/>
      <c r="F47" s="40"/>
      <c r="G47" s="29"/>
      <c r="H47" s="41"/>
      <c r="K47" s="42"/>
      <c r="L47" s="44"/>
      <c r="M47" s="44"/>
      <c r="N47" s="44"/>
      <c r="O47" s="44"/>
      <c r="P47" s="44"/>
      <c r="Q47" s="44"/>
      <c r="R47" s="44"/>
      <c r="S47" s="44"/>
      <c r="T47" s="47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57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52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</row>
    <row r="48" spans="1:108">
      <c r="A48" s="29"/>
      <c r="B48" s="30"/>
      <c r="C48" s="30"/>
      <c r="D48" s="30"/>
      <c r="E48" s="40"/>
      <c r="F48" s="40"/>
      <c r="G48" s="29"/>
      <c r="H48" s="41"/>
      <c r="K48" s="42"/>
      <c r="L48" s="44"/>
      <c r="M48" s="44"/>
      <c r="N48" s="44"/>
      <c r="O48" s="44"/>
      <c r="P48" s="44"/>
      <c r="Q48" s="44"/>
      <c r="R48" s="44"/>
      <c r="S48" s="44"/>
      <c r="T48" s="47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57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52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</row>
    <row r="49" spans="1:108">
      <c r="A49" s="29"/>
      <c r="B49" s="30"/>
      <c r="C49" s="30"/>
      <c r="D49" s="30"/>
      <c r="E49" s="40"/>
      <c r="F49" s="40"/>
      <c r="G49" s="29"/>
      <c r="H49" s="41"/>
      <c r="K49" s="42"/>
      <c r="L49" s="44"/>
      <c r="M49" s="44"/>
      <c r="N49" s="44"/>
      <c r="O49" s="44"/>
      <c r="P49" s="44"/>
      <c r="Q49" s="44"/>
      <c r="R49" s="44"/>
      <c r="S49" s="44"/>
      <c r="T49" s="47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57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52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</row>
    <row r="50" spans="1:108">
      <c r="A50" s="29"/>
      <c r="B50" s="30"/>
      <c r="C50" s="30"/>
      <c r="D50" s="30"/>
      <c r="E50" s="40"/>
      <c r="F50" s="40"/>
      <c r="G50" s="29"/>
      <c r="H50" s="41"/>
      <c r="K50" s="42"/>
      <c r="L50" s="44"/>
      <c r="M50" s="44"/>
      <c r="N50" s="44"/>
      <c r="O50" s="44"/>
      <c r="P50" s="44"/>
      <c r="Q50" s="44"/>
      <c r="R50" s="44"/>
      <c r="S50" s="44"/>
      <c r="T50" s="47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57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52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</row>
    <row r="51" spans="1:108">
      <c r="A51" s="29"/>
      <c r="B51" s="30"/>
      <c r="C51" s="30"/>
      <c r="D51" s="30"/>
      <c r="E51" s="40"/>
      <c r="F51" s="40"/>
      <c r="G51" s="29"/>
      <c r="H51" s="41"/>
      <c r="K51" s="42"/>
      <c r="L51" s="44"/>
      <c r="M51" s="44"/>
      <c r="N51" s="44"/>
      <c r="O51" s="44"/>
      <c r="P51" s="44"/>
      <c r="Q51" s="44"/>
      <c r="R51" s="44"/>
      <c r="S51" s="44"/>
      <c r="T51" s="47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57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52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</row>
    <row r="52" spans="1:108">
      <c r="A52" s="29"/>
      <c r="B52" s="30"/>
      <c r="C52" s="30"/>
      <c r="D52" s="30"/>
      <c r="E52" s="40"/>
      <c r="F52" s="40"/>
      <c r="G52" s="29"/>
      <c r="H52" s="41"/>
      <c r="K52" s="42"/>
      <c r="L52" s="44"/>
      <c r="M52" s="44"/>
      <c r="N52" s="44"/>
      <c r="O52" s="44"/>
      <c r="P52" s="44"/>
      <c r="Q52" s="44"/>
      <c r="R52" s="44"/>
      <c r="S52" s="44"/>
      <c r="T52" s="47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57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52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</row>
    <row r="53" spans="1:108">
      <c r="A53" s="29"/>
      <c r="B53" s="30"/>
      <c r="C53" s="30"/>
      <c r="D53" s="30"/>
      <c r="E53" s="40"/>
      <c r="F53" s="40"/>
      <c r="G53" s="29"/>
      <c r="H53" s="41"/>
      <c r="K53" s="42"/>
      <c r="L53" s="44"/>
      <c r="M53" s="44"/>
      <c r="N53" s="44"/>
      <c r="O53" s="44"/>
      <c r="P53" s="44"/>
      <c r="Q53" s="44"/>
      <c r="R53" s="44"/>
      <c r="S53" s="44"/>
      <c r="T53" s="47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57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52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</row>
    <row r="54" spans="1:108">
      <c r="A54" s="29"/>
      <c r="B54" s="30"/>
      <c r="C54" s="30"/>
      <c r="D54" s="30"/>
      <c r="E54" s="40"/>
      <c r="F54" s="40"/>
      <c r="G54" s="29"/>
      <c r="H54" s="41"/>
      <c r="K54" s="42"/>
      <c r="L54" s="44"/>
      <c r="M54" s="44"/>
      <c r="N54" s="44"/>
      <c r="O54" s="44"/>
      <c r="P54" s="44"/>
      <c r="Q54" s="44"/>
      <c r="R54" s="44"/>
      <c r="S54" s="44"/>
      <c r="T54" s="47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57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52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</row>
    <row r="55" spans="1:108">
      <c r="A55" s="29"/>
      <c r="B55" s="30"/>
      <c r="C55" s="30"/>
      <c r="D55" s="30"/>
      <c r="E55" s="40"/>
      <c r="F55" s="40"/>
      <c r="G55" s="29"/>
      <c r="H55" s="41"/>
      <c r="K55" s="42"/>
      <c r="L55" s="44"/>
      <c r="M55" s="44"/>
      <c r="N55" s="44"/>
      <c r="O55" s="44"/>
      <c r="P55" s="44"/>
      <c r="Q55" s="44"/>
      <c r="R55" s="44"/>
      <c r="S55" s="44"/>
      <c r="T55" s="47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57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52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</row>
    <row r="56" spans="1:108">
      <c r="A56" s="29"/>
      <c r="B56" s="30"/>
      <c r="C56" s="30"/>
      <c r="D56" s="30"/>
      <c r="E56" s="40"/>
      <c r="F56" s="40"/>
      <c r="G56" s="29"/>
      <c r="H56" s="41"/>
      <c r="K56" s="42"/>
      <c r="L56" s="44"/>
      <c r="M56" s="44"/>
      <c r="N56" s="44"/>
      <c r="O56" s="44"/>
      <c r="P56" s="44"/>
      <c r="Q56" s="44"/>
      <c r="R56" s="44"/>
      <c r="S56" s="44"/>
      <c r="T56" s="47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57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52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</row>
    <row r="57" spans="1:108">
      <c r="A57" s="29"/>
      <c r="B57" s="30"/>
      <c r="C57" s="30"/>
      <c r="D57" s="30"/>
      <c r="E57" s="40"/>
      <c r="F57" s="40"/>
      <c r="G57" s="29"/>
      <c r="H57" s="41"/>
      <c r="K57" s="42"/>
      <c r="L57" s="44"/>
      <c r="M57" s="44"/>
      <c r="N57" s="44"/>
      <c r="O57" s="44"/>
      <c r="P57" s="44"/>
      <c r="Q57" s="44"/>
      <c r="R57" s="44"/>
      <c r="S57" s="44"/>
      <c r="T57" s="47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57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52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</row>
    <row r="58" spans="1:108">
      <c r="A58" s="29"/>
      <c r="B58" s="30"/>
      <c r="C58" s="30"/>
      <c r="D58" s="30"/>
      <c r="E58" s="40"/>
      <c r="F58" s="40"/>
      <c r="G58" s="29"/>
      <c r="H58" s="41"/>
      <c r="K58" s="42"/>
      <c r="L58" s="44"/>
      <c r="M58" s="44"/>
      <c r="N58" s="44"/>
      <c r="O58" s="44"/>
      <c r="P58" s="44"/>
      <c r="Q58" s="44"/>
      <c r="R58" s="44"/>
      <c r="S58" s="44"/>
      <c r="T58" s="47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57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52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</row>
    <row r="59" spans="1:108">
      <c r="A59" s="29"/>
      <c r="B59" s="30"/>
      <c r="C59" s="30"/>
      <c r="D59" s="30"/>
      <c r="E59" s="40"/>
      <c r="F59" s="40"/>
      <c r="G59" s="29"/>
      <c r="H59" s="41"/>
      <c r="K59" s="42"/>
      <c r="L59" s="44"/>
      <c r="M59" s="44"/>
      <c r="N59" s="44"/>
      <c r="O59" s="44"/>
      <c r="P59" s="44"/>
      <c r="Q59" s="44"/>
      <c r="R59" s="44"/>
      <c r="S59" s="44"/>
      <c r="T59" s="47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57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52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</row>
    <row r="60" spans="1:108">
      <c r="A60" s="29"/>
      <c r="B60" s="30"/>
      <c r="C60" s="30"/>
      <c r="D60" s="30"/>
      <c r="E60" s="40"/>
      <c r="F60" s="40"/>
      <c r="G60" s="29"/>
      <c r="H60" s="41"/>
      <c r="K60" s="42"/>
      <c r="L60" s="44"/>
      <c r="M60" s="44"/>
      <c r="N60" s="44"/>
      <c r="O60" s="44"/>
      <c r="P60" s="44"/>
      <c r="Q60" s="44"/>
      <c r="R60" s="44"/>
      <c r="S60" s="44"/>
      <c r="T60" s="47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57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52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</row>
    <row r="61" spans="1:108">
      <c r="A61" s="29"/>
      <c r="B61" s="30"/>
      <c r="C61" s="30"/>
      <c r="D61" s="30"/>
      <c r="E61" s="40"/>
      <c r="F61" s="40"/>
      <c r="G61" s="29"/>
      <c r="H61" s="41"/>
      <c r="K61" s="42"/>
      <c r="L61" s="44"/>
      <c r="M61" s="44"/>
      <c r="N61" s="44"/>
      <c r="O61" s="44"/>
      <c r="P61" s="44"/>
      <c r="Q61" s="44"/>
      <c r="R61" s="44"/>
      <c r="S61" s="44"/>
      <c r="T61" s="47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57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52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</row>
    <row r="62" spans="1:108">
      <c r="A62" s="29"/>
      <c r="B62" s="30"/>
      <c r="C62" s="30"/>
      <c r="D62" s="30"/>
      <c r="E62" s="40"/>
      <c r="F62" s="40"/>
      <c r="G62" s="29"/>
      <c r="H62" s="41"/>
      <c r="K62" s="42"/>
      <c r="L62" s="44"/>
      <c r="M62" s="44"/>
      <c r="N62" s="44"/>
      <c r="O62" s="44"/>
      <c r="P62" s="44"/>
      <c r="Q62" s="44"/>
      <c r="R62" s="44"/>
      <c r="S62" s="44"/>
      <c r="T62" s="47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57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52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</row>
    <row r="63" spans="1:108">
      <c r="A63" s="29"/>
      <c r="B63" s="30"/>
      <c r="C63" s="30"/>
      <c r="D63" s="30"/>
      <c r="E63" s="40"/>
      <c r="F63" s="40"/>
      <c r="G63" s="29"/>
      <c r="H63" s="41"/>
      <c r="K63" s="42"/>
      <c r="L63" s="44"/>
      <c r="M63" s="44"/>
      <c r="N63" s="44"/>
      <c r="O63" s="44"/>
      <c r="P63" s="44"/>
      <c r="Q63" s="44"/>
      <c r="R63" s="44"/>
      <c r="S63" s="44"/>
      <c r="T63" s="47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57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52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</row>
    <row r="64" spans="1:108">
      <c r="A64" s="29"/>
      <c r="B64" s="30"/>
      <c r="C64" s="30"/>
      <c r="D64" s="30"/>
      <c r="E64" s="40"/>
      <c r="F64" s="40"/>
      <c r="G64" s="29"/>
      <c r="H64" s="41"/>
      <c r="K64" s="42"/>
      <c r="L64" s="44"/>
      <c r="M64" s="44"/>
      <c r="N64" s="44"/>
      <c r="O64" s="44"/>
      <c r="P64" s="44"/>
      <c r="Q64" s="44"/>
      <c r="R64" s="44"/>
      <c r="S64" s="44"/>
      <c r="T64" s="47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57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52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</row>
    <row r="65" spans="1:108">
      <c r="A65" s="29"/>
      <c r="B65" s="30"/>
      <c r="C65" s="30"/>
      <c r="D65" s="30"/>
      <c r="E65" s="40"/>
      <c r="F65" s="40"/>
      <c r="G65" s="29"/>
      <c r="H65" s="41"/>
      <c r="K65" s="42"/>
      <c r="L65" s="44"/>
      <c r="M65" s="44"/>
      <c r="N65" s="44"/>
      <c r="O65" s="44"/>
      <c r="P65" s="44"/>
      <c r="Q65" s="44"/>
      <c r="R65" s="44"/>
      <c r="S65" s="44"/>
      <c r="T65" s="47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57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52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</row>
    <row r="66" spans="1:108">
      <c r="A66" s="29"/>
      <c r="B66" s="30"/>
      <c r="C66" s="30"/>
      <c r="D66" s="30"/>
      <c r="E66" s="40"/>
      <c r="F66" s="40"/>
      <c r="G66" s="29"/>
      <c r="H66" s="41"/>
      <c r="K66" s="42"/>
      <c r="L66" s="44"/>
      <c r="M66" s="44"/>
      <c r="N66" s="44"/>
      <c r="O66" s="44"/>
      <c r="P66" s="44"/>
      <c r="Q66" s="44"/>
      <c r="R66" s="44"/>
      <c r="S66" s="44"/>
      <c r="T66" s="47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57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52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</row>
    <row r="67" spans="1:108">
      <c r="A67" s="29"/>
      <c r="B67" s="30"/>
      <c r="C67" s="30"/>
      <c r="D67" s="30"/>
      <c r="E67" s="40"/>
      <c r="F67" s="40"/>
      <c r="G67" s="29"/>
      <c r="H67" s="41"/>
      <c r="K67" s="42"/>
      <c r="L67" s="44"/>
      <c r="M67" s="44"/>
      <c r="N67" s="44"/>
      <c r="O67" s="44"/>
      <c r="P67" s="44"/>
      <c r="Q67" s="44"/>
      <c r="R67" s="44"/>
      <c r="S67" s="44"/>
      <c r="T67" s="47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57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52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</row>
    <row r="68" spans="1:108">
      <c r="A68" s="29"/>
      <c r="B68" s="30"/>
      <c r="C68" s="30"/>
      <c r="D68" s="30"/>
      <c r="E68" s="40"/>
      <c r="F68" s="40"/>
      <c r="G68" s="29"/>
      <c r="H68" s="41"/>
      <c r="K68" s="42"/>
      <c r="L68" s="44"/>
      <c r="M68" s="44"/>
      <c r="N68" s="44"/>
      <c r="O68" s="44"/>
      <c r="P68" s="44"/>
      <c r="Q68" s="44"/>
      <c r="R68" s="44"/>
      <c r="S68" s="44"/>
      <c r="T68" s="47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57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52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</row>
    <row r="69" spans="1:108">
      <c r="A69" s="29"/>
      <c r="B69" s="30"/>
      <c r="C69" s="30"/>
      <c r="D69" s="30"/>
      <c r="E69" s="40"/>
      <c r="F69" s="40"/>
      <c r="G69" s="29"/>
      <c r="H69" s="41"/>
      <c r="K69" s="42"/>
      <c r="L69" s="44"/>
      <c r="M69" s="44"/>
      <c r="N69" s="44"/>
      <c r="O69" s="44"/>
      <c r="P69" s="44"/>
      <c r="Q69" s="44"/>
      <c r="R69" s="44"/>
      <c r="S69" s="44"/>
      <c r="T69" s="47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57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52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</row>
    <row r="70" spans="1:108">
      <c r="A70" s="29"/>
      <c r="B70" s="30"/>
      <c r="C70" s="30"/>
      <c r="D70" s="30"/>
      <c r="E70" s="40"/>
      <c r="F70" s="40"/>
      <c r="G70" s="29"/>
      <c r="H70" s="41"/>
      <c r="K70" s="42"/>
      <c r="L70" s="44"/>
      <c r="M70" s="44"/>
      <c r="N70" s="44"/>
      <c r="O70" s="44"/>
      <c r="P70" s="44"/>
      <c r="Q70" s="44"/>
      <c r="R70" s="44"/>
      <c r="S70" s="44"/>
      <c r="T70" s="47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57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52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</row>
    <row r="71" spans="1:108">
      <c r="A71" s="29"/>
      <c r="B71" s="30"/>
      <c r="C71" s="30"/>
      <c r="D71" s="30"/>
      <c r="E71" s="40"/>
      <c r="F71" s="40"/>
      <c r="G71" s="29"/>
      <c r="H71" s="41"/>
      <c r="K71" s="42"/>
      <c r="L71" s="44"/>
      <c r="M71" s="44"/>
      <c r="N71" s="44"/>
      <c r="O71" s="44"/>
      <c r="P71" s="44"/>
      <c r="Q71" s="44"/>
      <c r="R71" s="44"/>
      <c r="S71" s="44"/>
      <c r="T71" s="47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57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52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</row>
    <row r="72" spans="1:108">
      <c r="A72" s="29"/>
      <c r="B72" s="30"/>
      <c r="C72" s="30"/>
      <c r="D72" s="30"/>
      <c r="E72" s="40"/>
      <c r="F72" s="40"/>
      <c r="G72" s="29"/>
      <c r="H72" s="41"/>
      <c r="K72" s="42"/>
      <c r="L72" s="44"/>
      <c r="M72" s="44"/>
      <c r="N72" s="44"/>
      <c r="O72" s="44"/>
      <c r="P72" s="44"/>
      <c r="Q72" s="44"/>
      <c r="R72" s="44"/>
      <c r="S72" s="44"/>
      <c r="T72" s="47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57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52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</row>
    <row r="73" spans="1:108">
      <c r="A73" s="29"/>
      <c r="B73" s="30"/>
      <c r="C73" s="30"/>
      <c r="D73" s="30"/>
      <c r="E73" s="40"/>
      <c r="F73" s="40"/>
      <c r="G73" s="29"/>
      <c r="H73" s="41"/>
      <c r="K73" s="42"/>
      <c r="L73" s="44"/>
      <c r="M73" s="44"/>
      <c r="N73" s="44"/>
      <c r="O73" s="44"/>
      <c r="P73" s="44"/>
      <c r="Q73" s="44"/>
      <c r="R73" s="44"/>
      <c r="S73" s="44"/>
      <c r="T73" s="47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57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52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</row>
    <row r="74" spans="1:108">
      <c r="A74" s="29"/>
      <c r="B74" s="30"/>
      <c r="C74" s="30"/>
      <c r="D74" s="30"/>
      <c r="E74" s="40"/>
      <c r="F74" s="40"/>
      <c r="G74" s="29"/>
      <c r="H74" s="41"/>
      <c r="K74" s="42"/>
      <c r="L74" s="44"/>
      <c r="M74" s="44"/>
      <c r="N74" s="44"/>
      <c r="O74" s="44"/>
      <c r="P74" s="44"/>
      <c r="Q74" s="44"/>
      <c r="R74" s="44"/>
      <c r="S74" s="44"/>
      <c r="T74" s="47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57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52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</row>
    <row r="75" spans="1:108">
      <c r="A75" s="29"/>
      <c r="B75" s="30"/>
      <c r="C75" s="30"/>
      <c r="D75" s="30"/>
      <c r="E75" s="40"/>
      <c r="F75" s="40"/>
      <c r="G75" s="29"/>
      <c r="H75" s="41"/>
      <c r="K75" s="42"/>
      <c r="L75" s="44"/>
      <c r="M75" s="44"/>
      <c r="N75" s="44"/>
      <c r="O75" s="44"/>
      <c r="P75" s="44"/>
      <c r="Q75" s="44"/>
      <c r="R75" s="44"/>
      <c r="S75" s="44"/>
      <c r="T75" s="47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57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52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</row>
    <row r="76" spans="1:108">
      <c r="A76" s="29"/>
      <c r="B76" s="30"/>
      <c r="C76" s="30"/>
      <c r="D76" s="30"/>
      <c r="E76" s="40"/>
      <c r="F76" s="40"/>
      <c r="G76" s="29"/>
      <c r="H76" s="41"/>
      <c r="K76" s="42"/>
      <c r="L76" s="44"/>
      <c r="M76" s="44"/>
      <c r="N76" s="44"/>
      <c r="O76" s="44"/>
      <c r="P76" s="44"/>
      <c r="Q76" s="44"/>
      <c r="R76" s="44"/>
      <c r="S76" s="44"/>
      <c r="T76" s="47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57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52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</row>
    <row r="77" spans="1:108">
      <c r="A77" s="29"/>
      <c r="B77" s="30"/>
      <c r="C77" s="30"/>
      <c r="D77" s="30"/>
      <c r="E77" s="40"/>
      <c r="F77" s="40"/>
      <c r="G77" s="29"/>
      <c r="H77" s="41"/>
      <c r="K77" s="42"/>
      <c r="L77" s="44"/>
      <c r="M77" s="44"/>
      <c r="N77" s="44"/>
      <c r="O77" s="44"/>
      <c r="P77" s="44"/>
      <c r="Q77" s="44"/>
      <c r="R77" s="44"/>
      <c r="S77" s="44"/>
      <c r="T77" s="47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57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52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</row>
    <row r="78" spans="1:108">
      <c r="A78" s="29"/>
      <c r="B78" s="30"/>
      <c r="C78" s="30"/>
      <c r="D78" s="30"/>
      <c r="E78" s="40"/>
      <c r="F78" s="40"/>
      <c r="G78" s="29"/>
      <c r="H78" s="41"/>
      <c r="K78" s="42"/>
      <c r="L78" s="44"/>
      <c r="M78" s="44"/>
      <c r="N78" s="44"/>
      <c r="O78" s="44"/>
      <c r="P78" s="44"/>
      <c r="Q78" s="44"/>
      <c r="R78" s="44"/>
      <c r="S78" s="44"/>
      <c r="T78" s="47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57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52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</row>
    <row r="79" spans="1:108">
      <c r="A79" s="29"/>
      <c r="B79" s="30"/>
      <c r="C79" s="30"/>
      <c r="D79" s="30"/>
      <c r="E79" s="40"/>
      <c r="F79" s="40"/>
      <c r="G79" s="29"/>
      <c r="H79" s="41"/>
      <c r="K79" s="42"/>
      <c r="L79" s="44"/>
      <c r="M79" s="44"/>
      <c r="N79" s="44"/>
      <c r="O79" s="44"/>
      <c r="P79" s="44"/>
      <c r="Q79" s="44"/>
      <c r="R79" s="44"/>
      <c r="S79" s="44"/>
      <c r="T79" s="47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57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52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</row>
    <row r="80" spans="1:108">
      <c r="A80" s="29"/>
      <c r="B80" s="30"/>
      <c r="C80" s="30"/>
      <c r="D80" s="30"/>
      <c r="E80" s="40"/>
      <c r="F80" s="40"/>
      <c r="G80" s="29"/>
      <c r="H80" s="41"/>
      <c r="K80" s="42"/>
      <c r="L80" s="44"/>
      <c r="M80" s="44"/>
      <c r="N80" s="44"/>
      <c r="O80" s="44"/>
      <c r="P80" s="44"/>
      <c r="Q80" s="44"/>
      <c r="R80" s="44"/>
      <c r="S80" s="44"/>
      <c r="T80" s="47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57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52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</row>
    <row r="81" spans="1:108">
      <c r="A81" s="29"/>
      <c r="B81" s="30"/>
      <c r="C81" s="30"/>
      <c r="D81" s="30"/>
      <c r="E81" s="40"/>
      <c r="F81" s="40"/>
      <c r="G81" s="29"/>
      <c r="H81" s="41"/>
      <c r="K81" s="42"/>
      <c r="L81" s="44"/>
      <c r="M81" s="44"/>
      <c r="N81" s="44"/>
      <c r="O81" s="44"/>
      <c r="P81" s="44"/>
      <c r="Q81" s="44"/>
      <c r="R81" s="44"/>
      <c r="S81" s="44"/>
      <c r="T81" s="47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57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52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</row>
    <row r="82" spans="1:108">
      <c r="A82" s="29"/>
      <c r="B82" s="30"/>
      <c r="C82" s="30"/>
      <c r="D82" s="30"/>
      <c r="E82" s="40"/>
      <c r="F82" s="40"/>
      <c r="G82" s="29"/>
      <c r="H82" s="41"/>
      <c r="K82" s="42"/>
      <c r="L82" s="44"/>
      <c r="M82" s="44"/>
      <c r="N82" s="44"/>
      <c r="O82" s="44"/>
      <c r="P82" s="44"/>
      <c r="Q82" s="44"/>
      <c r="R82" s="44"/>
      <c r="S82" s="44"/>
      <c r="T82" s="47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57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52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</row>
    <row r="83" spans="1:108">
      <c r="A83" s="29"/>
      <c r="B83" s="30"/>
      <c r="C83" s="30"/>
      <c r="D83" s="30"/>
      <c r="E83" s="40"/>
      <c r="F83" s="40"/>
      <c r="G83" s="29"/>
      <c r="H83" s="41"/>
      <c r="K83" s="42"/>
      <c r="L83" s="44"/>
      <c r="M83" s="44"/>
      <c r="N83" s="44"/>
      <c r="O83" s="44"/>
      <c r="P83" s="44"/>
      <c r="Q83" s="44"/>
      <c r="R83" s="44"/>
      <c r="S83" s="44"/>
      <c r="T83" s="47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57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52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</row>
    <row r="84" spans="1:108">
      <c r="A84" s="29"/>
      <c r="B84" s="30"/>
      <c r="C84" s="30"/>
      <c r="D84" s="30"/>
      <c r="E84" s="40"/>
      <c r="F84" s="40"/>
      <c r="G84" s="29"/>
      <c r="H84" s="41"/>
      <c r="K84" s="42"/>
      <c r="L84" s="44"/>
      <c r="M84" s="44"/>
      <c r="N84" s="44"/>
      <c r="O84" s="44"/>
      <c r="P84" s="44"/>
      <c r="Q84" s="44"/>
      <c r="R84" s="44"/>
      <c r="S84" s="44"/>
      <c r="T84" s="47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57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52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</row>
    <row r="85" spans="1:108">
      <c r="A85" s="29"/>
      <c r="B85" s="30"/>
      <c r="C85" s="30"/>
      <c r="D85" s="30"/>
      <c r="E85" s="40"/>
      <c r="F85" s="40"/>
      <c r="G85" s="29"/>
      <c r="H85" s="41"/>
      <c r="K85" s="42"/>
      <c r="L85" s="44"/>
      <c r="M85" s="44"/>
      <c r="N85" s="44"/>
      <c r="O85" s="44"/>
      <c r="P85" s="44"/>
      <c r="Q85" s="44"/>
      <c r="R85" s="44"/>
      <c r="S85" s="44"/>
      <c r="T85" s="47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57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52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</row>
    <row r="86" spans="1:108">
      <c r="A86" s="29"/>
      <c r="B86" s="30"/>
      <c r="C86" s="30"/>
      <c r="D86" s="30"/>
      <c r="E86" s="40"/>
      <c r="F86" s="40"/>
      <c r="G86" s="29"/>
      <c r="H86" s="41"/>
      <c r="K86" s="42"/>
      <c r="L86" s="44"/>
      <c r="M86" s="44"/>
      <c r="N86" s="44"/>
      <c r="O86" s="44"/>
      <c r="P86" s="44"/>
      <c r="Q86" s="44"/>
      <c r="R86" s="44"/>
      <c r="S86" s="44"/>
      <c r="T86" s="47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57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52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</row>
    <row r="87" spans="1:108">
      <c r="A87" s="29"/>
      <c r="B87" s="30"/>
      <c r="C87" s="30"/>
      <c r="D87" s="30"/>
      <c r="E87" s="40"/>
      <c r="F87" s="40"/>
      <c r="G87" s="29"/>
      <c r="H87" s="41"/>
      <c r="K87" s="42"/>
      <c r="L87" s="44"/>
      <c r="M87" s="44"/>
      <c r="N87" s="44"/>
      <c r="O87" s="44"/>
      <c r="P87" s="44"/>
      <c r="Q87" s="44"/>
      <c r="R87" s="44"/>
      <c r="S87" s="44"/>
      <c r="T87" s="47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57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52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</row>
    <row r="88" spans="1:108">
      <c r="A88" s="29"/>
      <c r="B88" s="30"/>
      <c r="C88" s="30"/>
      <c r="D88" s="30"/>
      <c r="E88" s="40"/>
      <c r="F88" s="40"/>
      <c r="G88" s="29"/>
      <c r="H88" s="41"/>
      <c r="K88" s="42"/>
      <c r="L88" s="44"/>
      <c r="M88" s="44"/>
      <c r="N88" s="44"/>
      <c r="O88" s="44"/>
      <c r="P88" s="44"/>
      <c r="Q88" s="44"/>
      <c r="R88" s="44"/>
      <c r="S88" s="44"/>
      <c r="T88" s="47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57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52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</row>
    <row r="89" spans="1:108">
      <c r="A89" s="29"/>
      <c r="B89" s="30"/>
      <c r="C89" s="30"/>
      <c r="D89" s="30"/>
      <c r="E89" s="40"/>
      <c r="F89" s="40"/>
      <c r="G89" s="29"/>
      <c r="H89" s="41"/>
      <c r="K89" s="42"/>
      <c r="L89" s="44"/>
      <c r="M89" s="44"/>
      <c r="N89" s="44"/>
      <c r="O89" s="44"/>
      <c r="P89" s="44"/>
      <c r="Q89" s="44"/>
      <c r="R89" s="44"/>
      <c r="S89" s="44"/>
      <c r="T89" s="47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57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52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</row>
    <row r="90" spans="1:108">
      <c r="A90" s="29"/>
      <c r="B90" s="30"/>
      <c r="C90" s="30"/>
      <c r="D90" s="30"/>
      <c r="E90" s="40"/>
      <c r="F90" s="40"/>
      <c r="G90" s="29"/>
      <c r="H90" s="41"/>
      <c r="K90" s="42"/>
      <c r="L90" s="44"/>
      <c r="M90" s="44"/>
      <c r="N90" s="44"/>
      <c r="O90" s="44"/>
      <c r="P90" s="44"/>
      <c r="Q90" s="44"/>
      <c r="R90" s="44"/>
      <c r="S90" s="44"/>
      <c r="T90" s="47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57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52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</row>
    <row r="91" spans="1:108">
      <c r="A91" s="29"/>
      <c r="B91" s="30"/>
      <c r="C91" s="30"/>
      <c r="D91" s="30"/>
      <c r="E91" s="40"/>
      <c r="F91" s="40"/>
      <c r="G91" s="29"/>
      <c r="H91" s="41"/>
      <c r="K91" s="42"/>
      <c r="L91" s="44"/>
      <c r="M91" s="44"/>
      <c r="N91" s="44"/>
      <c r="O91" s="44"/>
      <c r="P91" s="44"/>
      <c r="Q91" s="44"/>
      <c r="R91" s="44"/>
      <c r="S91" s="44"/>
      <c r="T91" s="47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57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52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</row>
    <row r="92" spans="1:108">
      <c r="A92" s="29"/>
      <c r="B92" s="30"/>
      <c r="C92" s="30"/>
      <c r="D92" s="30"/>
      <c r="E92" s="40"/>
      <c r="F92" s="40"/>
      <c r="G92" s="29"/>
      <c r="H92" s="41"/>
      <c r="K92" s="42"/>
      <c r="L92" s="44"/>
      <c r="M92" s="44"/>
      <c r="N92" s="44"/>
      <c r="O92" s="44"/>
      <c r="P92" s="44"/>
      <c r="Q92" s="44"/>
      <c r="R92" s="44"/>
      <c r="S92" s="44"/>
      <c r="T92" s="47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57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52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</row>
    <row r="93" spans="1:108">
      <c r="A93" s="29"/>
      <c r="B93" s="30"/>
      <c r="C93" s="30"/>
      <c r="D93" s="30"/>
      <c r="E93" s="40"/>
      <c r="F93" s="40"/>
      <c r="G93" s="29"/>
      <c r="H93" s="41"/>
      <c r="K93" s="42"/>
      <c r="L93" s="44"/>
      <c r="M93" s="44"/>
      <c r="N93" s="44"/>
      <c r="O93" s="44"/>
      <c r="P93" s="44"/>
      <c r="Q93" s="44"/>
      <c r="R93" s="44"/>
      <c r="S93" s="44"/>
      <c r="T93" s="47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57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52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</row>
    <row r="94" spans="1:108">
      <c r="A94" s="29"/>
      <c r="B94" s="30"/>
      <c r="C94" s="30"/>
      <c r="D94" s="30"/>
      <c r="E94" s="40"/>
      <c r="F94" s="40"/>
      <c r="G94" s="29"/>
      <c r="H94" s="41"/>
      <c r="K94" s="42"/>
      <c r="L94" s="44"/>
      <c r="M94" s="44"/>
      <c r="N94" s="44"/>
      <c r="O94" s="44"/>
      <c r="P94" s="44"/>
      <c r="Q94" s="44"/>
      <c r="R94" s="44"/>
      <c r="S94" s="44"/>
      <c r="T94" s="47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57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52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</row>
    <row r="95" spans="1:108">
      <c r="A95" s="29"/>
      <c r="B95" s="30"/>
      <c r="C95" s="30"/>
      <c r="D95" s="30"/>
      <c r="E95" s="40"/>
      <c r="F95" s="40"/>
      <c r="G95" s="29"/>
      <c r="H95" s="41"/>
      <c r="K95" s="42"/>
      <c r="L95" s="44"/>
      <c r="M95" s="44"/>
      <c r="N95" s="44"/>
      <c r="O95" s="44"/>
      <c r="P95" s="44"/>
      <c r="Q95" s="44"/>
      <c r="R95" s="44"/>
      <c r="S95" s="44"/>
      <c r="T95" s="47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57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52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</row>
    <row r="96" spans="1:108">
      <c r="A96" s="29"/>
      <c r="B96" s="30"/>
      <c r="C96" s="30"/>
      <c r="D96" s="30"/>
      <c r="E96" s="40"/>
      <c r="F96" s="40"/>
      <c r="G96" s="29"/>
      <c r="H96" s="41"/>
      <c r="K96" s="42"/>
      <c r="L96" s="44"/>
      <c r="M96" s="44"/>
      <c r="N96" s="44"/>
      <c r="O96" s="44"/>
      <c r="P96" s="44"/>
      <c r="Q96" s="44"/>
      <c r="R96" s="44"/>
      <c r="S96" s="44"/>
      <c r="T96" s="47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57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52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</row>
    <row r="97" spans="1:108">
      <c r="A97" s="29"/>
      <c r="B97" s="30"/>
      <c r="C97" s="30"/>
      <c r="D97" s="30"/>
      <c r="E97" s="40"/>
      <c r="F97" s="40"/>
      <c r="G97" s="29"/>
      <c r="H97" s="41"/>
      <c r="K97" s="42"/>
      <c r="L97" s="44"/>
      <c r="M97" s="44"/>
      <c r="N97" s="44"/>
      <c r="O97" s="44"/>
      <c r="P97" s="44"/>
      <c r="Q97" s="44"/>
      <c r="R97" s="44"/>
      <c r="S97" s="44"/>
      <c r="T97" s="47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57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52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</row>
    <row r="98" spans="1:108">
      <c r="A98" s="29"/>
      <c r="B98" s="30"/>
      <c r="C98" s="30"/>
      <c r="D98" s="30"/>
      <c r="E98" s="40"/>
      <c r="F98" s="40"/>
      <c r="G98" s="29"/>
      <c r="H98" s="41"/>
      <c r="K98" s="42"/>
      <c r="L98" s="44"/>
      <c r="M98" s="44"/>
      <c r="N98" s="44"/>
      <c r="O98" s="44"/>
      <c r="P98" s="44"/>
      <c r="Q98" s="44"/>
      <c r="R98" s="44"/>
      <c r="S98" s="44"/>
      <c r="T98" s="47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57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52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</row>
    <row r="99" spans="1:108">
      <c r="A99" s="29"/>
      <c r="B99" s="30"/>
      <c r="C99" s="30"/>
      <c r="D99" s="30"/>
      <c r="E99" s="40"/>
      <c r="F99" s="40"/>
      <c r="G99" s="29"/>
      <c r="H99" s="41"/>
      <c r="K99" s="42"/>
      <c r="L99" s="44"/>
      <c r="M99" s="44"/>
      <c r="N99" s="44"/>
      <c r="O99" s="44"/>
      <c r="P99" s="44"/>
      <c r="Q99" s="44"/>
      <c r="R99" s="44"/>
      <c r="S99" s="44"/>
      <c r="T99" s="47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57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52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</row>
    <row r="100" spans="1:108">
      <c r="A100" s="29"/>
      <c r="B100" s="30"/>
      <c r="C100" s="30"/>
      <c r="D100" s="30"/>
      <c r="E100" s="40"/>
      <c r="F100" s="40"/>
      <c r="G100" s="29"/>
      <c r="H100" s="41"/>
      <c r="K100" s="42"/>
      <c r="L100" s="44"/>
      <c r="M100" s="44"/>
      <c r="N100" s="44"/>
      <c r="O100" s="44"/>
      <c r="P100" s="44"/>
      <c r="Q100" s="44"/>
      <c r="R100" s="44"/>
      <c r="S100" s="44"/>
      <c r="T100" s="47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57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52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</row>
    <row r="101" spans="1:108">
      <c r="A101" s="29"/>
      <c r="B101" s="30"/>
      <c r="C101" s="30"/>
      <c r="D101" s="30"/>
      <c r="E101" s="40"/>
      <c r="F101" s="40"/>
      <c r="G101" s="29"/>
      <c r="H101" s="41"/>
      <c r="K101" s="42"/>
      <c r="L101" s="44"/>
      <c r="M101" s="44"/>
      <c r="N101" s="44"/>
      <c r="O101" s="44"/>
      <c r="P101" s="44"/>
      <c r="Q101" s="44"/>
      <c r="R101" s="44"/>
      <c r="S101" s="44"/>
      <c r="T101" s="47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57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52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</row>
    <row r="102" spans="1:108">
      <c r="A102" s="29"/>
      <c r="B102" s="30"/>
      <c r="C102" s="30"/>
      <c r="D102" s="30"/>
      <c r="E102" s="40"/>
      <c r="F102" s="40"/>
      <c r="G102" s="29"/>
      <c r="H102" s="41"/>
      <c r="K102" s="42"/>
      <c r="L102" s="44"/>
      <c r="M102" s="44"/>
      <c r="N102" s="44"/>
      <c r="O102" s="44"/>
      <c r="P102" s="44"/>
      <c r="Q102" s="44"/>
      <c r="R102" s="44"/>
      <c r="S102" s="44"/>
      <c r="T102" s="47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57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52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</row>
    <row r="103" spans="1:108">
      <c r="A103" s="29"/>
      <c r="B103" s="30"/>
      <c r="C103" s="30"/>
      <c r="D103" s="30"/>
      <c r="E103" s="40"/>
      <c r="F103" s="40"/>
      <c r="G103" s="29"/>
      <c r="H103" s="41"/>
      <c r="K103" s="42"/>
      <c r="L103" s="44"/>
      <c r="M103" s="44"/>
      <c r="N103" s="44"/>
      <c r="O103" s="44"/>
      <c r="P103" s="44"/>
      <c r="Q103" s="44"/>
      <c r="R103" s="44"/>
      <c r="S103" s="44"/>
      <c r="T103" s="47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57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52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</row>
    <row r="104" spans="1:108">
      <c r="A104" s="29"/>
      <c r="B104" s="30"/>
      <c r="C104" s="30"/>
      <c r="D104" s="30"/>
      <c r="E104" s="40"/>
      <c r="F104" s="40"/>
      <c r="G104" s="29"/>
      <c r="H104" s="41"/>
      <c r="K104" s="42"/>
      <c r="L104" s="44"/>
      <c r="M104" s="44"/>
      <c r="N104" s="44"/>
      <c r="O104" s="44"/>
      <c r="P104" s="44"/>
      <c r="Q104" s="44"/>
      <c r="R104" s="44"/>
      <c r="S104" s="44"/>
      <c r="T104" s="47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57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52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</row>
    <row r="105" spans="1:108">
      <c r="A105" s="29"/>
      <c r="B105" s="30"/>
      <c r="C105" s="30"/>
      <c r="D105" s="30"/>
      <c r="E105" s="40"/>
      <c r="F105" s="40"/>
      <c r="G105" s="29"/>
      <c r="H105" s="41"/>
      <c r="K105" s="42"/>
      <c r="L105" s="44"/>
      <c r="M105" s="44"/>
      <c r="N105" s="44"/>
      <c r="O105" s="44"/>
      <c r="P105" s="44"/>
      <c r="Q105" s="44"/>
      <c r="R105" s="44"/>
      <c r="S105" s="44"/>
      <c r="T105" s="47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57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52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</row>
    <row r="106" spans="1:108">
      <c r="A106" s="29"/>
      <c r="B106" s="30"/>
      <c r="C106" s="30"/>
      <c r="D106" s="30"/>
      <c r="E106" s="40"/>
      <c r="F106" s="40"/>
      <c r="G106" s="29"/>
      <c r="H106" s="41"/>
      <c r="K106" s="42"/>
      <c r="L106" s="44"/>
      <c r="M106" s="44"/>
      <c r="N106" s="44"/>
      <c r="O106" s="44"/>
      <c r="P106" s="44"/>
      <c r="Q106" s="44"/>
      <c r="R106" s="44"/>
      <c r="S106" s="44"/>
      <c r="T106" s="47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57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52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</row>
    <row r="107" spans="1:108">
      <c r="A107" s="29"/>
      <c r="B107" s="30"/>
      <c r="C107" s="30"/>
      <c r="D107" s="30"/>
      <c r="E107" s="40"/>
      <c r="F107" s="40"/>
      <c r="G107" s="29"/>
      <c r="H107" s="41"/>
      <c r="K107" s="42"/>
      <c r="L107" s="44"/>
      <c r="M107" s="44"/>
      <c r="N107" s="44"/>
      <c r="O107" s="44"/>
      <c r="P107" s="44"/>
      <c r="Q107" s="44"/>
      <c r="R107" s="44"/>
      <c r="S107" s="44"/>
      <c r="T107" s="47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57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52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</row>
    <row r="108" spans="1:108">
      <c r="A108" s="29"/>
      <c r="B108" s="30"/>
      <c r="C108" s="30"/>
      <c r="D108" s="30"/>
      <c r="E108" s="40"/>
      <c r="F108" s="40"/>
      <c r="G108" s="29"/>
      <c r="H108" s="41"/>
      <c r="K108" s="42"/>
      <c r="L108" s="44"/>
      <c r="M108" s="44"/>
      <c r="N108" s="44"/>
      <c r="O108" s="44"/>
      <c r="P108" s="44"/>
      <c r="Q108" s="44"/>
      <c r="R108" s="44"/>
      <c r="S108" s="44"/>
      <c r="T108" s="47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57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52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</row>
    <row r="109" spans="1:108">
      <c r="A109" s="29"/>
      <c r="B109" s="30"/>
      <c r="C109" s="30"/>
      <c r="D109" s="30"/>
      <c r="E109" s="40"/>
      <c r="F109" s="40"/>
      <c r="G109" s="29"/>
      <c r="H109" s="41"/>
      <c r="K109" s="42"/>
      <c r="L109" s="44"/>
      <c r="M109" s="44"/>
      <c r="N109" s="44"/>
      <c r="O109" s="44"/>
      <c r="P109" s="44"/>
      <c r="Q109" s="44"/>
      <c r="R109" s="44"/>
      <c r="S109" s="44"/>
      <c r="T109" s="47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57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52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</row>
    <row r="110" spans="1:108">
      <c r="A110" s="29"/>
      <c r="B110" s="30"/>
      <c r="C110" s="30"/>
      <c r="D110" s="30"/>
      <c r="E110" s="40"/>
      <c r="F110" s="40"/>
      <c r="G110" s="29"/>
      <c r="H110" s="41"/>
      <c r="K110" s="42"/>
      <c r="L110" s="44"/>
      <c r="M110" s="44"/>
      <c r="N110" s="44"/>
      <c r="O110" s="44"/>
      <c r="P110" s="44"/>
      <c r="Q110" s="44"/>
      <c r="R110" s="44"/>
      <c r="S110" s="44"/>
      <c r="T110" s="47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57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52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</row>
    <row r="111" spans="1:108">
      <c r="A111" s="29"/>
      <c r="B111" s="30"/>
      <c r="C111" s="30"/>
      <c r="D111" s="30"/>
      <c r="E111" s="40"/>
      <c r="F111" s="40"/>
      <c r="G111" s="29"/>
      <c r="H111" s="41"/>
      <c r="K111" s="42"/>
      <c r="L111" s="44"/>
      <c r="M111" s="44"/>
      <c r="N111" s="44"/>
      <c r="O111" s="44"/>
      <c r="P111" s="44"/>
      <c r="Q111" s="44"/>
      <c r="R111" s="44"/>
      <c r="S111" s="44"/>
      <c r="T111" s="47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57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52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</row>
    <row r="112" spans="1:108">
      <c r="A112" s="29"/>
      <c r="B112" s="30"/>
      <c r="C112" s="30"/>
      <c r="D112" s="30"/>
      <c r="E112" s="40"/>
      <c r="F112" s="40"/>
      <c r="G112" s="29"/>
      <c r="H112" s="41"/>
      <c r="K112" s="42"/>
      <c r="L112" s="44"/>
      <c r="M112" s="44"/>
      <c r="N112" s="44"/>
      <c r="O112" s="44"/>
      <c r="P112" s="44"/>
      <c r="Q112" s="44"/>
      <c r="R112" s="44"/>
      <c r="S112" s="44"/>
      <c r="T112" s="47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57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52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</row>
    <row r="113" spans="1:108">
      <c r="A113" s="29"/>
      <c r="B113" s="30"/>
      <c r="C113" s="30"/>
      <c r="D113" s="30"/>
      <c r="E113" s="40"/>
      <c r="F113" s="40"/>
      <c r="G113" s="29"/>
      <c r="H113" s="41"/>
      <c r="K113" s="42"/>
      <c r="L113" s="44"/>
      <c r="M113" s="44"/>
      <c r="N113" s="44"/>
      <c r="O113" s="44"/>
      <c r="P113" s="44"/>
      <c r="Q113" s="44"/>
      <c r="R113" s="44"/>
      <c r="S113" s="44"/>
      <c r="T113" s="47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57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52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</row>
    <row r="114" spans="1:108">
      <c r="A114" s="29"/>
      <c r="B114" s="30"/>
      <c r="C114" s="30"/>
      <c r="D114" s="30"/>
      <c r="E114" s="40"/>
      <c r="F114" s="40"/>
      <c r="G114" s="29"/>
      <c r="H114" s="41"/>
      <c r="K114" s="42"/>
      <c r="L114" s="44"/>
      <c r="M114" s="44"/>
      <c r="N114" s="44"/>
      <c r="O114" s="44"/>
      <c r="P114" s="44"/>
      <c r="Q114" s="44"/>
      <c r="R114" s="44"/>
      <c r="S114" s="44"/>
      <c r="T114" s="47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57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52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</row>
    <row r="115" spans="1:108">
      <c r="A115" s="29"/>
      <c r="B115" s="30"/>
      <c r="C115" s="30"/>
      <c r="D115" s="30"/>
      <c r="E115" s="40"/>
      <c r="F115" s="40"/>
      <c r="G115" s="29"/>
      <c r="H115" s="41"/>
      <c r="K115" s="42"/>
      <c r="L115" s="44"/>
      <c r="M115" s="44"/>
      <c r="N115" s="44"/>
      <c r="O115" s="44"/>
      <c r="P115" s="44"/>
      <c r="Q115" s="44"/>
      <c r="R115" s="44"/>
      <c r="S115" s="44"/>
      <c r="T115" s="47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57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52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</row>
    <row r="116" spans="1:108">
      <c r="A116" s="29"/>
      <c r="B116" s="30"/>
      <c r="C116" s="30"/>
      <c r="D116" s="30"/>
      <c r="E116" s="40"/>
      <c r="F116" s="40"/>
      <c r="G116" s="29"/>
      <c r="H116" s="41"/>
      <c r="K116" s="42"/>
      <c r="L116" s="44"/>
      <c r="M116" s="44"/>
      <c r="N116" s="44"/>
      <c r="O116" s="44"/>
      <c r="P116" s="44"/>
      <c r="Q116" s="44"/>
      <c r="R116" s="44"/>
      <c r="S116" s="44"/>
      <c r="T116" s="47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57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52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</row>
    <row r="117" spans="1:108">
      <c r="A117" s="29"/>
      <c r="B117" s="30"/>
      <c r="C117" s="30"/>
      <c r="D117" s="30"/>
      <c r="E117" s="40"/>
      <c r="F117" s="40"/>
      <c r="G117" s="29"/>
      <c r="H117" s="41"/>
      <c r="K117" s="42"/>
      <c r="L117" s="44"/>
      <c r="M117" s="44"/>
      <c r="N117" s="44"/>
      <c r="O117" s="44"/>
      <c r="P117" s="44"/>
      <c r="Q117" s="44"/>
      <c r="R117" s="44"/>
      <c r="S117" s="44"/>
      <c r="T117" s="47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57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52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</row>
    <row r="118" spans="1:108">
      <c r="A118" s="29"/>
      <c r="B118" s="30"/>
      <c r="C118" s="30"/>
      <c r="D118" s="30"/>
      <c r="E118" s="40"/>
      <c r="F118" s="40"/>
      <c r="G118" s="29"/>
      <c r="H118" s="41"/>
      <c r="K118" s="42"/>
      <c r="L118" s="44"/>
      <c r="M118" s="44"/>
      <c r="N118" s="44"/>
      <c r="O118" s="44"/>
      <c r="P118" s="44"/>
      <c r="Q118" s="44"/>
      <c r="R118" s="44"/>
      <c r="S118" s="44"/>
      <c r="T118" s="47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57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52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</row>
    <row r="119" spans="1:108">
      <c r="A119" s="29"/>
      <c r="B119" s="30"/>
      <c r="C119" s="30"/>
      <c r="D119" s="30"/>
      <c r="E119" s="40"/>
      <c r="F119" s="40"/>
      <c r="G119" s="29"/>
      <c r="H119" s="41"/>
      <c r="K119" s="42"/>
      <c r="L119" s="44"/>
      <c r="M119" s="44"/>
      <c r="N119" s="44"/>
      <c r="O119" s="44"/>
      <c r="P119" s="44"/>
      <c r="Q119" s="44"/>
      <c r="R119" s="44"/>
      <c r="S119" s="44"/>
      <c r="T119" s="47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57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52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</row>
    <row r="120" spans="1:108">
      <c r="A120" s="29"/>
      <c r="B120" s="30"/>
      <c r="C120" s="30"/>
      <c r="D120" s="30"/>
      <c r="E120" s="40"/>
      <c r="F120" s="40"/>
      <c r="G120" s="29"/>
      <c r="H120" s="41"/>
      <c r="K120" s="42"/>
      <c r="L120" s="44"/>
      <c r="M120" s="44"/>
      <c r="N120" s="44"/>
      <c r="O120" s="44"/>
      <c r="P120" s="44"/>
      <c r="Q120" s="44"/>
      <c r="R120" s="44"/>
      <c r="S120" s="44"/>
      <c r="T120" s="47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57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52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</row>
    <row r="121" spans="1:108">
      <c r="A121" s="29"/>
      <c r="B121" s="30"/>
      <c r="C121" s="30"/>
      <c r="D121" s="30"/>
      <c r="E121" s="40"/>
      <c r="F121" s="40"/>
      <c r="G121" s="29"/>
      <c r="H121" s="41"/>
      <c r="K121" s="42"/>
      <c r="L121" s="44"/>
      <c r="M121" s="44"/>
      <c r="N121" s="44"/>
      <c r="O121" s="44"/>
      <c r="P121" s="44"/>
      <c r="Q121" s="44"/>
      <c r="R121" s="44"/>
      <c r="S121" s="44"/>
      <c r="T121" s="47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57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52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</row>
    <row r="122" spans="1:108">
      <c r="A122" s="29"/>
      <c r="B122" s="30"/>
      <c r="C122" s="30"/>
      <c r="D122" s="30"/>
      <c r="E122" s="40"/>
      <c r="F122" s="40"/>
      <c r="G122" s="29"/>
      <c r="H122" s="41"/>
      <c r="K122" s="42"/>
      <c r="L122" s="44"/>
      <c r="M122" s="44"/>
      <c r="N122" s="44"/>
      <c r="O122" s="44"/>
      <c r="P122" s="44"/>
      <c r="Q122" s="44"/>
      <c r="R122" s="44"/>
      <c r="S122" s="44"/>
      <c r="T122" s="47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57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52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</row>
    <row r="123" spans="1:108">
      <c r="A123" s="29"/>
      <c r="B123" s="30"/>
      <c r="C123" s="30"/>
      <c r="D123" s="30"/>
      <c r="E123" s="40"/>
      <c r="F123" s="40"/>
      <c r="G123" s="29"/>
      <c r="H123" s="41"/>
      <c r="K123" s="42"/>
      <c r="L123" s="44"/>
      <c r="M123" s="44"/>
      <c r="N123" s="44"/>
      <c r="O123" s="44"/>
      <c r="P123" s="44"/>
      <c r="Q123" s="44"/>
      <c r="R123" s="44"/>
      <c r="S123" s="44"/>
      <c r="T123" s="47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57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52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</row>
    <row r="124" spans="1:108">
      <c r="A124" s="29"/>
      <c r="B124" s="30"/>
      <c r="C124" s="30"/>
      <c r="D124" s="30"/>
      <c r="E124" s="40"/>
      <c r="F124" s="40"/>
      <c r="G124" s="29"/>
      <c r="H124" s="41"/>
      <c r="K124" s="42"/>
      <c r="L124" s="44"/>
      <c r="M124" s="44"/>
      <c r="N124" s="44"/>
      <c r="O124" s="44"/>
      <c r="P124" s="44"/>
      <c r="Q124" s="44"/>
      <c r="R124" s="44"/>
      <c r="S124" s="44"/>
      <c r="T124" s="47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57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52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</row>
    <row r="125" spans="1:108">
      <c r="A125" s="29"/>
      <c r="B125" s="30"/>
      <c r="C125" s="30"/>
      <c r="D125" s="30"/>
      <c r="E125" s="40"/>
      <c r="F125" s="40"/>
      <c r="G125" s="29"/>
      <c r="H125" s="41"/>
      <c r="K125" s="42"/>
      <c r="L125" s="44"/>
      <c r="M125" s="44"/>
      <c r="N125" s="44"/>
      <c r="O125" s="44"/>
      <c r="P125" s="44"/>
      <c r="Q125" s="44"/>
      <c r="R125" s="44"/>
      <c r="S125" s="44"/>
      <c r="T125" s="47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57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52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</row>
    <row r="126" spans="1:108">
      <c r="A126" s="29"/>
      <c r="B126" s="30"/>
      <c r="C126" s="30"/>
      <c r="D126" s="30"/>
      <c r="E126" s="40"/>
      <c r="F126" s="40"/>
      <c r="G126" s="29"/>
      <c r="H126" s="41"/>
      <c r="K126" s="42"/>
      <c r="L126" s="44"/>
      <c r="M126" s="44"/>
      <c r="N126" s="44"/>
      <c r="O126" s="44"/>
      <c r="P126" s="44"/>
      <c r="Q126" s="44"/>
      <c r="R126" s="44"/>
      <c r="S126" s="44"/>
      <c r="T126" s="47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57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52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</row>
    <row r="127" spans="1:108">
      <c r="A127" s="29"/>
      <c r="B127" s="30"/>
      <c r="C127" s="30"/>
      <c r="D127" s="30"/>
      <c r="E127" s="40"/>
      <c r="F127" s="40"/>
      <c r="G127" s="29"/>
      <c r="H127" s="41"/>
      <c r="K127" s="42"/>
      <c r="L127" s="44"/>
      <c r="M127" s="44"/>
      <c r="N127" s="44"/>
      <c r="O127" s="44"/>
      <c r="P127" s="44"/>
      <c r="Q127" s="44"/>
      <c r="R127" s="44"/>
      <c r="S127" s="44"/>
      <c r="T127" s="47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57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52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</row>
    <row r="128" spans="1:108">
      <c r="A128" s="29"/>
      <c r="B128" s="30"/>
      <c r="C128" s="30"/>
      <c r="D128" s="30"/>
      <c r="E128" s="40"/>
      <c r="F128" s="40"/>
      <c r="G128" s="29"/>
      <c r="H128" s="41"/>
      <c r="K128" s="42"/>
      <c r="L128" s="44"/>
      <c r="M128" s="44"/>
      <c r="N128" s="44"/>
      <c r="O128" s="44"/>
      <c r="P128" s="44"/>
      <c r="Q128" s="44"/>
      <c r="R128" s="44"/>
      <c r="S128" s="44"/>
      <c r="T128" s="47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57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52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</row>
    <row r="129" spans="1:108">
      <c r="A129" s="29"/>
      <c r="B129" s="30"/>
      <c r="C129" s="30"/>
      <c r="D129" s="30"/>
      <c r="E129" s="40"/>
      <c r="F129" s="40"/>
      <c r="G129" s="29"/>
      <c r="H129" s="41"/>
      <c r="K129" s="42"/>
      <c r="L129" s="44"/>
      <c r="M129" s="44"/>
      <c r="N129" s="44"/>
      <c r="O129" s="44"/>
      <c r="P129" s="44"/>
      <c r="Q129" s="44"/>
      <c r="R129" s="44"/>
      <c r="S129" s="44"/>
      <c r="T129" s="47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57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52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</row>
    <row r="130" spans="1:108">
      <c r="A130" s="29"/>
      <c r="B130" s="30"/>
      <c r="C130" s="30"/>
      <c r="D130" s="30"/>
      <c r="E130" s="40"/>
      <c r="F130" s="40"/>
      <c r="G130" s="29"/>
      <c r="H130" s="41"/>
      <c r="K130" s="42"/>
      <c r="L130" s="44"/>
      <c r="M130" s="44"/>
      <c r="N130" s="44"/>
      <c r="O130" s="44"/>
      <c r="P130" s="44"/>
      <c r="Q130" s="44"/>
      <c r="R130" s="44"/>
      <c r="S130" s="44"/>
      <c r="T130" s="47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57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52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</row>
    <row r="131" spans="1:108">
      <c r="A131" s="29"/>
      <c r="B131" s="30"/>
      <c r="C131" s="30"/>
      <c r="D131" s="30"/>
      <c r="E131" s="40"/>
      <c r="F131" s="40"/>
      <c r="G131" s="29"/>
      <c r="H131" s="41"/>
      <c r="K131" s="42"/>
      <c r="L131" s="44"/>
      <c r="M131" s="44"/>
      <c r="N131" s="44"/>
      <c r="O131" s="44"/>
      <c r="P131" s="44"/>
      <c r="Q131" s="44"/>
      <c r="R131" s="44"/>
      <c r="S131" s="44"/>
      <c r="T131" s="47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57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52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</row>
    <row r="132" spans="1:108">
      <c r="A132" s="29"/>
      <c r="B132" s="30"/>
      <c r="C132" s="30"/>
      <c r="D132" s="30"/>
      <c r="E132" s="40"/>
      <c r="F132" s="40"/>
      <c r="G132" s="29"/>
      <c r="H132" s="41"/>
      <c r="K132" s="42"/>
      <c r="L132" s="44"/>
      <c r="M132" s="44"/>
      <c r="N132" s="44"/>
      <c r="O132" s="44"/>
      <c r="P132" s="44"/>
      <c r="Q132" s="44"/>
      <c r="R132" s="44"/>
      <c r="S132" s="44"/>
      <c r="T132" s="47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57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52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</row>
    <row r="133" spans="1:108">
      <c r="A133" s="29"/>
      <c r="B133" s="30"/>
      <c r="C133" s="30"/>
      <c r="D133" s="30"/>
      <c r="E133" s="40"/>
      <c r="F133" s="40"/>
      <c r="G133" s="29"/>
      <c r="H133" s="41"/>
      <c r="K133" s="42"/>
      <c r="L133" s="44"/>
      <c r="M133" s="44"/>
      <c r="N133" s="44"/>
      <c r="O133" s="44"/>
      <c r="P133" s="44"/>
      <c r="Q133" s="44"/>
      <c r="R133" s="44"/>
      <c r="S133" s="44"/>
      <c r="T133" s="47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57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52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</row>
    <row r="134" spans="1:108">
      <c r="A134" s="29"/>
      <c r="B134" s="30"/>
      <c r="C134" s="30"/>
      <c r="D134" s="30"/>
      <c r="E134" s="40"/>
      <c r="F134" s="40"/>
      <c r="G134" s="29"/>
      <c r="H134" s="41"/>
      <c r="K134" s="42"/>
      <c r="L134" s="44"/>
      <c r="M134" s="44"/>
      <c r="N134" s="44"/>
      <c r="O134" s="44"/>
      <c r="P134" s="44"/>
      <c r="Q134" s="44"/>
      <c r="R134" s="44"/>
      <c r="S134" s="44"/>
      <c r="T134" s="47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57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52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</row>
    <row r="135" spans="1:108">
      <c r="A135" s="29"/>
      <c r="B135" s="30"/>
      <c r="C135" s="30"/>
      <c r="D135" s="30"/>
      <c r="E135" s="40"/>
      <c r="F135" s="40"/>
      <c r="G135" s="29"/>
      <c r="H135" s="41"/>
      <c r="K135" s="42"/>
      <c r="L135" s="44"/>
      <c r="M135" s="44"/>
      <c r="N135" s="44"/>
      <c r="O135" s="44"/>
      <c r="P135" s="44"/>
      <c r="Q135" s="44"/>
      <c r="R135" s="44"/>
      <c r="S135" s="44"/>
      <c r="T135" s="47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57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52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</row>
    <row r="136" spans="1:108">
      <c r="A136" s="29"/>
      <c r="B136" s="30"/>
      <c r="C136" s="30"/>
      <c r="D136" s="30"/>
      <c r="E136" s="40"/>
      <c r="F136" s="40"/>
      <c r="G136" s="29"/>
      <c r="H136" s="41"/>
      <c r="K136" s="42"/>
      <c r="L136" s="44"/>
      <c r="M136" s="44"/>
      <c r="N136" s="44"/>
      <c r="O136" s="44"/>
      <c r="P136" s="44"/>
      <c r="Q136" s="44"/>
      <c r="R136" s="44"/>
      <c r="S136" s="44"/>
      <c r="T136" s="47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57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52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</row>
    <row r="137" spans="1:108">
      <c r="A137" s="29"/>
      <c r="B137" s="30"/>
      <c r="C137" s="30"/>
      <c r="D137" s="30"/>
      <c r="E137" s="40"/>
      <c r="F137" s="40"/>
      <c r="G137" s="29"/>
      <c r="H137" s="41"/>
      <c r="K137" s="42"/>
      <c r="L137" s="44"/>
      <c r="M137" s="44"/>
      <c r="N137" s="44"/>
      <c r="O137" s="44"/>
      <c r="P137" s="44"/>
      <c r="Q137" s="44"/>
      <c r="R137" s="44"/>
      <c r="S137" s="44"/>
      <c r="T137" s="47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57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52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</row>
    <row r="138" spans="1:108">
      <c r="A138" s="29"/>
      <c r="B138" s="30"/>
      <c r="C138" s="30"/>
      <c r="D138" s="30"/>
      <c r="E138" s="40"/>
      <c r="F138" s="40"/>
      <c r="G138" s="29"/>
      <c r="H138" s="41"/>
      <c r="K138" s="42"/>
      <c r="L138" s="44"/>
      <c r="M138" s="44"/>
      <c r="N138" s="44"/>
      <c r="O138" s="44"/>
      <c r="P138" s="44"/>
      <c r="Q138" s="44"/>
      <c r="R138" s="44"/>
      <c r="S138" s="44"/>
      <c r="T138" s="47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57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52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</row>
    <row r="139" spans="1:108">
      <c r="A139" s="29"/>
      <c r="B139" s="30"/>
      <c r="C139" s="30"/>
      <c r="D139" s="30"/>
      <c r="E139" s="40"/>
      <c r="F139" s="40"/>
      <c r="G139" s="29"/>
      <c r="H139" s="41"/>
      <c r="K139" s="42"/>
      <c r="L139" s="44"/>
      <c r="M139" s="44"/>
      <c r="N139" s="44"/>
      <c r="O139" s="44"/>
      <c r="P139" s="44"/>
      <c r="Q139" s="44"/>
      <c r="R139" s="44"/>
      <c r="S139" s="44"/>
      <c r="T139" s="47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57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52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</row>
    <row r="140" spans="1:108">
      <c r="A140" s="29"/>
      <c r="B140" s="30"/>
      <c r="C140" s="30"/>
      <c r="D140" s="30"/>
      <c r="E140" s="40"/>
      <c r="F140" s="40"/>
      <c r="G140" s="29"/>
      <c r="H140" s="41"/>
      <c r="K140" s="42"/>
      <c r="L140" s="44"/>
      <c r="M140" s="44"/>
      <c r="N140" s="44"/>
      <c r="O140" s="44"/>
      <c r="P140" s="44"/>
      <c r="Q140" s="44"/>
      <c r="R140" s="44"/>
      <c r="S140" s="44"/>
      <c r="T140" s="47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57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52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</row>
    <row r="141" spans="1:108">
      <c r="A141" s="29"/>
      <c r="B141" s="30"/>
      <c r="C141" s="30"/>
      <c r="D141" s="30"/>
      <c r="E141" s="40"/>
      <c r="F141" s="40"/>
      <c r="G141" s="29"/>
      <c r="H141" s="41"/>
      <c r="K141" s="42"/>
      <c r="L141" s="44"/>
      <c r="M141" s="44"/>
      <c r="N141" s="44"/>
      <c r="O141" s="44"/>
      <c r="P141" s="44"/>
      <c r="Q141" s="44"/>
      <c r="R141" s="44"/>
      <c r="S141" s="44"/>
      <c r="T141" s="47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57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52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</row>
    <row r="142" spans="1:108">
      <c r="A142" s="29"/>
      <c r="B142" s="30"/>
      <c r="C142" s="30"/>
      <c r="D142" s="30"/>
      <c r="E142" s="40"/>
      <c r="F142" s="40"/>
      <c r="G142" s="29"/>
      <c r="H142" s="41"/>
      <c r="K142" s="42"/>
      <c r="L142" s="44"/>
      <c r="M142" s="44"/>
      <c r="N142" s="44"/>
      <c r="O142" s="44"/>
      <c r="P142" s="44"/>
      <c r="Q142" s="44"/>
      <c r="R142" s="44"/>
      <c r="S142" s="44"/>
      <c r="T142" s="47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57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52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</row>
    <row r="143" spans="1:108">
      <c r="A143" s="29"/>
      <c r="B143" s="30"/>
      <c r="C143" s="30"/>
      <c r="D143" s="30"/>
      <c r="E143" s="40"/>
      <c r="F143" s="40"/>
      <c r="G143" s="29"/>
      <c r="H143" s="41"/>
      <c r="K143" s="42"/>
      <c r="L143" s="44"/>
      <c r="M143" s="44"/>
      <c r="N143" s="44"/>
      <c r="O143" s="44"/>
      <c r="P143" s="44"/>
      <c r="Q143" s="44"/>
      <c r="R143" s="44"/>
      <c r="S143" s="44"/>
      <c r="T143" s="47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57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52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</row>
    <row r="144" spans="1:108">
      <c r="A144" s="29"/>
      <c r="B144" s="30"/>
      <c r="C144" s="30"/>
      <c r="D144" s="30"/>
      <c r="E144" s="40"/>
      <c r="F144" s="40"/>
      <c r="G144" s="29"/>
      <c r="H144" s="41"/>
      <c r="K144" s="42"/>
      <c r="L144" s="44"/>
      <c r="M144" s="44"/>
      <c r="N144" s="44"/>
      <c r="O144" s="44"/>
      <c r="P144" s="44"/>
      <c r="Q144" s="44"/>
      <c r="R144" s="44"/>
      <c r="S144" s="44"/>
      <c r="T144" s="47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57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52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</row>
    <row r="145" spans="1:108">
      <c r="A145" s="29"/>
      <c r="B145" s="30"/>
      <c r="C145" s="30"/>
      <c r="D145" s="30"/>
      <c r="E145" s="40"/>
      <c r="F145" s="40"/>
      <c r="G145" s="29"/>
      <c r="H145" s="41"/>
      <c r="K145" s="42"/>
      <c r="L145" s="44"/>
      <c r="M145" s="44"/>
      <c r="N145" s="44"/>
      <c r="O145" s="44"/>
      <c r="P145" s="44"/>
      <c r="Q145" s="44"/>
      <c r="R145" s="44"/>
      <c r="S145" s="44"/>
      <c r="T145" s="47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57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52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</row>
    <row r="146" spans="1:108">
      <c r="A146" s="29"/>
      <c r="B146" s="30"/>
      <c r="C146" s="30"/>
      <c r="D146" s="30"/>
      <c r="E146" s="40"/>
      <c r="F146" s="40"/>
      <c r="G146" s="29"/>
      <c r="H146" s="41"/>
      <c r="K146" s="42"/>
      <c r="L146" s="44"/>
      <c r="M146" s="44"/>
      <c r="N146" s="44"/>
      <c r="O146" s="44"/>
      <c r="P146" s="44"/>
      <c r="Q146" s="44"/>
      <c r="R146" s="44"/>
      <c r="S146" s="44"/>
      <c r="T146" s="47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57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52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</row>
    <row r="147" spans="1:108">
      <c r="A147" s="29"/>
      <c r="B147" s="30"/>
      <c r="C147" s="30"/>
      <c r="D147" s="30"/>
      <c r="E147" s="40"/>
      <c r="F147" s="40"/>
      <c r="G147" s="29"/>
      <c r="H147" s="41"/>
      <c r="K147" s="42"/>
      <c r="L147" s="44"/>
      <c r="M147" s="44"/>
      <c r="N147" s="44"/>
      <c r="O147" s="44"/>
      <c r="P147" s="44"/>
      <c r="Q147" s="44"/>
      <c r="R147" s="44"/>
      <c r="S147" s="44"/>
      <c r="T147" s="47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57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52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</row>
    <row r="148" spans="1:108">
      <c r="A148" s="29"/>
      <c r="B148" s="30"/>
      <c r="C148" s="30"/>
      <c r="D148" s="30"/>
      <c r="E148" s="40"/>
      <c r="F148" s="40"/>
      <c r="G148" s="29"/>
      <c r="H148" s="41"/>
      <c r="K148" s="42"/>
      <c r="L148" s="44"/>
      <c r="M148" s="44"/>
      <c r="N148" s="44"/>
      <c r="O148" s="44"/>
      <c r="P148" s="44"/>
      <c r="Q148" s="44"/>
      <c r="R148" s="44"/>
      <c r="S148" s="44"/>
      <c r="T148" s="47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57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52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</row>
    <row r="149" spans="1:108">
      <c r="A149" s="29"/>
      <c r="B149" s="30"/>
      <c r="C149" s="30"/>
      <c r="D149" s="30"/>
      <c r="E149" s="40"/>
      <c r="F149" s="40"/>
      <c r="G149" s="29"/>
      <c r="H149" s="41"/>
      <c r="K149" s="42"/>
      <c r="L149" s="44"/>
      <c r="M149" s="44"/>
      <c r="N149" s="44"/>
      <c r="O149" s="44"/>
      <c r="P149" s="44"/>
      <c r="Q149" s="44"/>
      <c r="R149" s="44"/>
      <c r="S149" s="44"/>
      <c r="T149" s="47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57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52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</row>
    <row r="150" spans="1:108">
      <c r="A150" s="29"/>
      <c r="B150" s="30"/>
      <c r="C150" s="30"/>
      <c r="D150" s="30"/>
      <c r="E150" s="40"/>
      <c r="F150" s="40"/>
      <c r="G150" s="29"/>
      <c r="H150" s="41"/>
      <c r="K150" s="42"/>
      <c r="L150" s="44"/>
      <c r="M150" s="44"/>
      <c r="N150" s="44"/>
      <c r="O150" s="44"/>
      <c r="P150" s="44"/>
      <c r="Q150" s="44"/>
      <c r="R150" s="44"/>
      <c r="S150" s="44"/>
      <c r="T150" s="47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57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52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</row>
    <row r="151" spans="1:108">
      <c r="A151" s="29"/>
      <c r="B151" s="30"/>
      <c r="C151" s="30"/>
      <c r="D151" s="30"/>
      <c r="E151" s="40"/>
      <c r="F151" s="40"/>
      <c r="G151" s="29"/>
      <c r="H151" s="41"/>
      <c r="K151" s="42"/>
      <c r="L151" s="44"/>
      <c r="M151" s="44"/>
      <c r="N151" s="44"/>
      <c r="O151" s="44"/>
      <c r="P151" s="44"/>
      <c r="Q151" s="44"/>
      <c r="R151" s="44"/>
      <c r="S151" s="44"/>
      <c r="T151" s="47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57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52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</row>
    <row r="152" spans="1:108">
      <c r="A152" s="29"/>
      <c r="B152" s="30"/>
      <c r="C152" s="30"/>
      <c r="D152" s="30"/>
      <c r="E152" s="40"/>
      <c r="F152" s="40"/>
      <c r="G152" s="29"/>
      <c r="H152" s="41"/>
      <c r="K152" s="42"/>
      <c r="L152" s="44"/>
      <c r="M152" s="44"/>
      <c r="N152" s="44"/>
      <c r="O152" s="44"/>
      <c r="P152" s="44"/>
      <c r="Q152" s="44"/>
      <c r="R152" s="44"/>
      <c r="S152" s="44"/>
      <c r="T152" s="47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57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52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</row>
    <row r="153" spans="1:108">
      <c r="A153" s="29"/>
      <c r="B153" s="30"/>
      <c r="C153" s="30"/>
      <c r="D153" s="30"/>
      <c r="E153" s="40"/>
      <c r="F153" s="40"/>
      <c r="G153" s="29"/>
      <c r="H153" s="41"/>
      <c r="K153" s="42"/>
      <c r="L153" s="44"/>
      <c r="M153" s="44"/>
      <c r="N153" s="44"/>
      <c r="O153" s="44"/>
      <c r="P153" s="44"/>
      <c r="Q153" s="44"/>
      <c r="R153" s="44"/>
      <c r="S153" s="44"/>
      <c r="T153" s="47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57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52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</row>
    <row r="154" spans="1:108">
      <c r="A154" s="29"/>
      <c r="B154" s="30"/>
      <c r="C154" s="30"/>
      <c r="D154" s="30"/>
      <c r="E154" s="40"/>
      <c r="F154" s="40"/>
      <c r="G154" s="29"/>
      <c r="H154" s="41"/>
      <c r="K154" s="42"/>
      <c r="L154" s="44"/>
      <c r="M154" s="44"/>
      <c r="N154" s="44"/>
      <c r="O154" s="44"/>
      <c r="P154" s="44"/>
      <c r="Q154" s="44"/>
      <c r="R154" s="44"/>
      <c r="S154" s="44"/>
      <c r="T154" s="47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57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52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</row>
    <row r="155" spans="1:108">
      <c r="A155" s="29"/>
      <c r="B155" s="30"/>
      <c r="C155" s="30"/>
      <c r="D155" s="30"/>
      <c r="E155" s="40"/>
      <c r="F155" s="40"/>
      <c r="G155" s="29"/>
      <c r="H155" s="41"/>
      <c r="K155" s="42"/>
      <c r="L155" s="44"/>
      <c r="M155" s="44"/>
      <c r="N155" s="44"/>
      <c r="O155" s="44"/>
      <c r="P155" s="44"/>
      <c r="Q155" s="44"/>
      <c r="R155" s="44"/>
      <c r="S155" s="44"/>
      <c r="T155" s="47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57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52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</row>
    <row r="156" spans="1:108">
      <c r="A156" s="29"/>
      <c r="B156" s="30"/>
      <c r="C156" s="30"/>
      <c r="D156" s="30"/>
      <c r="E156" s="40"/>
      <c r="F156" s="40"/>
      <c r="G156" s="29"/>
      <c r="H156" s="41"/>
      <c r="K156" s="42"/>
      <c r="L156" s="44"/>
      <c r="M156" s="44"/>
      <c r="N156" s="44"/>
      <c r="O156" s="44"/>
      <c r="P156" s="44"/>
      <c r="Q156" s="44"/>
      <c r="R156" s="44"/>
      <c r="S156" s="44"/>
      <c r="T156" s="47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57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52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</row>
    <row r="157" spans="1:108">
      <c r="A157" s="29"/>
      <c r="B157" s="30"/>
      <c r="C157" s="30"/>
      <c r="D157" s="30"/>
      <c r="E157" s="40"/>
      <c r="F157" s="40"/>
      <c r="G157" s="29"/>
      <c r="H157" s="41"/>
      <c r="K157" s="42"/>
      <c r="L157" s="44"/>
      <c r="M157" s="44"/>
      <c r="N157" s="44"/>
      <c r="O157" s="44"/>
      <c r="P157" s="44"/>
      <c r="Q157" s="44"/>
      <c r="R157" s="44"/>
      <c r="S157" s="44"/>
      <c r="T157" s="47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57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52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</row>
    <row r="158" spans="1:108">
      <c r="A158" s="29"/>
      <c r="B158" s="30"/>
      <c r="C158" s="30"/>
      <c r="D158" s="30"/>
      <c r="E158" s="40"/>
      <c r="F158" s="40"/>
      <c r="G158" s="29"/>
      <c r="H158" s="41"/>
      <c r="K158" s="42"/>
      <c r="L158" s="44"/>
      <c r="M158" s="44"/>
      <c r="N158" s="44"/>
      <c r="O158" s="44"/>
      <c r="P158" s="44"/>
      <c r="Q158" s="44"/>
      <c r="R158" s="44"/>
      <c r="S158" s="44"/>
      <c r="T158" s="47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57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52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</row>
    <row r="159" spans="1:108">
      <c r="A159" s="29"/>
      <c r="B159" s="30"/>
      <c r="C159" s="30"/>
      <c r="D159" s="30"/>
      <c r="E159" s="40"/>
      <c r="F159" s="40"/>
      <c r="G159" s="29"/>
      <c r="H159" s="41"/>
      <c r="K159" s="42"/>
      <c r="L159" s="44"/>
      <c r="M159" s="44"/>
      <c r="N159" s="44"/>
      <c r="O159" s="44"/>
      <c r="P159" s="44"/>
      <c r="Q159" s="44"/>
      <c r="R159" s="44"/>
      <c r="S159" s="44"/>
      <c r="T159" s="47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57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52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</row>
    <row r="160" spans="1:108">
      <c r="A160" s="29"/>
      <c r="B160" s="30"/>
      <c r="C160" s="30"/>
      <c r="D160" s="30"/>
      <c r="E160" s="40"/>
      <c r="F160" s="40"/>
      <c r="G160" s="29"/>
      <c r="H160" s="41"/>
      <c r="K160" s="42"/>
      <c r="L160" s="44"/>
      <c r="M160" s="44"/>
      <c r="N160" s="44"/>
      <c r="O160" s="44"/>
      <c r="P160" s="44"/>
      <c r="Q160" s="44"/>
      <c r="R160" s="44"/>
      <c r="S160" s="44"/>
      <c r="T160" s="47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57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52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</row>
    <row r="161" spans="1:108">
      <c r="A161" s="29"/>
      <c r="B161" s="30"/>
      <c r="C161" s="30"/>
      <c r="D161" s="30"/>
      <c r="E161" s="40"/>
      <c r="F161" s="40"/>
      <c r="G161" s="29"/>
      <c r="H161" s="41"/>
      <c r="K161" s="42"/>
      <c r="L161" s="44"/>
      <c r="M161" s="44"/>
      <c r="N161" s="44"/>
      <c r="O161" s="44"/>
      <c r="P161" s="44"/>
      <c r="Q161" s="44"/>
      <c r="R161" s="44"/>
      <c r="S161" s="44"/>
      <c r="T161" s="47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57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52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</row>
    <row r="162" spans="1:108">
      <c r="A162" s="29"/>
      <c r="B162" s="30"/>
      <c r="C162" s="30"/>
      <c r="D162" s="30"/>
      <c r="E162" s="40"/>
      <c r="F162" s="40"/>
      <c r="G162" s="29"/>
      <c r="H162" s="41"/>
      <c r="K162" s="42"/>
      <c r="L162" s="44"/>
      <c r="M162" s="44"/>
      <c r="N162" s="44"/>
      <c r="O162" s="44"/>
      <c r="P162" s="44"/>
      <c r="Q162" s="44"/>
      <c r="R162" s="44"/>
      <c r="S162" s="44"/>
      <c r="T162" s="47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57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52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</row>
    <row r="163" spans="1:108">
      <c r="A163" s="29"/>
      <c r="B163" s="30"/>
      <c r="C163" s="30"/>
      <c r="D163" s="30"/>
      <c r="E163" s="40"/>
      <c r="F163" s="40"/>
      <c r="G163" s="29"/>
      <c r="H163" s="41"/>
      <c r="K163" s="42"/>
      <c r="L163" s="44"/>
      <c r="M163" s="44"/>
      <c r="N163" s="44"/>
      <c r="O163" s="44"/>
      <c r="P163" s="44"/>
      <c r="Q163" s="44"/>
      <c r="R163" s="44"/>
      <c r="S163" s="44"/>
      <c r="T163" s="47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57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52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</row>
    <row r="164" spans="1:108">
      <c r="A164" s="29"/>
      <c r="B164" s="30"/>
      <c r="C164" s="30"/>
      <c r="D164" s="30"/>
      <c r="E164" s="40"/>
      <c r="F164" s="40"/>
      <c r="G164" s="29"/>
      <c r="H164" s="41"/>
      <c r="K164" s="42"/>
      <c r="L164" s="44"/>
      <c r="M164" s="44"/>
      <c r="N164" s="44"/>
      <c r="O164" s="44"/>
      <c r="P164" s="44"/>
      <c r="Q164" s="44"/>
      <c r="R164" s="44"/>
      <c r="S164" s="44"/>
      <c r="T164" s="47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57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52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</row>
    <row r="165" spans="1:108">
      <c r="A165" s="29"/>
      <c r="B165" s="30"/>
      <c r="C165" s="30"/>
      <c r="D165" s="30"/>
      <c r="E165" s="40"/>
      <c r="F165" s="40"/>
      <c r="G165" s="29"/>
      <c r="H165" s="41"/>
      <c r="K165" s="42"/>
      <c r="L165" s="44"/>
      <c r="M165" s="44"/>
      <c r="N165" s="44"/>
      <c r="O165" s="44"/>
      <c r="P165" s="44"/>
      <c r="Q165" s="44"/>
      <c r="R165" s="44"/>
      <c r="S165" s="44"/>
      <c r="T165" s="47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57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52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</row>
    <row r="166" spans="1:108">
      <c r="A166" s="29"/>
      <c r="B166" s="30"/>
      <c r="C166" s="30"/>
      <c r="D166" s="30"/>
      <c r="E166" s="40"/>
      <c r="F166" s="40"/>
      <c r="G166" s="29"/>
      <c r="H166" s="41"/>
      <c r="K166" s="42"/>
      <c r="L166" s="44"/>
      <c r="M166" s="44"/>
      <c r="N166" s="44"/>
      <c r="O166" s="44"/>
      <c r="P166" s="44"/>
      <c r="Q166" s="44"/>
      <c r="R166" s="44"/>
      <c r="S166" s="44"/>
      <c r="T166" s="47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57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52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</row>
    <row r="167" spans="1:108">
      <c r="A167" s="29"/>
      <c r="B167" s="30"/>
      <c r="C167" s="30"/>
      <c r="D167" s="30"/>
      <c r="E167" s="40"/>
      <c r="F167" s="40"/>
      <c r="G167" s="29"/>
      <c r="H167" s="41"/>
      <c r="K167" s="42"/>
      <c r="L167" s="44"/>
      <c r="M167" s="44"/>
      <c r="N167" s="44"/>
      <c r="O167" s="44"/>
      <c r="P167" s="44"/>
      <c r="Q167" s="44"/>
      <c r="R167" s="44"/>
      <c r="S167" s="44"/>
      <c r="T167" s="47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57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52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</row>
    <row r="168" spans="1:108">
      <c r="A168" s="29"/>
      <c r="B168" s="30"/>
      <c r="C168" s="30"/>
      <c r="D168" s="30"/>
      <c r="E168" s="40"/>
      <c r="F168" s="40"/>
      <c r="G168" s="29"/>
      <c r="H168" s="41"/>
      <c r="K168" s="42"/>
      <c r="L168" s="44"/>
      <c r="M168" s="44"/>
      <c r="N168" s="44"/>
      <c r="O168" s="44"/>
      <c r="P168" s="44"/>
      <c r="Q168" s="44"/>
      <c r="R168" s="44"/>
      <c r="S168" s="44"/>
      <c r="T168" s="47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57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52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</row>
    <row r="169" spans="1:108">
      <c r="A169" s="29"/>
      <c r="B169" s="30"/>
      <c r="C169" s="30"/>
      <c r="D169" s="30"/>
      <c r="E169" s="40"/>
      <c r="F169" s="40"/>
      <c r="G169" s="29"/>
      <c r="H169" s="41"/>
      <c r="K169" s="42"/>
      <c r="L169" s="44"/>
      <c r="M169" s="44"/>
      <c r="N169" s="44"/>
      <c r="O169" s="44"/>
      <c r="P169" s="44"/>
      <c r="Q169" s="44"/>
      <c r="R169" s="44"/>
      <c r="S169" s="44"/>
      <c r="T169" s="47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57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52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</row>
    <row r="170" spans="1:108">
      <c r="A170" s="29"/>
      <c r="B170" s="30"/>
      <c r="C170" s="30"/>
      <c r="D170" s="30"/>
      <c r="E170" s="40"/>
      <c r="F170" s="40"/>
      <c r="G170" s="29"/>
      <c r="H170" s="41"/>
      <c r="K170" s="42"/>
      <c r="L170" s="44"/>
      <c r="M170" s="44"/>
      <c r="N170" s="44"/>
      <c r="O170" s="44"/>
      <c r="P170" s="44"/>
      <c r="Q170" s="44"/>
      <c r="R170" s="44"/>
      <c r="S170" s="44"/>
      <c r="T170" s="47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57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52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</row>
    <row r="171" spans="1:108">
      <c r="A171" s="29"/>
      <c r="B171" s="30"/>
      <c r="C171" s="30"/>
      <c r="D171" s="30"/>
      <c r="E171" s="40"/>
      <c r="F171" s="40"/>
      <c r="G171" s="29"/>
      <c r="H171" s="41"/>
      <c r="K171" s="42"/>
      <c r="L171" s="44"/>
      <c r="M171" s="44"/>
      <c r="N171" s="44"/>
      <c r="O171" s="44"/>
      <c r="P171" s="44"/>
      <c r="Q171" s="44"/>
      <c r="R171" s="44"/>
      <c r="S171" s="44"/>
      <c r="T171" s="47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57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52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</row>
    <row r="172" spans="1:108">
      <c r="A172" s="29"/>
      <c r="B172" s="30"/>
      <c r="C172" s="30"/>
      <c r="D172" s="30"/>
      <c r="E172" s="40"/>
      <c r="F172" s="40"/>
      <c r="G172" s="29"/>
      <c r="H172" s="41"/>
      <c r="K172" s="42"/>
      <c r="L172" s="44"/>
      <c r="M172" s="44"/>
      <c r="N172" s="44"/>
      <c r="O172" s="44"/>
      <c r="P172" s="44"/>
      <c r="Q172" s="44"/>
      <c r="R172" s="44"/>
      <c r="S172" s="44"/>
      <c r="T172" s="47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57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52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</row>
    <row r="173" spans="1:108">
      <c r="A173" s="29"/>
      <c r="B173" s="30"/>
      <c r="C173" s="30"/>
      <c r="D173" s="30"/>
      <c r="E173" s="40"/>
      <c r="F173" s="40"/>
      <c r="G173" s="29"/>
      <c r="H173" s="41"/>
      <c r="K173" s="42"/>
      <c r="L173" s="44"/>
      <c r="M173" s="44"/>
      <c r="N173" s="44"/>
      <c r="O173" s="44"/>
      <c r="P173" s="44"/>
      <c r="Q173" s="44"/>
      <c r="R173" s="44"/>
      <c r="S173" s="44"/>
      <c r="T173" s="47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57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52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</row>
    <row r="174" spans="1:108">
      <c r="A174" s="29"/>
      <c r="B174" s="30"/>
      <c r="C174" s="30"/>
      <c r="D174" s="30"/>
      <c r="E174" s="40"/>
      <c r="F174" s="40"/>
      <c r="G174" s="29"/>
      <c r="H174" s="41"/>
      <c r="K174" s="42"/>
      <c r="L174" s="44"/>
      <c r="M174" s="44"/>
      <c r="N174" s="44"/>
      <c r="O174" s="44"/>
      <c r="P174" s="44"/>
      <c r="Q174" s="44"/>
      <c r="R174" s="44"/>
      <c r="S174" s="44"/>
      <c r="T174" s="47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57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52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</row>
    <row r="175" spans="1:108">
      <c r="A175" s="29"/>
      <c r="B175" s="30"/>
      <c r="C175" s="30"/>
      <c r="D175" s="30"/>
      <c r="E175" s="40"/>
      <c r="F175" s="40"/>
      <c r="G175" s="29"/>
      <c r="H175" s="41"/>
      <c r="K175" s="42"/>
      <c r="L175" s="44"/>
      <c r="M175" s="44"/>
      <c r="N175" s="44"/>
      <c r="O175" s="44"/>
      <c r="P175" s="44"/>
      <c r="Q175" s="44"/>
      <c r="R175" s="44"/>
      <c r="S175" s="44"/>
      <c r="T175" s="47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57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52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</row>
    <row r="176" spans="1:108">
      <c r="A176" s="29"/>
      <c r="B176" s="30"/>
      <c r="C176" s="30"/>
      <c r="D176" s="30"/>
      <c r="E176" s="40"/>
      <c r="F176" s="40"/>
      <c r="G176" s="29"/>
      <c r="H176" s="41"/>
      <c r="K176" s="42"/>
      <c r="L176" s="44"/>
      <c r="M176" s="44"/>
      <c r="N176" s="44"/>
      <c r="O176" s="44"/>
      <c r="P176" s="44"/>
      <c r="Q176" s="44"/>
      <c r="R176" s="44"/>
      <c r="S176" s="44"/>
      <c r="T176" s="47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57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52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</row>
    <row r="177" spans="1:108">
      <c r="A177" s="29"/>
      <c r="B177" s="30"/>
      <c r="C177" s="30"/>
      <c r="D177" s="30"/>
      <c r="E177" s="40"/>
      <c r="F177" s="40"/>
      <c r="G177" s="29"/>
      <c r="H177" s="41"/>
      <c r="K177" s="42"/>
      <c r="L177" s="44"/>
      <c r="M177" s="44"/>
      <c r="N177" s="44"/>
      <c r="O177" s="44"/>
      <c r="P177" s="44"/>
      <c r="Q177" s="44"/>
      <c r="R177" s="44"/>
      <c r="S177" s="44"/>
      <c r="T177" s="47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57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52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</row>
    <row r="178" spans="1:108">
      <c r="A178" s="29"/>
      <c r="B178" s="30"/>
      <c r="C178" s="30"/>
      <c r="D178" s="30"/>
      <c r="E178" s="40"/>
      <c r="F178" s="40"/>
      <c r="G178" s="29"/>
      <c r="H178" s="41"/>
      <c r="K178" s="42"/>
      <c r="L178" s="44"/>
      <c r="M178" s="44"/>
      <c r="N178" s="44"/>
      <c r="O178" s="44"/>
      <c r="P178" s="44"/>
      <c r="Q178" s="44"/>
      <c r="R178" s="44"/>
      <c r="S178" s="44"/>
      <c r="T178" s="47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57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52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</row>
    <row r="179" spans="1:108">
      <c r="A179" s="29"/>
      <c r="B179" s="30"/>
      <c r="C179" s="30"/>
      <c r="D179" s="30"/>
      <c r="E179" s="40"/>
      <c r="F179" s="40"/>
      <c r="G179" s="29"/>
      <c r="H179" s="41"/>
      <c r="K179" s="42"/>
      <c r="L179" s="44"/>
      <c r="M179" s="44"/>
      <c r="N179" s="44"/>
      <c r="O179" s="44"/>
      <c r="P179" s="44"/>
      <c r="Q179" s="44"/>
      <c r="R179" s="44"/>
      <c r="S179" s="44"/>
      <c r="T179" s="47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57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52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</row>
    <row r="180" spans="1:108">
      <c r="A180" s="29"/>
      <c r="B180" s="30"/>
      <c r="C180" s="30"/>
      <c r="D180" s="30"/>
      <c r="E180" s="40"/>
      <c r="F180" s="40"/>
      <c r="G180" s="29"/>
      <c r="H180" s="41"/>
      <c r="K180" s="42"/>
      <c r="L180" s="44"/>
      <c r="M180" s="44"/>
      <c r="N180" s="44"/>
      <c r="O180" s="44"/>
      <c r="P180" s="44"/>
      <c r="Q180" s="44"/>
      <c r="R180" s="44"/>
      <c r="S180" s="44"/>
      <c r="T180" s="47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57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52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</row>
    <row r="181" spans="1:108">
      <c r="A181" s="29"/>
      <c r="B181" s="30"/>
      <c r="C181" s="30"/>
      <c r="D181" s="30"/>
      <c r="E181" s="40"/>
      <c r="F181" s="40"/>
      <c r="G181" s="29"/>
      <c r="H181" s="41"/>
      <c r="K181" s="42"/>
      <c r="L181" s="44"/>
      <c r="M181" s="44"/>
      <c r="N181" s="44"/>
      <c r="O181" s="44"/>
      <c r="P181" s="44"/>
      <c r="Q181" s="44"/>
      <c r="R181" s="44"/>
      <c r="S181" s="44"/>
      <c r="T181" s="47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57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52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</row>
    <row r="182" spans="1:108">
      <c r="A182" s="29"/>
      <c r="B182" s="30"/>
      <c r="C182" s="30"/>
      <c r="D182" s="30"/>
      <c r="E182" s="40"/>
      <c r="F182" s="40"/>
      <c r="G182" s="29"/>
      <c r="H182" s="41"/>
      <c r="K182" s="42"/>
      <c r="L182" s="44"/>
      <c r="M182" s="44"/>
      <c r="N182" s="44"/>
      <c r="O182" s="44"/>
      <c r="P182" s="44"/>
      <c r="Q182" s="44"/>
      <c r="R182" s="44"/>
      <c r="S182" s="44"/>
      <c r="T182" s="47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57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52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</row>
    <row r="183" spans="1:108">
      <c r="A183" s="29"/>
      <c r="B183" s="30"/>
      <c r="C183" s="30"/>
      <c r="D183" s="30"/>
      <c r="E183" s="40"/>
      <c r="F183" s="40"/>
      <c r="G183" s="29"/>
      <c r="H183" s="41"/>
      <c r="K183" s="42"/>
      <c r="L183" s="44"/>
      <c r="M183" s="44"/>
      <c r="N183" s="44"/>
      <c r="O183" s="44"/>
      <c r="P183" s="44"/>
      <c r="Q183" s="44"/>
      <c r="R183" s="44"/>
      <c r="S183" s="44"/>
      <c r="T183" s="47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57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52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</row>
    <row r="184" spans="1:108">
      <c r="A184" s="29"/>
      <c r="B184" s="30"/>
      <c r="C184" s="30"/>
      <c r="D184" s="30"/>
      <c r="E184" s="40"/>
      <c r="F184" s="40"/>
      <c r="G184" s="29"/>
      <c r="H184" s="41"/>
      <c r="K184" s="42"/>
      <c r="L184" s="44"/>
      <c r="M184" s="44"/>
      <c r="N184" s="44"/>
      <c r="O184" s="44"/>
      <c r="P184" s="44"/>
      <c r="Q184" s="44"/>
      <c r="R184" s="44"/>
      <c r="S184" s="44"/>
      <c r="T184" s="47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57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52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</row>
    <row r="185" spans="1:108">
      <c r="A185" s="29"/>
      <c r="B185" s="30"/>
      <c r="C185" s="30"/>
      <c r="D185" s="30"/>
      <c r="E185" s="40"/>
      <c r="F185" s="40"/>
      <c r="G185" s="29"/>
      <c r="H185" s="41"/>
      <c r="K185" s="42"/>
      <c r="L185" s="44"/>
      <c r="M185" s="44"/>
      <c r="N185" s="44"/>
      <c r="O185" s="44"/>
      <c r="P185" s="44"/>
      <c r="Q185" s="44"/>
      <c r="R185" s="44"/>
      <c r="S185" s="44"/>
      <c r="T185" s="47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57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52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</row>
    <row r="186" spans="1:108">
      <c r="A186" s="29"/>
      <c r="B186" s="30"/>
      <c r="C186" s="30"/>
      <c r="D186" s="30"/>
      <c r="E186" s="40"/>
      <c r="F186" s="40"/>
      <c r="G186" s="29"/>
      <c r="H186" s="41"/>
      <c r="K186" s="42"/>
      <c r="L186" s="44"/>
      <c r="M186" s="44"/>
      <c r="N186" s="44"/>
      <c r="O186" s="44"/>
      <c r="P186" s="44"/>
      <c r="Q186" s="44"/>
      <c r="R186" s="44"/>
      <c r="S186" s="44"/>
      <c r="T186" s="47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57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52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</row>
    <row r="187" spans="1:108">
      <c r="A187" s="29"/>
      <c r="B187" s="30"/>
      <c r="C187" s="30"/>
      <c r="D187" s="30"/>
      <c r="E187" s="40"/>
      <c r="F187" s="40"/>
      <c r="G187" s="29"/>
      <c r="H187" s="41"/>
      <c r="K187" s="42"/>
      <c r="L187" s="44"/>
      <c r="M187" s="44"/>
      <c r="N187" s="44"/>
      <c r="O187" s="44"/>
      <c r="P187" s="44"/>
      <c r="Q187" s="44"/>
      <c r="R187" s="44"/>
      <c r="S187" s="44"/>
      <c r="T187" s="47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57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52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</row>
    <row r="188" spans="1:108">
      <c r="A188" s="29"/>
      <c r="B188" s="30"/>
      <c r="C188" s="30"/>
      <c r="D188" s="30"/>
      <c r="E188" s="40"/>
      <c r="F188" s="40"/>
      <c r="G188" s="29"/>
      <c r="H188" s="41"/>
      <c r="K188" s="42"/>
      <c r="L188" s="44"/>
      <c r="M188" s="44"/>
      <c r="N188" s="44"/>
      <c r="O188" s="44"/>
      <c r="P188" s="44"/>
      <c r="Q188" s="44"/>
      <c r="R188" s="44"/>
      <c r="S188" s="44"/>
      <c r="T188" s="47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57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52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</row>
    <row r="189" spans="1:108">
      <c r="A189" s="29"/>
      <c r="B189" s="30"/>
      <c r="C189" s="30"/>
      <c r="D189" s="30"/>
      <c r="E189" s="40"/>
      <c r="F189" s="40"/>
      <c r="G189" s="29"/>
      <c r="H189" s="41"/>
      <c r="K189" s="42"/>
      <c r="L189" s="44"/>
      <c r="M189" s="44"/>
      <c r="N189" s="44"/>
      <c r="O189" s="44"/>
      <c r="P189" s="44"/>
      <c r="Q189" s="44"/>
      <c r="R189" s="44"/>
      <c r="S189" s="44"/>
      <c r="T189" s="47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57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52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</row>
    <row r="190" spans="1:108">
      <c r="A190" s="29"/>
      <c r="B190" s="30"/>
      <c r="C190" s="30"/>
      <c r="D190" s="30"/>
      <c r="E190" s="40"/>
      <c r="F190" s="40"/>
      <c r="G190" s="29"/>
      <c r="H190" s="41"/>
      <c r="K190" s="42"/>
      <c r="L190" s="44"/>
      <c r="M190" s="44"/>
      <c r="N190" s="44"/>
      <c r="O190" s="44"/>
      <c r="P190" s="44"/>
      <c r="Q190" s="44"/>
      <c r="R190" s="44"/>
      <c r="S190" s="44"/>
      <c r="T190" s="47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57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52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</row>
    <row r="191" spans="1:108">
      <c r="A191" s="29"/>
      <c r="B191" s="30"/>
      <c r="C191" s="30"/>
      <c r="D191" s="30"/>
      <c r="E191" s="40"/>
      <c r="F191" s="40"/>
      <c r="G191" s="29"/>
      <c r="H191" s="41"/>
      <c r="K191" s="42"/>
      <c r="L191" s="44"/>
      <c r="M191" s="44"/>
      <c r="N191" s="44"/>
      <c r="O191" s="44"/>
      <c r="P191" s="44"/>
      <c r="Q191" s="44"/>
      <c r="R191" s="44"/>
      <c r="S191" s="44"/>
      <c r="T191" s="47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57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52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</row>
    <row r="192" spans="1:108">
      <c r="A192" s="29"/>
      <c r="B192" s="30"/>
      <c r="C192" s="30"/>
      <c r="D192" s="30"/>
      <c r="E192" s="40"/>
      <c r="F192" s="40"/>
      <c r="G192" s="29"/>
      <c r="H192" s="41"/>
      <c r="K192" s="42"/>
      <c r="L192" s="44"/>
      <c r="M192" s="44"/>
      <c r="N192" s="44"/>
      <c r="O192" s="44"/>
      <c r="P192" s="44"/>
      <c r="Q192" s="44"/>
      <c r="R192" s="44"/>
      <c r="S192" s="44"/>
      <c r="T192" s="47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57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52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</row>
    <row r="193" spans="1:108">
      <c r="A193" s="29"/>
      <c r="B193" s="30"/>
      <c r="C193" s="30"/>
      <c r="D193" s="30"/>
      <c r="E193" s="40"/>
      <c r="F193" s="40"/>
      <c r="G193" s="29"/>
      <c r="H193" s="41"/>
      <c r="K193" s="42"/>
      <c r="L193" s="44"/>
      <c r="M193" s="44"/>
      <c r="N193" s="44"/>
      <c r="O193" s="44"/>
      <c r="P193" s="44"/>
      <c r="Q193" s="44"/>
      <c r="R193" s="44"/>
      <c r="S193" s="44"/>
      <c r="T193" s="47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57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52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</row>
    <row r="194" spans="1:108">
      <c r="A194" s="29"/>
      <c r="B194" s="30"/>
      <c r="C194" s="30"/>
      <c r="D194" s="30"/>
      <c r="E194" s="40"/>
      <c r="F194" s="40"/>
      <c r="G194" s="29"/>
      <c r="H194" s="41"/>
      <c r="K194" s="42"/>
      <c r="L194" s="44"/>
      <c r="M194" s="44"/>
      <c r="N194" s="44"/>
      <c r="O194" s="44"/>
      <c r="P194" s="44"/>
      <c r="Q194" s="44"/>
      <c r="R194" s="44"/>
      <c r="S194" s="44"/>
      <c r="T194" s="47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57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52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</row>
    <row r="195" spans="1:108">
      <c r="A195" s="29"/>
      <c r="B195" s="30"/>
      <c r="C195" s="30"/>
      <c r="D195" s="30"/>
      <c r="E195" s="40"/>
      <c r="F195" s="40"/>
      <c r="G195" s="29"/>
      <c r="H195" s="41"/>
      <c r="K195" s="42"/>
      <c r="L195" s="44"/>
      <c r="M195" s="44"/>
      <c r="N195" s="44"/>
      <c r="O195" s="44"/>
      <c r="P195" s="44"/>
      <c r="Q195" s="44"/>
      <c r="R195" s="44"/>
      <c r="S195" s="44"/>
      <c r="T195" s="47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57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52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</row>
    <row r="196" spans="1:108">
      <c r="A196" s="29"/>
      <c r="B196" s="30"/>
      <c r="C196" s="30"/>
      <c r="D196" s="30"/>
      <c r="E196" s="40"/>
      <c r="F196" s="40"/>
      <c r="G196" s="29"/>
      <c r="H196" s="41"/>
      <c r="K196" s="42"/>
      <c r="L196" s="44"/>
      <c r="M196" s="44"/>
      <c r="N196" s="44"/>
      <c r="O196" s="44"/>
      <c r="P196" s="44"/>
      <c r="Q196" s="44"/>
      <c r="R196" s="44"/>
      <c r="S196" s="44"/>
      <c r="T196" s="47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57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52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</row>
    <row r="197" spans="1:108">
      <c r="A197" s="29"/>
      <c r="B197" s="30"/>
      <c r="C197" s="30"/>
      <c r="D197" s="30"/>
      <c r="E197" s="40"/>
      <c r="F197" s="40"/>
      <c r="G197" s="29"/>
      <c r="H197" s="41"/>
      <c r="K197" s="42"/>
      <c r="L197" s="44"/>
      <c r="M197" s="44"/>
      <c r="N197" s="44"/>
      <c r="O197" s="44"/>
      <c r="P197" s="44"/>
      <c r="Q197" s="44"/>
      <c r="R197" s="44"/>
      <c r="S197" s="44"/>
      <c r="T197" s="47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57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52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</row>
    <row r="198" spans="1:108">
      <c r="A198" s="29"/>
      <c r="B198" s="30"/>
      <c r="C198" s="30"/>
      <c r="D198" s="30"/>
      <c r="E198" s="40"/>
      <c r="F198" s="40"/>
      <c r="G198" s="29"/>
      <c r="H198" s="41"/>
      <c r="K198" s="42"/>
      <c r="L198" s="44"/>
      <c r="M198" s="44"/>
      <c r="N198" s="44"/>
      <c r="O198" s="44"/>
      <c r="P198" s="44"/>
      <c r="Q198" s="44"/>
      <c r="R198" s="44"/>
      <c r="S198" s="44"/>
      <c r="T198" s="47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57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52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</row>
    <row r="199" spans="1:108">
      <c r="A199" s="29"/>
      <c r="B199" s="30"/>
      <c r="C199" s="30"/>
      <c r="D199" s="30"/>
      <c r="E199" s="40"/>
      <c r="F199" s="40"/>
      <c r="G199" s="29"/>
      <c r="H199" s="41"/>
      <c r="K199" s="42"/>
      <c r="L199" s="44"/>
      <c r="M199" s="44"/>
      <c r="N199" s="44"/>
      <c r="O199" s="44"/>
      <c r="P199" s="44"/>
      <c r="Q199" s="44"/>
      <c r="R199" s="44"/>
      <c r="S199" s="44"/>
      <c r="T199" s="47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57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52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</row>
    <row r="200" spans="1:108">
      <c r="A200" s="30"/>
      <c r="B200" s="30"/>
      <c r="C200" s="30"/>
      <c r="D200" s="30"/>
      <c r="E200" s="40"/>
      <c r="F200" s="40"/>
      <c r="G200" s="30"/>
      <c r="H200" s="53"/>
      <c r="K200" s="30"/>
      <c r="L200" s="40"/>
      <c r="M200" s="40"/>
      <c r="N200" s="40"/>
      <c r="O200" s="40"/>
      <c r="P200" s="40"/>
      <c r="Q200" s="40"/>
      <c r="R200" s="40"/>
      <c r="S200" s="40"/>
      <c r="T200" s="54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58"/>
      <c r="AS200" s="30"/>
      <c r="AT200" s="30"/>
      <c r="AU200" s="30"/>
      <c r="AV200" s="30"/>
      <c r="AW200" s="30"/>
      <c r="AX200" s="30"/>
      <c r="AY200" s="30"/>
      <c r="AZ200" s="30"/>
      <c r="BA200" s="30"/>
      <c r="BB200" s="55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</row>
    <row r="201" spans="1:108" ht="14.25" customHeight="1">
      <c r="A201" s="30"/>
      <c r="B201" s="30"/>
      <c r="C201" s="30"/>
      <c r="D201" s="30"/>
      <c r="E201" s="40"/>
      <c r="F201" s="40"/>
      <c r="G201" s="30"/>
      <c r="H201" s="53"/>
      <c r="K201" s="3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58"/>
      <c r="AS201" s="30"/>
      <c r="AT201" s="30"/>
      <c r="AU201" s="30"/>
      <c r="AV201" s="55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SubstanceRefTables</vt:lpstr>
      <vt:lpstr>ExampleStreams1_old</vt:lpstr>
    </vt:vector>
  </TitlesOfParts>
  <Company>Universidad Complutense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Robinson</dc:creator>
  <cp:lastModifiedBy>Alexander Robinson</cp:lastModifiedBy>
  <dcterms:created xsi:type="dcterms:W3CDTF">2012-05-26T18:38:31Z</dcterms:created>
  <dcterms:modified xsi:type="dcterms:W3CDTF">2012-05-28T06:44:04Z</dcterms:modified>
</cp:coreProperties>
</file>