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hemical Reactor - Ma" sheetId="1" r:id="rId4"/>
  </sheets>
</workbook>
</file>

<file path=xl/sharedStrings.xml><?xml version="1.0" encoding="utf-8"?>
<sst xmlns="http://schemas.openxmlformats.org/spreadsheetml/2006/main" uniqueCount="10">
  <si>
    <t>Chemical Reactor - Marc Alexander Sferrazza 12164165</t>
  </si>
  <si>
    <t>x1 (lower Value)</t>
  </si>
  <si>
    <t>x2 (upper value)</t>
  </si>
  <si>
    <t>fx1</t>
  </si>
  <si>
    <t>fx2</t>
  </si>
  <si>
    <t>interval a (lower)</t>
  </si>
  <si>
    <t>interval b (upper)</t>
  </si>
  <si>
    <t>Fibonacci #</t>
  </si>
  <si>
    <t>Fib Ratio</t>
  </si>
  <si>
    <t>Fib Ratio * Range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</si>
</sst>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"/>
    <numFmt numFmtId="60" formatCode="0.0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 Neue"/>
    </font>
    <font>
      <sz val="14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59" fontId="4" borderId="2" applyNumberFormat="1" applyFont="1" applyFill="0" applyBorder="1" applyAlignment="1" applyProtection="0">
      <alignment vertical="center" wrapText="1"/>
    </xf>
    <xf numFmtId="1" fontId="0" borderId="2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center" wrapText="1"/>
    </xf>
    <xf numFmtId="59" fontId="0" borderId="3" applyNumberFormat="1" applyFont="1" applyFill="0" applyBorder="1" applyAlignment="1" applyProtection="0">
      <alignment vertical="top" wrapText="1"/>
    </xf>
    <xf numFmtId="1" fontId="0" borderId="3" applyNumberFormat="1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0" fontId="5" borderId="3" applyNumberFormat="0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6">
    <dxf>
      <font>
        <color rgb="ff000000"/>
      </font>
      <fill>
        <patternFill patternType="solid">
          <fgColor indexed="13"/>
          <bgColor indexed="14"/>
        </patternFill>
      </fill>
    </dxf>
    <dxf>
      <font>
        <color rgb="ff000000"/>
      </font>
      <fill>
        <patternFill patternType="solid">
          <fgColor indexed="13"/>
          <bgColor indexed="15"/>
        </patternFill>
      </fill>
    </dxf>
    <dxf>
      <font>
        <color rgb="ff000000"/>
      </font>
      <fill>
        <patternFill patternType="solid">
          <fgColor indexed="13"/>
          <bgColor indexed="14"/>
        </patternFill>
      </fill>
    </dxf>
    <dxf>
      <font>
        <color rgb="ff000000"/>
      </font>
      <fill>
        <patternFill patternType="solid">
          <fgColor indexed="13"/>
          <bgColor indexed="15"/>
        </patternFill>
      </fill>
    </dxf>
    <dxf>
      <font>
        <color rgb="ff000000"/>
      </font>
      <fill>
        <patternFill patternType="solid">
          <fgColor indexed="13"/>
          <bgColor indexed="14"/>
        </patternFill>
      </fill>
    </dxf>
    <dxf>
      <font>
        <color rgb="ff000000"/>
      </font>
      <fill>
        <patternFill patternType="solid">
          <fgColor indexed="13"/>
          <bgColor indexed="15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  <rgbColor rgb="00000000"/>
      <rgbColor rgb="e5ff9781"/>
      <rgbColor rgb="e5afe48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3.9062" style="1" customWidth="1"/>
    <col min="2" max="2" width="14.0781" style="1" customWidth="1"/>
    <col min="3" max="3" width="11.5781" style="1" customWidth="1"/>
    <col min="4" max="4" width="11.5781" style="1" customWidth="1"/>
    <col min="5" max="5" width="14.7266" style="1" customWidth="1"/>
    <col min="6" max="6" width="14.9062" style="1" customWidth="1"/>
    <col min="7" max="7" width="10.7266" style="1" customWidth="1"/>
    <col min="8" max="8" width="8.57812" style="1" customWidth="1"/>
    <col min="9" max="9" width="12.3203" style="1" customWidth="1"/>
    <col min="10" max="256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3.8</v>
      </c>
      <c r="B3" s="4">
        <v>6.2</v>
      </c>
      <c r="C3" s="5">
        <v>10.50293974</v>
      </c>
      <c r="D3" s="5">
        <v>10.26610596</v>
      </c>
      <c r="E3" s="4">
        <v>0</v>
      </c>
      <c r="F3" s="4">
        <v>10</v>
      </c>
      <c r="G3" s="6">
        <f>G4+G5</f>
        <v>144</v>
      </c>
      <c r="H3" s="7"/>
      <c r="I3" s="7"/>
    </row>
    <row r="4" ht="20.05" customHeight="1">
      <c r="A4" s="8">
        <f>MROUND(IF(C3&lt;D3,A3,B3),0.05)</f>
        <v>6.2</v>
      </c>
      <c r="B4" s="8">
        <f>MROUND(IF(C4&lt;D4,(E4+I6),(F4-I6)),0.05)</f>
        <v>7.65</v>
      </c>
      <c r="C4" s="9">
        <f>IF(C3&lt;D3,C3,D3)</f>
        <v>10.26610596</v>
      </c>
      <c r="D4" s="10">
        <v>10.82112426</v>
      </c>
      <c r="E4" s="8">
        <f>IF(C3&lt;D3,E3,A3)</f>
        <v>3.8</v>
      </c>
      <c r="F4" s="8">
        <f>IF(C3&lt;D3,B3,F3)</f>
        <v>10</v>
      </c>
      <c r="G4" s="11">
        <f>G5+G6</f>
        <v>89</v>
      </c>
      <c r="H4" s="12"/>
      <c r="I4" s="12"/>
    </row>
    <row r="5" ht="20.05" customHeight="1">
      <c r="A5" s="8">
        <f>MROUND(IF(C4&lt;D4,A4,B4),0.05)</f>
        <v>6.2</v>
      </c>
      <c r="B5" s="8">
        <f>MROUND(IF(C5&lt;D5,(E5+I7),(F5-I7)),0.05)</f>
        <v>5.25</v>
      </c>
      <c r="C5" s="9">
        <f>IF(C4&lt;D4,C4,D4)</f>
        <v>10.26610596</v>
      </c>
      <c r="D5" s="10">
        <v>9.821391151</v>
      </c>
      <c r="E5" s="8">
        <f>IF(C4&lt;D4,E4,A4)</f>
        <v>3.8</v>
      </c>
      <c r="F5" s="8">
        <f>IF(C4&lt;D4,B4,F4)</f>
        <v>7.65</v>
      </c>
      <c r="G5" s="11">
        <f>G6+G7</f>
        <v>55</v>
      </c>
      <c r="H5" s="12"/>
      <c r="I5" s="12"/>
    </row>
    <row r="6" ht="20.05" customHeight="1">
      <c r="A6" s="8">
        <f>MROUND(IF(C5&lt;D5,A5,B5),0.05)</f>
        <v>5.25</v>
      </c>
      <c r="B6" s="8">
        <f>MROUND(IF(C6&lt;D6,(E6+I8),(F6-I8)),0.05)</f>
        <v>6.75</v>
      </c>
      <c r="C6" s="9">
        <f>IF(C5&lt;D5,C5,D5)</f>
        <v>9.821391151</v>
      </c>
      <c r="D6" s="10"/>
      <c r="E6" s="8">
        <f>IF(C5&lt;D5,E5,A5)</f>
        <v>6.2</v>
      </c>
      <c r="F6" s="8">
        <f>IF(C5&lt;D5,B5,F5)</f>
        <v>7.65</v>
      </c>
      <c r="G6" s="11">
        <f>G7+G8</f>
        <v>34</v>
      </c>
      <c r="H6" s="12">
        <f>G6/G5</f>
        <v>0.6181818181818182</v>
      </c>
      <c r="I6" s="12">
        <f>H6*(F4-E4)</f>
        <v>3.832727272727273</v>
      </c>
    </row>
    <row r="7" ht="20.05" customHeight="1">
      <c r="A7" s="8">
        <f>MROUND(IF(C6&lt;D6,A6,B6),0.05)</f>
        <v>6.75</v>
      </c>
      <c r="B7" s="8">
        <f>MROUND(IF(C7&lt;D7,(E7+I9),(F7-I9)),0.05)</f>
        <v>6.15</v>
      </c>
      <c r="C7" s="9">
        <f>IF(C6&lt;D6,C6,D6)</f>
        <v>0</v>
      </c>
      <c r="D7" s="10"/>
      <c r="E7" s="8">
        <f>IF(C6&lt;D6,E6,A6)</f>
        <v>5.25</v>
      </c>
      <c r="F7" s="8">
        <f>IF(C6&lt;D6,B6,F6)</f>
        <v>7.65</v>
      </c>
      <c r="G7" s="11">
        <f>G8+G9</f>
        <v>21</v>
      </c>
      <c r="H7" s="12">
        <f>G7/G6</f>
        <v>0.6176470588235294</v>
      </c>
      <c r="I7" s="12">
        <f>H7*(F5-E5)</f>
        <v>2.377941176470589</v>
      </c>
    </row>
    <row r="8" ht="20.05" customHeight="1">
      <c r="A8" s="8">
        <f>MROUND(IF(C7&lt;D7,A7,B7),0.05)</f>
        <v>6.15</v>
      </c>
      <c r="B8" s="8">
        <f>MROUND(IF(C8&lt;D8,(E8+I10),(F8-I10)),0.05)</f>
        <v>7.100000000000001</v>
      </c>
      <c r="C8" s="9">
        <f>IF(C7&lt;D7,C7,D7)</f>
        <v>0</v>
      </c>
      <c r="D8" s="10"/>
      <c r="E8" s="8">
        <f>IF(C7&lt;D7,E7,A7)</f>
        <v>6.75</v>
      </c>
      <c r="F8" s="8">
        <f>IF(C7&lt;D7,B7,F7)</f>
        <v>7.65</v>
      </c>
      <c r="G8" s="11">
        <f>G9+G10</f>
        <v>13</v>
      </c>
      <c r="H8" s="12">
        <f>G8/G7</f>
        <v>0.6190476190476191</v>
      </c>
      <c r="I8" s="12">
        <f>H8*(F6-E6)</f>
        <v>0.8976190476190478</v>
      </c>
    </row>
    <row r="9" ht="20.05" customHeight="1">
      <c r="A9" s="8">
        <f>MROUND(IF(C8&lt;D8,A8,B8),0.05)</f>
        <v>7.100000000000001</v>
      </c>
      <c r="B9" s="8">
        <f>MROUND(IF(C9&lt;D9,(E9+I11),(F9-I11)),0.05)</f>
        <v>6.75</v>
      </c>
      <c r="C9" s="9">
        <f>IF(C8&lt;D8,C8,D8)</f>
        <v>0</v>
      </c>
      <c r="D9" s="10"/>
      <c r="E9" s="8">
        <f>IF(C8&lt;D8,E8,A8)</f>
        <v>6.15</v>
      </c>
      <c r="F9" s="8">
        <f>IF(C8&lt;D8,B8,F8)</f>
        <v>7.65</v>
      </c>
      <c r="G9" s="11">
        <f>G10+G11</f>
        <v>8</v>
      </c>
      <c r="H9" s="12">
        <f>G9/G8</f>
        <v>0.6153846153846154</v>
      </c>
      <c r="I9" s="12">
        <f>H9*(F7-E7)</f>
        <v>1.476923076923077</v>
      </c>
    </row>
    <row r="10" ht="20.05" customHeight="1">
      <c r="A10" s="8">
        <f>MROUND(IF(C9&lt;D9,A9,B9),0.05)</f>
        <v>6.75</v>
      </c>
      <c r="B10" s="8">
        <f>MROUND(IF(C10&lt;D10,(E10+I12),(F10-I12)),0.05)</f>
        <v>7.300000000000001</v>
      </c>
      <c r="C10" s="9">
        <f>IF(C9&lt;D9,C9,D9)</f>
        <v>0</v>
      </c>
      <c r="D10" s="10"/>
      <c r="E10" s="8">
        <f>IF(C9&lt;D9,E9,A9)</f>
        <v>7.100000000000001</v>
      </c>
      <c r="F10" s="8">
        <f>IF(C9&lt;D9,B9,F9)</f>
        <v>7.65</v>
      </c>
      <c r="G10" s="11">
        <f>G11+G12</f>
        <v>5</v>
      </c>
      <c r="H10" s="12">
        <f>G10/G9</f>
        <v>0.625</v>
      </c>
      <c r="I10" s="12">
        <f>H10*(F8-E8)</f>
        <v>0.5625000000000002</v>
      </c>
    </row>
    <row r="11" ht="20.05" customHeight="1">
      <c r="A11" s="8">
        <f>MROUND(IF(C10&lt;D10,A10,B10),0.05)</f>
        <v>7.300000000000001</v>
      </c>
      <c r="B11" s="8">
        <f>MROUND(IF(C11&lt;D11,(E11+I13),(F11-I13)),0.05)</f>
        <v>7.2</v>
      </c>
      <c r="C11" s="9">
        <f>IF(C10&lt;D10,C10,D10)</f>
        <v>0</v>
      </c>
      <c r="D11" s="10"/>
      <c r="E11" s="8">
        <f>IF(C10&lt;D10,E10,A10)</f>
        <v>6.75</v>
      </c>
      <c r="F11" s="8">
        <f>IF(C10&lt;D10,B10,F10)</f>
        <v>7.65</v>
      </c>
      <c r="G11" s="11">
        <v>3</v>
      </c>
      <c r="H11" s="12">
        <f>G11/G10</f>
        <v>0.6</v>
      </c>
      <c r="I11" s="12">
        <f>H11*(F9-E9)</f>
        <v>0.8999999999999999</v>
      </c>
    </row>
    <row r="12" ht="20.05" customHeight="1">
      <c r="A12" s="8">
        <f>MROUND(IF(C11&lt;D11,A11,B11),0.05)</f>
        <v>7.2</v>
      </c>
      <c r="B12" s="8">
        <f>MROUND(IF(C12&lt;D12,(E12+I14),(F12-I14)),0.05)</f>
        <v>7.300000000000001</v>
      </c>
      <c r="C12" s="9">
        <f>IF(C11&lt;D11,C11,D11)</f>
        <v>0</v>
      </c>
      <c r="D12" s="10"/>
      <c r="E12" s="8">
        <f>IF(C11&lt;D11,E11,A11)</f>
        <v>7.300000000000001</v>
      </c>
      <c r="F12" s="8">
        <f>IF(C11&lt;D11,B11,F11)</f>
        <v>7.65</v>
      </c>
      <c r="G12" s="11">
        <v>2</v>
      </c>
      <c r="H12" s="12">
        <f>G12/G11</f>
        <v>0.6666666666666666</v>
      </c>
      <c r="I12" s="12">
        <f>H12*(F10-E10)</f>
        <v>0.3666666666666665</v>
      </c>
    </row>
    <row r="13" ht="20.05" customHeight="1">
      <c r="A13" s="12"/>
      <c r="B13" s="12"/>
      <c r="C13" s="12"/>
      <c r="D13" s="12"/>
      <c r="E13" s="12"/>
      <c r="F13" s="12"/>
      <c r="G13" s="11">
        <v>1</v>
      </c>
      <c r="H13" s="12">
        <f>G13/G12</f>
        <v>0.5</v>
      </c>
      <c r="I13" s="12">
        <f>H13*(F11-E11)</f>
        <v>0.4500000000000002</v>
      </c>
    </row>
    <row r="14" ht="20.05" customHeight="1">
      <c r="A14" s="12"/>
      <c r="B14" s="12"/>
      <c r="C14" s="12"/>
      <c r="D14" s="12"/>
      <c r="E14" s="12"/>
      <c r="F14" s="12"/>
      <c r="G14" s="11">
        <v>1</v>
      </c>
      <c r="H14" s="12">
        <f>G14/G13</f>
        <v>1</v>
      </c>
      <c r="I14" s="12">
        <f>H14*(F12-E12)</f>
        <v>0.3499999999999996</v>
      </c>
    </row>
    <row r="15" ht="20.05" customHeight="1">
      <c r="A15" s="12"/>
      <c r="B15" s="12"/>
      <c r="C15" s="13"/>
      <c r="D15" s="14"/>
      <c r="E15" s="12"/>
      <c r="F15" s="12"/>
      <c r="G15" s="15"/>
      <c r="H15" s="15"/>
      <c r="I15" s="15"/>
    </row>
  </sheetData>
  <mergeCells count="1">
    <mergeCell ref="A1:I1"/>
  </mergeCells>
  <conditionalFormatting sqref="C3">
    <cfRule type="cellIs" dxfId="0" priority="1" operator="greaterThan" stopIfTrue="1">
      <formula>D3</formula>
    </cfRule>
  </conditionalFormatting>
  <conditionalFormatting sqref="D3">
    <cfRule type="cellIs" dxfId="1" priority="1" operator="lessThan" stopIfTrue="1">
      <formula>C$3</formula>
    </cfRule>
  </conditionalFormatting>
  <conditionalFormatting sqref="C4:C12">
    <cfRule type="cellIs" dxfId="2" priority="1" operator="greaterThan" stopIfTrue="1">
      <formula>D4</formula>
    </cfRule>
    <cfRule type="cellIs" dxfId="3" priority="2" operator="lessThan" stopIfTrue="1">
      <formula>D4</formula>
    </cfRule>
  </conditionalFormatting>
  <conditionalFormatting sqref="D4:D12">
    <cfRule type="cellIs" dxfId="4" priority="1" operator="greaterThan" stopIfTrue="1">
      <formula>C$4</formula>
    </cfRule>
    <cfRule type="cellIs" dxfId="5" priority="2" operator="lessThan" stopIfTrue="1">
      <formula>C$4</formula>
    </cfRule>
  </conditionalFormatting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