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SISTEMA\Documents\GitHub\cuadrosxxx\jycboliviaASP.net\jycboliviaASP.net\DocumentosRefencia\Retenciones Simec\"/>
    </mc:Choice>
  </mc:AlternateContent>
  <bookViews>
    <workbookView xWindow="0" yWindow="0" windowWidth="20490" windowHeight="7755" activeTab="2"/>
  </bookViews>
  <sheets>
    <sheet name="R-570 NVO." sheetId="1" r:id="rId1"/>
    <sheet name="Hoja1" sheetId="2" r:id="rId2"/>
    <sheet name="Hoja2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3" l="1"/>
  <c r="E29" i="3"/>
  <c r="F29" i="3"/>
  <c r="D28" i="3"/>
  <c r="E28" i="3"/>
  <c r="F28" i="3"/>
  <c r="D27" i="3"/>
  <c r="E27" i="3"/>
  <c r="F27" i="3"/>
  <c r="D26" i="3"/>
  <c r="E26" i="3"/>
  <c r="F26" i="3"/>
  <c r="D25" i="3"/>
  <c r="E25" i="3"/>
  <c r="F25" i="3"/>
  <c r="D24" i="3"/>
  <c r="E24" i="3"/>
  <c r="F24" i="3"/>
  <c r="D23" i="3"/>
  <c r="E23" i="3"/>
  <c r="F23" i="3"/>
  <c r="D22" i="3"/>
  <c r="E22" i="3"/>
  <c r="F22" i="3"/>
  <c r="D21" i="3"/>
  <c r="E21" i="3"/>
  <c r="F21" i="3"/>
  <c r="D20" i="3"/>
  <c r="E20" i="3"/>
  <c r="F20" i="3"/>
  <c r="D19" i="3"/>
  <c r="E19" i="3"/>
  <c r="F19" i="3"/>
  <c r="D18" i="3"/>
  <c r="E18" i="3"/>
  <c r="F18" i="3"/>
  <c r="D17" i="3"/>
  <c r="E17" i="3"/>
  <c r="F17" i="3"/>
  <c r="D16" i="3"/>
  <c r="E16" i="3"/>
  <c r="F16" i="3"/>
  <c r="D15" i="3"/>
  <c r="E15" i="3"/>
  <c r="F15" i="3"/>
  <c r="D14" i="3"/>
  <c r="E14" i="3"/>
  <c r="F14" i="3"/>
  <c r="D13" i="3"/>
  <c r="E13" i="3"/>
  <c r="F13" i="3"/>
  <c r="D12" i="3"/>
  <c r="E12" i="3"/>
  <c r="F12" i="3"/>
  <c r="D11" i="3"/>
  <c r="E11" i="3"/>
  <c r="F11" i="3"/>
  <c r="D10" i="3"/>
  <c r="E10" i="3"/>
  <c r="F10" i="3"/>
  <c r="D9" i="3"/>
  <c r="E9" i="3"/>
  <c r="F9" i="3"/>
  <c r="D8" i="3"/>
  <c r="E8" i="3"/>
  <c r="F8" i="3"/>
  <c r="D7" i="3"/>
  <c r="E7" i="3"/>
  <c r="F7" i="3"/>
  <c r="D6" i="3"/>
  <c r="E6" i="3"/>
  <c r="F6" i="3"/>
  <c r="D5" i="3"/>
  <c r="E5" i="3"/>
  <c r="F5" i="3"/>
  <c r="D4" i="3"/>
  <c r="E4" i="3"/>
  <c r="F4" i="3"/>
  <c r="D3" i="3"/>
  <c r="E3" i="3"/>
  <c r="F3" i="3"/>
  <c r="AD23" i="1"/>
  <c r="AD27" i="1"/>
  <c r="AD25" i="1"/>
</calcChain>
</file>

<file path=xl/comments1.xml><?xml version="1.0" encoding="utf-8"?>
<comments xmlns="http://schemas.openxmlformats.org/spreadsheetml/2006/main">
  <authors>
    <author>JAN - ALEJANDRO RIVERO</author>
  </authors>
  <commentList>
    <comment ref="AK4" authorId="0" shapeId="0">
      <text>
        <r>
          <rPr>
            <b/>
            <sz val="9"/>
            <color indexed="81"/>
            <rFont val="Tahoma"/>
            <family val="2"/>
          </rPr>
          <t>JAN - ALEJANDRO RIVERO:</t>
        </r>
        <r>
          <rPr>
            <sz val="9"/>
            <color indexed="81"/>
            <rFont val="Tahoma"/>
            <family val="2"/>
          </rPr>
          <t xml:space="preserve">
ORDEN DE CORRELATIVIDAD EN RECIBOS IMPRESOS.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JAN - ALEJANDRO RIVERO:</t>
        </r>
        <r>
          <rPr>
            <sz val="9"/>
            <color indexed="81"/>
            <rFont val="Tahoma"/>
            <family val="2"/>
          </rPr>
          <t xml:space="preserve">
MES O PERIODO DE EMISION - ESTE DEBE CAMBIAR MENSUALMENTE</t>
        </r>
      </text>
    </comment>
  </commentList>
</comments>
</file>

<file path=xl/sharedStrings.xml><?xml version="1.0" encoding="utf-8"?>
<sst xmlns="http://schemas.openxmlformats.org/spreadsheetml/2006/main" count="77" uniqueCount="71">
  <si>
    <t>RECIBO DE EGRESO</t>
  </si>
  <si>
    <t>de</t>
  </si>
  <si>
    <t>Hemos pagado a:</t>
  </si>
  <si>
    <t>Por concepto de:</t>
  </si>
  <si>
    <t>FORMA DE PAGO</t>
  </si>
  <si>
    <t>Cheque N°:</t>
  </si>
  <si>
    <t>Banco:</t>
  </si>
  <si>
    <t>Total a pagar:</t>
  </si>
  <si>
    <t>Entregue conforme</t>
  </si>
  <si>
    <t>Recibi conforme</t>
  </si>
  <si>
    <t>Sello</t>
  </si>
  <si>
    <t>NIT. 288402026</t>
  </si>
  <si>
    <t>JYCIA S.R.L.</t>
  </si>
  <si>
    <t>El importe de:</t>
  </si>
  <si>
    <t>T/C:</t>
  </si>
  <si>
    <t>DIR.: CALLE 22 DE CALACOTO N° 7883, EDIF. O22 PISO 3.                                                                                                  LA PAZ - BOLIVIA</t>
  </si>
  <si>
    <t>CASA MATRIZ</t>
  </si>
  <si>
    <t>SUCURSAL 1</t>
  </si>
  <si>
    <t>Otro:</t>
  </si>
  <si>
    <t>DIR.: AV. NUEVA JERUSALEN N°. 90                                            ZONA NORTE                                                            SANTA CRUZ - BOLIVIA</t>
  </si>
  <si>
    <t>1. DATOS DE LA EMPRESA / 2. DATOS DEL BENEFICIARIO Y DEL PAGO / 3. FORMA DE PAGO / 4. CONFORMIDAD ENTRE AMBAS PARTES.</t>
  </si>
  <si>
    <t>UNION CTA.CTE. 1-21651753 M/N</t>
  </si>
  <si>
    <t>BOLIVIANOS.</t>
  </si>
  <si>
    <t>Bs.</t>
  </si>
  <si>
    <t>Cochabamba,</t>
  </si>
  <si>
    <t>del</t>
  </si>
  <si>
    <t>N°</t>
  </si>
  <si>
    <t>/02</t>
  </si>
  <si>
    <t>**************</t>
  </si>
  <si>
    <t>--------------------------------------------------------------</t>
  </si>
  <si>
    <t>DIR.: CALLE AGUSTIN VIRREIRA No. 1820 ESQ. ALCIDES ARGUEDAS                                                                                                                                 COCHABAMBA - BOLIVIA</t>
  </si>
  <si>
    <t>R - XXX</t>
  </si>
  <si>
    <t>-----------------------------------------------------------------</t>
  </si>
  <si>
    <t>XXXXXX 00/100 -----------------------------------------------</t>
  </si>
  <si>
    <t>XXXXXXXXXXXXXXXXXXXXXXXXXXXXXXXXXXXXXXXXXXXXXXXXXXXXXXXXXXXXXXXX</t>
  </si>
  <si>
    <t>XXXXXXXXXXXXXXXXXXXXXXXXXXXXXXXXXXXXXXXXXXXXXXXXXXXXXXXXXXXXXXXXXXXXXXXXXXXXXXXX</t>
  </si>
  <si>
    <t>Total de Gasto:</t>
  </si>
  <si>
    <t>Retencion IUE</t>
  </si>
  <si>
    <t>Retencion IT</t>
  </si>
  <si>
    <r>
      <rPr>
        <b/>
        <sz val="10"/>
        <color theme="1"/>
        <rFont val="Lucida Console"/>
        <family val="3"/>
      </rPr>
      <t xml:space="preserve">   </t>
    </r>
    <r>
      <rPr>
        <b/>
        <u/>
        <sz val="10"/>
        <color theme="1"/>
        <rFont val="Lucida Console"/>
        <family val="3"/>
      </rPr>
      <t>SUCURSAL 2</t>
    </r>
  </si>
  <si>
    <t>%</t>
  </si>
  <si>
    <t>Desde</t>
  </si>
  <si>
    <t>Página:</t>
  </si>
  <si>
    <t>Porcentaje Retención</t>
  </si>
  <si>
    <t>Número NIT</t>
  </si>
  <si>
    <t>288402026</t>
  </si>
  <si>
    <t>Fecha</t>
  </si>
  <si>
    <t>Número Documento</t>
  </si>
  <si>
    <t>Nombre o Razón Social</t>
  </si>
  <si>
    <t>Ciudad</t>
  </si>
  <si>
    <t xml:space="preserve">Base Imponible </t>
  </si>
  <si>
    <t>Retención</t>
  </si>
  <si>
    <t>I.T.</t>
  </si>
  <si>
    <t>Destino</t>
  </si>
  <si>
    <t>Cbte.</t>
  </si>
  <si>
    <t>Codigo chasis</t>
  </si>
  <si>
    <t>xxxxx</t>
  </si>
  <si>
    <t>CIUDAD</t>
  </si>
  <si>
    <t>SERVICIO</t>
  </si>
  <si>
    <t xml:space="preserve">IUE </t>
  </si>
  <si>
    <t xml:space="preserve">IT </t>
  </si>
  <si>
    <t>NETO</t>
  </si>
  <si>
    <t>LA PAZ</t>
  </si>
  <si>
    <t>(total gasto)</t>
  </si>
  <si>
    <t>Retencion del 3%</t>
  </si>
  <si>
    <t>(Variable Simec)</t>
  </si>
  <si>
    <t>(Hemos pagadao a)</t>
  </si>
  <si>
    <t>(valor total)</t>
  </si>
  <si>
    <t>(12,5% retencion)</t>
  </si>
  <si>
    <t>(3% recibo)</t>
  </si>
  <si>
    <t>(Total a pagar Recibo)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</si>
</sst>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#,##0.00_);\-#,##0.00"/>
  </numFmts>
  <fonts count="30">
    <font>
      <sz val="11"/>
      <color theme="1"/>
      <name val="Calibri"/>
      <family val="2"/>
      <scheme val="minor"/>
    </font>
    <font>
      <b/>
      <sz val="14"/>
      <color theme="1"/>
      <name val="Lucida Console"/>
      <family val="3"/>
    </font>
    <font>
      <sz val="11"/>
      <color theme="1"/>
      <name val="Lucida Console"/>
      <family val="3"/>
    </font>
    <font>
      <sz val="12"/>
      <color theme="1"/>
      <name val="Lucida Console"/>
      <family val="3"/>
    </font>
    <font>
      <b/>
      <sz val="22"/>
      <color theme="1"/>
      <name val="Lucida Console"/>
      <family val="3"/>
    </font>
    <font>
      <b/>
      <sz val="12"/>
      <color theme="1"/>
      <name val="Lucida Console"/>
      <family val="3"/>
    </font>
    <font>
      <b/>
      <sz val="8"/>
      <color theme="1"/>
      <name val="Lucida Console"/>
      <family val="3"/>
    </font>
    <font>
      <sz val="10"/>
      <color theme="1"/>
      <name val="Lucida Console"/>
      <family val="3"/>
    </font>
    <font>
      <b/>
      <sz val="9"/>
      <color theme="1"/>
      <name val="Lucida Console"/>
      <family val="3"/>
    </font>
    <font>
      <b/>
      <sz val="10"/>
      <color theme="1"/>
      <name val="Lucida Console"/>
      <family val="3"/>
    </font>
    <font>
      <sz val="18"/>
      <color theme="1"/>
      <name val="Lucida Console"/>
      <family val="3"/>
    </font>
    <font>
      <sz val="14"/>
      <color theme="1"/>
      <name val="Lucida Console"/>
      <family val="3"/>
    </font>
    <font>
      <b/>
      <u/>
      <sz val="9"/>
      <color theme="1"/>
      <name val="Lucida Console"/>
      <family val="3"/>
    </font>
    <font>
      <u/>
      <sz val="11"/>
      <color theme="1"/>
      <name val="Lucida Console"/>
      <family val="3"/>
    </font>
    <font>
      <b/>
      <u/>
      <sz val="10"/>
      <color theme="1"/>
      <name val="Lucida Console"/>
      <family val="3"/>
    </font>
    <font>
      <b/>
      <u/>
      <sz val="16"/>
      <color theme="1"/>
      <name val="Lucida Console"/>
      <family val="3"/>
    </font>
    <font>
      <sz val="7"/>
      <color theme="1"/>
      <name val="Lucida Console"/>
      <family val="3"/>
    </font>
    <font>
      <u/>
      <sz val="10"/>
      <color theme="1"/>
      <name val="Lucida Console"/>
      <family val="3"/>
    </font>
    <font>
      <b/>
      <u/>
      <sz val="11"/>
      <color theme="1"/>
      <name val="Lucida Console"/>
      <family val="3"/>
    </font>
    <font>
      <b/>
      <sz val="24"/>
      <color theme="1"/>
      <name val="Variable "/>
    </font>
    <font>
      <b/>
      <sz val="7"/>
      <color theme="1"/>
      <name val="Lucida Console"/>
      <family val="3"/>
    </font>
    <font>
      <sz val="11"/>
      <color theme="1"/>
      <name val="Variable "/>
    </font>
    <font>
      <b/>
      <sz val="11"/>
      <color theme="1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Century Gothic"/>
      <family val="2"/>
    </font>
    <font>
      <sz val="8"/>
      <name val="Calibri"/>
      <family val="2"/>
      <scheme val="minor"/>
    </font>
    <font>
      <sz val="9.9499999999999993"/>
      <color indexed="8"/>
      <name val="Univers Condensed"/>
    </font>
    <font>
      <b/>
      <sz val="9.9499999999999993"/>
      <color rgb="FFFF0000"/>
      <name val="Univers Condensed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7" fillId="2" borderId="0" xfId="0" applyFont="1" applyFill="1" applyBorder="1" applyAlignment="1" applyProtection="1">
      <protection locked="0"/>
    </xf>
    <xf numFmtId="0" fontId="16" fillId="2" borderId="0" xfId="0" applyFont="1" applyFill="1" applyBorder="1" applyAlignment="1" applyProtection="1">
      <alignment wrapText="1"/>
      <protection locked="0"/>
    </xf>
    <xf numFmtId="0" fontId="16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Protection="1"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2" fontId="3" fillId="2" borderId="1" xfId="0" applyNumberFormat="1" applyFont="1" applyFill="1" applyBorder="1" applyAlignment="1" applyProtection="1">
      <alignment horizontal="center" vertical="center"/>
      <protection locked="0"/>
    </xf>
    <xf numFmtId="2" fontId="1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vertical="top"/>
      <protection locked="0"/>
    </xf>
    <xf numFmtId="0" fontId="2" fillId="2" borderId="2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9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" fillId="2" borderId="0" xfId="0" quotePrefix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vertical="top"/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2" fontId="8" fillId="0" borderId="0" xfId="0" applyNumberFormat="1" applyFont="1" applyFill="1" applyBorder="1" applyAlignment="1" applyProtection="1">
      <alignment vertical="center" wrapText="1"/>
      <protection locked="0"/>
    </xf>
    <xf numFmtId="4" fontId="22" fillId="2" borderId="0" xfId="0" applyNumberFormat="1" applyFont="1" applyFill="1" applyBorder="1" applyAlignment="1" applyProtection="1">
      <alignment horizontal="center" vertical="center"/>
      <protection locked="0"/>
    </xf>
    <xf numFmtId="2" fontId="22" fillId="2" borderId="6" xfId="0" applyNumberFormat="1" applyFont="1" applyFill="1" applyBorder="1" applyAlignment="1" applyProtection="1">
      <alignment vertical="center"/>
      <protection locked="0"/>
    </xf>
    <xf numFmtId="4" fontId="22" fillId="2" borderId="0" xfId="0" applyNumberFormat="1" applyFont="1" applyFill="1" applyAlignment="1" applyProtection="1">
      <alignment vertical="center"/>
      <protection locked="0"/>
    </xf>
    <xf numFmtId="0" fontId="22" fillId="2" borderId="0" xfId="0" applyFont="1" applyFill="1" applyBorder="1" applyAlignment="1" applyProtection="1">
      <alignment vertical="center"/>
      <protection locked="0"/>
    </xf>
    <xf numFmtId="0" fontId="0" fillId="0" borderId="0" xfId="0" applyNumberFormat="1" applyFill="1" applyBorder="1" applyAlignment="1" applyProtection="1"/>
    <xf numFmtId="0" fontId="27" fillId="0" borderId="0" xfId="0" applyFont="1" applyAlignment="1">
      <alignment horizontal="left" vertical="center"/>
    </xf>
    <xf numFmtId="164" fontId="27" fillId="0" borderId="0" xfId="0" applyNumberFormat="1" applyFont="1" applyAlignment="1">
      <alignment horizontal="left" vertical="center"/>
    </xf>
    <xf numFmtId="3" fontId="27" fillId="0" borderId="0" xfId="0" applyNumberFormat="1" applyFont="1" applyAlignment="1">
      <alignment horizontal="right" vertical="center"/>
    </xf>
    <xf numFmtId="165" fontId="27" fillId="0" borderId="0" xfId="0" applyNumberFormat="1" applyFont="1" applyAlignment="1">
      <alignment horizontal="left" vertical="center"/>
    </xf>
    <xf numFmtId="21" fontId="27" fillId="0" borderId="0" xfId="0" applyNumberFormat="1" applyFont="1" applyAlignment="1">
      <alignment horizontal="left" vertical="center"/>
    </xf>
    <xf numFmtId="0" fontId="28" fillId="0" borderId="7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right" vertical="center" wrapText="1"/>
    </xf>
    <xf numFmtId="0" fontId="2" fillId="4" borderId="0" xfId="0" applyFont="1" applyFill="1" applyAlignment="1" applyProtection="1">
      <alignment vertical="center"/>
      <protection locked="0"/>
    </xf>
    <xf numFmtId="0" fontId="29" fillId="0" borderId="8" xfId="0" applyFont="1" applyBorder="1" applyAlignment="1">
      <alignment horizontal="center" vertical="center"/>
    </xf>
    <xf numFmtId="4" fontId="29" fillId="0" borderId="9" xfId="0" applyNumberFormat="1" applyFont="1" applyBorder="1" applyAlignment="1">
      <alignment horizontal="center" vertical="center"/>
    </xf>
    <xf numFmtId="4" fontId="29" fillId="0" borderId="10" xfId="0" applyNumberFormat="1" applyFont="1" applyBorder="1" applyAlignment="1">
      <alignment horizontal="center" vertical="center"/>
    </xf>
    <xf numFmtId="4" fontId="0" fillId="5" borderId="12" xfId="0" applyNumberFormat="1" applyFill="1" applyBorder="1"/>
    <xf numFmtId="4" fontId="0" fillId="6" borderId="13" xfId="0" applyNumberFormat="1" applyFill="1" applyBorder="1"/>
    <xf numFmtId="4" fontId="0" fillId="5" borderId="7" xfId="0" applyNumberFormat="1" applyFill="1" applyBorder="1"/>
    <xf numFmtId="4" fontId="0" fillId="6" borderId="15" xfId="0" applyNumberFormat="1" applyFill="1" applyBorder="1"/>
    <xf numFmtId="4" fontId="0" fillId="5" borderId="15" xfId="0" applyNumberFormat="1" applyFill="1" applyBorder="1"/>
    <xf numFmtId="0" fontId="8" fillId="2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2" fillId="4" borderId="0" xfId="0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 applyProtection="1">
      <alignment horizontal="center" vertical="top"/>
      <protection locked="0"/>
    </xf>
    <xf numFmtId="0" fontId="18" fillId="2" borderId="0" xfId="0" applyFont="1" applyFill="1" applyBorder="1" applyAlignment="1" applyProtection="1">
      <alignment horizontal="center" vertical="top"/>
      <protection locked="0"/>
    </xf>
    <xf numFmtId="0" fontId="18" fillId="2" borderId="1" xfId="0" applyFont="1" applyFill="1" applyBorder="1" applyAlignment="1" applyProtection="1">
      <alignment horizontal="center" vertical="top"/>
      <protection locked="0"/>
    </xf>
    <xf numFmtId="0" fontId="1" fillId="2" borderId="0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Border="1" applyAlignment="1" applyProtection="1">
      <alignment horizontal="center" wrapText="1"/>
      <protection locked="0"/>
    </xf>
    <xf numFmtId="0" fontId="14" fillId="2" borderId="0" xfId="0" applyFont="1" applyFill="1" applyBorder="1" applyAlignment="1" applyProtection="1">
      <alignment horizontal="center"/>
      <protection locked="0"/>
    </xf>
    <xf numFmtId="0" fontId="2" fillId="2" borderId="0" xfId="0" quotePrefix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5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right" vertical="center"/>
      <protection locked="0"/>
    </xf>
    <xf numFmtId="0" fontId="20" fillId="2" borderId="2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 vertical="top"/>
      <protection locked="0"/>
    </xf>
    <xf numFmtId="0" fontId="8" fillId="2" borderId="2" xfId="0" applyFont="1" applyFill="1" applyBorder="1" applyAlignment="1" applyProtection="1">
      <alignment horizontal="center" vertical="top"/>
      <protection locked="0"/>
    </xf>
    <xf numFmtId="0" fontId="21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2" fillId="2" borderId="0" xfId="0" quotePrefix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2" fillId="2" borderId="0" xfId="0" quotePrefix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 applyProtection="1">
      <alignment horizontal="right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4" fontId="22" fillId="3" borderId="3" xfId="0" applyNumberFormat="1" applyFont="1" applyFill="1" applyBorder="1" applyAlignment="1" applyProtection="1">
      <alignment horizontal="center" vertical="center"/>
      <protection locked="0"/>
    </xf>
    <xf numFmtId="4" fontId="22" fillId="3" borderId="4" xfId="0" applyNumberFormat="1" applyFont="1" applyFill="1" applyBorder="1" applyAlignment="1" applyProtection="1">
      <alignment horizontal="center" vertical="center"/>
      <protection locked="0"/>
    </xf>
    <xf numFmtId="4" fontId="1" fillId="2" borderId="3" xfId="0" applyNumberFormat="1" applyFont="1" applyFill="1" applyBorder="1" applyAlignment="1" applyProtection="1">
      <alignment horizontal="center" vertical="center"/>
      <protection locked="0"/>
    </xf>
    <xf numFmtId="4" fontId="1" fillId="2" borderId="4" xfId="0" applyNumberFormat="1" applyFont="1" applyFill="1" applyBorder="1" applyAlignment="1" applyProtection="1">
      <alignment horizontal="center" vertical="center"/>
      <protection locked="0"/>
    </xf>
    <xf numFmtId="0" fontId="29" fillId="5" borderId="11" xfId="0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15565</xdr:colOff>
      <xdr:row>0</xdr:row>
      <xdr:rowOff>47625</xdr:rowOff>
    </xdr:from>
    <xdr:to>
      <xdr:col>6</xdr:col>
      <xdr:colOff>171450</xdr:colOff>
      <xdr:row>6</xdr:row>
      <xdr:rowOff>180977</xdr:rowOff>
    </xdr:to>
    <xdr:pic>
      <xdr:nvPicPr>
        <xdr:cNvPr id="4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40" y="47625"/>
          <a:ext cx="1060760" cy="981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34"/>
  <sheetViews>
    <sheetView view="pageBreakPreview" topLeftCell="A10" zoomScale="110" zoomScaleSheetLayoutView="110" workbookViewId="0">
      <selection activeCell="AR19" sqref="AR19"/>
    </sheetView>
  </sheetViews>
  <sheetFormatPr baseColWidth="10" defaultColWidth="10.85546875" defaultRowHeight="14.25"/>
  <cols>
    <col min="1" max="22" width="2.7109375" style="1" customWidth="1"/>
    <col min="23" max="23" width="3.140625" style="1" customWidth="1"/>
    <col min="24" max="36" width="2.7109375" style="1" customWidth="1"/>
    <col min="37" max="37" width="3.42578125" style="1" customWidth="1"/>
    <col min="38" max="38" width="2.7109375" style="1" customWidth="1"/>
    <col min="39" max="39" width="4" style="1" customWidth="1"/>
    <col min="40" max="42" width="2.7109375" style="1" customWidth="1"/>
    <col min="43" max="16384" width="10.85546875" style="1"/>
  </cols>
  <sheetData>
    <row r="1" spans="1:39" ht="4.5" customHeight="1">
      <c r="A1" s="68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12" customHeight="1">
      <c r="A2" s="69"/>
      <c r="B2" s="2"/>
      <c r="C2" s="20"/>
      <c r="D2" s="20"/>
      <c r="E2" s="20"/>
      <c r="F2" s="20"/>
      <c r="G2" s="3"/>
      <c r="H2" s="76" t="s">
        <v>12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21"/>
      <c r="AE2" s="21"/>
      <c r="AF2" s="21"/>
      <c r="AG2" s="21"/>
      <c r="AH2" s="21"/>
      <c r="AI2" s="71" t="s">
        <v>31</v>
      </c>
      <c r="AJ2" s="71"/>
      <c r="AK2" s="71"/>
      <c r="AL2" s="71"/>
      <c r="AM2" s="71"/>
    </row>
    <row r="3" spans="1:39" ht="13.5" customHeight="1">
      <c r="A3" s="69"/>
      <c r="B3" s="20"/>
      <c r="C3" s="20"/>
      <c r="D3" s="20"/>
      <c r="E3" s="20"/>
      <c r="F3" s="20"/>
      <c r="G3" s="22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8" t="s">
        <v>0</v>
      </c>
      <c r="AE3" s="78"/>
      <c r="AF3" s="78"/>
      <c r="AG3" s="78"/>
      <c r="AH3" s="78"/>
      <c r="AI3" s="78"/>
      <c r="AJ3" s="78"/>
      <c r="AK3" s="78"/>
      <c r="AL3" s="78"/>
      <c r="AM3" s="78"/>
    </row>
    <row r="4" spans="1:39" ht="22.5">
      <c r="A4" s="69"/>
      <c r="B4" s="3"/>
      <c r="C4" s="4"/>
      <c r="D4" s="4"/>
      <c r="E4" s="4"/>
      <c r="F4" s="4"/>
      <c r="G4" s="4"/>
      <c r="H4" s="77" t="s">
        <v>11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23"/>
      <c r="AE4" s="23"/>
      <c r="AF4" s="23"/>
      <c r="AG4" s="23"/>
      <c r="AH4" s="23"/>
      <c r="AI4" s="23"/>
      <c r="AJ4" s="67" t="s">
        <v>26</v>
      </c>
      <c r="AK4" s="85">
        <v>24</v>
      </c>
      <c r="AL4" s="85"/>
      <c r="AM4" s="86" t="s">
        <v>27</v>
      </c>
    </row>
    <row r="5" spans="1:39" ht="17.100000000000001" customHeight="1">
      <c r="A5" s="69"/>
      <c r="B5" s="3"/>
      <c r="C5" s="5"/>
      <c r="D5" s="5"/>
      <c r="E5" s="5"/>
      <c r="F5" s="3"/>
      <c r="G5" s="5"/>
      <c r="H5" s="73" t="s">
        <v>16</v>
      </c>
      <c r="I5" s="73"/>
      <c r="J5" s="73"/>
      <c r="K5" s="73"/>
      <c r="L5" s="73"/>
      <c r="M5" s="73"/>
      <c r="N5" s="73"/>
      <c r="O5" s="73"/>
      <c r="P5" s="73"/>
      <c r="Q5" s="73"/>
      <c r="R5" s="73" t="s">
        <v>17</v>
      </c>
      <c r="S5" s="73"/>
      <c r="T5" s="73"/>
      <c r="U5" s="73"/>
      <c r="V5" s="73"/>
      <c r="W5" s="73"/>
      <c r="X5" s="73"/>
      <c r="Y5" s="73"/>
      <c r="Z5" s="73"/>
      <c r="AA5" s="73" t="s">
        <v>39</v>
      </c>
      <c r="AB5" s="73"/>
      <c r="AC5" s="73"/>
      <c r="AD5" s="73"/>
      <c r="AE5" s="73"/>
      <c r="AF5" s="73"/>
      <c r="AG5" s="73"/>
      <c r="AH5" s="73"/>
      <c r="AI5" s="73"/>
      <c r="AJ5" s="67"/>
      <c r="AK5" s="85"/>
      <c r="AL5" s="85"/>
      <c r="AM5" s="86"/>
    </row>
    <row r="6" spans="1:39" ht="27" customHeight="1">
      <c r="A6" s="69"/>
      <c r="B6" s="3"/>
      <c r="C6" s="6"/>
      <c r="D6" s="6"/>
      <c r="E6" s="6"/>
      <c r="F6" s="3"/>
      <c r="G6" s="7"/>
      <c r="H6" s="72" t="s">
        <v>30</v>
      </c>
      <c r="I6" s="72"/>
      <c r="J6" s="72"/>
      <c r="K6" s="72"/>
      <c r="L6" s="72"/>
      <c r="M6" s="72"/>
      <c r="N6" s="72"/>
      <c r="O6" s="72"/>
      <c r="P6" s="72"/>
      <c r="Q6" s="72"/>
      <c r="R6" s="72" t="s">
        <v>15</v>
      </c>
      <c r="S6" s="72"/>
      <c r="T6" s="72"/>
      <c r="U6" s="72"/>
      <c r="V6" s="72"/>
      <c r="W6" s="72"/>
      <c r="X6" s="72"/>
      <c r="Y6" s="72"/>
      <c r="Z6" s="72"/>
      <c r="AA6" s="72" t="s">
        <v>19</v>
      </c>
      <c r="AB6" s="72"/>
      <c r="AC6" s="72"/>
      <c r="AD6" s="72"/>
      <c r="AE6" s="72"/>
      <c r="AF6" s="72"/>
      <c r="AG6" s="72"/>
      <c r="AH6" s="72"/>
      <c r="AI6" s="72"/>
      <c r="AJ6" s="72"/>
      <c r="AK6" s="8"/>
      <c r="AL6" s="84"/>
      <c r="AM6" s="84"/>
    </row>
    <row r="7" spans="1:39" ht="21" customHeight="1">
      <c r="A7" s="69"/>
      <c r="B7" s="6"/>
      <c r="C7" s="6"/>
      <c r="D7" s="6"/>
      <c r="E7" s="6"/>
      <c r="F7" s="7"/>
      <c r="G7" s="7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2"/>
      <c r="AL7" s="2"/>
      <c r="AM7" s="2"/>
    </row>
    <row r="8" spans="1:39" ht="3" customHeight="1">
      <c r="A8" s="70"/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3" customHeight="1">
      <c r="A9" s="68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94" t="s">
        <v>14</v>
      </c>
      <c r="AG9" s="94"/>
      <c r="AH9" s="95"/>
      <c r="AI9" s="92">
        <v>6.96</v>
      </c>
      <c r="AJ9" s="92"/>
      <c r="AK9" s="92"/>
      <c r="AL9" s="92"/>
      <c r="AM9" s="3"/>
    </row>
    <row r="10" spans="1:39" s="12" customFormat="1" ht="15" customHeight="1">
      <c r="A10" s="69"/>
      <c r="B10" s="98" t="s">
        <v>24</v>
      </c>
      <c r="C10" s="98"/>
      <c r="D10" s="98"/>
      <c r="E10" s="98"/>
      <c r="F10" s="98"/>
      <c r="G10" s="90"/>
      <c r="H10" s="90"/>
      <c r="I10" s="90"/>
      <c r="J10" s="90"/>
      <c r="K10" s="90"/>
      <c r="L10" s="91" t="s">
        <v>1</v>
      </c>
      <c r="M10" s="91"/>
      <c r="N10" s="90"/>
      <c r="O10" s="90"/>
      <c r="P10" s="90"/>
      <c r="Q10" s="90"/>
      <c r="R10" s="90"/>
      <c r="S10" s="90"/>
      <c r="T10" s="90"/>
      <c r="U10" s="90"/>
      <c r="V10" s="90"/>
      <c r="W10" s="91" t="s">
        <v>25</v>
      </c>
      <c r="X10" s="91"/>
      <c r="Y10" s="99">
        <v>2020</v>
      </c>
      <c r="Z10" s="99"/>
      <c r="AA10" s="99"/>
      <c r="AB10" s="99"/>
      <c r="AC10" s="11"/>
      <c r="AD10" s="11"/>
      <c r="AE10" s="11"/>
      <c r="AF10" s="94"/>
      <c r="AG10" s="94"/>
      <c r="AH10" s="95"/>
      <c r="AI10" s="92"/>
      <c r="AJ10" s="92"/>
      <c r="AK10" s="92"/>
      <c r="AL10" s="92"/>
      <c r="AM10" s="11"/>
    </row>
    <row r="11" spans="1:39" s="12" customFormat="1" ht="3" customHeight="1">
      <c r="A11" s="6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s="12" customFormat="1" ht="18" customHeight="1">
      <c r="A12" s="69"/>
      <c r="B12" s="55" t="s">
        <v>55</v>
      </c>
      <c r="C12" s="55"/>
      <c r="D12" s="55"/>
      <c r="E12" s="55"/>
      <c r="F12" s="55"/>
      <c r="G12" s="55"/>
      <c r="H12" s="55"/>
      <c r="I12" s="55" t="s">
        <v>56</v>
      </c>
      <c r="J12" s="55"/>
      <c r="K12" s="5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s="12" customFormat="1" ht="15" customHeight="1">
      <c r="A13" s="69"/>
      <c r="B13" s="24" t="s">
        <v>2</v>
      </c>
      <c r="C13" s="25"/>
      <c r="D13" s="25"/>
      <c r="E13" s="25"/>
      <c r="F13" s="25"/>
      <c r="G13" s="25"/>
      <c r="H13" s="25"/>
      <c r="I13" s="65" t="s">
        <v>34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</row>
    <row r="14" spans="1:39" s="12" customFormat="1" ht="15" customHeight="1">
      <c r="A14" s="69"/>
      <c r="B14" s="74" t="s">
        <v>32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11"/>
    </row>
    <row r="15" spans="1:39" s="12" customFormat="1" ht="3" customHeight="1">
      <c r="A15" s="6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s="12" customFormat="1" ht="15" customHeight="1">
      <c r="A16" s="69"/>
      <c r="B16" s="26" t="s">
        <v>13</v>
      </c>
      <c r="C16" s="8"/>
      <c r="D16" s="8"/>
      <c r="E16" s="8"/>
      <c r="F16" s="8"/>
      <c r="G16" s="11"/>
      <c r="I16" s="66" t="s">
        <v>33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M16" s="13"/>
    </row>
    <row r="17" spans="1:39" s="12" customFormat="1" ht="15" customHeight="1">
      <c r="A17" s="69"/>
      <c r="B17" s="87" t="s">
        <v>29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64" t="s">
        <v>22</v>
      </c>
      <c r="AG17" s="64"/>
      <c r="AH17" s="64"/>
      <c r="AI17" s="64"/>
      <c r="AJ17" s="64"/>
      <c r="AK17" s="64"/>
      <c r="AL17" s="64"/>
      <c r="AM17" s="64"/>
    </row>
    <row r="18" spans="1:39" s="12" customFormat="1" ht="3" customHeight="1">
      <c r="A18" s="6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s="12" customFormat="1" ht="15" customHeight="1">
      <c r="A19" s="69"/>
      <c r="B19" s="24" t="s">
        <v>3</v>
      </c>
      <c r="C19" s="11"/>
      <c r="D19" s="11"/>
      <c r="E19" s="11"/>
      <c r="F19" s="11"/>
      <c r="G19" s="11"/>
      <c r="H19" s="11"/>
      <c r="I19" s="97" t="s">
        <v>34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</row>
    <row r="20" spans="1:39" s="12" customFormat="1" ht="15" customHeight="1">
      <c r="A20" s="69"/>
      <c r="B20" s="96" t="s">
        <v>35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11"/>
    </row>
    <row r="21" spans="1:39" s="12" customFormat="1" ht="3" customHeight="1">
      <c r="A21" s="3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s="12" customFormat="1" ht="15" customHeight="1">
      <c r="A22" s="68">
        <v>3</v>
      </c>
      <c r="B22" s="93" t="s">
        <v>4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11"/>
    </row>
    <row r="23" spans="1:39" s="12" customFormat="1" ht="15" customHeight="1">
      <c r="A23" s="69"/>
      <c r="B23" s="27" t="s">
        <v>6</v>
      </c>
      <c r="C23" s="13"/>
      <c r="D23" s="13"/>
      <c r="E23" s="105" t="s">
        <v>21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3"/>
      <c r="T23" s="106" t="s">
        <v>36</v>
      </c>
      <c r="U23" s="106"/>
      <c r="V23" s="106"/>
      <c r="W23" s="106"/>
      <c r="X23" s="106"/>
      <c r="Y23" s="106"/>
      <c r="Z23" s="106"/>
      <c r="AA23" s="106"/>
      <c r="AB23" s="106"/>
      <c r="AC23" s="13"/>
      <c r="AD23" s="109">
        <f>(AC29/84.5)*100</f>
        <v>2059.1715976331361</v>
      </c>
      <c r="AE23" s="110"/>
      <c r="AF23" s="110"/>
      <c r="AG23" s="110"/>
      <c r="AH23" s="110"/>
      <c r="AI23" s="110"/>
      <c r="AJ23" s="110"/>
      <c r="AK23" s="107" t="s">
        <v>23</v>
      </c>
      <c r="AL23" s="108"/>
      <c r="AM23" s="38"/>
    </row>
    <row r="24" spans="1:39" s="12" customFormat="1" ht="2.25" customHeight="1">
      <c r="A24" s="6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42"/>
      <c r="AE24" s="42"/>
      <c r="AF24" s="42"/>
      <c r="AG24" s="42"/>
      <c r="AH24" s="42"/>
      <c r="AI24" s="42"/>
      <c r="AJ24" s="42"/>
      <c r="AK24" s="36"/>
      <c r="AL24" s="28"/>
      <c r="AM24" s="39"/>
    </row>
    <row r="25" spans="1:39" s="12" customFormat="1">
      <c r="A25" s="69"/>
      <c r="B25" s="24" t="s">
        <v>5</v>
      </c>
      <c r="C25" s="11"/>
      <c r="D25" s="11"/>
      <c r="E25" s="11"/>
      <c r="F25" s="11"/>
      <c r="G25" s="101">
        <v>9383901</v>
      </c>
      <c r="H25" s="101"/>
      <c r="I25" s="101"/>
      <c r="J25" s="101"/>
      <c r="K25" s="101"/>
      <c r="L25" s="101"/>
      <c r="M25" s="101"/>
      <c r="N25" s="101"/>
      <c r="O25" s="101"/>
      <c r="P25" s="8"/>
      <c r="Q25" s="8"/>
      <c r="R25" s="8"/>
      <c r="S25" s="8"/>
      <c r="T25" s="35" t="s">
        <v>37</v>
      </c>
      <c r="U25" s="8"/>
      <c r="V25" s="11"/>
      <c r="W25" s="11"/>
      <c r="X25" s="11"/>
      <c r="Y25" s="11"/>
      <c r="Z25" s="104">
        <v>12.5</v>
      </c>
      <c r="AA25" s="104"/>
      <c r="AB25" s="104"/>
      <c r="AC25" s="43" t="s">
        <v>40</v>
      </c>
      <c r="AD25" s="109">
        <f>+AD23*12.5%</f>
        <v>257.39644970414201</v>
      </c>
      <c r="AE25" s="110"/>
      <c r="AF25" s="110"/>
      <c r="AG25" s="110"/>
      <c r="AH25" s="110"/>
      <c r="AI25" s="110"/>
      <c r="AJ25" s="110"/>
      <c r="AK25" s="107" t="s">
        <v>23</v>
      </c>
      <c r="AL25" s="108"/>
      <c r="AM25" s="40"/>
    </row>
    <row r="26" spans="1:39" s="12" customFormat="1" ht="2.25" customHeight="1">
      <c r="A26" s="69"/>
      <c r="B26" s="24"/>
      <c r="C26" s="11"/>
      <c r="D26" s="11"/>
      <c r="E26" s="11"/>
      <c r="F26" s="11"/>
      <c r="G26" s="3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11"/>
      <c r="W26" s="11"/>
      <c r="X26" s="11"/>
      <c r="Y26" s="11"/>
      <c r="Z26" s="11"/>
      <c r="AA26" s="11"/>
      <c r="AB26" s="11"/>
      <c r="AC26" s="8"/>
      <c r="AD26" s="44"/>
      <c r="AE26" s="44"/>
      <c r="AF26" s="44"/>
      <c r="AG26" s="44"/>
      <c r="AH26" s="44"/>
      <c r="AI26" s="44"/>
      <c r="AJ26" s="44"/>
      <c r="AK26" s="37"/>
      <c r="AL26" s="11"/>
      <c r="AM26" s="40"/>
    </row>
    <row r="27" spans="1:39" s="12" customFormat="1" ht="15" customHeight="1">
      <c r="A27" s="69"/>
      <c r="B27" s="89" t="s">
        <v>18</v>
      </c>
      <c r="C27" s="89"/>
      <c r="D27" s="89"/>
      <c r="E27" s="11"/>
      <c r="F27" s="100" t="s">
        <v>28</v>
      </c>
      <c r="G27" s="100"/>
      <c r="H27" s="100"/>
      <c r="I27" s="100"/>
      <c r="J27" s="100"/>
      <c r="K27" s="100"/>
      <c r="L27" s="100"/>
      <c r="M27" s="100"/>
      <c r="N27" s="100"/>
      <c r="O27" s="100"/>
      <c r="P27" s="34"/>
      <c r="Q27" s="34"/>
      <c r="R27" s="34"/>
      <c r="S27" s="34"/>
      <c r="T27" s="35" t="s">
        <v>38</v>
      </c>
      <c r="U27" s="34"/>
      <c r="V27" s="11"/>
      <c r="W27" s="11"/>
      <c r="X27" s="11"/>
      <c r="Y27" s="11"/>
      <c r="Z27" s="104">
        <v>3</v>
      </c>
      <c r="AA27" s="104"/>
      <c r="AB27" s="104"/>
      <c r="AC27" s="45" t="s">
        <v>40</v>
      </c>
      <c r="AD27" s="109">
        <f>+AD23*3%</f>
        <v>61.77514792899408</v>
      </c>
      <c r="AE27" s="110"/>
      <c r="AF27" s="110"/>
      <c r="AG27" s="110"/>
      <c r="AH27" s="110"/>
      <c r="AI27" s="110"/>
      <c r="AJ27" s="110"/>
      <c r="AK27" s="107" t="s">
        <v>23</v>
      </c>
      <c r="AL27" s="108"/>
      <c r="AM27" s="38"/>
    </row>
    <row r="28" spans="1:39" s="12" customFormat="1" ht="3" customHeight="1">
      <c r="A28" s="69"/>
      <c r="B28" s="29"/>
      <c r="C28" s="29"/>
      <c r="D28" s="29"/>
      <c r="E28" s="11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5"/>
      <c r="W28" s="11"/>
      <c r="X28" s="11"/>
      <c r="Y28" s="11"/>
      <c r="Z28" s="11"/>
      <c r="AA28" s="11"/>
      <c r="AB28" s="11"/>
      <c r="AC28" s="32"/>
      <c r="AD28" s="32"/>
      <c r="AE28" s="32"/>
      <c r="AF28" s="32"/>
      <c r="AG28" s="32"/>
      <c r="AH28" s="32"/>
      <c r="AI28" s="32"/>
      <c r="AJ28" s="32"/>
      <c r="AK28" s="32"/>
      <c r="AL28" s="11"/>
      <c r="AM28" s="38"/>
    </row>
    <row r="29" spans="1:39" s="12" customFormat="1" ht="20.25" customHeight="1">
      <c r="A29" s="69"/>
      <c r="B29" s="11"/>
      <c r="C29" s="11"/>
      <c r="D29" s="11"/>
      <c r="E29" s="11"/>
      <c r="F29" s="8"/>
      <c r="G29" s="11"/>
      <c r="H29" s="11"/>
      <c r="I29" s="11"/>
      <c r="J29" s="11"/>
      <c r="K29" s="11"/>
      <c r="L29" s="11"/>
      <c r="M29" s="75"/>
      <c r="N29" s="75"/>
      <c r="O29" s="75"/>
      <c r="P29" s="75"/>
      <c r="Q29" s="11"/>
      <c r="R29" s="11"/>
      <c r="S29" s="11"/>
      <c r="T29" s="11"/>
      <c r="U29" s="11"/>
      <c r="V29" s="27" t="s">
        <v>7</v>
      </c>
      <c r="W29" s="11"/>
      <c r="X29" s="27"/>
      <c r="Y29" s="27"/>
      <c r="Z29" s="27"/>
      <c r="AA29" s="27"/>
      <c r="AB29" s="27"/>
      <c r="AC29" s="111">
        <v>1740</v>
      </c>
      <c r="AD29" s="112"/>
      <c r="AE29" s="112"/>
      <c r="AF29" s="112"/>
      <c r="AG29" s="112"/>
      <c r="AH29" s="112"/>
      <c r="AI29" s="112"/>
      <c r="AJ29" s="112"/>
      <c r="AK29" s="102" t="s">
        <v>23</v>
      </c>
      <c r="AL29" s="103"/>
      <c r="AM29" s="41"/>
    </row>
    <row r="30" spans="1:39" s="12" customFormat="1" ht="3.75" customHeight="1">
      <c r="A30" s="7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  <c r="X30" s="15"/>
      <c r="Y30" s="15"/>
      <c r="Z30" s="15"/>
      <c r="AA30" s="15"/>
      <c r="AB30" s="15"/>
      <c r="AC30" s="16"/>
      <c r="AD30" s="16"/>
      <c r="AE30" s="16"/>
      <c r="AF30" s="16"/>
      <c r="AG30" s="16"/>
      <c r="AH30" s="16"/>
      <c r="AI30" s="16"/>
      <c r="AJ30" s="16"/>
      <c r="AK30" s="17"/>
      <c r="AL30" s="17"/>
      <c r="AM30" s="14"/>
    </row>
    <row r="31" spans="1:39" s="12" customFormat="1" ht="15" customHeight="1">
      <c r="A31" s="68">
        <v>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ht="26.25" customHeight="1">
      <c r="A32" s="6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3"/>
      <c r="AB32" s="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</row>
    <row r="33" spans="1:39" ht="12.75" customHeight="1">
      <c r="A33" s="69"/>
      <c r="B33" s="3"/>
      <c r="C33" s="81" t="s">
        <v>8</v>
      </c>
      <c r="D33" s="81"/>
      <c r="E33" s="81"/>
      <c r="F33" s="81"/>
      <c r="G33" s="81"/>
      <c r="H33" s="81"/>
      <c r="I33" s="81"/>
      <c r="J33" s="81"/>
      <c r="K33" s="81"/>
      <c r="L33" s="81"/>
      <c r="M33" s="3"/>
      <c r="N33" s="3"/>
      <c r="O33" s="82" t="s">
        <v>9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3"/>
      <c r="AB33" s="3"/>
      <c r="AC33" s="3"/>
      <c r="AD33" s="18"/>
      <c r="AE33" s="18"/>
      <c r="AF33" s="18"/>
      <c r="AG33" s="18"/>
      <c r="AH33" s="18"/>
      <c r="AI33" s="18"/>
      <c r="AJ33" s="18"/>
      <c r="AK33" s="18"/>
      <c r="AL33" s="18"/>
      <c r="AM33" s="3"/>
    </row>
    <row r="34" spans="1:39" ht="30" customHeight="1">
      <c r="A34" s="7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80" t="s">
        <v>10</v>
      </c>
      <c r="AD34" s="80"/>
      <c r="AE34" s="80"/>
      <c r="AF34" s="80"/>
      <c r="AG34" s="80"/>
      <c r="AH34" s="80"/>
      <c r="AI34" s="80"/>
      <c r="AJ34" s="80"/>
      <c r="AK34" s="80"/>
      <c r="AL34" s="80"/>
      <c r="AM34" s="9"/>
    </row>
    <row r="35" spans="1:39">
      <c r="A35" s="79" t="s">
        <v>20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</row>
    <row r="36" spans="1:39" ht="15" customHeight="1"/>
    <row r="37" spans="1:39" ht="15" customHeight="1"/>
    <row r="38" spans="1:39" ht="15" customHeight="1"/>
    <row r="39" spans="1:39" ht="15" customHeight="1"/>
    <row r="40" spans="1:39" ht="15" customHeight="1"/>
    <row r="41" spans="1:39" ht="15" customHeight="1"/>
    <row r="42" spans="1:39" ht="15" customHeight="1"/>
    <row r="43" spans="1:39" ht="15" customHeight="1"/>
    <row r="44" spans="1:39" ht="15" customHeight="1"/>
    <row r="45" spans="1:39" ht="15" customHeight="1"/>
    <row r="46" spans="1:39" ht="15" customHeight="1"/>
    <row r="47" spans="1:39" ht="15" customHeight="1"/>
    <row r="48" spans="1:39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0.5" customHeight="1"/>
    <row r="532" ht="10.5" customHeight="1"/>
    <row r="533" ht="10.5" customHeight="1"/>
    <row r="534" ht="10.5" customHeight="1"/>
  </sheetData>
  <mergeCells count="55">
    <mergeCell ref="AK29:AL29"/>
    <mergeCell ref="Z25:AB25"/>
    <mergeCell ref="Z27:AB27"/>
    <mergeCell ref="E23:R23"/>
    <mergeCell ref="T23:AB23"/>
    <mergeCell ref="AK23:AL23"/>
    <mergeCell ref="AK25:AL25"/>
    <mergeCell ref="AK27:AL27"/>
    <mergeCell ref="AD23:AJ23"/>
    <mergeCell ref="AD25:AJ25"/>
    <mergeCell ref="AD27:AJ27"/>
    <mergeCell ref="AC29:AJ29"/>
    <mergeCell ref="A9:A20"/>
    <mergeCell ref="A22:A30"/>
    <mergeCell ref="F27:O27"/>
    <mergeCell ref="G25:O25"/>
    <mergeCell ref="M29:P29"/>
    <mergeCell ref="AL6:AM6"/>
    <mergeCell ref="AK4:AL5"/>
    <mergeCell ref="AM4:AM5"/>
    <mergeCell ref="B17:AE17"/>
    <mergeCell ref="B27:D27"/>
    <mergeCell ref="N10:V10"/>
    <mergeCell ref="W10:X10"/>
    <mergeCell ref="AI9:AL10"/>
    <mergeCell ref="B22:AL22"/>
    <mergeCell ref="AF9:AH10"/>
    <mergeCell ref="B20:AL20"/>
    <mergeCell ref="L10:M10"/>
    <mergeCell ref="B10:F10"/>
    <mergeCell ref="G10:K10"/>
    <mergeCell ref="I19:AM19"/>
    <mergeCell ref="Y10:AB10"/>
    <mergeCell ref="A31:A34"/>
    <mergeCell ref="A35:AM35"/>
    <mergeCell ref="AC34:AL34"/>
    <mergeCell ref="C33:L33"/>
    <mergeCell ref="O33:Z33"/>
    <mergeCell ref="O32:Z32"/>
    <mergeCell ref="AF17:AM17"/>
    <mergeCell ref="I13:AM13"/>
    <mergeCell ref="I16:AK16"/>
    <mergeCell ref="AJ4:AJ5"/>
    <mergeCell ref="A1:A8"/>
    <mergeCell ref="AI2:AM2"/>
    <mergeCell ref="AA6:AJ7"/>
    <mergeCell ref="AA5:AI5"/>
    <mergeCell ref="R5:Z5"/>
    <mergeCell ref="R6:Z7"/>
    <mergeCell ref="H5:Q5"/>
    <mergeCell ref="H6:Q7"/>
    <mergeCell ref="B14:AL14"/>
    <mergeCell ref="H2:AC3"/>
    <mergeCell ref="H4:AC4"/>
    <mergeCell ref="AD3:AM3"/>
  </mergeCells>
  <phoneticPr fontId="26" type="noConversion"/>
  <printOptions horizontalCentered="1"/>
  <pageMargins left="0.15748031496062992" right="0.23622047244094491" top="0.17" bottom="0.98" header="0.17" footer="0.31496062992125984"/>
  <pageSetup scale="93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</sheetViews>
  <sheetFormatPr baseColWidth="10" defaultRowHeight="15"/>
  <cols>
    <col min="3" max="3" width="18" bestFit="1" customWidth="1"/>
    <col min="5" max="5" width="18.85546875" customWidth="1"/>
    <col min="7" max="7" width="17.140625" customWidth="1"/>
    <col min="8" max="8" width="15.5703125" bestFit="1" customWidth="1"/>
  </cols>
  <sheetData>
    <row r="1" spans="1:9">
      <c r="A1" s="46"/>
      <c r="B1" s="46"/>
      <c r="C1" s="46"/>
      <c r="D1" s="46"/>
      <c r="E1" s="46"/>
      <c r="F1" s="46"/>
      <c r="G1" s="46"/>
      <c r="H1" s="46"/>
      <c r="I1" s="46"/>
    </row>
    <row r="2" spans="1:9">
      <c r="A2" s="46"/>
      <c r="B2" s="46"/>
      <c r="C2" s="46"/>
      <c r="D2" s="47" t="s">
        <v>41</v>
      </c>
      <c r="E2" s="48">
        <v>43890</v>
      </c>
      <c r="F2" s="46"/>
      <c r="G2" s="46"/>
      <c r="H2" s="46"/>
      <c r="I2" s="46"/>
    </row>
    <row r="3" spans="1:9">
      <c r="A3" s="46"/>
      <c r="B3" s="46"/>
      <c r="C3" s="46"/>
      <c r="D3" s="46"/>
      <c r="E3" s="46"/>
      <c r="F3" s="46"/>
      <c r="G3" s="46"/>
      <c r="H3" s="46"/>
      <c r="I3" s="46"/>
    </row>
    <row r="4" spans="1:9">
      <c r="A4" s="46"/>
      <c r="B4" s="46"/>
      <c r="C4" s="46"/>
      <c r="D4" s="46"/>
      <c r="E4" s="46"/>
      <c r="F4" s="46"/>
      <c r="G4" s="47" t="s">
        <v>42</v>
      </c>
      <c r="H4" s="49">
        <v>1</v>
      </c>
      <c r="I4" s="46"/>
    </row>
    <row r="5" spans="1:9">
      <c r="A5" s="47" t="s">
        <v>43</v>
      </c>
      <c r="B5" s="46"/>
      <c r="C5" s="50">
        <v>12.5</v>
      </c>
      <c r="D5" s="47" t="s">
        <v>40</v>
      </c>
      <c r="E5" s="46"/>
      <c r="F5" s="46"/>
      <c r="G5" s="48">
        <v>43900</v>
      </c>
      <c r="H5" s="46"/>
      <c r="I5" s="46"/>
    </row>
    <row r="6" spans="1:9">
      <c r="A6" s="47" t="s">
        <v>44</v>
      </c>
      <c r="B6" s="46"/>
      <c r="C6" s="47" t="s">
        <v>45</v>
      </c>
      <c r="D6" s="46"/>
      <c r="E6" s="46"/>
      <c r="F6" s="46"/>
      <c r="G6" s="51">
        <v>0.67578703703703702</v>
      </c>
      <c r="H6" s="46"/>
      <c r="I6" s="46"/>
    </row>
    <row r="7" spans="1:9">
      <c r="A7" s="46"/>
      <c r="B7" s="46"/>
      <c r="C7" s="46"/>
      <c r="D7" s="46"/>
      <c r="E7" s="46"/>
      <c r="F7" s="46"/>
      <c r="G7" s="46"/>
      <c r="H7" s="46"/>
      <c r="I7" s="46"/>
    </row>
    <row r="8" spans="1:9">
      <c r="A8" s="46"/>
      <c r="B8" s="46"/>
      <c r="C8" s="46"/>
      <c r="D8" s="46"/>
      <c r="E8" s="46"/>
      <c r="F8" s="46"/>
      <c r="G8" s="46"/>
      <c r="H8" s="46"/>
      <c r="I8" s="46"/>
    </row>
    <row r="9" spans="1:9" ht="38.25">
      <c r="A9" s="52" t="s">
        <v>46</v>
      </c>
      <c r="B9" s="52" t="s">
        <v>47</v>
      </c>
      <c r="C9" s="53" t="s">
        <v>48</v>
      </c>
      <c r="D9" s="53" t="s">
        <v>49</v>
      </c>
      <c r="E9" s="53" t="s">
        <v>50</v>
      </c>
      <c r="F9" s="54" t="s">
        <v>51</v>
      </c>
      <c r="G9" s="53" t="s">
        <v>52</v>
      </c>
      <c r="H9" s="53" t="s">
        <v>53</v>
      </c>
      <c r="I9" s="53" t="s">
        <v>54</v>
      </c>
    </row>
    <row r="10" spans="1:9">
      <c r="C10" t="s">
        <v>66</v>
      </c>
      <c r="E10" t="s">
        <v>63</v>
      </c>
      <c r="F10" s="115">
        <v>-0.125</v>
      </c>
      <c r="G10" t="s">
        <v>64</v>
      </c>
      <c r="H10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selection activeCell="H12" sqref="H12"/>
    </sheetView>
  </sheetViews>
  <sheetFormatPr baseColWidth="10" defaultRowHeight="15"/>
  <cols>
    <col min="4" max="4" width="16.7109375" bestFit="1" customWidth="1"/>
    <col min="6" max="6" width="20.140625" bestFit="1" customWidth="1"/>
  </cols>
  <sheetData>
    <row r="1" spans="2:6" ht="15.75" thickBot="1">
      <c r="C1" t="s">
        <v>67</v>
      </c>
      <c r="D1" t="s">
        <v>68</v>
      </c>
      <c r="E1" t="s">
        <v>69</v>
      </c>
      <c r="F1" t="s">
        <v>70</v>
      </c>
    </row>
    <row r="2" spans="2:6" ht="15.75" thickBot="1">
      <c r="B2" s="56" t="s">
        <v>57</v>
      </c>
      <c r="C2" s="57" t="s">
        <v>58</v>
      </c>
      <c r="D2" s="57" t="s">
        <v>59</v>
      </c>
      <c r="E2" s="57" t="s">
        <v>60</v>
      </c>
      <c r="F2" s="58" t="s">
        <v>61</v>
      </c>
    </row>
    <row r="3" spans="2:6">
      <c r="B3" s="113" t="s">
        <v>62</v>
      </c>
      <c r="C3" s="59">
        <v>5106.74</v>
      </c>
      <c r="D3" s="59">
        <f>+C3*12.5%</f>
        <v>638.34249999999997</v>
      </c>
      <c r="E3" s="59">
        <f>+C3*3%</f>
        <v>153.20219999999998</v>
      </c>
      <c r="F3" s="60">
        <f>+C3-D3-E3</f>
        <v>4315.1953000000003</v>
      </c>
    </row>
    <row r="4" spans="2:6">
      <c r="B4" s="114"/>
      <c r="C4" s="61">
        <v>1647.33</v>
      </c>
      <c r="D4" s="61">
        <f t="shared" ref="D4:D29" si="0">+C4*12.5%</f>
        <v>205.91624999999999</v>
      </c>
      <c r="E4" s="61">
        <f t="shared" ref="E4:E29" si="1">+C4*3%</f>
        <v>49.419899999999998</v>
      </c>
      <c r="F4" s="62">
        <f t="shared" ref="F4:F29" si="2">+C4-D4-E4</f>
        <v>1391.9938499999998</v>
      </c>
    </row>
    <row r="5" spans="2:6">
      <c r="B5" s="114"/>
      <c r="C5" s="61">
        <v>6177.51</v>
      </c>
      <c r="D5" s="61">
        <f t="shared" si="0"/>
        <v>772.18875000000003</v>
      </c>
      <c r="E5" s="61">
        <f t="shared" si="1"/>
        <v>185.3253</v>
      </c>
      <c r="F5" s="62">
        <f t="shared" si="2"/>
        <v>5219.9959499999995</v>
      </c>
    </row>
    <row r="6" spans="2:6">
      <c r="B6" s="114"/>
      <c r="C6" s="61">
        <v>9060.35</v>
      </c>
      <c r="D6" s="61">
        <f t="shared" si="0"/>
        <v>1132.54375</v>
      </c>
      <c r="E6" s="61">
        <f t="shared" si="1"/>
        <v>271.81049999999999</v>
      </c>
      <c r="F6" s="62">
        <f t="shared" si="2"/>
        <v>7655.995750000001</v>
      </c>
    </row>
    <row r="7" spans="2:6">
      <c r="B7" s="114"/>
      <c r="C7" s="61">
        <v>5765.68</v>
      </c>
      <c r="D7" s="61">
        <f t="shared" si="0"/>
        <v>720.71</v>
      </c>
      <c r="E7" s="61">
        <f t="shared" si="1"/>
        <v>172.97040000000001</v>
      </c>
      <c r="F7" s="62">
        <f t="shared" si="2"/>
        <v>4871.9996000000001</v>
      </c>
    </row>
    <row r="8" spans="2:6">
      <c r="B8" s="114"/>
      <c r="C8" s="61">
        <v>3706.51</v>
      </c>
      <c r="D8" s="61">
        <f t="shared" si="0"/>
        <v>463.31375000000003</v>
      </c>
      <c r="E8" s="61">
        <f t="shared" si="1"/>
        <v>111.1953</v>
      </c>
      <c r="F8" s="62">
        <f t="shared" si="2"/>
        <v>3132.0009500000001</v>
      </c>
    </row>
    <row r="9" spans="2:6">
      <c r="B9" s="114"/>
      <c r="C9" s="61">
        <v>1647.33</v>
      </c>
      <c r="D9" s="61">
        <f t="shared" si="0"/>
        <v>205.91624999999999</v>
      </c>
      <c r="E9" s="61">
        <f t="shared" si="1"/>
        <v>49.419899999999998</v>
      </c>
      <c r="F9" s="62">
        <f t="shared" si="2"/>
        <v>1391.9938499999998</v>
      </c>
    </row>
    <row r="10" spans="2:6">
      <c r="B10" s="114"/>
      <c r="C10" s="61">
        <v>4530.17</v>
      </c>
      <c r="D10" s="61">
        <f t="shared" si="0"/>
        <v>566.27125000000001</v>
      </c>
      <c r="E10" s="61">
        <f t="shared" si="1"/>
        <v>135.9051</v>
      </c>
      <c r="F10" s="62">
        <f t="shared" si="2"/>
        <v>3827.9936500000003</v>
      </c>
    </row>
    <row r="11" spans="2:6">
      <c r="B11" s="114"/>
      <c r="C11" s="61">
        <v>1647.34</v>
      </c>
      <c r="D11" s="61">
        <f t="shared" si="0"/>
        <v>205.91749999999999</v>
      </c>
      <c r="E11" s="61">
        <f t="shared" si="1"/>
        <v>49.420199999999994</v>
      </c>
      <c r="F11" s="62">
        <f t="shared" si="2"/>
        <v>1392.0022999999999</v>
      </c>
    </row>
    <row r="12" spans="2:6">
      <c r="B12" s="114"/>
      <c r="C12" s="61">
        <v>1647.34</v>
      </c>
      <c r="D12" s="61">
        <f t="shared" si="0"/>
        <v>205.91749999999999</v>
      </c>
      <c r="E12" s="61">
        <f t="shared" si="1"/>
        <v>49.420199999999994</v>
      </c>
      <c r="F12" s="62">
        <f t="shared" si="2"/>
        <v>1392.0022999999999</v>
      </c>
    </row>
    <row r="13" spans="2:6">
      <c r="B13" s="114"/>
      <c r="C13" s="61">
        <v>3706.5</v>
      </c>
      <c r="D13" s="61">
        <f t="shared" si="0"/>
        <v>463.3125</v>
      </c>
      <c r="E13" s="61">
        <f t="shared" si="1"/>
        <v>111.19499999999999</v>
      </c>
      <c r="F13" s="62">
        <f t="shared" si="2"/>
        <v>3131.9924999999998</v>
      </c>
    </row>
    <row r="14" spans="2:6">
      <c r="B14" s="114"/>
      <c r="C14" s="61">
        <v>1647.34</v>
      </c>
      <c r="D14" s="61">
        <f t="shared" si="0"/>
        <v>205.91749999999999</v>
      </c>
      <c r="E14" s="61">
        <f t="shared" si="1"/>
        <v>49.420199999999994</v>
      </c>
      <c r="F14" s="62">
        <f t="shared" si="2"/>
        <v>1392.0022999999999</v>
      </c>
    </row>
    <row r="15" spans="2:6">
      <c r="B15" s="114"/>
      <c r="C15" s="61">
        <v>4942.01</v>
      </c>
      <c r="D15" s="61">
        <f t="shared" si="0"/>
        <v>617.75125000000003</v>
      </c>
      <c r="E15" s="61">
        <f t="shared" si="1"/>
        <v>148.2603</v>
      </c>
      <c r="F15" s="62">
        <f t="shared" si="2"/>
        <v>4175.99845</v>
      </c>
    </row>
    <row r="16" spans="2:6">
      <c r="B16" s="114"/>
      <c r="C16" s="61">
        <v>2882.84</v>
      </c>
      <c r="D16" s="61">
        <f t="shared" si="0"/>
        <v>360.35500000000002</v>
      </c>
      <c r="E16" s="61">
        <f t="shared" si="1"/>
        <v>86.485200000000006</v>
      </c>
      <c r="F16" s="62">
        <f t="shared" si="2"/>
        <v>2435.9998000000001</v>
      </c>
    </row>
    <row r="17" spans="2:6">
      <c r="B17" s="114"/>
      <c r="C17" s="61">
        <v>1647.34</v>
      </c>
      <c r="D17" s="61">
        <f t="shared" si="0"/>
        <v>205.91749999999999</v>
      </c>
      <c r="E17" s="61">
        <f t="shared" si="1"/>
        <v>49.420199999999994</v>
      </c>
      <c r="F17" s="62">
        <f t="shared" si="2"/>
        <v>1392.0022999999999</v>
      </c>
    </row>
    <row r="18" spans="2:6">
      <c r="B18" s="114"/>
      <c r="C18" s="61">
        <v>2059.17</v>
      </c>
      <c r="D18" s="61">
        <f t="shared" si="0"/>
        <v>257.39625000000001</v>
      </c>
      <c r="E18" s="61">
        <f t="shared" si="1"/>
        <v>61.775100000000002</v>
      </c>
      <c r="F18" s="62">
        <f t="shared" si="2"/>
        <v>1739.99865</v>
      </c>
    </row>
    <row r="19" spans="2:6">
      <c r="B19" s="114"/>
      <c r="C19" s="61">
        <v>1647.34</v>
      </c>
      <c r="D19" s="61">
        <f t="shared" si="0"/>
        <v>205.91749999999999</v>
      </c>
      <c r="E19" s="61">
        <f t="shared" si="1"/>
        <v>49.420199999999994</v>
      </c>
      <c r="F19" s="62">
        <f t="shared" si="2"/>
        <v>1392.0022999999999</v>
      </c>
    </row>
    <row r="20" spans="2:6">
      <c r="B20" s="114"/>
      <c r="C20" s="61">
        <v>17297.04</v>
      </c>
      <c r="D20" s="61">
        <f t="shared" si="0"/>
        <v>2162.13</v>
      </c>
      <c r="E20" s="61">
        <f t="shared" si="1"/>
        <v>518.91120000000001</v>
      </c>
      <c r="F20" s="62">
        <f t="shared" si="2"/>
        <v>14615.998799999999</v>
      </c>
    </row>
    <row r="21" spans="2:6">
      <c r="B21" s="114"/>
      <c r="C21" s="61">
        <v>1647.34</v>
      </c>
      <c r="D21" s="61">
        <f t="shared" si="0"/>
        <v>205.91749999999999</v>
      </c>
      <c r="E21" s="61">
        <f t="shared" si="1"/>
        <v>49.420199999999994</v>
      </c>
      <c r="F21" s="62">
        <f t="shared" si="2"/>
        <v>1392.0022999999999</v>
      </c>
    </row>
    <row r="22" spans="2:6">
      <c r="B22" s="114"/>
      <c r="C22" s="61">
        <v>2553.37</v>
      </c>
      <c r="D22" s="61">
        <f t="shared" si="0"/>
        <v>319.17124999999999</v>
      </c>
      <c r="E22" s="61">
        <f t="shared" si="1"/>
        <v>76.601099999999988</v>
      </c>
      <c r="F22" s="62">
        <f t="shared" si="2"/>
        <v>2157.5976500000002</v>
      </c>
    </row>
    <row r="23" spans="2:6">
      <c r="B23" s="114"/>
      <c r="C23" s="61">
        <v>2882.84</v>
      </c>
      <c r="D23" s="61">
        <f t="shared" si="0"/>
        <v>360.35500000000002</v>
      </c>
      <c r="E23" s="61">
        <f t="shared" si="1"/>
        <v>86.485200000000006</v>
      </c>
      <c r="F23" s="62">
        <f t="shared" si="2"/>
        <v>2435.9998000000001</v>
      </c>
    </row>
    <row r="24" spans="2:6">
      <c r="B24" s="114"/>
      <c r="C24" s="61">
        <v>4942.01</v>
      </c>
      <c r="D24" s="61">
        <f t="shared" si="0"/>
        <v>617.75125000000003</v>
      </c>
      <c r="E24" s="61">
        <f t="shared" si="1"/>
        <v>148.2603</v>
      </c>
      <c r="F24" s="62">
        <f t="shared" si="2"/>
        <v>4175.99845</v>
      </c>
    </row>
    <row r="25" spans="2:6">
      <c r="B25" s="114"/>
      <c r="C25" s="61">
        <v>823.67</v>
      </c>
      <c r="D25" s="61">
        <f t="shared" si="0"/>
        <v>102.95874999999999</v>
      </c>
      <c r="E25" s="61">
        <f t="shared" si="1"/>
        <v>24.710099999999997</v>
      </c>
      <c r="F25" s="62">
        <f t="shared" si="2"/>
        <v>696.00114999999994</v>
      </c>
    </row>
    <row r="26" spans="2:6">
      <c r="B26" s="114"/>
      <c r="C26" s="61">
        <v>823.67</v>
      </c>
      <c r="D26" s="61">
        <f t="shared" si="0"/>
        <v>102.95874999999999</v>
      </c>
      <c r="E26" s="61">
        <f t="shared" si="1"/>
        <v>24.710099999999997</v>
      </c>
      <c r="F26" s="62">
        <f t="shared" si="2"/>
        <v>696.00114999999994</v>
      </c>
    </row>
    <row r="27" spans="2:6">
      <c r="B27" s="114"/>
      <c r="C27" s="61">
        <v>5353.85</v>
      </c>
      <c r="D27" s="61">
        <f t="shared" si="0"/>
        <v>669.23125000000005</v>
      </c>
      <c r="E27" s="61">
        <f t="shared" si="1"/>
        <v>160.6155</v>
      </c>
      <c r="F27" s="62">
        <f t="shared" si="2"/>
        <v>4524.0032500000007</v>
      </c>
    </row>
    <row r="28" spans="2:6">
      <c r="B28" s="114"/>
      <c r="C28" s="61">
        <v>1647.34</v>
      </c>
      <c r="D28" s="61">
        <f t="shared" si="0"/>
        <v>205.91749999999999</v>
      </c>
      <c r="E28" s="61">
        <f t="shared" si="1"/>
        <v>49.420199999999994</v>
      </c>
      <c r="F28" s="62">
        <f t="shared" si="2"/>
        <v>1392.0022999999999</v>
      </c>
    </row>
    <row r="29" spans="2:6">
      <c r="B29" s="114"/>
      <c r="C29" s="61">
        <v>1647.34</v>
      </c>
      <c r="D29" s="61">
        <f t="shared" si="0"/>
        <v>205.91749999999999</v>
      </c>
      <c r="E29" s="61">
        <f t="shared" si="1"/>
        <v>49.420199999999994</v>
      </c>
      <c r="F29" s="63">
        <f t="shared" si="2"/>
        <v>1392.0022999999999</v>
      </c>
    </row>
  </sheetData>
  <mergeCells count="1">
    <mergeCell ref="B3:B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R-570 NVO.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- ALEJANDRO RIVERO</dc:creator>
  <cp:lastModifiedBy>SISTEMA</cp:lastModifiedBy>
  <cp:lastPrinted>2020-05-27T14:00:47Z</cp:lastPrinted>
  <dcterms:created xsi:type="dcterms:W3CDTF">2017-04-07T21:16:01Z</dcterms:created>
  <dcterms:modified xsi:type="dcterms:W3CDTF">2020-05-27T14:51:49Z</dcterms:modified>
</cp:coreProperties>
</file>