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"/>
    </mc:Choice>
  </mc:AlternateContent>
  <xr:revisionPtr revIDLastSave="0" documentId="13_ncr:1_{F7B2D9F3-FCF3-4A02-8176-E8815424E466}" xr6:coauthVersionLast="47" xr6:coauthVersionMax="47" xr10:uidLastSave="{00000000-0000-0000-0000-000000000000}"/>
  <bookViews>
    <workbookView xWindow="-120" yWindow="-120" windowWidth="29040" windowHeight="15840" activeTab="3" xr2:uid="{24B9EF73-0B53-4A0B-BD38-648F30F918D5}"/>
  </bookViews>
  <sheets>
    <sheet name="DATA" sheetId="1" r:id="rId1"/>
    <sheet name="CONTROLLER" sheetId="3" r:id="rId2"/>
    <sheet name="CAIXINHA" sheetId="6" r:id="rId3"/>
    <sheet name="DASHBOARD" sheetId="4" r:id="rId4"/>
  </sheets>
  <definedNames>
    <definedName name="SegmentaçãodeDados_CATEGORIA">#N/A</definedName>
    <definedName name="SegmentaçãodeDados_MÊS">#N/A</definedName>
  </definedNames>
  <calcPr calcId="191029"/>
  <pivotCaches>
    <pivotCache cacheId="25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  <c r="B3" i="1"/>
</calcChain>
</file>

<file path=xl/sharedStrings.xml><?xml version="1.0" encoding="utf-8"?>
<sst xmlns="http://schemas.openxmlformats.org/spreadsheetml/2006/main" count="259" uniqueCount="81">
  <si>
    <t>DATA</t>
  </si>
  <si>
    <t>TIPO</t>
  </si>
  <si>
    <t>DESCRIÇÃO</t>
  </si>
  <si>
    <t>VALOR</t>
  </si>
  <si>
    <t>CATEGORIA</t>
  </si>
  <si>
    <t>OPERAÇÃO BANCARIA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</si>
  <si>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</si>
  <si>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</si>
  <si>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</si>
  <si>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</si>
  <si>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</si>
  <si>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</si>
  <si>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</si>
  <si>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</si>
  <si>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</si>
  <si>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</si>
  <si>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</si>
  <si>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</si>
  <si>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</si>
  <si>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</si>
  <si>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</si>
  <si>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</si>
  <si>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</si>
  <si>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</si>
  <si>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</si>
  <si>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</si>
  <si>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</si>
  <si>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</si>
  <si>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</si>
  <si>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</si>
  <si>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</si>
  <si>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</si>
  <si>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</si>
  <si>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</si>
  <si>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</si>
  <si>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</si>
  <si>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</si>
  <si>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</si>
  <si>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</si>
  <si>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</si>
  <si>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</si>
  <si>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</si>
  <si>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</si>
  <si>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</si>
  <si>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</si>
  <si>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</si>
  <si>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</si>
  <si>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</si>
  <si>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</si>
  <si>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</si>
  <si>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</si>
  <si>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</si>
  <si>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</si>
  <si>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</si>
  <si>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</si>
  <si>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</si>
  <si>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</si>
  <si>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</si>
  <si>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</si>
  <si>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</si>
  <si>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</si>
  <si>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</si>
  <si>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</si>
  <si>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</si>
  <si>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</si>
  <si>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</si>
  <si>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</si>
  <si>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</si>
  <si>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</si>
  <si>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</si>
  <si>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</si>
  <si>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</si>
  <si>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</si>
  <si>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</si>
  <si>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</si>
  <si>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</si>
  <si>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Depósito reservado</t>
  </si>
  <si>
    <t>Data de Lançamento</t>
  </si>
  <si>
    <t>Total Rervado</t>
  </si>
  <si>
    <t>Meta</t>
  </si>
  <si>
    <t>20/10/202024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</si>
</sst>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8" fontId="0" fillId="0" borderId="0" xfId="0" applyNumberFormat="1"/>
    <xf numFmtId="8" fontId="1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" fontId="0" fillId="0" borderId="0" xfId="0" applyNumberFormat="1"/>
    <xf numFmtId="1" fontId="1" fillId="0" borderId="0" xfId="0" applyNumberFormat="1" applyFont="1" applyAlignment="1">
      <alignment horizontal="center" wrapText="1"/>
    </xf>
    <xf numFmtId="0" fontId="0" fillId="3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/>
    </xf>
  </cellXfs>
  <cellStyles count="2">
    <cellStyle name="Moeda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center" vertical="bottom" textRotation="0" wrapText="1" indent="0" justifyLastLine="0" shrinkToFit="0" readingOrder="0"/>
    </dxf>
    <dxf>
      <font>
        <sz val="14"/>
        <color theme="0"/>
      </font>
      <border>
        <bottom style="thin">
          <color theme="5"/>
        </bottom>
        <vertical/>
        <horizontal/>
      </border>
    </dxf>
    <dxf>
      <font>
        <b/>
        <i val="0"/>
        <sz val="14"/>
        <color theme="1"/>
      </font>
      <fill>
        <patternFill>
          <bgColor theme="5" tint="-0.2499465926084170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2" defaultTableStyle="TableStyleMedium2" defaultPivotStyle="PivotStyleLight16">
    <tableStyle name="Estilo de Segmentação de Dados 1" pivot="0" table="0" count="0" xr9:uid="{C911D783-C08A-4B08-BFC7-CFB67084DCFE}"/>
    <tableStyle name="SlicerStyleLight2 2" pivot="0" table="0" count="10" xr9:uid="{06C1535F-A1A6-409D-A393-F9AF70AF5979}">
      <tableStyleElement type="wholeTable" dxfId="4"/>
      <tableStyleElement type="headerRow" dxfId="3"/>
    </tableStyle>
  </tableStyles>
  <colors>
    <mruColors>
      <color rgb="FF3D357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5" tint="-0.24994659260841701"/>
          </font>
          <fill>
            <patternFill patternType="solid">
              <fgColor auto="1"/>
              <bgColor theme="5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CONTROLE FINANCEIRO.xlsx]CONTROLLER!TBL SAIDA</c:name>
    <c:fmtId val="3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042158217944063E-2"/>
          <c:y val="0.23939600165605571"/>
          <c:w val="0.90720195392242653"/>
          <c:h val="0.375919907554658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"R$"#,##0.00_);[Red]\("R$"#,##0.00\)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E-4714-8A7A-899793A927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82624"/>
        <c:axId val="19981184"/>
      </c:barChart>
      <c:catAx>
        <c:axId val="199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1184"/>
        <c:crosses val="autoZero"/>
        <c:auto val="1"/>
        <c:lblAlgn val="ctr"/>
        <c:lblOffset val="100"/>
        <c:noMultiLvlLbl val="0"/>
      </c:catAx>
      <c:valAx>
        <c:axId val="199811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crossAx val="199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CONTROLE FINANCEIRO.xlsx]CONTROLLER!TBL ENTRADA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75000"/>
            </a:schemeClr>
          </a:solidFill>
          <a:ln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solidFill>
              <a:schemeClr val="accent2"/>
            </a:solidFill>
          </a:ln>
          <a:effectLst/>
        </c:spPr>
        <c:dLbl>
          <c:idx val="0"/>
          <c:layout>
            <c:manualLayout>
              <c:x val="5.8479545627744536E-3"/>
              <c:y val="-4.645760743321718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solidFill>
              <a:schemeClr val="accent2"/>
            </a:solidFill>
          </a:ln>
          <a:effectLst/>
        </c:spPr>
        <c:dLbl>
          <c:idx val="0"/>
          <c:layout>
            <c:manualLayout>
              <c:x val="2.9239772813872268E-3"/>
              <c:y val="-4.645760743321718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022232849961009E-2"/>
          <c:y val="0.34050280300328306"/>
          <c:w val="0.93623188405797098"/>
          <c:h val="0.5681026457058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5.8479545627744536E-3"/>
                  <c:y val="-4.64576074332171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9239772813872268E-3"/>
                  <c:y val="-4.64576074332171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F9-41CD-BCE0-02C2EE31DD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CONTROLLER!$F$4:$F$6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CONTROLLER!$G$4:$G$6</c:f>
              <c:numCache>
                <c:formatCode>"R$"#,##0.00_);[Red]\("R$"#,##0.00\)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C-4EB9-ACAD-0EE0D6642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860752"/>
        <c:axId val="221861712"/>
      </c:barChart>
      <c:catAx>
        <c:axId val="2218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861712"/>
        <c:crosses val="autoZero"/>
        <c:auto val="1"/>
        <c:lblAlgn val="ctr"/>
        <c:lblOffset val="100"/>
        <c:noMultiLvlLbl val="0"/>
      </c:catAx>
      <c:valAx>
        <c:axId val="221861712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22186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877192982456142E-2"/>
          <c:y val="0.10185185185185185"/>
          <c:w val="0.73390357784224336"/>
          <c:h val="0.8981481481481481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D36-4556-B5B6-B5548B27DC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D36-4556-B5B6-B5548B27DC6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CAIXINHA!$D$3:$D$4</c:f>
              <c:strCache>
                <c:ptCount val="2"/>
                <c:pt idx="0">
                  <c:v>Total Rervado</c:v>
                </c:pt>
                <c:pt idx="1">
                  <c:v>Meta</c:v>
                </c:pt>
              </c:strCache>
            </c:strRef>
          </c:cat>
          <c:val>
            <c:numRef>
              <c:f>CAIXINHA!$E$3:$E$4</c:f>
              <c:numCache>
                <c:formatCode>_("R$"* #,##0.00_);_("R$"* \(#,##0.00\);_("R$"* "-"??_);_(@_)</c:formatCode>
                <c:ptCount val="2"/>
                <c:pt idx="0">
                  <c:v>8635</c:v>
                </c:pt>
                <c:pt idx="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36-4556-B5B6-B5548B27DC6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chart" Target="../charts/chart2.xml"/><Relationship Id="rId4" Type="http://schemas.openxmlformats.org/officeDocument/2006/relationships/hyperlink" Target="#DATA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533117</xdr:colOff>
      <xdr:row>32</xdr:row>
      <xdr:rowOff>0</xdr:rowOff>
    </xdr:from>
    <xdr:to>
      <xdr:col>19</xdr:col>
      <xdr:colOff>565056</xdr:colOff>
      <xdr:row>54</xdr:row>
      <xdr:rowOff>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632CC1C1-AD36-FB9D-B0A1-4262C50C5E13}"/>
            </a:ext>
          </a:extLst>
        </xdr:cNvPr>
        <xdr:cNvGrpSpPr/>
      </xdr:nvGrpSpPr>
      <xdr:grpSpPr>
        <a:xfrm>
          <a:off x="2171417" y="6096000"/>
          <a:ext cx="11004739" cy="4191001"/>
          <a:chOff x="2241176" y="380999"/>
          <a:chExt cx="10287001" cy="4191001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AA638FB0-33E7-A38B-C1A9-3140157DB637}"/>
              </a:ext>
            </a:extLst>
          </xdr:cNvPr>
          <xdr:cNvSpPr/>
        </xdr:nvSpPr>
        <xdr:spPr>
          <a:xfrm>
            <a:off x="2241176" y="380999"/>
            <a:ext cx="10287000" cy="4000501"/>
          </a:xfrm>
          <a:prstGeom prst="roundRect">
            <a:avLst/>
          </a:prstGeom>
          <a:solidFill>
            <a:schemeClr val="bg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ED83CA69-279B-4093-9E9D-3DF2038BCEFB}"/>
              </a:ext>
            </a:extLst>
          </xdr:cNvPr>
          <xdr:cNvGraphicFramePr>
            <a:graphicFrameLocks/>
          </xdr:cNvGraphicFramePr>
        </xdr:nvGraphicFramePr>
        <xdr:xfrm>
          <a:off x="2364442" y="1573483"/>
          <a:ext cx="10163735" cy="29985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078520FA-625D-D906-A629-5F28F192F047}"/>
              </a:ext>
            </a:extLst>
          </xdr:cNvPr>
          <xdr:cNvSpPr/>
        </xdr:nvSpPr>
        <xdr:spPr>
          <a:xfrm>
            <a:off x="2241177" y="381000"/>
            <a:ext cx="10286999" cy="952500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kern="1200">
                <a:solidFill>
                  <a:schemeClr val="accent2"/>
                </a:solidFill>
              </a:rPr>
              <a:t>1</a:t>
            </a:r>
          </a:p>
        </xdr:txBody>
      </xdr: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91DE4302-809C-FAD9-45D0-01F3FA581889}"/>
              </a:ext>
            </a:extLst>
          </xdr:cNvPr>
          <xdr:cNvSpPr txBox="1"/>
        </xdr:nvSpPr>
        <xdr:spPr>
          <a:xfrm>
            <a:off x="2241176" y="476251"/>
            <a:ext cx="1028700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</a:p>
        </xdr:txBody>
      </xdr:sp>
    </xdr:grpSp>
    <xdr:clientData/>
  </xdr:twoCellAnchor>
  <xdr:twoCellAnchor editAs="oneCell">
    <xdr:from>
      <xdr:col>16</xdr:col>
      <xdr:colOff>578999</xdr:colOff>
      <xdr:row>33</xdr:row>
      <xdr:rowOff>0</xdr:rowOff>
    </xdr:from>
    <xdr:to>
      <xdr:col>18</xdr:col>
      <xdr:colOff>280147</xdr:colOff>
      <xdr:row>36</xdr:row>
      <xdr:rowOff>93807</xdr:rowOff>
    </xdr:to>
    <xdr:pic>
      <xdr:nvPicPr>
        <xdr:cNvPr id="31" name="Gráfico 30" descr="Dinheiro com preenchimento sólido">
          <a:extLst>
            <a:ext uri="{FF2B5EF4-FFF2-40B4-BE49-F238E27FC236}">
              <a16:creationId xmlns:a16="http://schemas.microsoft.com/office/drawing/2014/main" id="{78100EFE-1D0C-443E-2DCF-F39AB3EE2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291823" y="6286500"/>
          <a:ext cx="911383" cy="6653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79564</xdr:rowOff>
    </xdr:from>
    <xdr:to>
      <xdr:col>0</xdr:col>
      <xdr:colOff>1613647</xdr:colOff>
      <xdr:row>13</xdr:row>
      <xdr:rowOff>124386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8" name="MÊS">
              <a:extLst>
                <a:ext uri="{FF2B5EF4-FFF2-40B4-BE49-F238E27FC236}">
                  <a16:creationId xmlns:a16="http://schemas.microsoft.com/office/drawing/2014/main" id="{8CE0B444-ABC7-4189-9AA8-66C4721D4E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22564"/>
              <a:ext cx="1613647" cy="13783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15</xdr:row>
      <xdr:rowOff>73398</xdr:rowOff>
    </xdr:from>
    <xdr:to>
      <xdr:col>0</xdr:col>
      <xdr:colOff>1624853</xdr:colOff>
      <xdr:row>28</xdr:row>
      <xdr:rowOff>121023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ATEGORIA">
              <a:extLst>
                <a:ext uri="{FF2B5EF4-FFF2-40B4-BE49-F238E27FC236}">
                  <a16:creationId xmlns:a16="http://schemas.microsoft.com/office/drawing/2014/main" id="{779617FF-194E-4F0F-8071-650B30CE8B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30898"/>
              <a:ext cx="1624853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18508</xdr:colOff>
      <xdr:row>0</xdr:row>
      <xdr:rowOff>174811</xdr:rowOff>
    </xdr:from>
    <xdr:to>
      <xdr:col>3</xdr:col>
      <xdr:colOff>481352</xdr:colOff>
      <xdr:row>5</xdr:row>
      <xdr:rowOff>96370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F6795C0A-A0F6-A06C-420E-5332EF9629F1}"/>
            </a:ext>
          </a:extLst>
        </xdr:cNvPr>
        <xdr:cNvSpPr/>
      </xdr:nvSpPr>
      <xdr:spPr>
        <a:xfrm>
          <a:off x="2266408" y="174811"/>
          <a:ext cx="1072444" cy="874059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549086</xdr:colOff>
      <xdr:row>0</xdr:row>
      <xdr:rowOff>78441</xdr:rowOff>
    </xdr:from>
    <xdr:to>
      <xdr:col>19</xdr:col>
      <xdr:colOff>549087</xdr:colOff>
      <xdr:row>6</xdr:row>
      <xdr:rowOff>0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7213D13D-2F41-D8F6-E18C-605ADFCE5955}"/>
            </a:ext>
          </a:extLst>
        </xdr:cNvPr>
        <xdr:cNvGrpSpPr/>
      </xdr:nvGrpSpPr>
      <xdr:grpSpPr>
        <a:xfrm>
          <a:off x="2187386" y="78441"/>
          <a:ext cx="10972801" cy="1064559"/>
          <a:chOff x="2187386" y="78441"/>
          <a:chExt cx="10972801" cy="1064559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071133F-97B3-B6E6-A00D-1E110817C218}"/>
              </a:ext>
            </a:extLst>
          </xdr:cNvPr>
          <xdr:cNvSpPr/>
        </xdr:nvSpPr>
        <xdr:spPr>
          <a:xfrm>
            <a:off x="2187386" y="78441"/>
            <a:ext cx="10972801" cy="1064559"/>
          </a:xfrm>
          <a:prstGeom prst="roundRect">
            <a:avLst/>
          </a:prstGeom>
          <a:solidFill>
            <a:schemeClr val="accent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375BF6B3-798B-2A60-1F19-39A8686E0E5F}"/>
              </a:ext>
            </a:extLst>
          </xdr:cNvPr>
          <xdr:cNvSpPr txBox="1"/>
        </xdr:nvSpPr>
        <xdr:spPr>
          <a:xfrm>
            <a:off x="3338852" y="174810"/>
            <a:ext cx="2912534" cy="8740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/>
              <a:t>Olá,</a:t>
            </a:r>
            <a:r>
              <a:rPr lang="pt-BR" sz="2000" kern="1200" baseline="0"/>
              <a:t> Alexandre !</a:t>
            </a:r>
          </a:p>
          <a:p>
            <a:r>
              <a:rPr lang="pt-BR" sz="2000" kern="1200" baseline="0">
                <a:ln>
                  <a:noFill/>
                </a:ln>
              </a:rPr>
              <a:t>controle Financeiro</a:t>
            </a:r>
          </a:p>
        </xdr:txBody>
      </xdr:sp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4EA63D0C-8E42-406A-D695-BBF8BAAF6F1E}"/>
              </a:ext>
            </a:extLst>
          </xdr:cNvPr>
          <xdr:cNvGrpSpPr/>
        </xdr:nvGrpSpPr>
        <xdr:grpSpPr>
          <a:xfrm>
            <a:off x="10396818" y="358588"/>
            <a:ext cx="2539253" cy="593914"/>
            <a:chOff x="9401736" y="403411"/>
            <a:chExt cx="2521323" cy="593914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C77D0E9C-82DC-4AD2-6215-380F38934F31}"/>
                </a:ext>
              </a:extLst>
            </xdr:cNvPr>
            <xdr:cNvSpPr/>
          </xdr:nvSpPr>
          <xdr:spPr>
            <a:xfrm>
              <a:off x="9412942" y="403411"/>
              <a:ext cx="2319618" cy="571500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0C775053-52F8-ACD1-CE2C-54C328AB1DD4}"/>
                </a:ext>
              </a:extLst>
            </xdr:cNvPr>
            <xdr:cNvSpPr txBox="1"/>
          </xdr:nvSpPr>
          <xdr:spPr>
            <a:xfrm>
              <a:off x="9677400" y="459440"/>
              <a:ext cx="2245659" cy="4930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kern="1200"/>
                <a:t>INSERT</a:t>
              </a:r>
              <a:r>
                <a:rPr lang="pt-BR" sz="2000" kern="1200" baseline="0"/>
                <a:t> DATA</a:t>
              </a:r>
              <a:endParaRPr lang="pt-BR" sz="2000" kern="1200"/>
            </a:p>
          </xdr:txBody>
        </xdr:sp>
        <xdr:pic>
          <xdr:nvPicPr>
            <xdr:cNvPr id="26" name="Gráfico 25" descr="Documento com preenchimento sólido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464DF6B7-1436-22D8-2BCB-C784236D4D8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401736" y="403411"/>
              <a:ext cx="779929" cy="593914"/>
            </a:xfrm>
            <a:prstGeom prst="rect">
              <a:avLst/>
            </a:prstGeom>
          </xdr:spPr>
        </xdr:pic>
      </xdr:grpSp>
      <xdr:pic>
        <xdr:nvPicPr>
          <xdr:cNvPr id="34" name="Imagem 33">
            <a:extLst>
              <a:ext uri="{FF2B5EF4-FFF2-40B4-BE49-F238E27FC236}">
                <a16:creationId xmlns:a16="http://schemas.microsoft.com/office/drawing/2014/main" id="{D9015C50-80F4-A264-E4D2-627C4E2B9A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283619" y="303608"/>
            <a:ext cx="1056084" cy="636985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</xdr:grpSp>
    <xdr:clientData/>
  </xdr:twoCellAnchor>
  <xdr:twoCellAnchor>
    <xdr:from>
      <xdr:col>0</xdr:col>
      <xdr:colOff>0</xdr:colOff>
      <xdr:row>1</xdr:row>
      <xdr:rowOff>66675</xdr:rowOff>
    </xdr:from>
    <xdr:to>
      <xdr:col>1</xdr:col>
      <xdr:colOff>171450</xdr:colOff>
      <xdr:row>4</xdr:row>
      <xdr:rowOff>123825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7207B5A3-EC12-2A74-7772-1A1077451555}"/>
            </a:ext>
          </a:extLst>
        </xdr:cNvPr>
        <xdr:cNvGrpSpPr/>
      </xdr:nvGrpSpPr>
      <xdr:grpSpPr>
        <a:xfrm>
          <a:off x="0" y="257175"/>
          <a:ext cx="1809750" cy="628650"/>
          <a:chOff x="0" y="257175"/>
          <a:chExt cx="1809750" cy="628650"/>
        </a:xfrm>
      </xdr:grpSpPr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613D1FB4-E707-6878-93CA-1EE07E4BD584}"/>
              </a:ext>
            </a:extLst>
          </xdr:cNvPr>
          <xdr:cNvSpPr/>
        </xdr:nvSpPr>
        <xdr:spPr>
          <a:xfrm>
            <a:off x="0" y="257175"/>
            <a:ext cx="1562100" cy="628650"/>
          </a:xfrm>
          <a:prstGeom prst="roundRect">
            <a:avLst/>
          </a:prstGeom>
          <a:solidFill>
            <a:schemeClr val="tx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7" name="CaixaDeTexto 36">
            <a:extLst>
              <a:ext uri="{FF2B5EF4-FFF2-40B4-BE49-F238E27FC236}">
                <a16:creationId xmlns:a16="http://schemas.microsoft.com/office/drawing/2014/main" id="{C4AFB9F8-EDBC-FEAD-14E5-641C380E8115}"/>
              </a:ext>
            </a:extLst>
          </xdr:cNvPr>
          <xdr:cNvSpPr txBox="1"/>
        </xdr:nvSpPr>
        <xdr:spPr>
          <a:xfrm>
            <a:off x="0" y="390525"/>
            <a:ext cx="13620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kern="1200">
                <a:solidFill>
                  <a:schemeClr val="bg1"/>
                </a:solidFill>
              </a:rPr>
              <a:t>Money</a:t>
            </a:r>
            <a:r>
              <a:rPr lang="pt-BR" sz="1800" kern="1200" baseline="0">
                <a:solidFill>
                  <a:schemeClr val="bg1"/>
                </a:solidFill>
              </a:rPr>
              <a:t> App  </a:t>
            </a:r>
            <a:endParaRPr lang="pt-BR" sz="1800" kern="1200">
              <a:solidFill>
                <a:schemeClr val="bg1"/>
              </a:solidFill>
            </a:endParaRPr>
          </a:p>
        </xdr:txBody>
      </xdr:sp>
      <xdr:pic>
        <xdr:nvPicPr>
          <xdr:cNvPr id="40" name="Gráfico 39" descr="Dólar com preenchimento sólido">
            <a:extLst>
              <a:ext uri="{FF2B5EF4-FFF2-40B4-BE49-F238E27FC236}">
                <a16:creationId xmlns:a16="http://schemas.microsoft.com/office/drawing/2014/main" id="{4CD1701A-6144-D458-561C-557D1835AB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895350" y="333376"/>
            <a:ext cx="914400" cy="4953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549086</xdr:colOff>
      <xdr:row>10</xdr:row>
      <xdr:rowOff>85725</xdr:rowOff>
    </xdr:from>
    <xdr:to>
      <xdr:col>9</xdr:col>
      <xdr:colOff>106106</xdr:colOff>
      <xdr:row>26</xdr:row>
      <xdr:rowOff>123826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E65D7281-4797-B1E3-C0D7-9FD4BFB84E5C}"/>
            </a:ext>
          </a:extLst>
        </xdr:cNvPr>
        <xdr:cNvGrpSpPr/>
      </xdr:nvGrpSpPr>
      <xdr:grpSpPr>
        <a:xfrm>
          <a:off x="2187386" y="1990725"/>
          <a:ext cx="4433820" cy="3086101"/>
          <a:chOff x="2187386" y="2057399"/>
          <a:chExt cx="4433820" cy="3086101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995C8647-508F-3D5A-B70F-386994093AF5}"/>
              </a:ext>
            </a:extLst>
          </xdr:cNvPr>
          <xdr:cNvGrpSpPr/>
        </xdr:nvGrpSpPr>
        <xdr:grpSpPr>
          <a:xfrm>
            <a:off x="2187386" y="2057399"/>
            <a:ext cx="4433820" cy="3086101"/>
            <a:chOff x="1855135" y="4572000"/>
            <a:chExt cx="4397961" cy="3086101"/>
          </a:xfrm>
        </xdr:grpSpPr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CC7E5A5D-9015-4B03-8AA3-192B2F7BD28C}"/>
                </a:ext>
              </a:extLst>
            </xdr:cNvPr>
            <xdr:cNvSpPr/>
          </xdr:nvSpPr>
          <xdr:spPr>
            <a:xfrm>
              <a:off x="1855135" y="4705351"/>
              <a:ext cx="4369174" cy="2952750"/>
            </a:xfrm>
            <a:prstGeom prst="roundRect">
              <a:avLst/>
            </a:prstGeom>
            <a:solidFill>
              <a:schemeClr val="bg2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D7316BB4-A05D-37CC-C571-D7DF8B3C3131}"/>
                </a:ext>
              </a:extLst>
            </xdr:cNvPr>
            <xdr:cNvSpPr/>
          </xdr:nvSpPr>
          <xdr:spPr>
            <a:xfrm>
              <a:off x="1855135" y="4572000"/>
              <a:ext cx="4377302" cy="79958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 kern="12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771AD4D7-1D54-4B58-8644-6BF6FF006687}"/>
                </a:ext>
              </a:extLst>
            </xdr:cNvPr>
            <xdr:cNvGraphicFramePr>
              <a:graphicFrameLocks/>
            </xdr:cNvGraphicFramePr>
          </xdr:nvGraphicFramePr>
          <xdr:xfrm>
            <a:off x="1941974" y="4700541"/>
            <a:ext cx="4311122" cy="287687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97FEA534-811F-66C3-60BD-F5C6B61FE3EA}"/>
                </a:ext>
              </a:extLst>
            </xdr:cNvPr>
            <xdr:cNvSpPr txBox="1"/>
          </xdr:nvSpPr>
          <xdr:spPr>
            <a:xfrm>
              <a:off x="2319617" y="4740638"/>
              <a:ext cx="3821207" cy="551318"/>
            </a:xfrm>
            <a:prstGeom prst="rect">
              <a:avLst/>
            </a:prstGeom>
            <a:solidFill>
              <a:schemeClr val="accent2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kern="1200"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55" name="Gráfico 54" descr="Moedas com preenchimento sólido">
            <a:extLst>
              <a:ext uri="{FF2B5EF4-FFF2-40B4-BE49-F238E27FC236}">
                <a16:creationId xmlns:a16="http://schemas.microsoft.com/office/drawing/2014/main" id="{351E1D57-2D79-CF34-5750-5C91AB3F2F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5534025" y="2085975"/>
            <a:ext cx="914400" cy="800100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382467</xdr:colOff>
      <xdr:row>10</xdr:row>
      <xdr:rowOff>85725</xdr:rowOff>
    </xdr:from>
    <xdr:to>
      <xdr:col>19</xdr:col>
      <xdr:colOff>528260</xdr:colOff>
      <xdr:row>26</xdr:row>
      <xdr:rowOff>123826</xdr:rowOff>
    </xdr:to>
    <xdr:grpSp>
      <xdr:nvGrpSpPr>
        <xdr:cNvPr id="58" name="Agrupar 57">
          <a:extLst>
            <a:ext uri="{FF2B5EF4-FFF2-40B4-BE49-F238E27FC236}">
              <a16:creationId xmlns:a16="http://schemas.microsoft.com/office/drawing/2014/main" id="{26CFFCBF-9527-A628-8CE3-4A83465FD52A}"/>
            </a:ext>
          </a:extLst>
        </xdr:cNvPr>
        <xdr:cNvGrpSpPr/>
      </xdr:nvGrpSpPr>
      <xdr:grpSpPr>
        <a:xfrm>
          <a:off x="8726367" y="1990725"/>
          <a:ext cx="4412993" cy="3086101"/>
          <a:chOff x="8726367" y="1990725"/>
          <a:chExt cx="4412993" cy="3086101"/>
        </a:xfrm>
      </xdr:grpSpPr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CD01E64C-0C98-4398-B059-AFD2BF14C4D3}"/>
              </a:ext>
            </a:extLst>
          </xdr:cNvPr>
          <xdr:cNvGrpSpPr/>
        </xdr:nvGrpSpPr>
        <xdr:grpSpPr>
          <a:xfrm>
            <a:off x="8726367" y="1990725"/>
            <a:ext cx="4412993" cy="3086101"/>
            <a:chOff x="1855135" y="4572000"/>
            <a:chExt cx="4377302" cy="3086101"/>
          </a:xfrm>
        </xdr:grpSpPr>
        <xdr:sp macro="" textlink="">
          <xdr:nvSpPr>
            <xdr:cNvPr id="49" name="Retângulo: Cantos Arredondados 48">
              <a:extLst>
                <a:ext uri="{FF2B5EF4-FFF2-40B4-BE49-F238E27FC236}">
                  <a16:creationId xmlns:a16="http://schemas.microsoft.com/office/drawing/2014/main" id="{6E46B07F-7FB4-9833-A43D-6C6B8AF42FE5}"/>
                </a:ext>
              </a:extLst>
            </xdr:cNvPr>
            <xdr:cNvSpPr/>
          </xdr:nvSpPr>
          <xdr:spPr>
            <a:xfrm>
              <a:off x="1855135" y="4705351"/>
              <a:ext cx="4369174" cy="2952750"/>
            </a:xfrm>
            <a:prstGeom prst="roundRect">
              <a:avLst/>
            </a:prstGeom>
            <a:solidFill>
              <a:schemeClr val="bg2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0" name="Retângulo: Cantos Superiores Arredondados 49">
              <a:extLst>
                <a:ext uri="{FF2B5EF4-FFF2-40B4-BE49-F238E27FC236}">
                  <a16:creationId xmlns:a16="http://schemas.microsoft.com/office/drawing/2014/main" id="{425A8BBE-1A20-78FB-7532-9E5618811E29}"/>
                </a:ext>
              </a:extLst>
            </xdr:cNvPr>
            <xdr:cNvSpPr/>
          </xdr:nvSpPr>
          <xdr:spPr>
            <a:xfrm>
              <a:off x="1855135" y="4572000"/>
              <a:ext cx="4377302" cy="79958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 kern="1200"/>
            </a:p>
          </xdr:txBody>
        </xdr:sp>
        <xdr:sp macro="" textlink="">
          <xdr:nvSpPr>
            <xdr:cNvPr id="52" name="CaixaDeTexto 51">
              <a:extLst>
                <a:ext uri="{FF2B5EF4-FFF2-40B4-BE49-F238E27FC236}">
                  <a16:creationId xmlns:a16="http://schemas.microsoft.com/office/drawing/2014/main" id="{12B23352-2105-44EC-0922-419222DA40C3}"/>
                </a:ext>
              </a:extLst>
            </xdr:cNvPr>
            <xdr:cNvSpPr txBox="1"/>
          </xdr:nvSpPr>
          <xdr:spPr>
            <a:xfrm>
              <a:off x="2319617" y="4740638"/>
              <a:ext cx="3821207" cy="551318"/>
            </a:xfrm>
            <a:prstGeom prst="rect">
              <a:avLst/>
            </a:prstGeom>
            <a:solidFill>
              <a:schemeClr val="accent2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kern="1200"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  <xdr:pic>
          <xdr:nvPicPr>
            <xdr:cNvPr id="53" name="Gráfico 52" descr="Cofrinho com preenchimento sólido">
              <a:extLst>
                <a:ext uri="{FF2B5EF4-FFF2-40B4-BE49-F238E27FC236}">
                  <a16:creationId xmlns:a16="http://schemas.microsoft.com/office/drawing/2014/main" id="{12B78486-AF86-3B8D-751A-88549A66D15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tretch>
              <a:fillRect/>
            </a:stretch>
          </xdr:blipFill>
          <xdr:spPr>
            <a:xfrm>
              <a:off x="5227417" y="4610101"/>
              <a:ext cx="908366" cy="789843"/>
            </a:xfrm>
            <a:prstGeom prst="rect">
              <a:avLst/>
            </a:prstGeom>
          </xdr:spPr>
        </xdr:pic>
      </xdr:grpSp>
      <xdr:graphicFrame macro="">
        <xdr:nvGraphicFramePr>
          <xdr:cNvPr id="57" name="Gráfico 56">
            <a:extLst>
              <a:ext uri="{FF2B5EF4-FFF2-40B4-BE49-F238E27FC236}">
                <a16:creationId xmlns:a16="http://schemas.microsoft.com/office/drawing/2014/main" id="{F3E3AA9A-D236-40BB-A2E3-87A2860E9D37}"/>
              </a:ext>
            </a:extLst>
          </xdr:cNvPr>
          <xdr:cNvGraphicFramePr>
            <a:graphicFrameLocks/>
          </xdr:cNvGraphicFramePr>
        </xdr:nvGraphicFramePr>
        <xdr:xfrm>
          <a:off x="8867774" y="2847977"/>
          <a:ext cx="4162425" cy="20288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pinheiro" refreshedDate="45674.849976041667" createdVersion="8" refreshedVersion="8" minRefreshableVersion="3" recordCount="44" xr:uid="{F50113DE-F2CB-4C4A-AECA-D824D3E121FA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Date="1" containsString="0" containsMixedTypes="1" minDate="1899-12-31T00:33:04" maxDate="1900-01-10T00:00:00" count="6">
        <n v="8"/>
        <n v="9"/>
        <n v="10"/>
        <d v="1900-01-07T00:00:00" u="1"/>
        <d v="1900-01-08T00:00:00" u="1"/>
        <d v="1900-01-09T00:00:00" u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845580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567CD3-D8A8-4F3E-8DD3-7C77BBBD9F06}" name="TBL ENTRADA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>
  <location ref="F3:G6" firstHeaderRow="1" firstDataRow="1" firstDataCol="1" rowPageCount="1" colPageCount="1"/>
  <pivotFields count="8">
    <pivotField numFmtId="14" showAll="0"/>
    <pivotField showAll="0">
      <items count="7">
        <item h="1" x="0"/>
        <item h="1" x="1"/>
        <item x="2"/>
        <item m="1" x="3"/>
        <item m="1" x="4"/>
        <item m="1"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6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6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3A978-4A99-4027-971D-E62AB025E390}" name="TBL SAIDA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A3:B18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>
      <items count="7">
        <item h="1" x="0"/>
        <item h="1" x="1"/>
        <item x="2"/>
        <item m="1" x="3"/>
        <item m="1" x="4"/>
        <item m="1"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8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88C3D31-828F-4C45-8C54-25D03181E0E9}" sourceName="MÊS">
  <pivotTables>
    <pivotTable tabId="3" name="TBL SAIDA"/>
    <pivotTable tabId="3" name="TBL ENTRADA"/>
  </pivotTables>
  <data>
    <tabular pivotCacheId="584558073">
      <items count="6">
        <i x="0"/>
        <i x="1"/>
        <i x="2" s="1"/>
        <i x="3" s="1" nd="1"/>
        <i x="4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DE83F080-9EB3-451B-ADC5-3CCBD43C3C85}" sourceName="CATEGORIA">
  <pivotTables>
    <pivotTable tabId="3" name="TBL SAIDA"/>
  </pivotTables>
  <data>
    <tabular pivotCacheId="584558073">
      <items count="19">
        <i x="1" s="1"/>
        <i x="12" s="1"/>
        <i x="5" s="1"/>
        <i x="9" s="1"/>
        <i x="15" s="1"/>
        <i x="3" s="1"/>
        <i x="13" s="1"/>
        <i x="11" s="1"/>
        <i x="4" s="1"/>
        <i x="8" s="1"/>
        <i x="2" s="1"/>
        <i x="10" s="1"/>
        <i x="6" s="1"/>
        <i x="14" s="1"/>
        <i x="16" s="1" nd="1"/>
        <i x="7" s="1" nd="1"/>
        <i x="0" s="1" nd="1"/>
        <i x="17" s="1" nd="1"/>
        <i x="18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16AF15C-D5BC-4D62-BB31-642769781ED1}" cache="SegmentaçãodeDados_MÊS" caption="MÊS" style="SlicerStyleLight2 2" rowHeight="241300"/>
  <slicer name="CATEGORIA" xr10:uid="{974DC7EF-ECCB-4756-AA7C-B671626DBF6B}" cache="SegmentaçãodeDados_CATEGORIA" caption="CATEGORIA" style="SlicerStyleLight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80C247-87CB-4B21-903C-7D76ABC20AFF}" name="TBL_OPERATIONS" displayName="TBL_OPERATIONS" ref="A1:H45" totalsRowShown="0">
  <autoFilter ref="A1:H45" xr:uid="{5C80C247-87CB-4B21-903C-7D76ABC20AFF}"/>
  <tableColumns count="8">
    <tableColumn id="1" xr3:uid="{9D2E9152-30BA-4280-AE59-595B1EADAEFD}" name="DATA"/>
    <tableColumn id="8" xr3:uid="{F4C755E8-1760-44A4-83C3-255E627F3ADB}" name="MÊS" dataDxfId="2">
      <calculatedColumnFormula>MONTH(TBL_OPERATIONS[[#This Row],[DATA]])</calculatedColumnFormula>
    </tableColumn>
    <tableColumn id="2" xr3:uid="{41C2F044-5B5C-4A67-8617-F471FE2CC2E9}" name="TIPO"/>
    <tableColumn id="3" xr3:uid="{A91D3A99-6415-4899-ACA3-51D00018F380}" name="CATEGORIA"/>
    <tableColumn id="4" xr3:uid="{318BCCF2-9768-4BB1-B89B-E9023A1B2BFC}" name="DESCRIÇÃO"/>
    <tableColumn id="5" xr3:uid="{7F7DE637-E3E4-410E-B843-8F59464FD17E}" name="VALOR"/>
    <tableColumn id="6" xr3:uid="{8F55F379-0E02-4074-8B95-7B8F5084EA36}" name="OPERAÇÃO BANCARIA"/>
    <tableColumn id="7" xr3:uid="{66E9DB0C-E1F7-4F07-B1DA-BD7DD324F0E9}" name="STATU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36CCD5-5AF6-477D-9944-129A3977849A}" name="Tabela3" displayName="Tabela3" ref="D6:E16" totalsRowShown="0">
  <autoFilter ref="D6:E16" xr:uid="{C036CCD5-5AF6-477D-9944-129A3977849A}"/>
  <tableColumns count="2">
    <tableColumn id="1" xr3:uid="{1DAA1133-E3F7-4151-8754-FA5B6D0851B7}" name="Data de Lançamento" dataDxfId="1"/>
    <tableColumn id="2" xr3:uid="{24ED4876-4EB3-4E4F-AB4F-3D4A99DE250E}" name="Depósito reservad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E3CF-C958-420F-BB41-DBA15F2ABF8C}">
  <sheetPr>
    <tabColor rgb="FF00B050"/>
  </sheetPr>
  <dimension ref="A1:H45"/>
  <sheetViews>
    <sheetView workbookViewId="0"/>
  </sheetViews>
  <sheetFormatPr defaultColWidth="13.140625" defaultRowHeight="15.75" customHeight="1" x14ac:dyDescent="0.25"/>
  <cols>
    <col min="1" max="1" width="10.7109375" bestFit="1" customWidth="1"/>
    <col min="2" max="2" width="10.7109375" style="8" bestFit="1" customWidth="1"/>
    <col min="3" max="3" width="13.5703125" bestFit="1" customWidth="1"/>
    <col min="4" max="4" width="37" customWidth="1"/>
    <col min="5" max="5" width="10.7109375" bestFit="1" customWidth="1"/>
    <col min="6" max="6" width="23.140625" bestFit="1" customWidth="1"/>
    <col min="7" max="7" width="10" bestFit="1" customWidth="1"/>
  </cols>
  <sheetData>
    <row r="1" spans="1:8" ht="15.75" customHeight="1" x14ac:dyDescent="0.25">
      <c r="A1" t="s">
        <v>0</v>
      </c>
      <c r="B1" s="8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5.75" customHeight="1" x14ac:dyDescent="0.25">
      <c r="A2" s="1">
        <v>45505</v>
      </c>
      <c r="B2" s="9">
        <f>MONTH(TBL_OPERATIONS[[#This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ht="15.75" customHeight="1" x14ac:dyDescent="0.25">
      <c r="A3" s="1">
        <v>45505</v>
      </c>
      <c r="B3" s="9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 ht="15.75" customHeight="1" x14ac:dyDescent="0.25">
      <c r="A4" s="1">
        <v>45507</v>
      </c>
      <c r="B4" s="9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 ht="15.75" customHeight="1" x14ac:dyDescent="0.25">
      <c r="A5" s="1">
        <v>45509</v>
      </c>
      <c r="B5" s="9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ht="15.75" customHeight="1" x14ac:dyDescent="0.25">
      <c r="A6" s="1">
        <v>45511</v>
      </c>
      <c r="B6" s="9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 ht="15.75" customHeight="1" x14ac:dyDescent="0.25">
      <c r="A7" s="1">
        <v>45514</v>
      </c>
      <c r="B7" s="9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</row>
    <row r="8" spans="1:8" ht="15.75" customHeight="1" x14ac:dyDescent="0.25">
      <c r="A8" s="1">
        <v>45516</v>
      </c>
      <c r="B8" s="9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ht="15.75" customHeight="1" x14ac:dyDescent="0.25">
      <c r="A9" s="1">
        <v>45519</v>
      </c>
      <c r="B9" s="9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ht="15.75" customHeight="1" x14ac:dyDescent="0.25">
      <c r="A10" s="1">
        <v>45519</v>
      </c>
      <c r="B10" s="9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ht="15.75" customHeight="1" x14ac:dyDescent="0.25">
      <c r="A11" s="1">
        <v>45522</v>
      </c>
      <c r="B11" s="9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ht="15.75" customHeight="1" x14ac:dyDescent="0.25">
      <c r="A12" s="1">
        <v>45524</v>
      </c>
      <c r="B12" s="9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ht="15.75" customHeight="1" x14ac:dyDescent="0.25">
      <c r="A13" s="1">
        <v>45526</v>
      </c>
      <c r="B13" s="9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ht="15.75" customHeight="1" x14ac:dyDescent="0.25">
      <c r="A14" s="1">
        <v>45528</v>
      </c>
      <c r="B14" s="9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4">
        <v>80</v>
      </c>
      <c r="G14" s="2" t="s">
        <v>15</v>
      </c>
      <c r="H14" s="2" t="s">
        <v>20</v>
      </c>
    </row>
    <row r="15" spans="1:8" ht="15.75" customHeight="1" x14ac:dyDescent="0.25">
      <c r="A15" s="1">
        <v>45532</v>
      </c>
      <c r="B15" s="9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ht="15.75" customHeight="1" x14ac:dyDescent="0.25">
      <c r="A16" s="1">
        <v>45534</v>
      </c>
      <c r="B16" s="9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ht="15.75" customHeight="1" x14ac:dyDescent="0.25">
      <c r="A17" s="1">
        <v>45535</v>
      </c>
      <c r="B17" s="9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ht="15.75" customHeight="1" x14ac:dyDescent="0.25">
      <c r="A18" s="1">
        <v>45536</v>
      </c>
      <c r="B18" s="9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ht="15.75" customHeight="1" x14ac:dyDescent="0.25">
      <c r="A19" s="1">
        <v>45537</v>
      </c>
      <c r="B19" s="9">
        <f>MONTH(TBL_OPERATIONS[[#This Row],[DATA]])</f>
        <v>9</v>
      </c>
      <c r="C19" s="2" t="s">
        <v>12</v>
      </c>
      <c r="D19" s="2" t="s">
        <v>13</v>
      </c>
      <c r="E19" s="2" t="s">
        <v>14</v>
      </c>
      <c r="F19" s="4">
        <v>450</v>
      </c>
      <c r="G19" s="2" t="s">
        <v>15</v>
      </c>
      <c r="H19" s="2" t="s">
        <v>16</v>
      </c>
    </row>
    <row r="20" spans="1:8" ht="15.75" customHeight="1" x14ac:dyDescent="0.25">
      <c r="A20" s="1">
        <v>45540</v>
      </c>
      <c r="B20" s="9">
        <f>MONTH(TBL_OPERATIONS[[#This Row],[DATA]])</f>
        <v>9</v>
      </c>
      <c r="C20" s="2" t="s">
        <v>12</v>
      </c>
      <c r="D20" s="2" t="s">
        <v>17</v>
      </c>
      <c r="E20" s="2" t="s">
        <v>18</v>
      </c>
      <c r="F20" s="4">
        <v>300</v>
      </c>
      <c r="G20" s="2" t="s">
        <v>15</v>
      </c>
      <c r="H20" s="2" t="s">
        <v>20</v>
      </c>
    </row>
    <row r="21" spans="1:8" ht="15.75" customHeight="1" x14ac:dyDescent="0.25">
      <c r="A21" s="1">
        <v>45543</v>
      </c>
      <c r="B21" s="9">
        <f>MONTH(TBL_OPERATIONS[[#This Row],[DATA]])</f>
        <v>9</v>
      </c>
      <c r="C21" s="2" t="s">
        <v>12</v>
      </c>
      <c r="D21" s="2" t="s">
        <v>21</v>
      </c>
      <c r="E21" s="2" t="s">
        <v>47</v>
      </c>
      <c r="F21" s="4">
        <v>200</v>
      </c>
      <c r="G21" s="2" t="s">
        <v>10</v>
      </c>
      <c r="H21" s="2" t="s">
        <v>20</v>
      </c>
    </row>
    <row r="22" spans="1:8" ht="15.75" customHeight="1" x14ac:dyDescent="0.25">
      <c r="A22" s="1">
        <v>45546</v>
      </c>
      <c r="B22" s="9">
        <f>MONTH(TBL_OPERATIONS[[#This Row],[DATA]])</f>
        <v>9</v>
      </c>
      <c r="C22" s="2" t="s">
        <v>12</v>
      </c>
      <c r="D22" s="2" t="s">
        <v>23</v>
      </c>
      <c r="E22" s="2" t="s">
        <v>48</v>
      </c>
      <c r="F22" s="4">
        <v>600</v>
      </c>
      <c r="G22" s="2" t="s">
        <v>15</v>
      </c>
      <c r="H22" s="2" t="s">
        <v>16</v>
      </c>
    </row>
    <row r="23" spans="1:8" ht="15.75" customHeight="1" x14ac:dyDescent="0.25">
      <c r="A23" s="1">
        <v>45549</v>
      </c>
      <c r="B23" s="9">
        <f>MONTH(TBL_OPERATIONS[[#This Row],[DATA]])</f>
        <v>9</v>
      </c>
      <c r="C23" s="2" t="s">
        <v>12</v>
      </c>
      <c r="D23" s="2" t="s">
        <v>25</v>
      </c>
      <c r="E23" s="2" t="s">
        <v>26</v>
      </c>
      <c r="F23" s="4">
        <v>350</v>
      </c>
      <c r="G23" s="2" t="s">
        <v>10</v>
      </c>
      <c r="H23" s="2" t="s">
        <v>20</v>
      </c>
    </row>
    <row r="24" spans="1:8" ht="15.75" customHeight="1" x14ac:dyDescent="0.25">
      <c r="A24" s="1">
        <v>45552</v>
      </c>
      <c r="B24" s="9">
        <f>MONTH(TBL_OPERATIONS[[#This Row],[DATA]])</f>
        <v>9</v>
      </c>
      <c r="C24" s="2" t="s">
        <v>12</v>
      </c>
      <c r="D24" s="2" t="s">
        <v>27</v>
      </c>
      <c r="E24" s="2" t="s">
        <v>49</v>
      </c>
      <c r="F24" s="4">
        <v>500</v>
      </c>
      <c r="G24" s="2" t="s">
        <v>19</v>
      </c>
      <c r="H24" s="2" t="s">
        <v>16</v>
      </c>
    </row>
    <row r="25" spans="1:8" ht="15.75" customHeight="1" x14ac:dyDescent="0.25">
      <c r="A25" s="1">
        <v>45555</v>
      </c>
      <c r="B25" s="9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ht="15.75" customHeight="1" x14ac:dyDescent="0.25">
      <c r="A26" s="1">
        <v>45555</v>
      </c>
      <c r="B26" s="9">
        <f>MONTH(TBL_OPERATIONS[[#This Row],[DATA]])</f>
        <v>9</v>
      </c>
      <c r="C26" s="2" t="s">
        <v>12</v>
      </c>
      <c r="D26" s="2" t="s">
        <v>31</v>
      </c>
      <c r="E26" s="2" t="s">
        <v>52</v>
      </c>
      <c r="F26" s="4">
        <v>800</v>
      </c>
      <c r="G26" s="2" t="s">
        <v>10</v>
      </c>
      <c r="H26" s="2" t="s">
        <v>20</v>
      </c>
    </row>
    <row r="27" spans="1:8" ht="15.75" customHeight="1" x14ac:dyDescent="0.25">
      <c r="A27" s="1">
        <v>45558</v>
      </c>
      <c r="B27" s="9">
        <f>MONTH(TBL_OPERATIONS[[#This Row],[DATA]])</f>
        <v>9</v>
      </c>
      <c r="C27" s="2" t="s">
        <v>12</v>
      </c>
      <c r="D27" s="2" t="s">
        <v>33</v>
      </c>
      <c r="E27" s="2" t="s">
        <v>53</v>
      </c>
      <c r="F27" s="4">
        <v>1500</v>
      </c>
      <c r="G27" s="2" t="s">
        <v>19</v>
      </c>
      <c r="H27" s="2" t="s">
        <v>16</v>
      </c>
    </row>
    <row r="28" spans="1:8" ht="15.75" customHeight="1" x14ac:dyDescent="0.25">
      <c r="A28" s="1">
        <v>45561</v>
      </c>
      <c r="B28" s="9">
        <f>MONTH(TBL_OPERATIONS[[#This Row],[DATA]])</f>
        <v>9</v>
      </c>
      <c r="C28" s="2" t="s">
        <v>12</v>
      </c>
      <c r="D28" s="2" t="s">
        <v>54</v>
      </c>
      <c r="E28" s="2" t="s">
        <v>55</v>
      </c>
      <c r="F28" s="4">
        <v>250</v>
      </c>
      <c r="G28" s="2" t="s">
        <v>15</v>
      </c>
      <c r="H28" s="2" t="s">
        <v>20</v>
      </c>
    </row>
    <row r="29" spans="1:8" ht="15.75" customHeight="1" x14ac:dyDescent="0.25">
      <c r="A29" s="1">
        <v>45564</v>
      </c>
      <c r="B29" s="9">
        <f>MONTH(TBL_OPERATIONS[[#This Row],[DATA]])</f>
        <v>9</v>
      </c>
      <c r="C29" s="2" t="s">
        <v>12</v>
      </c>
      <c r="D29" s="2" t="s">
        <v>37</v>
      </c>
      <c r="E29" s="2" t="s">
        <v>56</v>
      </c>
      <c r="F29" s="4">
        <v>400</v>
      </c>
      <c r="G29" s="2" t="s">
        <v>19</v>
      </c>
      <c r="H29" s="2" t="s">
        <v>16</v>
      </c>
    </row>
    <row r="30" spans="1:8" ht="15.75" customHeight="1" x14ac:dyDescent="0.25">
      <c r="A30" s="1">
        <v>45566</v>
      </c>
      <c r="B30" s="9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ht="15.75" customHeight="1" x14ac:dyDescent="0.25">
      <c r="A31" s="1">
        <v>45566</v>
      </c>
      <c r="B31" s="9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ht="15.75" customHeight="1" x14ac:dyDescent="0.25">
      <c r="A32" s="1">
        <v>45568</v>
      </c>
      <c r="B32" s="9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ht="15.75" customHeight="1" x14ac:dyDescent="0.25">
      <c r="A33" s="1">
        <v>45570</v>
      </c>
      <c r="B33" s="9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ht="15.75" customHeight="1" x14ac:dyDescent="0.25">
      <c r="A34" s="1">
        <v>45573</v>
      </c>
      <c r="B34" s="9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ht="15.75" customHeight="1" x14ac:dyDescent="0.25">
      <c r="A35" s="1">
        <v>45575</v>
      </c>
      <c r="B35" s="9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ht="15.75" customHeight="1" x14ac:dyDescent="0.25">
      <c r="A36" s="1">
        <v>45578</v>
      </c>
      <c r="B36" s="9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ht="15.75" customHeight="1" x14ac:dyDescent="0.25">
      <c r="A37" s="1">
        <v>45580</v>
      </c>
      <c r="B37" s="9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ht="15.75" customHeight="1" x14ac:dyDescent="0.25">
      <c r="A38" s="1">
        <v>45583</v>
      </c>
      <c r="B38" s="9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ht="15.75" customHeight="1" x14ac:dyDescent="0.25">
      <c r="A39" s="1">
        <v>45583</v>
      </c>
      <c r="B39" s="9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ht="15.75" customHeight="1" x14ac:dyDescent="0.25">
      <c r="A40" s="1">
        <v>45585</v>
      </c>
      <c r="B40" s="9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ht="15.75" customHeight="1" x14ac:dyDescent="0.25">
      <c r="A41" s="1">
        <v>45587</v>
      </c>
      <c r="B41" s="9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ht="15.75" customHeight="1" x14ac:dyDescent="0.25">
      <c r="A42" s="1">
        <v>45589</v>
      </c>
      <c r="B42" s="9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ht="15.75" customHeight="1" x14ac:dyDescent="0.25">
      <c r="A43" s="1">
        <v>45591</v>
      </c>
      <c r="B43" s="9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ht="15.75" customHeight="1" x14ac:dyDescent="0.25">
      <c r="A44" s="1">
        <v>45595</v>
      </c>
      <c r="B44" s="9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ht="15.75" customHeight="1" x14ac:dyDescent="0.25">
      <c r="A45" s="1">
        <v>45596</v>
      </c>
      <c r="B45" s="9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0418-7195-481E-9AFE-DF9913245E01}">
  <sheetPr>
    <tabColor rgb="FF00B0F0"/>
  </sheetPr>
  <dimension ref="A1:G18"/>
  <sheetViews>
    <sheetView workbookViewId="0">
      <selection activeCell="A5" sqref="A4:A17"/>
      <pivotSelection pane="bottomRight" showHeader="1" activeRow="4" click="1" r:id="rId2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5" x14ac:dyDescent="0.25"/>
  <cols>
    <col min="1" max="1" width="20.85546875" bestFit="1" customWidth="1"/>
    <col min="2" max="2" width="15.140625" bestFit="1" customWidth="1"/>
    <col min="3" max="3" width="17.5703125" bestFit="1" customWidth="1"/>
    <col min="6" max="6" width="18" bestFit="1" customWidth="1"/>
    <col min="7" max="7" width="15.140625" bestFit="1" customWidth="1"/>
  </cols>
  <sheetData>
    <row r="1" spans="1:7" x14ac:dyDescent="0.25">
      <c r="A1" s="5" t="s">
        <v>1</v>
      </c>
      <c r="B1" t="s">
        <v>12</v>
      </c>
      <c r="F1" s="5" t="s">
        <v>1</v>
      </c>
      <c r="G1" t="s">
        <v>7</v>
      </c>
    </row>
    <row r="3" spans="1:7" x14ac:dyDescent="0.25">
      <c r="A3" s="5" t="s">
        <v>72</v>
      </c>
      <c r="B3" t="s">
        <v>74</v>
      </c>
      <c r="F3" s="5" t="s">
        <v>72</v>
      </c>
      <c r="G3" t="s">
        <v>74</v>
      </c>
    </row>
    <row r="4" spans="1:7" x14ac:dyDescent="0.25">
      <c r="A4" s="6" t="s">
        <v>13</v>
      </c>
      <c r="B4" s="3">
        <v>600</v>
      </c>
      <c r="F4" s="6" t="s">
        <v>8</v>
      </c>
      <c r="G4" s="3">
        <v>5000</v>
      </c>
    </row>
    <row r="5" spans="1:7" x14ac:dyDescent="0.25">
      <c r="A5" s="6" t="s">
        <v>39</v>
      </c>
      <c r="B5" s="3">
        <v>250</v>
      </c>
      <c r="F5" s="6" t="s">
        <v>63</v>
      </c>
      <c r="G5" s="3">
        <v>1500</v>
      </c>
    </row>
    <row r="6" spans="1:7" x14ac:dyDescent="0.25">
      <c r="A6" s="6" t="s">
        <v>25</v>
      </c>
      <c r="B6" s="3">
        <v>350</v>
      </c>
      <c r="F6" s="6" t="s">
        <v>73</v>
      </c>
      <c r="G6" s="3">
        <v>6500</v>
      </c>
    </row>
    <row r="7" spans="1:7" x14ac:dyDescent="0.25">
      <c r="A7" s="6" t="s">
        <v>33</v>
      </c>
      <c r="B7" s="3">
        <v>300</v>
      </c>
    </row>
    <row r="8" spans="1:7" x14ac:dyDescent="0.25">
      <c r="A8" s="6" t="s">
        <v>45</v>
      </c>
      <c r="B8" s="3">
        <v>220</v>
      </c>
    </row>
    <row r="9" spans="1:7" x14ac:dyDescent="0.25">
      <c r="A9" s="6" t="s">
        <v>21</v>
      </c>
      <c r="B9" s="3">
        <v>180</v>
      </c>
    </row>
    <row r="10" spans="1:7" x14ac:dyDescent="0.25">
      <c r="A10" s="6" t="s">
        <v>41</v>
      </c>
      <c r="B10" s="3">
        <v>150</v>
      </c>
    </row>
    <row r="11" spans="1:7" x14ac:dyDescent="0.25">
      <c r="A11" s="6" t="s">
        <v>37</v>
      </c>
      <c r="B11" s="3">
        <v>250</v>
      </c>
    </row>
    <row r="12" spans="1:7" x14ac:dyDescent="0.25">
      <c r="A12" s="6" t="s">
        <v>23</v>
      </c>
      <c r="B12" s="3">
        <v>120</v>
      </c>
    </row>
    <row r="13" spans="1:7" x14ac:dyDescent="0.25">
      <c r="A13" s="6" t="s">
        <v>31</v>
      </c>
      <c r="B13" s="3">
        <v>450</v>
      </c>
    </row>
    <row r="14" spans="1:7" x14ac:dyDescent="0.25">
      <c r="A14" s="6" t="s">
        <v>17</v>
      </c>
      <c r="B14" s="3">
        <v>200</v>
      </c>
    </row>
    <row r="15" spans="1:7" x14ac:dyDescent="0.25">
      <c r="A15" s="6" t="s">
        <v>35</v>
      </c>
      <c r="B15" s="3">
        <v>800</v>
      </c>
    </row>
    <row r="16" spans="1:7" x14ac:dyDescent="0.25">
      <c r="A16" s="6" t="s">
        <v>27</v>
      </c>
      <c r="B16" s="3">
        <v>400</v>
      </c>
    </row>
    <row r="17" spans="1:2" x14ac:dyDescent="0.25">
      <c r="A17" s="6" t="s">
        <v>43</v>
      </c>
      <c r="B17" s="3">
        <v>500</v>
      </c>
    </row>
    <row r="18" spans="1:2" x14ac:dyDescent="0.25">
      <c r="A18" s="6" t="s">
        <v>73</v>
      </c>
      <c r="B18" s="3">
        <v>4770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0E3D-21F8-4E58-B5B3-5361B87D2329}">
  <sheetPr>
    <tabColor rgb="FFFF0000"/>
  </sheetPr>
  <dimension ref="D3:E16"/>
  <sheetViews>
    <sheetView workbookViewId="0">
      <selection activeCell="D17" sqref="D17"/>
    </sheetView>
  </sheetViews>
  <sheetFormatPr defaultRowHeight="15" x14ac:dyDescent="0.25"/>
  <cols>
    <col min="4" max="4" width="21" style="11" customWidth="1"/>
    <col min="5" max="5" width="21.140625" style="14" customWidth="1"/>
  </cols>
  <sheetData>
    <row r="3" spans="4:5" x14ac:dyDescent="0.25">
      <c r="D3" s="11" t="s">
        <v>78</v>
      </c>
      <c r="E3" s="13">
        <f>SUM(E7:E16)</f>
        <v>8635</v>
      </c>
    </row>
    <row r="4" spans="4:5" x14ac:dyDescent="0.25">
      <c r="D4" s="11" t="s">
        <v>79</v>
      </c>
      <c r="E4" s="13">
        <v>50000</v>
      </c>
    </row>
    <row r="6" spans="4:5" x14ac:dyDescent="0.25">
      <c r="D6" s="11" t="s">
        <v>77</v>
      </c>
      <c r="E6" s="14" t="s">
        <v>76</v>
      </c>
    </row>
    <row r="7" spans="4:5" x14ac:dyDescent="0.25">
      <c r="D7" s="12">
        <v>45606</v>
      </c>
      <c r="E7" s="13">
        <v>500</v>
      </c>
    </row>
    <row r="8" spans="4:5" x14ac:dyDescent="0.25">
      <c r="D8" s="12">
        <v>45636</v>
      </c>
      <c r="E8" s="13">
        <v>501</v>
      </c>
    </row>
    <row r="9" spans="4:5" x14ac:dyDescent="0.25">
      <c r="D9" s="12">
        <v>45672</v>
      </c>
      <c r="E9" s="13">
        <v>502</v>
      </c>
    </row>
    <row r="10" spans="4:5" x14ac:dyDescent="0.25">
      <c r="D10" s="12">
        <v>45703</v>
      </c>
      <c r="E10" s="13">
        <v>503</v>
      </c>
    </row>
    <row r="11" spans="4:5" x14ac:dyDescent="0.25">
      <c r="D11" s="12">
        <v>45675</v>
      </c>
      <c r="E11" s="13">
        <v>504</v>
      </c>
    </row>
    <row r="12" spans="4:5" x14ac:dyDescent="0.25">
      <c r="D12" s="12">
        <v>45641</v>
      </c>
      <c r="E12" s="13">
        <v>505</v>
      </c>
    </row>
    <row r="13" spans="4:5" x14ac:dyDescent="0.25">
      <c r="D13" s="12">
        <v>45667</v>
      </c>
      <c r="E13" s="13">
        <v>320</v>
      </c>
    </row>
    <row r="14" spans="4:5" x14ac:dyDescent="0.25">
      <c r="D14" s="12" t="s">
        <v>80</v>
      </c>
      <c r="E14" s="13">
        <v>100</v>
      </c>
    </row>
    <row r="15" spans="4:5" x14ac:dyDescent="0.25">
      <c r="D15" s="12">
        <v>45301</v>
      </c>
      <c r="E15" s="13">
        <v>200</v>
      </c>
    </row>
    <row r="16" spans="4:5" x14ac:dyDescent="0.25">
      <c r="D16" s="12">
        <v>45514</v>
      </c>
      <c r="E16" s="13">
        <v>5000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EB9E-07E9-427F-B0B5-0319D1B34DB5}">
  <dimension ref="A1:U1"/>
  <sheetViews>
    <sheetView showGridLines="0" tabSelected="1" zoomScaleNormal="100" workbookViewId="0">
      <selection activeCell="U58" sqref="U58"/>
    </sheetView>
  </sheetViews>
  <sheetFormatPr defaultColWidth="0" defaultRowHeight="15" x14ac:dyDescent="0.25"/>
  <cols>
    <col min="1" max="1" width="24.5703125" style="10" customWidth="1"/>
    <col min="2" max="21" width="9.140625" style="7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PINHEIRO DOS SANTOS</dc:creator>
  <cp:lastModifiedBy>ALEXANDRE PINHEIRO DOS SANTOS</cp:lastModifiedBy>
  <dcterms:created xsi:type="dcterms:W3CDTF">2025-01-17T15:45:25Z</dcterms:created>
  <dcterms:modified xsi:type="dcterms:W3CDTF">2025-01-18T16:33:06Z</dcterms:modified>
</cp:coreProperties>
</file>