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uller/Downloads/"/>
    </mc:Choice>
  </mc:AlternateContent>
  <xr:revisionPtr revIDLastSave="0" documentId="13_ncr:1_{DB6A0BC9-3FF9-664C-8250-4450D2F71164}" xr6:coauthVersionLast="36" xr6:coauthVersionMax="36" xr10:uidLastSave="{00000000-0000-0000-0000-000000000000}"/>
  <bookViews>
    <workbookView xWindow="1060" yWindow="460" windowWidth="27740" windowHeight="17540" xr2:uid="{00000000-000D-0000-FFFF-FFFF00000000}"/>
  </bookViews>
  <sheets>
    <sheet name="Sheet1" sheetId="2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0" i="2" l="1"/>
  <c r="D17" i="2"/>
  <c r="D15" i="2"/>
  <c r="D13" i="2"/>
  <c r="D12" i="2"/>
  <c r="D8" i="2"/>
  <c r="D21" i="2" s="1"/>
  <c r="D22" i="2" s="1"/>
</calcChain>
</file>

<file path=xl/sharedStrings.xml><?xml version="1.0" encoding="utf-8"?>
<sst xmlns="http://schemas.openxmlformats.org/spreadsheetml/2006/main" count="57" uniqueCount="53">
  <si>
    <t>Default configuration without load</t>
  </si>
  <si>
    <t>Service Type</t>
  </si>
  <si>
    <t>Components</t>
  </si>
  <si>
    <t>Region</t>
  </si>
  <si>
    <t>Service Price</t>
  </si>
  <si>
    <t>Notice</t>
  </si>
  <si>
    <t>Amazon EC2 Service (US East (N. Virginia))</t>
  </si>
  <si>
    <t>Bastion:</t>
  </si>
  <si>
    <t>EC2 Description</t>
  </si>
  <si>
    <t>Instances</t>
  </si>
  <si>
    <t>Usage</t>
  </si>
  <si>
    <t>Type</t>
  </si>
  <si>
    <t>Worker Nodes:</t>
  </si>
  <si>
    <t>Bastion</t>
  </si>
  <si>
    <t>t2.micro</t>
  </si>
  <si>
    <t>Worker Nodes</t>
  </si>
  <si>
    <t>m5.xlarge</t>
  </si>
  <si>
    <t>Elastic IPs:</t>
  </si>
  <si>
    <t>US East (N. Virginia)</t>
  </si>
  <si>
    <t>1 x Elastic IP</t>
  </si>
  <si>
    <t>Amazon S3 Service (US East (N. Virginia))</t>
  </si>
  <si>
    <t>S3 Standard Storage:</t>
  </si>
  <si>
    <t>Storage GB:</t>
  </si>
  <si>
    <t>Replication Bucket</t>
  </si>
  <si>
    <t>Amazon Route 53 Service</t>
  </si>
  <si>
    <t>1 Hosted Zones</t>
  </si>
  <si>
    <t>Amazon RDS Service (US East (N. Virginia))</t>
  </si>
  <si>
    <t>Number instances</t>
  </si>
  <si>
    <t>Engine</t>
  </si>
  <si>
    <t>Class and Deployment</t>
  </si>
  <si>
    <t>Storage in GB</t>
  </si>
  <si>
    <t>Aurora MySql</t>
  </si>
  <si>
    <t>db.r4.xlarge</t>
  </si>
  <si>
    <t>Amazon VPC Service (US East (N. Virginia))</t>
  </si>
  <si>
    <t>NAT Gateway</t>
  </si>
  <si>
    <t>NAT Gateways</t>
  </si>
  <si>
    <t>Data Processed GB-month</t>
  </si>
  <si>
    <t>AWS EKS</t>
  </si>
  <si>
    <t>Compute:</t>
  </si>
  <si>
    <t>$0.20 per hour</t>
  </si>
  <si>
    <t>AWS EFS</t>
  </si>
  <si>
    <t>Storage GB</t>
  </si>
  <si>
    <t>Total Monthly Payment:</t>
  </si>
  <si>
    <t>Total Yearly Payment:</t>
  </si>
  <si>
    <t>Charakteristics</t>
  </si>
  <si>
    <t>EC2 m5.xlarge per hour</t>
  </si>
  <si>
    <t>Useful EC2 / RDS specifications: https://www.ec2instances.info/</t>
  </si>
  <si>
    <t>S3 per GB</t>
  </si>
  <si>
    <t>RDS aurora db.r4.xlarge per hour</t>
  </si>
  <si>
    <t>RDS Storage rate per GB-month</t>
  </si>
  <si>
    <t>EFS per GB-month</t>
  </si>
  <si>
    <t>NAT Gateway per hour</t>
  </si>
  <si>
    <t>NAT Gateway per GB data processed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</si>
</sst>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]#,##0.00"/>
    <numFmt numFmtId="165" formatCode="[$$]#,##0.0000"/>
  </numFmts>
  <fonts count="11" x14ac:knownFonts="1">
    <font>
      <sz val="10"/>
      <color rgb="FF000000"/>
      <name val="Arial"/>
    </font>
    <font>
      <sz val="12"/>
      <color rgb="FF000000"/>
      <name val="Calibri"/>
    </font>
    <font>
      <sz val="10"/>
      <name val="Arial"/>
    </font>
    <font>
      <b/>
      <sz val="10"/>
      <name val="Arial"/>
    </font>
    <font>
      <b/>
      <sz val="12"/>
      <color rgb="FF000000"/>
      <name val="Arial"/>
    </font>
    <font>
      <b/>
      <sz val="12"/>
      <name val="Arial"/>
    </font>
    <font>
      <b/>
      <sz val="12"/>
      <color rgb="FF000000"/>
      <name val="Calibri"/>
    </font>
    <font>
      <sz val="12"/>
      <color rgb="FF000000"/>
      <name val="Arial"/>
    </font>
    <font>
      <sz val="12"/>
      <name val="Arial"/>
    </font>
    <font>
      <sz val="10"/>
      <name val="Arial"/>
    </font>
    <font>
      <sz val="11"/>
      <color rgb="FF333333"/>
      <name val="Arial"/>
    </font>
  </fonts>
  <fills count="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1" fillId="0" borderId="1" xfId="0" applyFont="1" applyBorder="1" applyAlignment="1"/>
    <xf numFmtId="0" fontId="6" fillId="0" borderId="0" xfId="0" applyFont="1" applyAlignment="1"/>
    <xf numFmtId="0" fontId="6" fillId="0" borderId="1" xfId="0" applyFont="1" applyBorder="1" applyAlignment="1"/>
    <xf numFmtId="0" fontId="1" fillId="2" borderId="0" xfId="0" applyFont="1" applyFill="1" applyAlignment="1"/>
    <xf numFmtId="0" fontId="7" fillId="2" borderId="0" xfId="0" applyFont="1" applyFill="1" applyAlignment="1"/>
    <xf numFmtId="0" fontId="1" fillId="2" borderId="0" xfId="0" applyFont="1" applyFill="1" applyAlignment="1"/>
    <xf numFmtId="164" fontId="7" fillId="2" borderId="1" xfId="0" applyNumberFormat="1" applyFont="1" applyFill="1" applyBorder="1" applyAlignment="1"/>
    <xf numFmtId="0" fontId="8" fillId="2" borderId="2" xfId="0" applyFont="1" applyFill="1" applyBorder="1" applyAlignment="1"/>
    <xf numFmtId="0" fontId="8" fillId="2" borderId="3" xfId="0" applyFont="1" applyFill="1" applyBorder="1" applyAlignment="1"/>
    <xf numFmtId="0" fontId="8" fillId="2" borderId="4" xfId="0" applyFont="1" applyFill="1" applyBorder="1" applyAlignment="1"/>
    <xf numFmtId="0" fontId="2" fillId="2" borderId="0" xfId="0" applyFont="1" applyFill="1"/>
    <xf numFmtId="0" fontId="1" fillId="2" borderId="0" xfId="0" applyFont="1" applyFill="1" applyAlignment="1"/>
    <xf numFmtId="0" fontId="8" fillId="2" borderId="5" xfId="0" applyFont="1" applyFill="1" applyBorder="1" applyAlignment="1"/>
    <xf numFmtId="0" fontId="8" fillId="2" borderId="0" xfId="0" applyFont="1" applyFill="1" applyAlignment="1"/>
    <xf numFmtId="9" fontId="8" fillId="2" borderId="0" xfId="0" applyNumberFormat="1" applyFont="1" applyFill="1" applyAlignment="1"/>
    <xf numFmtId="0" fontId="8" fillId="2" borderId="1" xfId="0" applyFont="1" applyFill="1" applyBorder="1" applyAlignment="1"/>
    <xf numFmtId="0" fontId="2" fillId="2" borderId="0" xfId="0" applyFont="1" applyFill="1"/>
    <xf numFmtId="164" fontId="1" fillId="2" borderId="1" xfId="0" applyNumberFormat="1" applyFont="1" applyFill="1" applyBorder="1" applyAlignment="1"/>
    <xf numFmtId="0" fontId="8" fillId="2" borderId="6" xfId="0" applyFont="1" applyFill="1" applyBorder="1" applyAlignment="1"/>
    <xf numFmtId="0" fontId="8" fillId="2" borderId="7" xfId="0" applyFont="1" applyFill="1" applyBorder="1" applyAlignment="1"/>
    <xf numFmtId="9" fontId="8" fillId="2" borderId="7" xfId="0" applyNumberFormat="1" applyFont="1" applyFill="1" applyBorder="1" applyAlignment="1"/>
    <xf numFmtId="0" fontId="8" fillId="2" borderId="8" xfId="0" applyFont="1" applyFill="1" applyBorder="1" applyAlignment="1"/>
    <xf numFmtId="164" fontId="7" fillId="2" borderId="0" xfId="0" applyNumberFormat="1" applyFont="1" applyFill="1" applyAlignment="1"/>
    <xf numFmtId="164" fontId="1" fillId="2" borderId="1" xfId="0" applyNumberFormat="1" applyFont="1" applyFill="1" applyBorder="1" applyAlignment="1"/>
    <xf numFmtId="0" fontId="8" fillId="2" borderId="0" xfId="0" applyFont="1" applyFill="1"/>
    <xf numFmtId="0" fontId="1" fillId="3" borderId="0" xfId="0" applyFont="1" applyFill="1" applyAlignment="1"/>
    <xf numFmtId="164" fontId="7" fillId="3" borderId="1" xfId="0" applyNumberFormat="1" applyFont="1" applyFill="1" applyBorder="1" applyAlignment="1"/>
    <xf numFmtId="0" fontId="8" fillId="3" borderId="0" xfId="0" applyFont="1" applyFill="1" applyAlignment="1"/>
    <xf numFmtId="0" fontId="8" fillId="3" borderId="0" xfId="0" applyFont="1" applyFill="1"/>
    <xf numFmtId="0" fontId="2" fillId="3" borderId="0" xfId="0" applyFont="1" applyFill="1"/>
    <xf numFmtId="0" fontId="1" fillId="3" borderId="0" xfId="0" applyFont="1" applyFill="1" applyAlignment="1"/>
    <xf numFmtId="164" fontId="1" fillId="3" borderId="1" xfId="0" applyNumberFormat="1" applyFont="1" applyFill="1" applyBorder="1" applyAlignment="1"/>
    <xf numFmtId="0" fontId="8" fillId="3" borderId="0" xfId="0" applyFont="1" applyFill="1" applyAlignment="1">
      <alignment horizontal="left"/>
    </xf>
    <xf numFmtId="0" fontId="8" fillId="3" borderId="0" xfId="0" applyFont="1" applyFill="1"/>
    <xf numFmtId="164" fontId="8" fillId="3" borderId="0" xfId="0" applyNumberFormat="1" applyFont="1" applyFill="1" applyAlignment="1"/>
    <xf numFmtId="0" fontId="8" fillId="3" borderId="5" xfId="0" applyFont="1" applyFill="1" applyBorder="1" applyAlignment="1"/>
    <xf numFmtId="164" fontId="8" fillId="2" borderId="0" xfId="0" applyNumberFormat="1" applyFont="1" applyFill="1" applyAlignment="1"/>
    <xf numFmtId="164" fontId="4" fillId="0" borderId="1" xfId="0" applyNumberFormat="1" applyFont="1" applyBorder="1" applyAlignment="1"/>
    <xf numFmtId="0" fontId="9" fillId="0" borderId="0" xfId="0" applyFont="1" applyAlignment="1">
      <alignment horizontal="right"/>
    </xf>
    <xf numFmtId="0" fontId="7" fillId="0" borderId="0" xfId="0" applyFont="1" applyAlignment="1"/>
    <xf numFmtId="164" fontId="8" fillId="0" borderId="1" xfId="0" applyNumberFormat="1" applyFont="1" applyBorder="1"/>
    <xf numFmtId="0" fontId="9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0" fillId="4" borderId="0" xfId="0" applyFont="1" applyFill="1" applyAlignment="1">
      <alignment horizontal="right"/>
    </xf>
    <xf numFmtId="165" fontId="2" fillId="0" borderId="0" xfId="0" applyNumberFormat="1" applyFont="1" applyAlignment="1"/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33"/>
  <sheetViews>
    <sheetView tabSelected="1" workbookViewId="0">
      <selection activeCell="F19" sqref="F19"/>
    </sheetView>
  </sheetViews>
  <sheetFormatPr baseColWidth="10" defaultColWidth="14.5" defaultRowHeight="15.75" customHeight="1" x14ac:dyDescent="0.15"/>
  <cols>
    <col min="1" max="1" width="49.6640625" customWidth="1"/>
    <col min="2" max="2" width="30" customWidth="1"/>
    <col min="3" max="3" width="24.33203125" customWidth="1"/>
    <col min="4" max="4" width="16.1640625" customWidth="1"/>
    <col min="5" max="5" width="19.1640625" customWidth="1"/>
    <col min="6" max="6" width="17.5" customWidth="1"/>
    <col min="7" max="7" width="23.5" customWidth="1"/>
    <col min="8" max="8" width="17.1640625" customWidth="1"/>
    <col min="9" max="9" width="20.83203125" customWidth="1"/>
  </cols>
  <sheetData>
    <row r="1" spans="1:25" x14ac:dyDescent="0.2">
      <c r="A1" s="1"/>
      <c r="B1" s="2"/>
      <c r="C1" s="4"/>
      <c r="D1" s="5"/>
    </row>
    <row r="2" spans="1:25" x14ac:dyDescent="0.2">
      <c r="A2" s="1"/>
      <c r="B2" s="2"/>
      <c r="C2" s="4"/>
      <c r="D2" s="5"/>
      <c r="E2" s="3"/>
    </row>
    <row r="3" spans="1:25" x14ac:dyDescent="0.2">
      <c r="B3" s="2"/>
      <c r="C3" s="4"/>
      <c r="D3" s="5"/>
      <c r="E3" s="6"/>
    </row>
    <row r="4" spans="1:25" x14ac:dyDescent="0.2">
      <c r="A4" s="7" t="s">
        <v>0</v>
      </c>
      <c r="B4" s="2"/>
      <c r="C4" s="4"/>
      <c r="D4" s="5"/>
      <c r="E4" s="8"/>
    </row>
    <row r="5" spans="1:25" x14ac:dyDescent="0.2">
      <c r="A5" s="1"/>
      <c r="B5" s="1"/>
      <c r="C5" s="1"/>
      <c r="D5" s="9"/>
    </row>
    <row r="6" spans="1:25" x14ac:dyDescent="0.2">
      <c r="A6" s="10" t="s">
        <v>1</v>
      </c>
      <c r="B6" s="10" t="s">
        <v>2</v>
      </c>
      <c r="C6" s="10" t="s">
        <v>3</v>
      </c>
      <c r="D6" s="11" t="s">
        <v>4</v>
      </c>
      <c r="E6" s="8" t="s">
        <v>5</v>
      </c>
    </row>
    <row r="7" spans="1:25" x14ac:dyDescent="0.2">
      <c r="A7" s="12" t="s">
        <v>6</v>
      </c>
      <c r="B7" s="13" t="s">
        <v>7</v>
      </c>
      <c r="C7" s="14"/>
      <c r="D7" s="15">
        <v>8.5</v>
      </c>
      <c r="E7" s="16" t="s">
        <v>8</v>
      </c>
      <c r="F7" s="17" t="s">
        <v>9</v>
      </c>
      <c r="G7" s="17" t="s">
        <v>10</v>
      </c>
      <c r="H7" s="18" t="s">
        <v>11</v>
      </c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 spans="1:25" x14ac:dyDescent="0.2">
      <c r="A8" s="20"/>
      <c r="B8" s="13" t="s">
        <v>12</v>
      </c>
      <c r="C8" s="12"/>
      <c r="D8" s="15">
        <f>F9*B26*24*31</f>
        <v>142.84800000000001</v>
      </c>
      <c r="E8" s="21" t="s">
        <v>13</v>
      </c>
      <c r="F8" s="22">
        <v>1</v>
      </c>
      <c r="G8" s="23">
        <v>1</v>
      </c>
      <c r="H8" s="24" t="s">
        <v>14</v>
      </c>
      <c r="I8" s="25"/>
      <c r="J8" s="25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 spans="1:25" x14ac:dyDescent="0.2">
      <c r="A9" s="20"/>
      <c r="B9" s="12"/>
      <c r="C9" s="12"/>
      <c r="D9" s="26"/>
      <c r="E9" s="27" t="s">
        <v>15</v>
      </c>
      <c r="F9" s="28">
        <v>1</v>
      </c>
      <c r="G9" s="29">
        <v>1</v>
      </c>
      <c r="H9" s="30" t="s">
        <v>16</v>
      </c>
      <c r="I9" s="25"/>
      <c r="J9" s="25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</row>
    <row r="10" spans="1:25" x14ac:dyDescent="0.2">
      <c r="A10" s="20"/>
      <c r="B10" s="12" t="s">
        <v>17</v>
      </c>
      <c r="C10" s="12" t="s">
        <v>18</v>
      </c>
      <c r="D10" s="31">
        <v>3.66</v>
      </c>
      <c r="E10" s="21" t="s">
        <v>19</v>
      </c>
      <c r="F10" s="19"/>
      <c r="G10" s="19"/>
      <c r="H10" s="19"/>
      <c r="I10" s="25"/>
      <c r="J10" s="25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</row>
    <row r="11" spans="1:25" x14ac:dyDescent="0.2">
      <c r="A11" s="12"/>
      <c r="B11" s="14"/>
      <c r="C11" s="14"/>
      <c r="D11" s="32"/>
      <c r="E11" s="19"/>
      <c r="F11" s="33"/>
      <c r="G11" s="33"/>
      <c r="H11" s="33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</row>
    <row r="12" spans="1:25" x14ac:dyDescent="0.2">
      <c r="A12" s="34" t="s">
        <v>20</v>
      </c>
      <c r="B12" s="34" t="s">
        <v>21</v>
      </c>
      <c r="C12" s="34" t="s">
        <v>18</v>
      </c>
      <c r="D12" s="35">
        <f>B27*F12</f>
        <v>2.2999999999999998</v>
      </c>
      <c r="E12" s="36" t="s">
        <v>22</v>
      </c>
      <c r="F12" s="36">
        <v>100</v>
      </c>
      <c r="G12" s="37"/>
      <c r="H12" s="37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</row>
    <row r="13" spans="1:25" x14ac:dyDescent="0.2">
      <c r="A13" s="39"/>
      <c r="B13" s="36" t="s">
        <v>23</v>
      </c>
      <c r="C13" s="38"/>
      <c r="D13" s="40">
        <f>B27*F12</f>
        <v>2.2999999999999998</v>
      </c>
      <c r="E13" s="37"/>
      <c r="F13" s="37"/>
      <c r="G13" s="37"/>
      <c r="H13" s="37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</row>
    <row r="14" spans="1:25" x14ac:dyDescent="0.2">
      <c r="A14" s="12" t="s">
        <v>24</v>
      </c>
      <c r="B14" s="20"/>
      <c r="C14" s="20"/>
      <c r="D14" s="15">
        <v>0.5</v>
      </c>
      <c r="E14" s="22" t="s">
        <v>25</v>
      </c>
      <c r="F14" s="33"/>
      <c r="G14" s="33"/>
      <c r="H14" s="33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</row>
    <row r="15" spans="1:25" x14ac:dyDescent="0.2">
      <c r="A15" s="34" t="s">
        <v>26</v>
      </c>
      <c r="B15" s="39"/>
      <c r="C15" s="34" t="s">
        <v>18</v>
      </c>
      <c r="D15" s="35">
        <f>E16*24*31*B28+H16</f>
        <v>873.04</v>
      </c>
      <c r="E15" s="36" t="s">
        <v>27</v>
      </c>
      <c r="F15" s="36" t="s">
        <v>28</v>
      </c>
      <c r="G15" s="36" t="s">
        <v>29</v>
      </c>
      <c r="H15" s="36" t="s">
        <v>30</v>
      </c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</row>
    <row r="16" spans="1:25" x14ac:dyDescent="0.2">
      <c r="A16" s="39"/>
      <c r="B16" s="34"/>
      <c r="C16" s="34"/>
      <c r="D16" s="40"/>
      <c r="E16" s="36">
        <v>2</v>
      </c>
      <c r="F16" s="41" t="s">
        <v>31</v>
      </c>
      <c r="G16" s="36" t="s">
        <v>32</v>
      </c>
      <c r="H16" s="36">
        <v>10</v>
      </c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</row>
    <row r="17" spans="1:25" x14ac:dyDescent="0.2">
      <c r="A17" s="13" t="s">
        <v>33</v>
      </c>
      <c r="B17" s="12" t="s">
        <v>34</v>
      </c>
      <c r="C17" s="12" t="s">
        <v>18</v>
      </c>
      <c r="D17" s="15">
        <f>E18*24*31*B31+B32*F18</f>
        <v>67.004999999999995</v>
      </c>
      <c r="E17" s="22" t="s">
        <v>35</v>
      </c>
      <c r="F17" s="22" t="s">
        <v>36</v>
      </c>
      <c r="G17" s="33"/>
      <c r="H17" s="33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</row>
    <row r="18" spans="1:25" x14ac:dyDescent="0.2">
      <c r="A18" s="20"/>
      <c r="B18" s="12"/>
      <c r="C18" s="12"/>
      <c r="D18" s="26"/>
      <c r="E18" s="22">
        <v>2</v>
      </c>
      <c r="F18" s="22">
        <v>1</v>
      </c>
      <c r="G18" s="33"/>
      <c r="H18" s="33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</row>
    <row r="19" spans="1:25" x14ac:dyDescent="0.2">
      <c r="A19" s="36" t="s">
        <v>37</v>
      </c>
      <c r="B19" s="42" t="s">
        <v>38</v>
      </c>
      <c r="C19" s="42" t="s">
        <v>18</v>
      </c>
      <c r="D19" s="43">
        <v>148.80000000000001</v>
      </c>
      <c r="E19" s="44" t="s">
        <v>39</v>
      </c>
      <c r="F19" s="37"/>
      <c r="G19" s="37"/>
      <c r="H19" s="37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</row>
    <row r="20" spans="1:25" x14ac:dyDescent="0.2">
      <c r="A20" s="22" t="s">
        <v>40</v>
      </c>
      <c r="B20" s="19"/>
      <c r="C20" s="19"/>
      <c r="D20" s="45">
        <f>F20*B30</f>
        <v>9</v>
      </c>
      <c r="E20" s="21" t="s">
        <v>41</v>
      </c>
      <c r="F20" s="22">
        <v>30</v>
      </c>
      <c r="G20" s="33"/>
      <c r="H20" s="33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</row>
    <row r="21" spans="1:25" x14ac:dyDescent="0.2">
      <c r="A21" s="2"/>
      <c r="B21" s="2"/>
      <c r="C21" s="1" t="s">
        <v>42</v>
      </c>
      <c r="D21" s="46">
        <f>SUM(D7:D20)</f>
        <v>1257.9529999999997</v>
      </c>
    </row>
    <row r="22" spans="1:25" x14ac:dyDescent="0.2">
      <c r="B22" s="47"/>
      <c r="C22" s="48" t="s">
        <v>43</v>
      </c>
      <c r="D22" s="49">
        <f>12*D21</f>
        <v>15095.435999999998</v>
      </c>
    </row>
    <row r="23" spans="1:25" ht="15.75" customHeight="1" x14ac:dyDescent="0.15">
      <c r="B23" s="50"/>
      <c r="C23" s="51"/>
    </row>
    <row r="24" spans="1:25" ht="15.75" customHeight="1" x14ac:dyDescent="0.15">
      <c r="B24" s="50"/>
      <c r="C24" s="52"/>
    </row>
    <row r="25" spans="1:25" ht="15.75" customHeight="1" x14ac:dyDescent="0.15">
      <c r="A25" s="6" t="s">
        <v>44</v>
      </c>
    </row>
    <row r="26" spans="1:25" ht="15.75" customHeight="1" x14ac:dyDescent="0.15">
      <c r="A26" s="3" t="s">
        <v>45</v>
      </c>
      <c r="B26" s="53">
        <v>0.192</v>
      </c>
      <c r="C26" s="3" t="s">
        <v>46</v>
      </c>
    </row>
    <row r="27" spans="1:25" ht="15.75" customHeight="1" x14ac:dyDescent="0.15">
      <c r="A27" s="3" t="s">
        <v>47</v>
      </c>
      <c r="B27" s="53">
        <v>2.3E-2</v>
      </c>
    </row>
    <row r="28" spans="1:25" ht="15.75" customHeight="1" x14ac:dyDescent="0.15">
      <c r="A28" s="3" t="s">
        <v>48</v>
      </c>
      <c r="B28" s="53">
        <v>0.57999999999999996</v>
      </c>
    </row>
    <row r="29" spans="1:25" ht="15.75" customHeight="1" x14ac:dyDescent="0.15">
      <c r="A29" s="3" t="s">
        <v>49</v>
      </c>
      <c r="B29" s="53">
        <v>0.1</v>
      </c>
    </row>
    <row r="30" spans="1:25" ht="15.75" customHeight="1" x14ac:dyDescent="0.15">
      <c r="A30" s="3" t="s">
        <v>50</v>
      </c>
      <c r="B30" s="53">
        <v>0.3</v>
      </c>
    </row>
    <row r="31" spans="1:25" ht="15.75" customHeight="1" x14ac:dyDescent="0.15">
      <c r="A31" s="3" t="s">
        <v>51</v>
      </c>
      <c r="B31" s="53">
        <v>4.4999999999999998E-2</v>
      </c>
    </row>
    <row r="32" spans="1:25" ht="15.75" customHeight="1" x14ac:dyDescent="0.15">
      <c r="A32" s="3" t="s">
        <v>52</v>
      </c>
      <c r="B32" s="53">
        <v>4.4999999999999998E-2</v>
      </c>
    </row>
    <row r="33" spans="2:2" ht="15.75" customHeight="1" x14ac:dyDescent="0.15">
      <c r="B33" s="54"/>
    </row>
  </sheetData>
  <dataValidations count="2">
    <dataValidation type="list" allowBlank="1" showErrorMessage="1" sqref="F9" xr:uid="{00000000-0002-0000-0100-000000000000}">
      <formula1>"1,2,3,4,5"</formula1>
    </dataValidation>
    <dataValidation type="list" allowBlank="1" sqref="E16" xr:uid="{00000000-0002-0000-0100-000001000000}">
      <formula1>"1,2,3"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2018-09-17T08:26:57Z</dcterms:modified>
</cp:coreProperties>
</file>