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AE4CCFB4-345A-4E7A-88D1-9021EEC41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F15" i="1"/>
  <c r="F12" i="1"/>
  <c r="G12" i="1" s="1"/>
  <c r="F10" i="1"/>
  <c r="G10" i="1" s="1"/>
  <c r="F9" i="1"/>
  <c r="G9" i="1" s="1"/>
  <c r="G5" i="1"/>
  <c r="G6" i="1"/>
  <c r="G8" i="1"/>
  <c r="G11" i="1"/>
  <c r="G13" i="1"/>
  <c r="G14" i="1"/>
  <c r="G15" i="1"/>
  <c r="G16" i="1"/>
  <c r="G18" i="1"/>
  <c r="G20" i="1"/>
  <c r="G22" i="1"/>
  <c r="G24" i="1"/>
  <c r="G25" i="1"/>
  <c r="G26" i="1"/>
  <c r="G27" i="1"/>
  <c r="G28" i="1"/>
  <c r="G3" i="1"/>
  <c r="G31" i="1" s="1"/>
  <c r="F6" i="1"/>
</calcChain>
</file>

<file path=xl/sharedStrings.xml><?xml version="1.0" encoding="utf-8"?>
<sst xmlns="http://schemas.openxmlformats.org/spreadsheetml/2006/main" count="62" uniqueCount="61">
  <si>
    <t>Remark</t>
  </si>
  <si>
    <t>File name</t>
  </si>
  <si>
    <t>IR Sensor + Remote Control</t>
  </si>
  <si>
    <t xml:space="preserve">Buzzer </t>
  </si>
  <si>
    <t>lithium batteries 3,7V</t>
  </si>
  <si>
    <t>MG92B servomotors</t>
  </si>
  <si>
    <t>USB to micro USB adapter</t>
  </si>
  <si>
    <t>wires</t>
  </si>
  <si>
    <t>ice cream stick</t>
  </si>
  <si>
    <t>Quantity</t>
  </si>
  <si>
    <t>batteries support box</t>
  </si>
  <si>
    <t>screw for servomotors support</t>
  </si>
  <si>
    <t xml:space="preserve">Vis servo _ grande </t>
  </si>
  <si>
    <t xml:space="preserve">Vis servo _ petite </t>
  </si>
  <si>
    <t>screw for servomotors arm</t>
  </si>
  <si>
    <t>MPU6050 IMU</t>
  </si>
  <si>
    <t>https://www.banggood.com/6PCS-MG92B-Robot-13_8g-3_5KG-Torque-Metal-Gear-Digital-Servo-For-RC-Airplane-p-1428931.html?utm_source=googleshopping&amp;utm_medium=cpc_bgs&amp;utm_content=frank&amp;utm_campaign=frank-ssc-de-css-all-20bf-1007-11sale&amp;createTmp=1&amp;ad_id=471109313484&amp;gclid=Cj0KCQiA9P__BRC0ARIsAEZ6irgs9Ck0Tx4pwoqou1z67pIB9EpD4-AVYOawbvKd3tduMARRgAdGoiQaAod6EALw_wcB&amp;DCC=FR&amp;currency=EUR&amp;cur_warehouse=CN</t>
  </si>
  <si>
    <t>provided with servos, 2 screws per Servo</t>
  </si>
  <si>
    <t>provided with servos, 1 screw per Servo</t>
  </si>
  <si>
    <t>https://www.aliexpress.com/item/32255083223.html</t>
  </si>
  <si>
    <t>Software</t>
  </si>
  <si>
    <t>Driver PWM based on PCA9685 chip 
(Adafruit or other)</t>
  </si>
  <si>
    <t>MCU board "Adafruit Metro Mini" 
or other 
(= Arduino nano SW compatible)</t>
  </si>
  <si>
    <t>batteries charger</t>
  </si>
  <si>
    <t>https://www.amazon.fr/gp/product/B0747K3YHM/ref=ox_sc_act_title_1?smid=A1X6FK5RDHNB96&amp;psc=1</t>
  </si>
  <si>
    <t>https://www.amazon.fr/gp/product/B00GN3BJT4/ref=ox_sc_act_title_1?smid=A2EQEG7VIXTZGJ&amp;psc=1</t>
  </si>
  <si>
    <t>order the right model : 2P with cover (= for 2 batteries and Box cover)</t>
  </si>
  <si>
    <t xml:space="preserve">https://www.amazon.fr/gp/product/B076ZV44GN/ref=ox_sc_act_title_2?smid=A3MWTOW3Y5FBF1&amp;psc=1 </t>
  </si>
  <si>
    <t>Link</t>
  </si>
  <si>
    <t>Best Price per unit
with small amount!</t>
  </si>
  <si>
    <t>https://www.amazon.de/gp/product/B078SBBST6/ref=ppx_yo_dt_b_asin_title_o04_s00?ie=UTF8&amp;psc=1</t>
  </si>
  <si>
    <t>https://www.amazon.de/gp/product/B07DJ58XGC/ref=ppx_yo_dt_b_asin_title_o00_s00?ie=UTF8&amp;psc=1</t>
  </si>
  <si>
    <t>https://www.amazon.de/gp/product/B073RH8TQK/ref=ppx_yo_dt_b_search_asin_title?ie=UTF8&amp;psc=1</t>
  </si>
  <si>
    <t xml:space="preserve">https://www.amazon.de/dp/B07KFQ6483/ref=sspa_dk_detail_0?psc=1&amp;pd_rd_i=B07KFQ6483&amp;pd_rd_w=HW5y7&amp;pf_rd_p=80f139ed-36cd-4376-aa65-33f3cf0faca3&amp;pd_rd_wg=ZhAN6&amp;pf_rd_r=224ZWQR2G8NKVYWG0QN0&amp;pd_rd_r=ccec01f2-5063-4159-a1cb-34650831dd2c&amp;smid=A1X7QLRQH87QA3&amp;spLa=ZW5jcnlwdGVkUXVhbGlmaWVyPUEzS0hJRjU1RExIUEImZW5jcnlwdGVkSWQ9QTAxNjIyMjgxRzkwV0dDUDBJRkdPJmVuY3J5cHRlZEFkSWQ9QTAxMzM1MTQzNlowR0oxMEhDVElRJndpZGdldE5hbWU9c3BfZGV0YWlsJmFjdGlvbj1jbGlja1JlZGlyZWN0JmRvTm90TG9nQ2xpY2s9dHJ1ZQ== </t>
  </si>
  <si>
    <t>https://www.amazon.de/gp/product/B07V72VBJ4/ref=ppx_yo_dt_b_asin_title_o05_s02?ie=UTF8&amp;psc=1</t>
  </si>
  <si>
    <t>https://www.amazon.de/gp/product/B07YKVWPRT/ref=ppx_yo_dt_b_asin_title_o03_s00?ie=UTF8&amp;psc=1</t>
  </si>
  <si>
    <t>Display Eyes</t>
  </si>
  <si>
    <t>https://www.amazon.de/gp/product/B074N9VLZX/ref=ppx_yo_dt_b_asin_title_o04_s00?ie=UTF8&amp;psc=1</t>
  </si>
  <si>
    <t>Total price</t>
  </si>
  <si>
    <t xml:space="preserve">https://www.amazon.de/gp/product/B07P5YXBXV/ref=ppx_yo_dt_b_asin_title_o05_s02?ie=UTF8&amp;psc=1 </t>
  </si>
  <si>
    <t xml:space="preserve"> https://www.amazon.fr/gp/product/B08CY5DH1Y/ref=ppx_od_dt_b_asin_title_s00?ie=UTF8&amp;psc=1</t>
  </si>
  <si>
    <t>just as a reference example, any Lithium battery charger for 18650 batteries is ok.</t>
  </si>
  <si>
    <t>ordered 6 on banggood and 10 on AliExpress, Banggood was the cheapest but and faster (&lt;2weeks shipment from China)</t>
  </si>
  <si>
    <t>https://www.amazon.de/PremiumCord-Kabel-USB-B-Mini-5pins/dp/B07NSMMVB2/ref=sr_1_5?__mk_de_DE=%C3%85M%C3%85%C5%BD%C3%95%C3%91&amp;dchild=1&amp;keywords=mini+USB+cable&amp;qid=1615816095&amp;sr=8-5</t>
  </si>
  <si>
    <t>springs</t>
  </si>
  <si>
    <t>6,5 x 10mm, not available as single parts, need to buy full set of springs</t>
  </si>
  <si>
    <r>
      <rPr>
        <b/>
        <sz val="11"/>
        <color theme="1"/>
        <rFont val="Calibri"/>
        <family val="2"/>
        <scheme val="minor"/>
      </rPr>
      <t>not available as single parts, need to buy full set of screws of different sizes</t>
    </r>
    <r>
      <rPr>
        <sz val="11"/>
        <color theme="1"/>
        <rFont val="Calibri"/>
        <family val="2"/>
        <scheme val="minor"/>
      </rPr>
      <t xml:space="preserve">
2x for MPU6050 / Board support
4x for Servodriver PWM / Board support 
2x for Adafruit Metro Mini / Body
1x for IR Sensor / Body 
4x batteries box / Box support </t>
    </r>
  </si>
  <si>
    <r>
      <rPr>
        <b/>
        <sz val="11"/>
        <color theme="1"/>
        <rFont val="Calibri"/>
        <family val="2"/>
        <scheme val="minor"/>
      </rPr>
      <t>see line 32: not available as single parts, need to buy full set of screws of different sizes</t>
    </r>
    <r>
      <rPr>
        <sz val="11"/>
        <color theme="1"/>
        <rFont val="Calibri"/>
        <family val="2"/>
        <scheme val="minor"/>
      </rPr>
      <t xml:space="preserve">
4x for batteries box / Boards support
4x for feet / legs
8x for servomotors support / legs
8x for servomotors support / body
4x for board support / body</t>
    </r>
  </si>
  <si>
    <r>
      <rPr>
        <b/>
        <sz val="11"/>
        <color theme="1"/>
        <rFont val="Calibri"/>
        <family val="2"/>
        <scheme val="minor"/>
      </rPr>
      <t>NOT NEEDED / 3D PRINTED</t>
    </r>
    <r>
      <rPr>
        <sz val="11"/>
        <color theme="1"/>
        <rFont val="Calibri"/>
        <family val="2"/>
        <scheme val="minor"/>
      </rPr>
      <t xml:space="preserve">
for MiniCat Body, 
(Body A x4 - Body B x2 - legs x4)</t>
    </r>
  </si>
  <si>
    <t>Open Source, see link</t>
  </si>
  <si>
    <t>3D Printed parts</t>
  </si>
  <si>
    <r>
      <rPr>
        <b/>
        <sz val="11"/>
        <color theme="1"/>
        <rFont val="Calibri"/>
        <family val="2"/>
        <scheme val="minor"/>
      </rPr>
      <t xml:space="preserve">TOTAL BoM Cost </t>
    </r>
    <r>
      <rPr>
        <sz val="11"/>
        <color theme="1"/>
        <rFont val="Calibri"/>
        <family val="2"/>
        <scheme val="minor"/>
      </rPr>
      <t xml:space="preserve">
(without 3D printed parts and screws / springs (only sold as kits))</t>
    </r>
  </si>
  <si>
    <t>screw M2 - 6mm, non flat</t>
  </si>
  <si>
    <t>screw M2 - 8mm, non flat</t>
  </si>
  <si>
    <t>screw M2 - 8mm + nut, flat</t>
  </si>
  <si>
    <t>https://www.amazon.de/gp/product/B073SS7D8J/ref=ppx_yo_dt_b_search_asin_image?ie=UTF8&amp;psc=1</t>
  </si>
  <si>
    <t>"Adafruit Metro Mini" or other (= Arduino nano SW compatible)
One Arduino for the Servo Control and one for the Eyes Displays</t>
  </si>
  <si>
    <t>3D PRINTED</t>
  </si>
  <si>
    <t>3D printer cost and PLA Plastic filament (30EUR 1kg) cost not included.
180EUR Ender 3 Pro 3D Printer is enough for printing all parts of Minicat</t>
  </si>
  <si>
    <t>https://github.com/alex8411/minicat</t>
  </si>
  <si>
    <r>
      <t xml:space="preserve">
Remark : as ref. Other Batteries types possible, as long as &gt;5V total and enough current for the 8 servos (peak 0,8 A per servo)
e.g. 14500 batteries / </t>
    </r>
    <r>
      <rPr>
        <b/>
        <sz val="11"/>
        <color theme="1"/>
        <rFont val="Calibri"/>
        <family val="2"/>
        <scheme val="minor"/>
      </rPr>
      <t>3,7V</t>
    </r>
    <r>
      <rPr>
        <sz val="11"/>
        <color theme="1"/>
        <rFont val="Calibri"/>
        <family val="2"/>
        <scheme val="minor"/>
      </rPr>
      <t xml:space="preserve"> 800 mAh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</si>
</sst>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5" xfId="0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4" fillId="0" borderId="1" xfId="1" applyBorder="1"/>
    <xf numFmtId="0" fontId="0" fillId="0" borderId="1" xfId="0" applyFont="1" applyBorder="1"/>
    <xf numFmtId="0" fontId="1" fillId="0" borderId="5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5" fillId="0" borderId="5" xfId="0" applyFont="1" applyBorder="1"/>
    <xf numFmtId="0" fontId="0" fillId="0" borderId="6" xfId="0" applyFont="1" applyBorder="1"/>
    <xf numFmtId="0" fontId="4" fillId="0" borderId="1" xfId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0" applyFont="1"/>
    <xf numFmtId="0" fontId="1" fillId="2" borderId="4" xfId="0" applyFont="1" applyFill="1" applyBorder="1" applyAlignment="1">
      <alignment wrapText="1"/>
    </xf>
    <xf numFmtId="0" fontId="4" fillId="0" borderId="8" xfId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0" xfId="0" applyFont="1"/>
    <xf numFmtId="0" fontId="0" fillId="0" borderId="1" xfId="0" applyFont="1" applyFill="1" applyBorder="1" applyAlignment="1">
      <alignment wrapText="1"/>
    </xf>
    <xf numFmtId="0" fontId="0" fillId="0" borderId="9" xfId="0" applyBorder="1"/>
    <xf numFmtId="0" fontId="4" fillId="0" borderId="9" xfId="1" applyBorder="1"/>
    <xf numFmtId="0" fontId="2" fillId="0" borderId="9" xfId="0" applyFont="1" applyBorder="1"/>
    <xf numFmtId="0" fontId="5" fillId="0" borderId="5" xfId="0" applyFont="1" applyBorder="1" applyAlignment="1">
      <alignment wrapText="1"/>
    </xf>
    <xf numFmtId="0" fontId="5" fillId="0" borderId="5" xfId="0" applyFont="1" applyFill="1" applyBorder="1"/>
    <xf numFmtId="0" fontId="4" fillId="0" borderId="0" xfId="1" applyBorder="1"/>
    <xf numFmtId="0" fontId="0" fillId="0" borderId="13" xfId="0" applyBorder="1"/>
    <xf numFmtId="0" fontId="2" fillId="0" borderId="14" xfId="0" applyFont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2" fillId="3" borderId="11" xfId="0" applyFont="1" applyFill="1" applyBorder="1"/>
    <xf numFmtId="0" fontId="2" fillId="3" borderId="1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7P5YXBXV/ref=ppx_yo_dt_b_asin_title_o05_s02?ie=UTF8&amp;psc=1" TargetMode="External"/><Relationship Id="rId13" Type="http://schemas.openxmlformats.org/officeDocument/2006/relationships/hyperlink" Target="https://www.amazon.fr/gp/product/B076ZV44GN/ref=ox_sc_act_title_2?smid=A3MWTOW3Y5FBF1&amp;psc=1" TargetMode="External"/><Relationship Id="rId3" Type="http://schemas.openxmlformats.org/officeDocument/2006/relationships/hyperlink" Target="https://www.amazon.de/gp/product/B078SBBST6/ref=ppx_yo_dt_b_asin_title_o04_s00?ie=UTF8&amp;psc=1" TargetMode="External"/><Relationship Id="rId7" Type="http://schemas.openxmlformats.org/officeDocument/2006/relationships/hyperlink" Target="https://www.amazon.de/gp/product/B07YKVWPRT/ref=ppx_yo_dt_b_asin_title_o03_s00?ie=UTF8&amp;psc=1" TargetMode="External"/><Relationship Id="rId12" Type="http://schemas.openxmlformats.org/officeDocument/2006/relationships/hyperlink" Target="https://www.amazon.de/PremiumCord-Kabel-USB-B-Mini-5pins/dp/B07NSMMVB2/ref=sr_1_5?__mk_de_DE=%C3%85M%C3%85%C5%BD%C3%95%C3%91&amp;dchild=1&amp;keywords=mini+USB+cable&amp;qid=1615816095&amp;sr=8-5" TargetMode="External"/><Relationship Id="rId2" Type="http://schemas.openxmlformats.org/officeDocument/2006/relationships/hyperlink" Target="https://www.amazon.fr/gp/product/B076ZV44GN/ref=ox_sc_act_title_2?smid=A3MWTOW3Y5FBF1&amp;psc=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fr/gp/product/B00GN3BJT4/ref=ox_sc_act_title_1?smid=A2EQEG7VIXTZGJ&amp;psc=1" TargetMode="External"/><Relationship Id="rId6" Type="http://schemas.openxmlformats.org/officeDocument/2006/relationships/hyperlink" Target="https://www.amazon.de/gp/product/B07V72VBJ4/ref=ppx_yo_dt_b_asin_title_o05_s02?ie=UTF8&amp;psc=1" TargetMode="External"/><Relationship Id="rId11" Type="http://schemas.openxmlformats.org/officeDocument/2006/relationships/hyperlink" Target="https://www.amazon.de/gp/product/B074N9VLZX/ref=ppx_yo_dt_b_asin_title_o04_s00?ie=UTF8&amp;psc=1" TargetMode="External"/><Relationship Id="rId5" Type="http://schemas.openxmlformats.org/officeDocument/2006/relationships/hyperlink" Target="https://www.amazon.de/gp/product/B073RH8TQK/ref=ppx_yo_dt_b_search_asin_title?ie=UTF8&amp;psc=1" TargetMode="External"/><Relationship Id="rId15" Type="http://schemas.openxmlformats.org/officeDocument/2006/relationships/hyperlink" Target="https://github.com/alex8411/minicat" TargetMode="External"/><Relationship Id="rId10" Type="http://schemas.openxmlformats.org/officeDocument/2006/relationships/hyperlink" Target="https://www.aliexpress.com/item/32255083223.html" TargetMode="External"/><Relationship Id="rId4" Type="http://schemas.openxmlformats.org/officeDocument/2006/relationships/hyperlink" Target="https://www.amazon.de/gp/product/B07DJ58XGC/ref=ppx_yo_dt_b_asin_title_o00_s00?ie=UTF8&amp;psc=1" TargetMode="External"/><Relationship Id="rId9" Type="http://schemas.openxmlformats.org/officeDocument/2006/relationships/hyperlink" Target="https://www.amazon.fr/gp/product/B0747K3YHM/ref=ox_sc_act_title_1?smid=A1X6FK5RDHNB96&amp;psc=1" TargetMode="External"/><Relationship Id="rId14" Type="http://schemas.openxmlformats.org/officeDocument/2006/relationships/hyperlink" Target="https://www.amazon.de/gp/product/B073SS7D8J/ref=ppx_yo_dt_b_search_asin_imag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1"/>
  <sheetViews>
    <sheetView tabSelected="1" topLeftCell="A16" zoomScale="94" workbookViewId="0">
      <selection activeCell="L18" sqref="L18"/>
    </sheetView>
  </sheetViews>
  <sheetFormatPr defaultRowHeight="15" x14ac:dyDescent="0.25"/>
  <cols>
    <col min="2" max="2" width="29.85546875" customWidth="1"/>
    <col min="3" max="3" width="17.85546875" customWidth="1"/>
    <col min="4" max="4" width="8.140625" bestFit="1" customWidth="1"/>
    <col min="5" max="5" width="64" customWidth="1"/>
    <col min="6" max="7" width="17.42578125" customWidth="1"/>
  </cols>
  <sheetData>
    <row r="1" spans="2:8" ht="15.75" thickBot="1" x14ac:dyDescent="0.3"/>
    <row r="2" spans="2:8" ht="45" x14ac:dyDescent="0.25">
      <c r="B2" s="12" t="s">
        <v>1</v>
      </c>
      <c r="C2" s="13" t="s">
        <v>28</v>
      </c>
      <c r="D2" s="13" t="s">
        <v>9</v>
      </c>
      <c r="E2" s="14" t="s">
        <v>0</v>
      </c>
      <c r="F2" s="27" t="s">
        <v>29</v>
      </c>
      <c r="G2" s="27" t="s">
        <v>38</v>
      </c>
    </row>
    <row r="3" spans="2:8" ht="75" x14ac:dyDescent="0.25">
      <c r="B3" s="18" t="s">
        <v>22</v>
      </c>
      <c r="C3" s="9" t="s">
        <v>30</v>
      </c>
      <c r="D3" s="1">
        <v>2</v>
      </c>
      <c r="E3" s="29" t="s">
        <v>56</v>
      </c>
      <c r="F3" s="22">
        <v>3.33</v>
      </c>
      <c r="G3" s="22">
        <f>D3*F3</f>
        <v>6.66</v>
      </c>
    </row>
    <row r="4" spans="2:8" x14ac:dyDescent="0.25">
      <c r="B4" s="4"/>
      <c r="C4" s="9"/>
      <c r="D4" s="1"/>
      <c r="E4" s="8"/>
      <c r="F4" s="21"/>
      <c r="G4" s="22"/>
    </row>
    <row r="5" spans="2:8" x14ac:dyDescent="0.25">
      <c r="B5" s="11" t="s">
        <v>2</v>
      </c>
      <c r="C5" s="9" t="s">
        <v>31</v>
      </c>
      <c r="D5" s="5">
        <v>1</v>
      </c>
      <c r="E5" s="16"/>
      <c r="F5" s="22">
        <v>3.99</v>
      </c>
      <c r="G5" s="22">
        <f t="shared" ref="G5:G28" si="0">D5*F5</f>
        <v>3.99</v>
      </c>
    </row>
    <row r="6" spans="2:8" ht="90" x14ac:dyDescent="0.25">
      <c r="B6" s="11" t="s">
        <v>3</v>
      </c>
      <c r="C6" s="28" t="s">
        <v>32</v>
      </c>
      <c r="D6" s="1">
        <v>1</v>
      </c>
      <c r="E6" s="2"/>
      <c r="F6" s="21">
        <f>9.99/6</f>
        <v>1.665</v>
      </c>
      <c r="G6" s="22">
        <f t="shared" si="0"/>
        <v>1.665</v>
      </c>
    </row>
    <row r="7" spans="2:8" x14ac:dyDescent="0.25">
      <c r="B7" s="11"/>
      <c r="C7" s="9"/>
      <c r="D7" s="1"/>
      <c r="E7" s="2"/>
      <c r="F7" s="21"/>
      <c r="G7" s="22"/>
    </row>
    <row r="8" spans="2:8" ht="45" x14ac:dyDescent="0.25">
      <c r="B8" s="18" t="s">
        <v>21</v>
      </c>
      <c r="C8" s="9" t="s">
        <v>34</v>
      </c>
      <c r="D8" s="1">
        <v>1</v>
      </c>
      <c r="E8" s="2"/>
      <c r="F8" s="21">
        <v>6.99</v>
      </c>
      <c r="G8" s="22">
        <f t="shared" si="0"/>
        <v>6.99</v>
      </c>
    </row>
    <row r="9" spans="2:8" x14ac:dyDescent="0.25">
      <c r="B9" s="11" t="s">
        <v>15</v>
      </c>
      <c r="C9" s="9" t="s">
        <v>39</v>
      </c>
      <c r="D9" s="1">
        <v>1</v>
      </c>
      <c r="E9" s="2"/>
      <c r="F9" s="21">
        <f>7.99/3</f>
        <v>2.6633333333333336</v>
      </c>
      <c r="G9" s="22">
        <f t="shared" si="0"/>
        <v>2.6633333333333336</v>
      </c>
    </row>
    <row r="10" spans="2:8" x14ac:dyDescent="0.25">
      <c r="B10" s="11" t="s">
        <v>10</v>
      </c>
      <c r="C10" s="9" t="s">
        <v>40</v>
      </c>
      <c r="D10" s="1">
        <v>1</v>
      </c>
      <c r="E10" s="16" t="s">
        <v>26</v>
      </c>
      <c r="F10" s="16">
        <f>9.99/5</f>
        <v>1.998</v>
      </c>
      <c r="G10" s="22">
        <f t="shared" si="0"/>
        <v>1.998</v>
      </c>
    </row>
    <row r="11" spans="2:8" x14ac:dyDescent="0.25">
      <c r="B11" s="4"/>
      <c r="C11" s="9"/>
      <c r="D11" s="1"/>
      <c r="E11" s="8"/>
      <c r="F11" s="21"/>
      <c r="G11" s="22">
        <f t="shared" si="0"/>
        <v>0</v>
      </c>
    </row>
    <row r="12" spans="2:8" ht="90" x14ac:dyDescent="0.25">
      <c r="B12" s="11" t="s">
        <v>4</v>
      </c>
      <c r="C12" s="17" t="s">
        <v>35</v>
      </c>
      <c r="D12" s="10">
        <v>2</v>
      </c>
      <c r="E12" s="3" t="s">
        <v>60</v>
      </c>
      <c r="F12" s="22">
        <f>23.99/2</f>
        <v>11.994999999999999</v>
      </c>
      <c r="G12" s="22">
        <f t="shared" si="0"/>
        <v>23.99</v>
      </c>
    </row>
    <row r="13" spans="2:8" x14ac:dyDescent="0.25">
      <c r="B13" s="11"/>
      <c r="C13" s="17"/>
      <c r="D13" s="7"/>
      <c r="E13" s="3"/>
      <c r="F13" s="22"/>
      <c r="G13" s="22">
        <f t="shared" si="0"/>
        <v>0</v>
      </c>
    </row>
    <row r="14" spans="2:8" ht="90" x14ac:dyDescent="0.25">
      <c r="B14" s="11" t="s">
        <v>23</v>
      </c>
      <c r="C14" s="17" t="s">
        <v>24</v>
      </c>
      <c r="D14" s="10">
        <v>1</v>
      </c>
      <c r="E14" s="29" t="s">
        <v>41</v>
      </c>
      <c r="F14" s="29">
        <v>10.67</v>
      </c>
      <c r="G14" s="29">
        <f t="shared" si="0"/>
        <v>10.67</v>
      </c>
      <c r="H14" s="30"/>
    </row>
    <row r="15" spans="2:8" ht="30" x14ac:dyDescent="0.25">
      <c r="B15" s="15" t="s">
        <v>5</v>
      </c>
      <c r="C15" s="9" t="s">
        <v>16</v>
      </c>
      <c r="D15" s="1">
        <v>8</v>
      </c>
      <c r="E15" s="29" t="s">
        <v>42</v>
      </c>
      <c r="F15" s="29">
        <f>39.44/6</f>
        <v>6.5733333333333333</v>
      </c>
      <c r="G15" s="22">
        <f t="shared" si="0"/>
        <v>52.586666666666666</v>
      </c>
    </row>
    <row r="16" spans="2:8" x14ac:dyDescent="0.25">
      <c r="B16" s="4"/>
      <c r="C16" s="9" t="s">
        <v>19</v>
      </c>
      <c r="D16" s="1"/>
      <c r="E16" s="3"/>
      <c r="F16" s="22"/>
      <c r="G16" s="22">
        <f t="shared" si="0"/>
        <v>0</v>
      </c>
    </row>
    <row r="17" spans="2:7" x14ac:dyDescent="0.25">
      <c r="B17" s="11" t="s">
        <v>36</v>
      </c>
      <c r="C17" s="9" t="s">
        <v>37</v>
      </c>
      <c r="D17" s="1">
        <v>2</v>
      </c>
      <c r="E17" s="3"/>
      <c r="F17" s="22">
        <f>9.99/3</f>
        <v>3.33</v>
      </c>
      <c r="G17" s="22">
        <f t="shared" si="0"/>
        <v>6.66</v>
      </c>
    </row>
    <row r="18" spans="2:7" x14ac:dyDescent="0.25">
      <c r="B18" s="11" t="s">
        <v>6</v>
      </c>
      <c r="C18" s="9" t="s">
        <v>43</v>
      </c>
      <c r="D18" s="1">
        <v>1</v>
      </c>
      <c r="E18" s="3"/>
      <c r="F18" s="22">
        <v>1.83</v>
      </c>
      <c r="G18" s="22">
        <f t="shared" si="0"/>
        <v>1.83</v>
      </c>
    </row>
    <row r="19" spans="2:7" ht="30" x14ac:dyDescent="0.25">
      <c r="B19" s="15" t="s">
        <v>44</v>
      </c>
      <c r="C19" s="9" t="s">
        <v>25</v>
      </c>
      <c r="D19" s="1">
        <v>8</v>
      </c>
      <c r="E19" s="29" t="s">
        <v>45</v>
      </c>
      <c r="F19" s="22">
        <v>11.32</v>
      </c>
      <c r="G19" s="22">
        <v>11.32</v>
      </c>
    </row>
    <row r="20" spans="2:7" x14ac:dyDescent="0.25">
      <c r="B20" s="15"/>
      <c r="C20" s="9"/>
      <c r="D20" s="1"/>
      <c r="E20" s="19"/>
      <c r="F20" s="23"/>
      <c r="G20" s="22">
        <f t="shared" si="0"/>
        <v>0</v>
      </c>
    </row>
    <row r="21" spans="2:7" ht="105" x14ac:dyDescent="0.25">
      <c r="B21" s="35" t="s">
        <v>52</v>
      </c>
      <c r="C21" s="9" t="s">
        <v>27</v>
      </c>
      <c r="D21" s="10">
        <v>13</v>
      </c>
      <c r="E21" s="6" t="s">
        <v>46</v>
      </c>
      <c r="F21" s="24">
        <v>16.59</v>
      </c>
      <c r="G21" s="22">
        <v>16.59</v>
      </c>
    </row>
    <row r="22" spans="2:7" ht="105" x14ac:dyDescent="0.25">
      <c r="B22" s="15" t="s">
        <v>53</v>
      </c>
      <c r="C22" s="9" t="s">
        <v>27</v>
      </c>
      <c r="D22" s="10">
        <v>28</v>
      </c>
      <c r="E22" s="6" t="s">
        <v>47</v>
      </c>
      <c r="F22" s="24">
        <v>0</v>
      </c>
      <c r="G22" s="22">
        <f t="shared" si="0"/>
        <v>0</v>
      </c>
    </row>
    <row r="23" spans="2:7" x14ac:dyDescent="0.25">
      <c r="B23" s="15" t="s">
        <v>54</v>
      </c>
      <c r="C23" s="9" t="s">
        <v>55</v>
      </c>
      <c r="D23" s="10">
        <v>1</v>
      </c>
      <c r="E23" s="6"/>
      <c r="F23" s="24">
        <v>28.99</v>
      </c>
      <c r="G23" s="22">
        <v>28.99</v>
      </c>
    </row>
    <row r="24" spans="2:7" x14ac:dyDescent="0.25">
      <c r="B24" s="15" t="s">
        <v>7</v>
      </c>
      <c r="C24" s="9" t="s">
        <v>33</v>
      </c>
      <c r="D24" s="7"/>
      <c r="E24" s="1"/>
      <c r="F24" s="5">
        <v>4.66</v>
      </c>
      <c r="G24" s="22">
        <f t="shared" si="0"/>
        <v>0</v>
      </c>
    </row>
    <row r="25" spans="2:7" ht="45" x14ac:dyDescent="0.25">
      <c r="B25" s="15" t="s">
        <v>8</v>
      </c>
      <c r="C25" s="20" t="s">
        <v>57</v>
      </c>
      <c r="D25" s="10">
        <v>8</v>
      </c>
      <c r="E25" s="6" t="s">
        <v>48</v>
      </c>
      <c r="F25" s="24">
        <v>0</v>
      </c>
      <c r="G25" s="22">
        <f t="shared" si="0"/>
        <v>0</v>
      </c>
    </row>
    <row r="26" spans="2:7" x14ac:dyDescent="0.25">
      <c r="B26" s="15" t="s">
        <v>11</v>
      </c>
      <c r="C26" s="5" t="s">
        <v>17</v>
      </c>
      <c r="D26" s="1">
        <v>16</v>
      </c>
      <c r="E26" s="1" t="s">
        <v>12</v>
      </c>
      <c r="F26" s="5">
        <v>0</v>
      </c>
      <c r="G26" s="22">
        <f t="shared" si="0"/>
        <v>0</v>
      </c>
    </row>
    <row r="27" spans="2:7" x14ac:dyDescent="0.25">
      <c r="B27" s="15" t="s">
        <v>14</v>
      </c>
      <c r="C27" s="5" t="s">
        <v>18</v>
      </c>
      <c r="D27" s="1">
        <v>8</v>
      </c>
      <c r="E27" s="1" t="s">
        <v>13</v>
      </c>
      <c r="F27" s="5">
        <v>0</v>
      </c>
      <c r="G27" s="22">
        <f t="shared" si="0"/>
        <v>0</v>
      </c>
    </row>
    <row r="28" spans="2:7" x14ac:dyDescent="0.25">
      <c r="B28" s="36" t="s">
        <v>20</v>
      </c>
      <c r="C28" s="9" t="s">
        <v>59</v>
      </c>
      <c r="D28" s="1">
        <v>1</v>
      </c>
      <c r="E28" s="31" t="s">
        <v>49</v>
      </c>
      <c r="F28" s="25">
        <v>0</v>
      </c>
      <c r="G28" s="22">
        <f t="shared" si="0"/>
        <v>0</v>
      </c>
    </row>
    <row r="29" spans="2:7" ht="60" x14ac:dyDescent="0.25">
      <c r="B29" s="11" t="s">
        <v>50</v>
      </c>
      <c r="C29" s="37"/>
      <c r="D29" s="1"/>
      <c r="E29" s="6" t="s">
        <v>58</v>
      </c>
      <c r="F29" s="5">
        <v>0</v>
      </c>
      <c r="G29" s="21">
        <v>0</v>
      </c>
    </row>
    <row r="30" spans="2:7" ht="15.75" thickBot="1" x14ac:dyDescent="0.3">
      <c r="B30" s="38"/>
      <c r="C30" s="33"/>
      <c r="D30" s="32"/>
      <c r="E30" s="32"/>
      <c r="F30" s="34"/>
      <c r="G30" s="39"/>
    </row>
    <row r="31" spans="2:7" ht="60.75" thickBot="1" x14ac:dyDescent="0.3">
      <c r="B31" s="40" t="s">
        <v>51</v>
      </c>
      <c r="C31" s="41"/>
      <c r="D31" s="41"/>
      <c r="E31" s="41"/>
      <c r="F31" s="42"/>
      <c r="G31" s="43">
        <f>SUM(G3:G30)</f>
        <v>176.60300000000001</v>
      </c>
    </row>
    <row r="32" spans="2:7" x14ac:dyDescent="0.25">
      <c r="F32" s="26"/>
      <c r="G32" s="26"/>
    </row>
    <row r="33" spans="6:7" x14ac:dyDescent="0.25">
      <c r="F33" s="26"/>
      <c r="G33" s="26"/>
    </row>
    <row r="34" spans="6:7" x14ac:dyDescent="0.25">
      <c r="F34" s="26"/>
      <c r="G34" s="26"/>
    </row>
    <row r="35" spans="6:7" x14ac:dyDescent="0.25">
      <c r="F35" s="26"/>
      <c r="G35" s="26"/>
    </row>
    <row r="36" spans="6:7" x14ac:dyDescent="0.25">
      <c r="F36" s="26"/>
      <c r="G36" s="26"/>
    </row>
    <row r="37" spans="6:7" x14ac:dyDescent="0.25">
      <c r="F37" s="26"/>
      <c r="G37" s="26"/>
    </row>
    <row r="38" spans="6:7" x14ac:dyDescent="0.25">
      <c r="F38" s="26"/>
      <c r="G38" s="26"/>
    </row>
    <row r="39" spans="6:7" x14ac:dyDescent="0.25">
      <c r="F39" s="26"/>
      <c r="G39" s="26"/>
    </row>
    <row r="40" spans="6:7" x14ac:dyDescent="0.25">
      <c r="F40" s="26"/>
      <c r="G40" s="26"/>
    </row>
    <row r="41" spans="6:7" x14ac:dyDescent="0.25">
      <c r="F41" s="26"/>
      <c r="G41" s="26"/>
    </row>
  </sheetData>
  <hyperlinks>
    <hyperlink ref="C15" display="https://www.banggood.com/6PCS-MG92B-Robot-13_8g-3_5KG-Torque-Metal-Gear-Digital-Servo-For-RC-Airplane-p-1428931.html?utm_source=googleshopping&amp;utm_medium=cpc_bgs&amp;utm_content=frank&amp;utm_campaign=frank-ssc-de-css-all-20bf-1007-11sale&amp;createTmp=1&amp;ad_id=471109" xr:uid="{00000000-0004-0000-0000-000000000000}"/>
    <hyperlink ref="C19" r:id="rId1" xr:uid="{00000000-0004-0000-0000-000002000000}"/>
    <hyperlink ref="C21" r:id="rId2" xr:uid="{00000000-0004-0000-0000-000003000000}"/>
    <hyperlink ref="C3" r:id="rId3" xr:uid="{00000000-0004-0000-0000-000004000000}"/>
    <hyperlink ref="C5" r:id="rId4" xr:uid="{00000000-0004-0000-0000-000005000000}"/>
    <hyperlink ref="C6" r:id="rId5" xr:uid="{00000000-0004-0000-0000-000006000000}"/>
    <hyperlink ref="C24" display="https://www.amazon.de/dp/B07KFQ6483/ref=sspa_dk_detail_0?psc=1&amp;pd_rd_i=B07KFQ6483&amp;pd_rd_w=HW5y7&amp;pf_rd_p=80f139ed-36cd-4376-aa65-33f3cf0faca3&amp;pd_rd_wg=ZhAN6&amp;pf_rd_r=224ZWQR2G8NKVYWG0QN0&amp;pd_rd_r=ccec01f2-5063-4159-a1cb-34650831dd2c&amp;smid=A1X7QLRQH87QA3&amp;spLa=" xr:uid="{00000000-0004-0000-0000-000007000000}"/>
    <hyperlink ref="C8" r:id="rId6" xr:uid="{00000000-0004-0000-0000-000008000000}"/>
    <hyperlink ref="C12" r:id="rId7" xr:uid="{00000000-0004-0000-0000-000009000000}"/>
    <hyperlink ref="C9" r:id="rId8" xr:uid="{00000000-0004-0000-0000-00000A000000}"/>
    <hyperlink ref="C14" r:id="rId9" xr:uid="{00000000-0004-0000-0000-00000B000000}"/>
    <hyperlink ref="C16" r:id="rId10" xr:uid="{00000000-0004-0000-0000-00000C000000}"/>
    <hyperlink ref="C17" r:id="rId11" xr:uid="{00000000-0004-0000-0000-00000D000000}"/>
    <hyperlink ref="C18" r:id="rId12" xr:uid="{00000000-0004-0000-0000-00000E000000}"/>
    <hyperlink ref="C22" r:id="rId13" xr:uid="{00000000-0004-0000-0000-00000F000000}"/>
    <hyperlink ref="C23" r:id="rId14" xr:uid="{00000000-0004-0000-0000-000012000000}"/>
    <hyperlink ref="C28" r:id="rId15" xr:uid="{DB925F2E-30F5-4209-AE55-D7243BD299B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2021-10-15T13:04:11Z</dcterms:modified>
</cp:coreProperties>
</file>