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chivos_jtenorio\Documentos\DB_TAUMEX\"/>
    </mc:Choice>
  </mc:AlternateContent>
  <bookViews>
    <workbookView xWindow="0" yWindow="0" windowWidth="20490" windowHeight="7155" tabRatio="467"/>
  </bookViews>
  <sheets>
    <sheet name="Datos DB" sheetId="2" r:id="rId1"/>
    <sheet name="Generador" sheetId="1" r:id="rId2"/>
    <sheet name="Datos Finales" sheetId="3" r:id="rId3"/>
    <sheet name="DatosParaSQ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D4" i="3"/>
  <c r="E4" i="3"/>
  <c r="A5" i="3"/>
  <c r="D5" i="3"/>
  <c r="E5" i="3"/>
  <c r="A6" i="3"/>
  <c r="D6" i="3"/>
  <c r="E6" i="3"/>
  <c r="A7" i="3"/>
  <c r="D7" i="3"/>
  <c r="E7" i="3"/>
  <c r="A8" i="3"/>
  <c r="D8" i="3"/>
  <c r="E8" i="3"/>
  <c r="A9" i="3"/>
  <c r="D9" i="3"/>
  <c r="E9" i="3"/>
  <c r="A10" i="3"/>
  <c r="D10" i="3"/>
  <c r="E10" i="3"/>
  <c r="A11" i="3"/>
  <c r="D11" i="3"/>
  <c r="E11" i="3"/>
  <c r="A12" i="3"/>
  <c r="D12" i="3"/>
  <c r="E12" i="3"/>
  <c r="A13" i="3"/>
  <c r="D13" i="3"/>
  <c r="E13" i="3"/>
  <c r="A14" i="3"/>
  <c r="D14" i="3"/>
  <c r="E14" i="3"/>
  <c r="A15" i="3"/>
  <c r="D15" i="3"/>
  <c r="E15" i="3"/>
  <c r="A16" i="3"/>
  <c r="D16" i="3"/>
  <c r="E16" i="3"/>
  <c r="A17" i="3"/>
  <c r="D17" i="3"/>
  <c r="E17" i="3"/>
  <c r="F4" i="3"/>
  <c r="G4" i="3"/>
  <c r="H4" i="3"/>
  <c r="J4" i="3"/>
  <c r="K4" i="3"/>
  <c r="M4" i="3"/>
  <c r="N4" i="3"/>
  <c r="O4" i="3"/>
  <c r="P4" i="3"/>
  <c r="F5" i="3"/>
  <c r="G5" i="3"/>
  <c r="H5" i="3"/>
  <c r="J5" i="3"/>
  <c r="K5" i="3"/>
  <c r="M5" i="3"/>
  <c r="N5" i="3"/>
  <c r="O5" i="3"/>
  <c r="P5" i="3"/>
  <c r="F6" i="3"/>
  <c r="G6" i="3"/>
  <c r="H6" i="3"/>
  <c r="J6" i="3"/>
  <c r="K6" i="3"/>
  <c r="M6" i="3"/>
  <c r="N6" i="3"/>
  <c r="O6" i="3"/>
  <c r="P6" i="3"/>
  <c r="F7" i="3"/>
  <c r="G7" i="3"/>
  <c r="H7" i="3"/>
  <c r="J7" i="3"/>
  <c r="K7" i="3"/>
  <c r="M7" i="3"/>
  <c r="N7" i="3"/>
  <c r="O7" i="3"/>
  <c r="P7" i="3"/>
  <c r="F8" i="3"/>
  <c r="G8" i="3"/>
  <c r="H8" i="3"/>
  <c r="J8" i="3"/>
  <c r="K8" i="3"/>
  <c r="M8" i="3"/>
  <c r="N8" i="3"/>
  <c r="O8" i="3"/>
  <c r="P8" i="3"/>
  <c r="F9" i="3"/>
  <c r="G9" i="3"/>
  <c r="H9" i="3"/>
  <c r="J9" i="3"/>
  <c r="K9" i="3"/>
  <c r="M9" i="3"/>
  <c r="N9" i="3"/>
  <c r="O9" i="3"/>
  <c r="P9" i="3"/>
  <c r="F10" i="3"/>
  <c r="G10" i="3"/>
  <c r="H10" i="3"/>
  <c r="J10" i="3"/>
  <c r="K10" i="3"/>
  <c r="M10" i="3"/>
  <c r="N10" i="3"/>
  <c r="O10" i="3"/>
  <c r="P10" i="3"/>
  <c r="F11" i="3"/>
  <c r="G11" i="3"/>
  <c r="H11" i="3"/>
  <c r="J11" i="3"/>
  <c r="K11" i="3"/>
  <c r="M11" i="3"/>
  <c r="N11" i="3"/>
  <c r="O11" i="3"/>
  <c r="P11" i="3"/>
  <c r="F12" i="3"/>
  <c r="G12" i="3"/>
  <c r="H12" i="3"/>
  <c r="J12" i="3"/>
  <c r="K12" i="3"/>
  <c r="M12" i="3"/>
  <c r="N12" i="3"/>
  <c r="O12" i="3"/>
  <c r="P12" i="3"/>
  <c r="F13" i="3"/>
  <c r="G13" i="3"/>
  <c r="H13" i="3"/>
  <c r="J13" i="3"/>
  <c r="K13" i="3"/>
  <c r="M13" i="3"/>
  <c r="N13" i="3"/>
  <c r="O13" i="3"/>
  <c r="P13" i="3"/>
  <c r="F14" i="3"/>
  <c r="G14" i="3"/>
  <c r="H14" i="3"/>
  <c r="J14" i="3"/>
  <c r="K14" i="3"/>
  <c r="M14" i="3"/>
  <c r="N14" i="3"/>
  <c r="O14" i="3"/>
  <c r="P14" i="3"/>
  <c r="F15" i="3"/>
  <c r="G15" i="3"/>
  <c r="H15" i="3"/>
  <c r="J15" i="3"/>
  <c r="K15" i="3"/>
  <c r="M15" i="3"/>
  <c r="N15" i="3"/>
  <c r="O15" i="3"/>
  <c r="P15" i="3"/>
  <c r="F16" i="3"/>
  <c r="G16" i="3"/>
  <c r="H16" i="3"/>
  <c r="J16" i="3"/>
  <c r="K16" i="3"/>
  <c r="M16" i="3"/>
  <c r="N16" i="3"/>
  <c r="O16" i="3"/>
  <c r="P16" i="3"/>
  <c r="F17" i="3"/>
  <c r="G17" i="3"/>
  <c r="H17" i="3"/>
  <c r="J17" i="3"/>
  <c r="K17" i="3"/>
  <c r="M17" i="3"/>
  <c r="N17" i="3"/>
  <c r="O17" i="3"/>
  <c r="P17" i="3"/>
  <c r="B16" i="1"/>
  <c r="K16" i="1" s="1"/>
  <c r="B17" i="1"/>
  <c r="K17" i="1" s="1"/>
  <c r="D16" i="1"/>
  <c r="B16" i="3" s="1"/>
  <c r="D17" i="1"/>
  <c r="B17" i="3" s="1"/>
  <c r="F16" i="1"/>
  <c r="C16" i="3" s="1"/>
  <c r="F17" i="1"/>
  <c r="C17" i="3" s="1"/>
  <c r="L16" i="1"/>
  <c r="I16" i="3" s="1"/>
  <c r="L17" i="1"/>
  <c r="I17" i="3" s="1"/>
  <c r="O16" i="1"/>
  <c r="L16" i="3" s="1"/>
  <c r="O17" i="1"/>
  <c r="L17" i="3" s="1"/>
  <c r="B4" i="1" l="1"/>
  <c r="K4" i="1" s="1"/>
  <c r="B5" i="1"/>
  <c r="K5" i="1" s="1"/>
  <c r="B6" i="1"/>
  <c r="K6" i="1" s="1"/>
  <c r="B7" i="1"/>
  <c r="K7" i="1" s="1"/>
  <c r="B8" i="1"/>
  <c r="K8" i="1" s="1"/>
  <c r="B9" i="1"/>
  <c r="B10" i="1"/>
  <c r="K10" i="1" s="1"/>
  <c r="B11" i="1"/>
  <c r="K11" i="1" s="1"/>
  <c r="B12" i="1"/>
  <c r="B13" i="1"/>
  <c r="K13" i="1" s="1"/>
  <c r="B14" i="1"/>
  <c r="K14" i="1" s="1"/>
  <c r="B15" i="1"/>
  <c r="K15" i="1" s="1"/>
  <c r="L4" i="1"/>
  <c r="I4" i="3" s="1"/>
  <c r="D6" i="1"/>
  <c r="B6" i="3" s="1"/>
  <c r="D8" i="1"/>
  <c r="B8" i="3" s="1"/>
  <c r="D9" i="1"/>
  <c r="B9" i="3" s="1"/>
  <c r="L11" i="1"/>
  <c r="I11" i="3" s="1"/>
  <c r="L12" i="1"/>
  <c r="I12" i="3" s="1"/>
  <c r="L13" i="1"/>
  <c r="I13" i="3" s="1"/>
  <c r="D14" i="1"/>
  <c r="B14" i="3" s="1"/>
  <c r="D15" i="1"/>
  <c r="B15" i="3" s="1"/>
  <c r="D4" i="1"/>
  <c r="B4" i="3" s="1"/>
  <c r="D5" i="1"/>
  <c r="B5" i="3" s="1"/>
  <c r="D7" i="1"/>
  <c r="B7" i="3" s="1"/>
  <c r="D10" i="1"/>
  <c r="B10" i="3" s="1"/>
  <c r="D11" i="1"/>
  <c r="B11" i="3" s="1"/>
  <c r="F4" i="1"/>
  <c r="C4" i="3" s="1"/>
  <c r="F5" i="1"/>
  <c r="C5" i="3" s="1"/>
  <c r="F6" i="1"/>
  <c r="C6" i="3" s="1"/>
  <c r="F7" i="1"/>
  <c r="C7" i="3" s="1"/>
  <c r="F8" i="1"/>
  <c r="C8" i="3" s="1"/>
  <c r="F9" i="1"/>
  <c r="C9" i="3" s="1"/>
  <c r="F10" i="1"/>
  <c r="C10" i="3" s="1"/>
  <c r="F11" i="1"/>
  <c r="C11" i="3" s="1"/>
  <c r="F12" i="1"/>
  <c r="C12" i="3" s="1"/>
  <c r="F13" i="1"/>
  <c r="C13" i="3" s="1"/>
  <c r="F14" i="1"/>
  <c r="C14" i="3" s="1"/>
  <c r="F15" i="1"/>
  <c r="C15" i="3" s="1"/>
  <c r="K9" i="1"/>
  <c r="K12" i="1"/>
  <c r="L5" i="1"/>
  <c r="I5" i="3" s="1"/>
  <c r="L7" i="1"/>
  <c r="I7" i="3" s="1"/>
  <c r="L10" i="1"/>
  <c r="I10" i="3" s="1"/>
  <c r="O4" i="1"/>
  <c r="L4" i="3" s="1"/>
  <c r="O5" i="1"/>
  <c r="L5" i="3" s="1"/>
  <c r="O7" i="1"/>
  <c r="L7" i="3" s="1"/>
  <c r="O10" i="1"/>
  <c r="L10" i="3" s="1"/>
  <c r="O11" i="1"/>
  <c r="L11" i="3" s="1"/>
  <c r="B2" i="1"/>
  <c r="B3" i="1"/>
  <c r="O13" i="1" l="1"/>
  <c r="L13" i="3" s="1"/>
  <c r="L9" i="1"/>
  <c r="I9" i="3" s="1"/>
  <c r="D13" i="1"/>
  <c r="B13" i="3" s="1"/>
  <c r="O12" i="1"/>
  <c r="L12" i="3" s="1"/>
  <c r="L8" i="1"/>
  <c r="I8" i="3" s="1"/>
  <c r="D12" i="1"/>
  <c r="B12" i="3" s="1"/>
  <c r="L15" i="1"/>
  <c r="I15" i="3" s="1"/>
  <c r="L14" i="1"/>
  <c r="I14" i="3" s="1"/>
  <c r="L6" i="1"/>
  <c r="I6" i="3" s="1"/>
  <c r="O9" i="1"/>
  <c r="L9" i="3" s="1"/>
  <c r="O8" i="1"/>
  <c r="L8" i="3" s="1"/>
  <c r="O15" i="1"/>
  <c r="L15" i="3" s="1"/>
  <c r="O14" i="1"/>
  <c r="L14" i="3" s="1"/>
  <c r="O6" i="1"/>
  <c r="L6" i="3" s="1"/>
  <c r="A2" i="3"/>
  <c r="D2" i="3"/>
  <c r="E2" i="3"/>
  <c r="F2" i="3"/>
  <c r="G2" i="3"/>
  <c r="J2" i="3"/>
  <c r="K2" i="3"/>
  <c r="M2" i="3"/>
  <c r="N2" i="3"/>
  <c r="O2" i="3"/>
  <c r="P2" i="3"/>
  <c r="A3" i="3"/>
  <c r="D3" i="3"/>
  <c r="E3" i="3"/>
  <c r="F3" i="3"/>
  <c r="G3" i="3"/>
  <c r="J3" i="3"/>
  <c r="K3" i="3"/>
  <c r="M3" i="3"/>
  <c r="N3" i="3"/>
  <c r="O3" i="3"/>
  <c r="P3" i="3"/>
  <c r="L2" i="1"/>
  <c r="L3" i="1"/>
  <c r="F2" i="1"/>
  <c r="C2" i="3" s="1"/>
  <c r="F3" i="1"/>
  <c r="C3" i="3" s="1"/>
  <c r="K2" i="1"/>
  <c r="K3" i="1"/>
  <c r="H2" i="3" l="1"/>
  <c r="H3" i="3"/>
  <c r="I3" i="3"/>
  <c r="I2" i="3"/>
  <c r="O3" i="1"/>
  <c r="D3" i="1"/>
  <c r="O2" i="1"/>
  <c r="D2" i="1"/>
  <c r="B2" i="3" l="1"/>
  <c r="L2" i="3"/>
  <c r="B3" i="3"/>
  <c r="L3" i="3"/>
</calcChain>
</file>

<file path=xl/sharedStrings.xml><?xml version="1.0" encoding="utf-8"?>
<sst xmlns="http://schemas.openxmlformats.org/spreadsheetml/2006/main" count="520" uniqueCount="306">
  <si>
    <t>id_empleado</t>
  </si>
  <si>
    <t>id_funcion</t>
  </si>
  <si>
    <t>id_area</t>
  </si>
  <si>
    <t>app</t>
  </si>
  <si>
    <t>apm</t>
  </si>
  <si>
    <t>nombre</t>
  </si>
  <si>
    <t>activo</t>
  </si>
  <si>
    <t>pass</t>
  </si>
  <si>
    <t>id_area_res</t>
  </si>
  <si>
    <t>tc</t>
  </si>
  <si>
    <t>mail</t>
  </si>
  <si>
    <t>id_areat</t>
  </si>
  <si>
    <t>id_area_res2</t>
  </si>
  <si>
    <t>id_area_res3</t>
  </si>
  <si>
    <t>perm_fsm</t>
  </si>
  <si>
    <t>tipoPuesto</t>
  </si>
  <si>
    <t>area</t>
  </si>
  <si>
    <t>LOGYM</t>
  </si>
  <si>
    <t>BANCOR</t>
  </si>
  <si>
    <t>nombre_funcion</t>
  </si>
  <si>
    <t>JEFE DE TESORERIA Y CUENTAS POR PAGAR</t>
  </si>
  <si>
    <t>AUDITOR DE PRODUCTO Y VALIDACION</t>
  </si>
  <si>
    <t>LIDER DE CONTENCIONES</t>
  </si>
  <si>
    <t>ENSAMBLADOR</t>
  </si>
  <si>
    <t>ENTRENADOR ENSAMBLE</t>
  </si>
  <si>
    <t>AUXILIAR DE AUDITORIA Y EVALUACION</t>
  </si>
  <si>
    <t>SUPERVISOR DE INYECCION</t>
  </si>
  <si>
    <t>ANALISTA CONTABLE</t>
  </si>
  <si>
    <t>ESPECIALISTA DE SEGURIDAD E HIGIENE</t>
  </si>
  <si>
    <t>LIDER DE ENSAMBLE</t>
  </si>
  <si>
    <t>GERENTE DE CALIDAD Y PROVEEDORES</t>
  </si>
  <si>
    <t>RESPONSABLE DE COMPRAS</t>
  </si>
  <si>
    <t>SUPERVISOR DE ENSAMBLE</t>
  </si>
  <si>
    <t>AUDITOR LINEA FINAL</t>
  </si>
  <si>
    <t>LIMPIEZA</t>
  </si>
  <si>
    <t>SUPERVISOR DE MANTENIMIENTO PLANTA</t>
  </si>
  <si>
    <t>AUXILIAR SAP PRODUCCION</t>
  </si>
  <si>
    <t>GERENTE DE INGENIERIA E INNOVACION</t>
  </si>
  <si>
    <t>SUPERVISOR DE MANTENIMIENTO MOLDES</t>
  </si>
  <si>
    <t>SMED 2</t>
  </si>
  <si>
    <t>COORDINADOR DE INYECCION</t>
  </si>
  <si>
    <t>LABORATORISTA (IMPORTACION &amp; RnR)</t>
  </si>
  <si>
    <t>PROGRAM MANAGER (MX)</t>
  </si>
  <si>
    <t xml:space="preserve">SURTIDOR </t>
  </si>
  <si>
    <t>ANALISTA DE MANTENIMIENTO MOLDES</t>
  </si>
  <si>
    <t>ANALISTA DE CONTRALORIA</t>
  </si>
  <si>
    <t>COMODIN TAMPOGRAFIA</t>
  </si>
  <si>
    <t>GERENTE DE FINANZAS</t>
  </si>
  <si>
    <t>SUPERVISOR COMPONENTES CEDIS</t>
  </si>
  <si>
    <t>JEFE DE INGENIERIA</t>
  </si>
  <si>
    <t>OPERADOR DE INYECCION</t>
  </si>
  <si>
    <t>PLANEADOR DE PLASTICOS</t>
  </si>
  <si>
    <t>COORDINADOR ALMACENES</t>
  </si>
  <si>
    <t>SUPERVISOR DE ALMACEN PLANTA</t>
  </si>
  <si>
    <t>COORDINADOR DE CALIDAD Y OPERACIONES</t>
  </si>
  <si>
    <t>OPERADOR GENERAL</t>
  </si>
  <si>
    <t>ALMACENISTA</t>
  </si>
  <si>
    <t>MONTACARGUISTA</t>
  </si>
  <si>
    <t>COMODIN INYECCION</t>
  </si>
  <si>
    <t>GERENTE DE OPERACIONES</t>
  </si>
  <si>
    <t>AUXILIAR ATENCION TELEFONICA</t>
  </si>
  <si>
    <t>OPERADOR DE TAMPOGRAFIA</t>
  </si>
  <si>
    <t>ENTRENADOR INYECCION</t>
  </si>
  <si>
    <t>SUPERVISOR DE MANTENIMIENTO INYECCION</t>
  </si>
  <si>
    <t>COMPROBADOR</t>
  </si>
  <si>
    <t>SMED 1</t>
  </si>
  <si>
    <t>AUXILIAR SAP RECIBO</t>
  </si>
  <si>
    <t>AUXILIAR DE MANTENIMIENTO PLANTA</t>
  </si>
  <si>
    <t>ABASTECEDOR</t>
  </si>
  <si>
    <t>AUXILIAR DE RECLUTAMIENTO</t>
  </si>
  <si>
    <t>INGENIERO DE CALIDAD Y PROVEEDORES</t>
  </si>
  <si>
    <t>CONTROLADOR DE PT</t>
  </si>
  <si>
    <t>ALMACENISTA B</t>
  </si>
  <si>
    <t>INGENIERO DE AUTOMATIZACION</t>
  </si>
  <si>
    <t>INGENIERO DE PROCESOS INYECCION</t>
  </si>
  <si>
    <t>ESPECIALISTA DE COMPRAS</t>
  </si>
  <si>
    <t>JARDINERO B</t>
  </si>
  <si>
    <t>GERENTE DE DESARROLLO ORGANIZACIONAL</t>
  </si>
  <si>
    <t>INGENIERO DE PRODUCTO</t>
  </si>
  <si>
    <t>INGENIERO SAP</t>
  </si>
  <si>
    <t>ANALISTA DE MANTENIMIENTO MAQUINAS</t>
  </si>
  <si>
    <t>AUXILIAR COMPRAS</t>
  </si>
  <si>
    <t>INGENIERO CALIDAD INYECCION</t>
  </si>
  <si>
    <t>ESPECIALISTA CAPACITACION Y DO</t>
  </si>
  <si>
    <t>PLANEADOR DE MATERIALES</t>
  </si>
  <si>
    <t>ENFERMERA</t>
  </si>
  <si>
    <t>LABORATORISTA (LIFE TEST)</t>
  </si>
  <si>
    <t>INGENIERO CALIDAD ENSAMBLE</t>
  </si>
  <si>
    <t>INGENIERO DE PROCESOS ENSAMBLE</t>
  </si>
  <si>
    <t>ELECTRICO</t>
  </si>
  <si>
    <t>MOLINERO</t>
  </si>
  <si>
    <t>INGENIERO DE MANUFACTURA Y PROCESO DE INYECCION</t>
  </si>
  <si>
    <t>ALMACENISTA A</t>
  </si>
  <si>
    <t>SEGUIDOR DE MATERIALES</t>
  </si>
  <si>
    <t>OPERACIONES SR. DE ECOMMERCE</t>
  </si>
  <si>
    <t>DISEÑADOR GRAFICO</t>
  </si>
  <si>
    <t>AUXILIAR DE TESORERIA</t>
  </si>
  <si>
    <t>ANALISTA DE RECLUTAMIENTO Y ADMIVO</t>
  </si>
  <si>
    <t>CAPTURISTA</t>
  </si>
  <si>
    <t>OPERADOR CONTENCIONES</t>
  </si>
  <si>
    <t>NUTRIOLOGO</t>
  </si>
  <si>
    <t>CERTIFICADOR DE LABORATORIO</t>
  </si>
  <si>
    <t>ANALISTA ADMIVO MANTENIMIENTO INYECCION</t>
  </si>
  <si>
    <t>JARDINERO A</t>
  </si>
  <si>
    <t>INGENIERO DE SISTEMAS</t>
  </si>
  <si>
    <t>AUXILIAR SMED 2</t>
  </si>
  <si>
    <t>PLANEADOR DE PRODUCCION</t>
  </si>
  <si>
    <t>OPERACIONES JR. ECOMMERCE</t>
  </si>
  <si>
    <t>AUXILIAR DE MANTENIMIENTO MAQUINAS</t>
  </si>
  <si>
    <t>ANALISTA DE SISTEMAS</t>
  </si>
  <si>
    <t>AUXILIAR DE NOMINAS</t>
  </si>
  <si>
    <t>AUXILIAR DE MANTENIMIENTO MOLDES</t>
  </si>
  <si>
    <t>GERENTE DE EXPORTACION</t>
  </si>
  <si>
    <t>PROGRAM MANAGER (CHINA)</t>
  </si>
  <si>
    <t>MEDICO LABORAL</t>
  </si>
  <si>
    <t>FISIOTERAPEUTA</t>
  </si>
  <si>
    <t>Ninguna</t>
  </si>
  <si>
    <t>CONTROLADOR DE CEDIS</t>
  </si>
  <si>
    <t>CICLICOS</t>
  </si>
  <si>
    <t>MARKETPLACE ECOMMERCE</t>
  </si>
  <si>
    <t>INGENIERO DE MANUFACTURA ENSAMBLE</t>
  </si>
  <si>
    <t>INGENIERO DE CALIDAD</t>
  </si>
  <si>
    <t>SEGUIDOR DE MATERIALES INDIRECTOS</t>
  </si>
  <si>
    <t>AUXILIAR DE DESARROLLO AUDIOVISUAL</t>
  </si>
  <si>
    <t>LIDER TAMPOGRAFIA</t>
  </si>
  <si>
    <t>GERENTE DE IMPORTACIONES</t>
  </si>
  <si>
    <t>CONTROLADOR DE ALMACEN</t>
  </si>
  <si>
    <t>JEFE DE CALIDAD</t>
  </si>
  <si>
    <t>INGENIERO DE HERRAMENTAL</t>
  </si>
  <si>
    <t>ANALISTA DE SEGURIDAD PATRIMONIAL</t>
  </si>
  <si>
    <t>TESORERIA, NOMINA Y CUENTAS PAGAR</t>
  </si>
  <si>
    <t>AUDITORIA DE PRODUCTO Y PRUEBAS DE EVALUACION</t>
  </si>
  <si>
    <t>CALIDAD Y OPERACIONES</t>
  </si>
  <si>
    <t>ENSAMBLE</t>
  </si>
  <si>
    <t>ALMACENES</t>
  </si>
  <si>
    <t>FINANZAS</t>
  </si>
  <si>
    <t>DESARROLLO ORGANIZACIONAL</t>
  </si>
  <si>
    <t>CALIDAD Y DLLO DE PROVEEDORES</t>
  </si>
  <si>
    <t>DIRECCION GENERAL</t>
  </si>
  <si>
    <t>MANTENIMIENTO PLANTA</t>
  </si>
  <si>
    <t>INGENIERIA E INNOVACION</t>
  </si>
  <si>
    <t>INYECCION</t>
  </si>
  <si>
    <t>PRUEBAS DE VALIDACION Y DE PRODUCTO Y NORMATIVIDAD</t>
  </si>
  <si>
    <t>OPERACIONES</t>
  </si>
  <si>
    <t>CALIDAD Y PROVEEDORES</t>
  </si>
  <si>
    <t>IMPORTACIONES</t>
  </si>
  <si>
    <t>SERVICIO MEDICO</t>
  </si>
  <si>
    <t>nombre_areat</t>
  </si>
  <si>
    <t>CALIDAD</t>
  </si>
  <si>
    <t>CARLOS GOMEZ HERNANDEZ</t>
  </si>
  <si>
    <t>DANIEL FLORES CEDANO</t>
  </si>
  <si>
    <t>GUILLERMO FREYRIA PEREZ</t>
  </si>
  <si>
    <t>MIGUEL PEREZ FLORES</t>
  </si>
  <si>
    <t>ADRIANA SANCHEZ FAJARDO</t>
  </si>
  <si>
    <t>TESORERIA Y CUENTAS POR PAGAR</t>
  </si>
  <si>
    <t>ALICIA GARCIA MELO</t>
  </si>
  <si>
    <t>CECILIA HERNANDEZ MEZA</t>
  </si>
  <si>
    <t>DANIELA MUNOZ</t>
  </si>
  <si>
    <t>INGENIERÍA E INNOVACION</t>
  </si>
  <si>
    <t>MIGUEL LEAL HERNANDEZ</t>
  </si>
  <si>
    <t>ALEJANDRO VEGA CONCHA</t>
  </si>
  <si>
    <t>ELOY HERNANDEZ MARTINEZ</t>
  </si>
  <si>
    <t>ESTEBAN JAVIER HERNANDEZ SANCHEZ</t>
  </si>
  <si>
    <t>MANTENIMIENTO INYECCION</t>
  </si>
  <si>
    <t>SILVIANO FLORES DE LA CRUZ</t>
  </si>
  <si>
    <t>SERGIO ALEJO MONTALBO</t>
  </si>
  <si>
    <t>JOSÉ GUILLERMO CEVADA HERNÁNDEZ</t>
  </si>
  <si>
    <t>ALEJANDRA STEFANNY DIAZ HUERTA</t>
  </si>
  <si>
    <t>IVAN MELENDEZ ELIZALDE</t>
  </si>
  <si>
    <t>MARIA FERNANDA BARRAGAN HERNANDEZ</t>
  </si>
  <si>
    <t>Sin asignación</t>
  </si>
  <si>
    <t>ALICIA REYES GARCIA</t>
  </si>
  <si>
    <t>IVAN GARCIA SILVA</t>
  </si>
  <si>
    <t>INYECCIÓN</t>
  </si>
  <si>
    <t>ELIZABETH MORALES ROQUE</t>
  </si>
  <si>
    <t>ATENCION A CLIENTES</t>
  </si>
  <si>
    <t>ALEJANDRA FABIOLA HERNANDEZ RODRIGUEZ</t>
  </si>
  <si>
    <t>SMED</t>
  </si>
  <si>
    <t>JOSE EDUARDO GARCIA GONZALEZ</t>
  </si>
  <si>
    <t>nombre_area</t>
  </si>
  <si>
    <t>nombre_responsable</t>
  </si>
  <si>
    <t>Funcion</t>
  </si>
  <si>
    <t>ADMINISTRATIVO CONFIANZA</t>
  </si>
  <si>
    <t>ADMINISTRATIVO OPERATIVO</t>
  </si>
  <si>
    <t>OPERATIVO</t>
  </si>
  <si>
    <t>id_tipo_puesto</t>
  </si>
  <si>
    <t>nombre_puesto</t>
  </si>
  <si>
    <t>General</t>
  </si>
  <si>
    <t xml:space="preserve">Administrativo - Autoriza </t>
  </si>
  <si>
    <t>Administrativo</t>
  </si>
  <si>
    <t>Vigilancia</t>
  </si>
  <si>
    <t>id_tc</t>
  </si>
  <si>
    <t>dig_tc</t>
  </si>
  <si>
    <t>id_emp_0</t>
  </si>
  <si>
    <t>PRACTICANTE FISIOTERAPIA</t>
  </si>
  <si>
    <t>PRACTICANTE IMPORTACIONES</t>
  </si>
  <si>
    <t>PRACTICANTE CALIDAD</t>
  </si>
  <si>
    <t>PRACTICANTE FINANZAS</t>
  </si>
  <si>
    <t>PRACTICANTE ECOMMERCE BANCOR</t>
  </si>
  <si>
    <t>PRACTICANTE DE MANTENIMIENTO</t>
  </si>
  <si>
    <t>PRACTICANTE DE MEJORA CONTINUA</t>
  </si>
  <si>
    <t>PRACTICANTE DE PROCESOS INYECCION</t>
  </si>
  <si>
    <t>PRACTICANTE DE AUTOMATIZACION</t>
  </si>
  <si>
    <t>966L</t>
  </si>
  <si>
    <t>967L</t>
  </si>
  <si>
    <t>968L</t>
  </si>
  <si>
    <t>969L</t>
  </si>
  <si>
    <t>970L</t>
  </si>
  <si>
    <t>971L</t>
  </si>
  <si>
    <t>972L</t>
  </si>
  <si>
    <t>AUXILIAR POST-VENTA</t>
  </si>
  <si>
    <t>PEREZ</t>
  </si>
  <si>
    <t>ROJAS</t>
  </si>
  <si>
    <t>JUAREZ</t>
  </si>
  <si>
    <t>RUGERIO</t>
  </si>
  <si>
    <t>ROMERO</t>
  </si>
  <si>
    <t>CRUZ</t>
  </si>
  <si>
    <t>MOGUEL</t>
  </si>
  <si>
    <t>CORONA</t>
  </si>
  <si>
    <t>ATONAL</t>
  </si>
  <si>
    <t>HERNANDEZ</t>
  </si>
  <si>
    <t>DENICIA</t>
  </si>
  <si>
    <t>CUAHTEPITZI</t>
  </si>
  <si>
    <t>HERRERIAS</t>
  </si>
  <si>
    <t>LOPEZ</t>
  </si>
  <si>
    <t>BELLO</t>
  </si>
  <si>
    <t>LIMA</t>
  </si>
  <si>
    <t>RODRIGUEZ</t>
  </si>
  <si>
    <t>AGUILAR</t>
  </si>
  <si>
    <t>FLORES</t>
  </si>
  <si>
    <t>CUAPIO</t>
  </si>
  <si>
    <t>ROSALES</t>
  </si>
  <si>
    <t>MONARCA</t>
  </si>
  <si>
    <t>SERRANO</t>
  </si>
  <si>
    <t>SANCHEZ</t>
  </si>
  <si>
    <t>CUELLAS</t>
  </si>
  <si>
    <t>CELIS</t>
  </si>
  <si>
    <t>GUZMAN</t>
  </si>
  <si>
    <t>964L</t>
  </si>
  <si>
    <t>965L</t>
  </si>
  <si>
    <t>otilioperezrojas@gmail.com</t>
  </si>
  <si>
    <t>cokejuarez3@gmail.com</t>
  </si>
  <si>
    <t>yunitexis@gmail.com</t>
  </si>
  <si>
    <t>gatomoguel06@gmail.com</t>
  </si>
  <si>
    <t>mariaguadalupejuarezatonal@gmail.com</t>
  </si>
  <si>
    <t>juaher1310@gmail.com</t>
  </si>
  <si>
    <t>deniscuahtepitzi@gmail.com</t>
  </si>
  <si>
    <t>yazminherreriaslopez@gmail.com</t>
  </si>
  <si>
    <t>LauBelloLima@gmail.com</t>
  </si>
  <si>
    <t>mr720741@gmail.com</t>
  </si>
  <si>
    <t>estrellitayfernando08@gmail.com</t>
  </si>
  <si>
    <t>yosrosa65@gmail.com</t>
  </si>
  <si>
    <t>js2102416@gmail.com</t>
  </si>
  <si>
    <t>verogetse04@gmail.com</t>
  </si>
  <si>
    <t>omar-210892@hotmail.com</t>
  </si>
  <si>
    <t>celisvictor839@gmail.com</t>
  </si>
  <si>
    <t>OTILIO</t>
  </si>
  <si>
    <t>JORGE LUIS</t>
  </si>
  <si>
    <t>JOVANNY</t>
  </si>
  <si>
    <t>DIEGO NICOLAS</t>
  </si>
  <si>
    <t>MARIA GUADALUPE</t>
  </si>
  <si>
    <t>EMMANUEL</t>
  </si>
  <si>
    <t xml:space="preserve">JOSE </t>
  </si>
  <si>
    <t>YAZMIN</t>
  </si>
  <si>
    <t>LAURA</t>
  </si>
  <si>
    <t>MIGUEL</t>
  </si>
  <si>
    <t xml:space="preserve">JESSICA </t>
  </si>
  <si>
    <t>YOSELIN</t>
  </si>
  <si>
    <t>JESUS</t>
  </si>
  <si>
    <t>VERONICA</t>
  </si>
  <si>
    <t>OMAR</t>
  </si>
  <si>
    <t>VICTOR MANUEL</t>
  </si>
  <si>
    <t>0964L</t>
  </si>
  <si>
    <t>PEREZ0964L</t>
  </si>
  <si>
    <t>0965L</t>
  </si>
  <si>
    <t>JUAREZ0965L</t>
  </si>
  <si>
    <t>0966L</t>
  </si>
  <si>
    <t>ROMERO0966L</t>
  </si>
  <si>
    <t>0967L</t>
  </si>
  <si>
    <t>MOGUEL0967L</t>
  </si>
  <si>
    <t>0968L</t>
  </si>
  <si>
    <t>ATONAL0968L</t>
  </si>
  <si>
    <t>0969L</t>
  </si>
  <si>
    <t>JUAREZ0969L</t>
  </si>
  <si>
    <t>0496</t>
  </si>
  <si>
    <t>DENICIA0496</t>
  </si>
  <si>
    <t>0497</t>
  </si>
  <si>
    <t>HERRERIAS0497</t>
  </si>
  <si>
    <t>0498</t>
  </si>
  <si>
    <t>BELLO0498</t>
  </si>
  <si>
    <t>0499</t>
  </si>
  <si>
    <t>RODRIGUEZ0499</t>
  </si>
  <si>
    <t>0500</t>
  </si>
  <si>
    <t>FLORES0500</t>
  </si>
  <si>
    <t>0501</t>
  </si>
  <si>
    <t>ROSALES0501</t>
  </si>
  <si>
    <t>0502</t>
  </si>
  <si>
    <t>SERRANO0502</t>
  </si>
  <si>
    <t>0970L</t>
  </si>
  <si>
    <t>HERNANDEZ0970L</t>
  </si>
  <si>
    <t>0971L</t>
  </si>
  <si>
    <t>JUAREZ0971L</t>
  </si>
  <si>
    <t>0972L</t>
  </si>
  <si>
    <t>CELIS0972L</t>
  </si>
  <si>
    <t>OPERADOR MOTORES</t>
  </si>
  <si>
    <t>AUDITOR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</si>
</sst>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0" fillId="0" borderId="0" xfId="0"/>
    <xf numFmtId="0" fontId="1" fillId="3" borderId="0" xfId="0" applyFont="1" applyFill="1"/>
    <xf numFmtId="0" fontId="2" fillId="3" borderId="0" xfId="0" applyFont="1" applyFill="1"/>
    <xf numFmtId="0" fontId="0" fillId="0" borderId="0" xfId="0"/>
    <xf numFmtId="0" fontId="1" fillId="4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0" borderId="0" xfId="0" applyFont="1" applyFill="1"/>
    <xf numFmtId="0" fontId="1" fillId="5" borderId="0" xfId="0" applyFont="1" applyFill="1"/>
    <xf numFmtId="0" fontId="0" fillId="8" borderId="0" xfId="0" applyFill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Font="1" applyBorder="1"/>
    <xf numFmtId="0" fontId="0" fillId="6" borderId="0" xfId="0" applyFill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7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L1:N27" totalsRowShown="0" headerRowDxfId="21">
  <autoFilter ref="L1:N27"/>
  <tableColumns count="3">
    <tableColumn id="1" name="nombre"/>
    <tableColumn id="2" name="id_areat"/>
    <tableColumn id="3" name="nombre_area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G1:J31" totalsRowShown="0" headerRowDxfId="20">
  <autoFilter ref="G1:J31"/>
  <tableColumns count="4">
    <tableColumn id="1" name="Funcion"/>
    <tableColumn id="2" name="id_area_res"/>
    <tableColumn id="3" name="nombre_area"/>
    <tableColumn id="4" name="nombre_responsable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D1:E123" totalsRowShown="0" headerRowDxfId="19">
  <autoFilter ref="D1:E123"/>
  <tableColumns count="2">
    <tableColumn id="1" name="nombre_funcion"/>
    <tableColumn id="2" name="id_func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a2" displayName="Tabla2" ref="A1:S17" totalsRowShown="0">
  <autoFilter ref="A1:S17"/>
  <tableColumns count="19">
    <tableColumn id="1" name="id_emp_0" dataDxfId="18"/>
    <tableColumn id="2" name="id_empleado" dataDxfId="17">
      <calculatedColumnFormula>CONCATENATE("0",A2)</calculatedColumnFormula>
    </tableColumn>
    <tableColumn id="3" name="nombre_funcion"/>
    <tableColumn id="4" name="id_funcion">
      <calculatedColumnFormula>VLOOKUP(C2,'Datos DB'!D:E,2,FALSE)</calculatedColumnFormula>
    </tableColumn>
    <tableColumn id="5" name="area" dataDxfId="16"/>
    <tableColumn id="6" name="id_area">
      <calculatedColumnFormula>VLOOKUP(E2,'Datos DB'!A:B,2,FALSE)</calculatedColumnFormula>
    </tableColumn>
    <tableColumn id="7" name="app"/>
    <tableColumn id="8" name="apm"/>
    <tableColumn id="9" name="nombre"/>
    <tableColumn id="10" name="activo"/>
    <tableColumn id="11" name="pass">
      <calculatedColumnFormula>CONCATENATE(G2,B2)</calculatedColumnFormula>
    </tableColumn>
    <tableColumn id="12" name="id_area_res">
      <calculatedColumnFormula>VLOOKUP(C2,'Datos DB'!G:J,2,FALSE)</calculatedColumnFormula>
    </tableColumn>
    <tableColumn id="13" name="tc"/>
    <tableColumn id="14" name="mail"/>
    <tableColumn id="15" name="id_areat">
      <calculatedColumnFormula>VLOOKUP(C2,Tabla1[],2,FALSE)</calculatedColumnFormula>
    </tableColumn>
    <tableColumn id="16" name="id_area_res2"/>
    <tableColumn id="17" name="id_area_res3"/>
    <tableColumn id="18" name="perm_fsm"/>
    <tableColumn id="19" name="tipoPuesto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P17" totalsRowShown="0">
  <autoFilter ref="A1:P17"/>
  <tableColumns count="16">
    <tableColumn id="1" name="id_empleado" dataDxfId="15"/>
    <tableColumn id="2" name="id_funcion" dataDxfId="14"/>
    <tableColumn id="3" name="id_area" dataDxfId="13"/>
    <tableColumn id="4" name="app" dataDxfId="12"/>
    <tableColumn id="5" name="apm" dataDxfId="11"/>
    <tableColumn id="6" name="nombre" dataDxfId="10"/>
    <tableColumn id="7" name="activo" dataDxfId="9"/>
    <tableColumn id="8" name="pass" dataDxfId="8"/>
    <tableColumn id="9" name="id_area_res" dataDxfId="7"/>
    <tableColumn id="10" name="tc" dataDxfId="6"/>
    <tableColumn id="11" name="mail" dataDxfId="5"/>
    <tableColumn id="12" name="id_areat" dataDxfId="4"/>
    <tableColumn id="13" name="id_area_res2" dataDxfId="3"/>
    <tableColumn id="14" name="id_area_res3" dataDxfId="2"/>
    <tableColumn id="15" name="perm_fsm" dataDxfId="1"/>
    <tableColumn id="16" name="tipoPuesto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123"/>
  <sheetViews>
    <sheetView tabSelected="1" topLeftCell="A115" workbookViewId="0">
      <selection activeCell="E124" sqref="E124"/>
    </sheetView>
  </sheetViews>
  <sheetFormatPr baseColWidth="10" defaultRowHeight="15" x14ac:dyDescent="0.25"/>
  <cols>
    <col min="4" max="4" width="42.140625" customWidth="1"/>
    <col min="5" max="5" width="13.5703125" customWidth="1"/>
    <col min="7" max="7" width="40.42578125" style="7" customWidth="1"/>
    <col min="8" max="8" width="13.42578125" customWidth="1"/>
    <col min="9" max="9" width="34.7109375" customWidth="1"/>
    <col min="10" max="10" width="40.42578125" customWidth="1"/>
    <col min="11" max="11" width="10.140625" style="7" customWidth="1"/>
    <col min="12" max="12" width="34.5703125" style="7" customWidth="1"/>
    <col min="13" max="13" width="10.42578125" customWidth="1"/>
    <col min="14" max="14" width="55.140625" customWidth="1"/>
    <col min="16" max="16" width="14.42578125" customWidth="1"/>
    <col min="17" max="17" width="30.7109375" customWidth="1"/>
    <col min="20" max="20" width="25.42578125" customWidth="1"/>
  </cols>
  <sheetData>
    <row r="1" spans="1:20" ht="15.75" x14ac:dyDescent="0.25">
      <c r="A1" s="3" t="s">
        <v>16</v>
      </c>
      <c r="B1" s="3" t="s">
        <v>2</v>
      </c>
      <c r="D1" s="6" t="s">
        <v>19</v>
      </c>
      <c r="E1" s="6" t="s">
        <v>1</v>
      </c>
      <c r="G1" s="9" t="s">
        <v>181</v>
      </c>
      <c r="H1" s="9" t="s">
        <v>8</v>
      </c>
      <c r="I1" s="9" t="s">
        <v>179</v>
      </c>
      <c r="J1" s="9" t="s">
        <v>180</v>
      </c>
      <c r="K1" s="11"/>
      <c r="L1" s="8" t="s">
        <v>5</v>
      </c>
      <c r="M1" s="8" t="s">
        <v>11</v>
      </c>
      <c r="N1" s="8" t="s">
        <v>147</v>
      </c>
      <c r="P1" s="12" t="s">
        <v>185</v>
      </c>
      <c r="Q1" s="12" t="s">
        <v>186</v>
      </c>
      <c r="S1" s="10" t="s">
        <v>191</v>
      </c>
      <c r="T1" s="10" t="s">
        <v>192</v>
      </c>
    </row>
    <row r="2" spans="1:20" x14ac:dyDescent="0.25">
      <c r="A2" s="2" t="s">
        <v>17</v>
      </c>
      <c r="B2">
        <v>3</v>
      </c>
      <c r="D2" t="s">
        <v>20</v>
      </c>
      <c r="E2">
        <v>1</v>
      </c>
      <c r="G2" s="17" t="s">
        <v>200</v>
      </c>
      <c r="H2">
        <v>1</v>
      </c>
      <c r="I2" t="s">
        <v>148</v>
      </c>
      <c r="J2" t="s">
        <v>149</v>
      </c>
      <c r="M2">
        <v>1</v>
      </c>
      <c r="N2" t="s">
        <v>130</v>
      </c>
      <c r="P2">
        <v>1</v>
      </c>
      <c r="Q2" t="s">
        <v>182</v>
      </c>
      <c r="S2">
        <v>1</v>
      </c>
      <c r="T2" t="s">
        <v>187</v>
      </c>
    </row>
    <row r="3" spans="1:20" x14ac:dyDescent="0.25">
      <c r="A3" s="2" t="s">
        <v>18</v>
      </c>
      <c r="B3">
        <v>6</v>
      </c>
      <c r="D3" t="s">
        <v>21</v>
      </c>
      <c r="E3">
        <v>2</v>
      </c>
      <c r="H3">
        <v>2</v>
      </c>
      <c r="I3" t="s">
        <v>148</v>
      </c>
      <c r="J3" t="s">
        <v>150</v>
      </c>
      <c r="M3">
        <v>2</v>
      </c>
      <c r="N3" t="s">
        <v>131</v>
      </c>
      <c r="P3">
        <v>2</v>
      </c>
      <c r="Q3" t="s">
        <v>183</v>
      </c>
      <c r="S3">
        <v>2</v>
      </c>
      <c r="T3" t="s">
        <v>188</v>
      </c>
    </row>
    <row r="4" spans="1:20" x14ac:dyDescent="0.25">
      <c r="D4" t="s">
        <v>22</v>
      </c>
      <c r="E4">
        <v>3</v>
      </c>
      <c r="H4">
        <v>3</v>
      </c>
      <c r="I4" t="s">
        <v>138</v>
      </c>
      <c r="J4" t="s">
        <v>151</v>
      </c>
      <c r="L4" s="7" t="s">
        <v>196</v>
      </c>
      <c r="M4">
        <v>3</v>
      </c>
      <c r="N4" t="s">
        <v>132</v>
      </c>
      <c r="P4">
        <v>3</v>
      </c>
      <c r="Q4" t="s">
        <v>184</v>
      </c>
      <c r="S4">
        <v>3</v>
      </c>
      <c r="T4" t="s">
        <v>189</v>
      </c>
    </row>
    <row r="5" spans="1:20" x14ac:dyDescent="0.25">
      <c r="D5" t="s">
        <v>23</v>
      </c>
      <c r="E5">
        <v>4</v>
      </c>
      <c r="G5" s="7" t="s">
        <v>196</v>
      </c>
      <c r="H5">
        <v>4</v>
      </c>
      <c r="I5" t="s">
        <v>148</v>
      </c>
      <c r="J5" t="s">
        <v>152</v>
      </c>
      <c r="L5" s="17" t="s">
        <v>200</v>
      </c>
      <c r="M5" s="17">
        <v>3</v>
      </c>
      <c r="N5" s="17" t="s">
        <v>132</v>
      </c>
      <c r="S5">
        <v>4</v>
      </c>
      <c r="T5" t="s">
        <v>190</v>
      </c>
    </row>
    <row r="6" spans="1:20" x14ac:dyDescent="0.25">
      <c r="D6" t="s">
        <v>24</v>
      </c>
      <c r="E6">
        <v>5</v>
      </c>
      <c r="G6" s="17" t="s">
        <v>115</v>
      </c>
      <c r="H6" s="17">
        <v>5</v>
      </c>
      <c r="I6" s="17" t="s">
        <v>136</v>
      </c>
      <c r="J6" s="17" t="s">
        <v>153</v>
      </c>
      <c r="L6" s="7" t="s">
        <v>23</v>
      </c>
      <c r="M6">
        <v>4</v>
      </c>
      <c r="N6" t="s">
        <v>133</v>
      </c>
    </row>
    <row r="7" spans="1:20" x14ac:dyDescent="0.25">
      <c r="D7" t="s">
        <v>25</v>
      </c>
      <c r="E7">
        <v>6</v>
      </c>
      <c r="G7" s="7" t="s">
        <v>194</v>
      </c>
      <c r="H7">
        <v>5</v>
      </c>
      <c r="I7" t="s">
        <v>136</v>
      </c>
      <c r="J7" t="s">
        <v>153</v>
      </c>
      <c r="L7" s="7" t="s">
        <v>68</v>
      </c>
      <c r="M7">
        <v>5</v>
      </c>
      <c r="N7" t="s">
        <v>134</v>
      </c>
    </row>
    <row r="8" spans="1:20" x14ac:dyDescent="0.25">
      <c r="D8" t="s">
        <v>26</v>
      </c>
      <c r="E8">
        <v>7</v>
      </c>
      <c r="H8">
        <v>6</v>
      </c>
      <c r="I8" t="s">
        <v>154</v>
      </c>
      <c r="J8" t="s">
        <v>155</v>
      </c>
      <c r="L8" s="7" t="s">
        <v>197</v>
      </c>
      <c r="M8">
        <v>6</v>
      </c>
      <c r="N8" t="s">
        <v>135</v>
      </c>
    </row>
    <row r="9" spans="1:20" x14ac:dyDescent="0.25">
      <c r="D9" t="s">
        <v>27</v>
      </c>
      <c r="E9">
        <v>8</v>
      </c>
      <c r="G9" s="7" t="s">
        <v>197</v>
      </c>
      <c r="H9">
        <v>7</v>
      </c>
      <c r="I9" t="s">
        <v>135</v>
      </c>
      <c r="J9" t="s">
        <v>156</v>
      </c>
      <c r="L9" s="7" t="s">
        <v>194</v>
      </c>
      <c r="M9">
        <v>7</v>
      </c>
      <c r="N9" t="s">
        <v>136</v>
      </c>
    </row>
    <row r="10" spans="1:20" x14ac:dyDescent="0.25">
      <c r="D10" t="s">
        <v>28</v>
      </c>
      <c r="E10">
        <v>9</v>
      </c>
      <c r="G10" s="17" t="s">
        <v>84</v>
      </c>
      <c r="H10" s="17">
        <v>8</v>
      </c>
      <c r="I10" s="17" t="s">
        <v>143</v>
      </c>
      <c r="J10" s="17" t="s">
        <v>157</v>
      </c>
      <c r="L10" s="17" t="s">
        <v>115</v>
      </c>
      <c r="M10" s="17">
        <v>7</v>
      </c>
      <c r="N10" s="17" t="s">
        <v>136</v>
      </c>
    </row>
    <row r="11" spans="1:20" x14ac:dyDescent="0.25">
      <c r="D11" t="s">
        <v>29</v>
      </c>
      <c r="E11">
        <v>10</v>
      </c>
      <c r="G11" s="7" t="s">
        <v>195</v>
      </c>
      <c r="H11">
        <v>8</v>
      </c>
      <c r="I11" t="s">
        <v>143</v>
      </c>
      <c r="J11" t="s">
        <v>157</v>
      </c>
      <c r="M11">
        <v>8</v>
      </c>
      <c r="N11" t="s">
        <v>137</v>
      </c>
    </row>
    <row r="12" spans="1:20" x14ac:dyDescent="0.25">
      <c r="D12" t="s">
        <v>30</v>
      </c>
      <c r="E12">
        <v>11</v>
      </c>
      <c r="G12" s="7" t="s">
        <v>109</v>
      </c>
      <c r="H12">
        <v>9</v>
      </c>
      <c r="I12" t="s">
        <v>158</v>
      </c>
      <c r="J12" t="s">
        <v>159</v>
      </c>
      <c r="M12">
        <v>9</v>
      </c>
      <c r="N12" t="s">
        <v>138</v>
      </c>
    </row>
    <row r="13" spans="1:20" x14ac:dyDescent="0.25">
      <c r="D13" t="s">
        <v>31</v>
      </c>
      <c r="E13">
        <v>12</v>
      </c>
      <c r="G13" s="7" t="s">
        <v>94</v>
      </c>
      <c r="H13">
        <v>10</v>
      </c>
      <c r="I13" t="s">
        <v>158</v>
      </c>
      <c r="J13" t="s">
        <v>160</v>
      </c>
      <c r="L13" s="7" t="s">
        <v>199</v>
      </c>
      <c r="M13">
        <v>10</v>
      </c>
      <c r="N13" t="s">
        <v>139</v>
      </c>
    </row>
    <row r="14" spans="1:20" x14ac:dyDescent="0.25">
      <c r="D14" t="s">
        <v>32</v>
      </c>
      <c r="E14">
        <v>13</v>
      </c>
      <c r="H14">
        <v>11</v>
      </c>
      <c r="I14" t="s">
        <v>158</v>
      </c>
      <c r="J14" t="s">
        <v>161</v>
      </c>
      <c r="L14" s="7" t="s">
        <v>109</v>
      </c>
      <c r="M14">
        <v>11</v>
      </c>
      <c r="N14" t="s">
        <v>140</v>
      </c>
    </row>
    <row r="15" spans="1:20" x14ac:dyDescent="0.25">
      <c r="D15" t="s">
        <v>33</v>
      </c>
      <c r="E15">
        <v>14</v>
      </c>
      <c r="G15" s="7" t="s">
        <v>202</v>
      </c>
      <c r="H15">
        <v>12</v>
      </c>
      <c r="I15" t="s">
        <v>158</v>
      </c>
      <c r="J15" t="s">
        <v>162</v>
      </c>
      <c r="L15" s="17" t="s">
        <v>94</v>
      </c>
      <c r="M15" s="17">
        <v>11</v>
      </c>
      <c r="N15" s="17" t="s">
        <v>140</v>
      </c>
    </row>
    <row r="16" spans="1:20" x14ac:dyDescent="0.25">
      <c r="D16" t="s">
        <v>34</v>
      </c>
      <c r="E16">
        <v>15</v>
      </c>
      <c r="G16" s="17" t="s">
        <v>44</v>
      </c>
      <c r="H16" s="17">
        <v>13</v>
      </c>
      <c r="I16" s="17" t="s">
        <v>163</v>
      </c>
      <c r="J16" s="17" t="s">
        <v>164</v>
      </c>
      <c r="L16" s="17" t="s">
        <v>202</v>
      </c>
      <c r="M16" s="17">
        <v>11</v>
      </c>
      <c r="N16" s="17" t="s">
        <v>140</v>
      </c>
    </row>
    <row r="17" spans="4:14" x14ac:dyDescent="0.25">
      <c r="D17" t="s">
        <v>35</v>
      </c>
      <c r="E17">
        <v>16</v>
      </c>
      <c r="G17" s="7" t="s">
        <v>80</v>
      </c>
      <c r="H17">
        <v>13</v>
      </c>
      <c r="I17" t="s">
        <v>163</v>
      </c>
      <c r="J17" t="s">
        <v>164</v>
      </c>
      <c r="L17" s="14" t="s">
        <v>210</v>
      </c>
      <c r="M17" s="14">
        <v>11</v>
      </c>
      <c r="N17" s="14" t="s">
        <v>140</v>
      </c>
    </row>
    <row r="18" spans="4:14" x14ac:dyDescent="0.25">
      <c r="D18" t="s">
        <v>36</v>
      </c>
      <c r="E18">
        <v>17</v>
      </c>
      <c r="G18" s="7" t="s">
        <v>199</v>
      </c>
      <c r="H18">
        <v>14</v>
      </c>
      <c r="I18" t="s">
        <v>139</v>
      </c>
      <c r="J18" t="s">
        <v>165</v>
      </c>
      <c r="L18" s="7" t="s">
        <v>50</v>
      </c>
      <c r="M18">
        <v>12</v>
      </c>
      <c r="N18" t="s">
        <v>141</v>
      </c>
    </row>
    <row r="19" spans="4:14" x14ac:dyDescent="0.25">
      <c r="D19" t="s">
        <v>37</v>
      </c>
      <c r="E19">
        <v>18</v>
      </c>
      <c r="G19" s="7" t="s">
        <v>68</v>
      </c>
      <c r="H19">
        <v>15</v>
      </c>
      <c r="I19" t="s">
        <v>134</v>
      </c>
      <c r="J19" t="s">
        <v>166</v>
      </c>
      <c r="L19" s="7" t="s">
        <v>39</v>
      </c>
      <c r="M19" s="7">
        <v>12</v>
      </c>
      <c r="N19" s="7" t="s">
        <v>141</v>
      </c>
    </row>
    <row r="20" spans="4:14" x14ac:dyDescent="0.25">
      <c r="D20" t="s">
        <v>38</v>
      </c>
      <c r="E20">
        <v>19</v>
      </c>
      <c r="G20" s="7" t="s">
        <v>23</v>
      </c>
      <c r="H20">
        <v>16</v>
      </c>
      <c r="I20" t="s">
        <v>133</v>
      </c>
      <c r="J20" t="s">
        <v>167</v>
      </c>
      <c r="L20" s="17" t="s">
        <v>44</v>
      </c>
      <c r="M20" s="17">
        <v>12</v>
      </c>
      <c r="N20" s="17" t="s">
        <v>141</v>
      </c>
    </row>
    <row r="21" spans="4:14" x14ac:dyDescent="0.25">
      <c r="D21" t="s">
        <v>39</v>
      </c>
      <c r="E21">
        <v>20</v>
      </c>
      <c r="G21" s="7" t="s">
        <v>50</v>
      </c>
      <c r="H21">
        <v>17</v>
      </c>
      <c r="I21" t="s">
        <v>141</v>
      </c>
      <c r="J21" t="s">
        <v>168</v>
      </c>
      <c r="L21" s="7" t="s">
        <v>80</v>
      </c>
      <c r="M21" s="7">
        <v>12</v>
      </c>
      <c r="N21" s="7" t="s">
        <v>141</v>
      </c>
    </row>
    <row r="22" spans="4:14" x14ac:dyDescent="0.25">
      <c r="D22" t="s">
        <v>40</v>
      </c>
      <c r="E22">
        <v>21</v>
      </c>
      <c r="H22">
        <v>18</v>
      </c>
      <c r="I22" t="s">
        <v>136</v>
      </c>
      <c r="J22" t="s">
        <v>169</v>
      </c>
      <c r="L22" s="17" t="s">
        <v>201</v>
      </c>
      <c r="M22" s="17">
        <v>12</v>
      </c>
      <c r="N22" s="17" t="s">
        <v>141</v>
      </c>
    </row>
    <row r="23" spans="4:14" x14ac:dyDescent="0.25">
      <c r="D23" t="s">
        <v>41</v>
      </c>
      <c r="E23">
        <v>22</v>
      </c>
      <c r="H23">
        <v>19</v>
      </c>
      <c r="I23" t="s">
        <v>133</v>
      </c>
      <c r="J23" t="s">
        <v>170</v>
      </c>
      <c r="M23">
        <v>13</v>
      </c>
      <c r="N23" t="s">
        <v>142</v>
      </c>
    </row>
    <row r="24" spans="4:14" x14ac:dyDescent="0.25">
      <c r="D24" t="s">
        <v>42</v>
      </c>
      <c r="E24">
        <v>23</v>
      </c>
      <c r="H24">
        <v>20</v>
      </c>
      <c r="I24" t="s">
        <v>136</v>
      </c>
      <c r="J24" t="s">
        <v>171</v>
      </c>
      <c r="L24" s="7" t="s">
        <v>84</v>
      </c>
      <c r="M24">
        <v>14</v>
      </c>
      <c r="N24" t="s">
        <v>143</v>
      </c>
    </row>
    <row r="25" spans="4:14" x14ac:dyDescent="0.25">
      <c r="D25" t="s">
        <v>43</v>
      </c>
      <c r="E25">
        <v>24</v>
      </c>
      <c r="H25">
        <v>21</v>
      </c>
      <c r="I25" t="s">
        <v>136</v>
      </c>
      <c r="J25" t="s">
        <v>172</v>
      </c>
      <c r="M25">
        <v>15</v>
      </c>
      <c r="N25" t="s">
        <v>144</v>
      </c>
    </row>
    <row r="26" spans="4:14" x14ac:dyDescent="0.25">
      <c r="D26" t="s">
        <v>44</v>
      </c>
      <c r="E26">
        <v>25</v>
      </c>
      <c r="H26">
        <v>1020</v>
      </c>
      <c r="I26" t="s">
        <v>173</v>
      </c>
      <c r="J26" t="s">
        <v>174</v>
      </c>
      <c r="L26" s="7" t="s">
        <v>195</v>
      </c>
      <c r="M26">
        <v>16</v>
      </c>
      <c r="N26" t="s">
        <v>145</v>
      </c>
    </row>
    <row r="27" spans="4:14" x14ac:dyDescent="0.25">
      <c r="D27" t="s">
        <v>45</v>
      </c>
      <c r="E27">
        <v>26</v>
      </c>
      <c r="H27">
        <v>1021</v>
      </c>
      <c r="I27" t="s">
        <v>170</v>
      </c>
      <c r="J27" t="s">
        <v>170</v>
      </c>
      <c r="M27">
        <v>17</v>
      </c>
      <c r="N27" t="s">
        <v>146</v>
      </c>
    </row>
    <row r="28" spans="4:14" x14ac:dyDescent="0.25">
      <c r="D28" t="s">
        <v>46</v>
      </c>
      <c r="E28">
        <v>27</v>
      </c>
      <c r="G28" s="7" t="s">
        <v>210</v>
      </c>
      <c r="H28">
        <v>2021</v>
      </c>
      <c r="I28" t="s">
        <v>175</v>
      </c>
      <c r="J28" t="s">
        <v>176</v>
      </c>
    </row>
    <row r="29" spans="4:14" x14ac:dyDescent="0.25">
      <c r="D29" t="s">
        <v>47</v>
      </c>
      <c r="E29">
        <v>28</v>
      </c>
      <c r="G29" s="7" t="s">
        <v>39</v>
      </c>
      <c r="H29">
        <v>2022</v>
      </c>
      <c r="I29" t="s">
        <v>177</v>
      </c>
      <c r="J29" t="s">
        <v>178</v>
      </c>
    </row>
    <row r="30" spans="4:14" x14ac:dyDescent="0.25">
      <c r="D30" t="s">
        <v>48</v>
      </c>
      <c r="E30">
        <v>29</v>
      </c>
      <c r="G30" s="17" t="s">
        <v>201</v>
      </c>
      <c r="H30" s="17">
        <v>2022</v>
      </c>
      <c r="I30" s="17" t="s">
        <v>177</v>
      </c>
      <c r="J30" s="17" t="s">
        <v>178</v>
      </c>
    </row>
    <row r="31" spans="4:14" x14ac:dyDescent="0.25">
      <c r="D31" t="s">
        <v>49</v>
      </c>
      <c r="E31">
        <v>30</v>
      </c>
      <c r="G31" s="17"/>
      <c r="H31" s="17"/>
      <c r="I31" s="17"/>
      <c r="J31" s="17"/>
    </row>
    <row r="32" spans="4:14" x14ac:dyDescent="0.25">
      <c r="D32" t="s">
        <v>50</v>
      </c>
      <c r="E32">
        <v>31</v>
      </c>
    </row>
    <row r="33" spans="4:5" x14ac:dyDescent="0.25">
      <c r="D33" t="s">
        <v>51</v>
      </c>
      <c r="E33">
        <v>32</v>
      </c>
    </row>
    <row r="34" spans="4:5" x14ac:dyDescent="0.25">
      <c r="D34" t="s">
        <v>52</v>
      </c>
      <c r="E34">
        <v>33</v>
      </c>
    </row>
    <row r="35" spans="4:5" x14ac:dyDescent="0.25">
      <c r="D35" t="s">
        <v>53</v>
      </c>
      <c r="E35">
        <v>34</v>
      </c>
    </row>
    <row r="36" spans="4:5" x14ac:dyDescent="0.25">
      <c r="D36" t="s">
        <v>54</v>
      </c>
      <c r="E36">
        <v>35</v>
      </c>
    </row>
    <row r="37" spans="4:5" x14ac:dyDescent="0.25">
      <c r="D37" t="s">
        <v>55</v>
      </c>
      <c r="E37">
        <v>36</v>
      </c>
    </row>
    <row r="38" spans="4:5" x14ac:dyDescent="0.25">
      <c r="D38" t="s">
        <v>56</v>
      </c>
      <c r="E38">
        <v>37</v>
      </c>
    </row>
    <row r="39" spans="4:5" x14ac:dyDescent="0.25">
      <c r="D39" t="s">
        <v>57</v>
      </c>
      <c r="E39">
        <v>38</v>
      </c>
    </row>
    <row r="40" spans="4:5" x14ac:dyDescent="0.25">
      <c r="D40" t="s">
        <v>58</v>
      </c>
      <c r="E40">
        <v>39</v>
      </c>
    </row>
    <row r="41" spans="4:5" x14ac:dyDescent="0.25">
      <c r="D41" t="s">
        <v>59</v>
      </c>
      <c r="E41">
        <v>40</v>
      </c>
    </row>
    <row r="42" spans="4:5" x14ac:dyDescent="0.25">
      <c r="D42" t="s">
        <v>60</v>
      </c>
      <c r="E42">
        <v>41</v>
      </c>
    </row>
    <row r="43" spans="4:5" x14ac:dyDescent="0.25">
      <c r="D43" t="s">
        <v>61</v>
      </c>
      <c r="E43">
        <v>42</v>
      </c>
    </row>
    <row r="44" spans="4:5" x14ac:dyDescent="0.25">
      <c r="D44" t="s">
        <v>62</v>
      </c>
      <c r="E44">
        <v>43</v>
      </c>
    </row>
    <row r="45" spans="4:5" x14ac:dyDescent="0.25">
      <c r="D45" t="s">
        <v>63</v>
      </c>
      <c r="E45">
        <v>44</v>
      </c>
    </row>
    <row r="46" spans="4:5" x14ac:dyDescent="0.25">
      <c r="D46" t="s">
        <v>64</v>
      </c>
      <c r="E46">
        <v>45</v>
      </c>
    </row>
    <row r="47" spans="4:5" x14ac:dyDescent="0.25">
      <c r="D47" t="s">
        <v>65</v>
      </c>
      <c r="E47">
        <v>46</v>
      </c>
    </row>
    <row r="48" spans="4:5" x14ac:dyDescent="0.25">
      <c r="D48" t="s">
        <v>66</v>
      </c>
      <c r="E48">
        <v>47</v>
      </c>
    </row>
    <row r="49" spans="4:5" x14ac:dyDescent="0.25">
      <c r="D49" t="s">
        <v>67</v>
      </c>
      <c r="E49">
        <v>48</v>
      </c>
    </row>
    <row r="50" spans="4:5" x14ac:dyDescent="0.25">
      <c r="D50" t="s">
        <v>68</v>
      </c>
      <c r="E50">
        <v>49</v>
      </c>
    </row>
    <row r="51" spans="4:5" x14ac:dyDescent="0.25">
      <c r="D51" t="s">
        <v>69</v>
      </c>
      <c r="E51">
        <v>50</v>
      </c>
    </row>
    <row r="52" spans="4:5" x14ac:dyDescent="0.25">
      <c r="D52" t="s">
        <v>70</v>
      </c>
      <c r="E52">
        <v>51</v>
      </c>
    </row>
    <row r="53" spans="4:5" x14ac:dyDescent="0.25">
      <c r="D53" t="s">
        <v>71</v>
      </c>
      <c r="E53">
        <v>52</v>
      </c>
    </row>
    <row r="54" spans="4:5" x14ac:dyDescent="0.25">
      <c r="D54" t="s">
        <v>72</v>
      </c>
      <c r="E54">
        <v>53</v>
      </c>
    </row>
    <row r="55" spans="4:5" x14ac:dyDescent="0.25">
      <c r="D55" t="s">
        <v>73</v>
      </c>
      <c r="E55">
        <v>54</v>
      </c>
    </row>
    <row r="56" spans="4:5" x14ac:dyDescent="0.25">
      <c r="D56" t="s">
        <v>74</v>
      </c>
      <c r="E56">
        <v>55</v>
      </c>
    </row>
    <row r="57" spans="4:5" x14ac:dyDescent="0.25">
      <c r="D57" t="s">
        <v>75</v>
      </c>
      <c r="E57">
        <v>56</v>
      </c>
    </row>
    <row r="58" spans="4:5" x14ac:dyDescent="0.25">
      <c r="D58" t="s">
        <v>76</v>
      </c>
      <c r="E58">
        <v>57</v>
      </c>
    </row>
    <row r="59" spans="4:5" x14ac:dyDescent="0.25">
      <c r="D59" t="s">
        <v>77</v>
      </c>
      <c r="E59">
        <v>58</v>
      </c>
    </row>
    <row r="60" spans="4:5" x14ac:dyDescent="0.25">
      <c r="D60" t="s">
        <v>78</v>
      </c>
      <c r="E60">
        <v>59</v>
      </c>
    </row>
    <row r="61" spans="4:5" x14ac:dyDescent="0.25">
      <c r="D61" t="s">
        <v>79</v>
      </c>
      <c r="E61">
        <v>60</v>
      </c>
    </row>
    <row r="62" spans="4:5" x14ac:dyDescent="0.25">
      <c r="D62" t="s">
        <v>80</v>
      </c>
      <c r="E62">
        <v>61</v>
      </c>
    </row>
    <row r="63" spans="4:5" x14ac:dyDescent="0.25">
      <c r="D63" t="s">
        <v>81</v>
      </c>
      <c r="E63">
        <v>62</v>
      </c>
    </row>
    <row r="64" spans="4:5" x14ac:dyDescent="0.25">
      <c r="D64" t="s">
        <v>82</v>
      </c>
      <c r="E64">
        <v>63</v>
      </c>
    </row>
    <row r="65" spans="4:5" x14ac:dyDescent="0.25">
      <c r="D65" t="s">
        <v>83</v>
      </c>
      <c r="E65">
        <v>64</v>
      </c>
    </row>
    <row r="66" spans="4:5" x14ac:dyDescent="0.25">
      <c r="D66" t="s">
        <v>84</v>
      </c>
      <c r="E66">
        <v>65</v>
      </c>
    </row>
    <row r="67" spans="4:5" x14ac:dyDescent="0.25">
      <c r="D67" t="s">
        <v>85</v>
      </c>
      <c r="E67">
        <v>66</v>
      </c>
    </row>
    <row r="68" spans="4:5" x14ac:dyDescent="0.25">
      <c r="D68" t="s">
        <v>86</v>
      </c>
      <c r="E68">
        <v>67</v>
      </c>
    </row>
    <row r="69" spans="4:5" x14ac:dyDescent="0.25">
      <c r="D69" t="s">
        <v>87</v>
      </c>
      <c r="E69">
        <v>68</v>
      </c>
    </row>
    <row r="70" spans="4:5" x14ac:dyDescent="0.25">
      <c r="D70" t="s">
        <v>88</v>
      </c>
      <c r="E70">
        <v>69</v>
      </c>
    </row>
    <row r="71" spans="4:5" x14ac:dyDescent="0.25">
      <c r="D71" t="s">
        <v>89</v>
      </c>
      <c r="E71">
        <v>70</v>
      </c>
    </row>
    <row r="72" spans="4:5" x14ac:dyDescent="0.25">
      <c r="D72" t="s">
        <v>90</v>
      </c>
      <c r="E72">
        <v>71</v>
      </c>
    </row>
    <row r="73" spans="4:5" x14ac:dyDescent="0.25">
      <c r="D73" t="s">
        <v>91</v>
      </c>
      <c r="E73">
        <v>72</v>
      </c>
    </row>
    <row r="74" spans="4:5" x14ac:dyDescent="0.25">
      <c r="D74" t="s">
        <v>92</v>
      </c>
      <c r="E74">
        <v>73</v>
      </c>
    </row>
    <row r="75" spans="4:5" x14ac:dyDescent="0.25">
      <c r="D75" t="s">
        <v>93</v>
      </c>
      <c r="E75">
        <v>74</v>
      </c>
    </row>
    <row r="76" spans="4:5" x14ac:dyDescent="0.25">
      <c r="D76" t="s">
        <v>94</v>
      </c>
      <c r="E76">
        <v>75</v>
      </c>
    </row>
    <row r="77" spans="4:5" x14ac:dyDescent="0.25">
      <c r="D77" t="s">
        <v>95</v>
      </c>
      <c r="E77">
        <v>76</v>
      </c>
    </row>
    <row r="78" spans="4:5" x14ac:dyDescent="0.25">
      <c r="D78" t="s">
        <v>96</v>
      </c>
      <c r="E78">
        <v>77</v>
      </c>
    </row>
    <row r="79" spans="4:5" x14ac:dyDescent="0.25">
      <c r="D79" t="s">
        <v>97</v>
      </c>
      <c r="E79">
        <v>78</v>
      </c>
    </row>
    <row r="80" spans="4:5" x14ac:dyDescent="0.25">
      <c r="D80" t="s">
        <v>98</v>
      </c>
      <c r="E80">
        <v>79</v>
      </c>
    </row>
    <row r="81" spans="4:5" x14ac:dyDescent="0.25">
      <c r="D81" t="s">
        <v>99</v>
      </c>
      <c r="E81">
        <v>80</v>
      </c>
    </row>
    <row r="82" spans="4:5" x14ac:dyDescent="0.25">
      <c r="D82" t="s">
        <v>100</v>
      </c>
      <c r="E82">
        <v>81</v>
      </c>
    </row>
    <row r="83" spans="4:5" x14ac:dyDescent="0.25">
      <c r="D83" t="s">
        <v>101</v>
      </c>
      <c r="E83">
        <v>82</v>
      </c>
    </row>
    <row r="84" spans="4:5" x14ac:dyDescent="0.25">
      <c r="D84" t="s">
        <v>102</v>
      </c>
      <c r="E84">
        <v>83</v>
      </c>
    </row>
    <row r="85" spans="4:5" x14ac:dyDescent="0.25">
      <c r="D85" t="s">
        <v>103</v>
      </c>
      <c r="E85">
        <v>84</v>
      </c>
    </row>
    <row r="86" spans="4:5" x14ac:dyDescent="0.25">
      <c r="D86" t="s">
        <v>104</v>
      </c>
      <c r="E86">
        <v>85</v>
      </c>
    </row>
    <row r="87" spans="4:5" x14ac:dyDescent="0.25">
      <c r="D87" t="s">
        <v>105</v>
      </c>
      <c r="E87">
        <v>86</v>
      </c>
    </row>
    <row r="88" spans="4:5" x14ac:dyDescent="0.25">
      <c r="D88" t="s">
        <v>106</v>
      </c>
      <c r="E88">
        <v>87</v>
      </c>
    </row>
    <row r="89" spans="4:5" x14ac:dyDescent="0.25">
      <c r="D89" t="s">
        <v>107</v>
      </c>
      <c r="E89">
        <v>88</v>
      </c>
    </row>
    <row r="90" spans="4:5" x14ac:dyDescent="0.25">
      <c r="D90" t="s">
        <v>108</v>
      </c>
      <c r="E90">
        <v>89</v>
      </c>
    </row>
    <row r="91" spans="4:5" x14ac:dyDescent="0.25">
      <c r="D91" t="s">
        <v>109</v>
      </c>
      <c r="E91">
        <v>90</v>
      </c>
    </row>
    <row r="92" spans="4:5" x14ac:dyDescent="0.25">
      <c r="D92" t="s">
        <v>110</v>
      </c>
      <c r="E92">
        <v>91</v>
      </c>
    </row>
    <row r="93" spans="4:5" x14ac:dyDescent="0.25">
      <c r="D93" t="s">
        <v>111</v>
      </c>
      <c r="E93">
        <v>92</v>
      </c>
    </row>
    <row r="94" spans="4:5" x14ac:dyDescent="0.25">
      <c r="D94" t="s">
        <v>112</v>
      </c>
      <c r="E94">
        <v>93</v>
      </c>
    </row>
    <row r="95" spans="4:5" x14ac:dyDescent="0.25">
      <c r="D95" t="s">
        <v>113</v>
      </c>
      <c r="E95">
        <v>94</v>
      </c>
    </row>
    <row r="96" spans="4:5" x14ac:dyDescent="0.25">
      <c r="D96" t="s">
        <v>114</v>
      </c>
      <c r="E96">
        <v>95</v>
      </c>
    </row>
    <row r="97" spans="4:5" x14ac:dyDescent="0.25">
      <c r="D97" t="s">
        <v>115</v>
      </c>
      <c r="E97">
        <v>96</v>
      </c>
    </row>
    <row r="98" spans="4:5" x14ac:dyDescent="0.25">
      <c r="D98" t="s">
        <v>116</v>
      </c>
      <c r="E98">
        <v>97</v>
      </c>
    </row>
    <row r="99" spans="4:5" x14ac:dyDescent="0.25">
      <c r="D99" t="s">
        <v>117</v>
      </c>
      <c r="E99">
        <v>98</v>
      </c>
    </row>
    <row r="100" spans="4:5" x14ac:dyDescent="0.25">
      <c r="D100" t="s">
        <v>118</v>
      </c>
      <c r="E100">
        <v>99</v>
      </c>
    </row>
    <row r="101" spans="4:5" x14ac:dyDescent="0.25">
      <c r="D101" t="s">
        <v>119</v>
      </c>
      <c r="E101">
        <v>100</v>
      </c>
    </row>
    <row r="102" spans="4:5" x14ac:dyDescent="0.25">
      <c r="D102" t="s">
        <v>120</v>
      </c>
      <c r="E102">
        <v>101</v>
      </c>
    </row>
    <row r="103" spans="4:5" x14ac:dyDescent="0.25">
      <c r="D103" t="s">
        <v>121</v>
      </c>
      <c r="E103">
        <v>102</v>
      </c>
    </row>
    <row r="104" spans="4:5" x14ac:dyDescent="0.25">
      <c r="D104" t="s">
        <v>122</v>
      </c>
      <c r="E104">
        <v>103</v>
      </c>
    </row>
    <row r="105" spans="4:5" x14ac:dyDescent="0.25">
      <c r="D105" t="s">
        <v>123</v>
      </c>
      <c r="E105">
        <v>104</v>
      </c>
    </row>
    <row r="106" spans="4:5" x14ac:dyDescent="0.25">
      <c r="D106" t="s">
        <v>124</v>
      </c>
      <c r="E106">
        <v>105</v>
      </c>
    </row>
    <row r="107" spans="4:5" x14ac:dyDescent="0.25">
      <c r="D107" t="s">
        <v>125</v>
      </c>
      <c r="E107">
        <v>106</v>
      </c>
    </row>
    <row r="108" spans="4:5" x14ac:dyDescent="0.25">
      <c r="D108" t="s">
        <v>126</v>
      </c>
      <c r="E108">
        <v>107</v>
      </c>
    </row>
    <row r="109" spans="4:5" x14ac:dyDescent="0.25">
      <c r="D109" t="s">
        <v>127</v>
      </c>
      <c r="E109">
        <v>108</v>
      </c>
    </row>
    <row r="110" spans="4:5" x14ac:dyDescent="0.25">
      <c r="D110" t="s">
        <v>128</v>
      </c>
      <c r="E110">
        <v>109</v>
      </c>
    </row>
    <row r="111" spans="4:5" x14ac:dyDescent="0.25">
      <c r="D111" t="s">
        <v>129</v>
      </c>
      <c r="E111">
        <v>110</v>
      </c>
    </row>
    <row r="112" spans="4:5" x14ac:dyDescent="0.25">
      <c r="D112" t="s">
        <v>194</v>
      </c>
      <c r="E112">
        <v>111</v>
      </c>
    </row>
    <row r="113" spans="4:5" x14ac:dyDescent="0.25">
      <c r="D113" t="s">
        <v>195</v>
      </c>
      <c r="E113">
        <v>112</v>
      </c>
    </row>
    <row r="114" spans="4:5" x14ac:dyDescent="0.25">
      <c r="D114" t="s">
        <v>196</v>
      </c>
      <c r="E114">
        <v>113</v>
      </c>
    </row>
    <row r="115" spans="4:5" x14ac:dyDescent="0.25">
      <c r="D115" t="s">
        <v>197</v>
      </c>
      <c r="E115">
        <v>114</v>
      </c>
    </row>
    <row r="116" spans="4:5" x14ac:dyDescent="0.25">
      <c r="D116" t="s">
        <v>198</v>
      </c>
      <c r="E116">
        <v>115</v>
      </c>
    </row>
    <row r="117" spans="4:5" x14ac:dyDescent="0.25">
      <c r="D117" t="s">
        <v>199</v>
      </c>
      <c r="E117" s="17">
        <v>116</v>
      </c>
    </row>
    <row r="118" spans="4:5" x14ac:dyDescent="0.25">
      <c r="D118" s="18" t="s">
        <v>200</v>
      </c>
      <c r="E118">
        <v>117</v>
      </c>
    </row>
    <row r="119" spans="4:5" x14ac:dyDescent="0.25">
      <c r="D119" s="17" t="s">
        <v>201</v>
      </c>
      <c r="E119">
        <v>118</v>
      </c>
    </row>
    <row r="120" spans="4:5" x14ac:dyDescent="0.25">
      <c r="D120" t="s">
        <v>202</v>
      </c>
      <c r="E120">
        <v>119</v>
      </c>
    </row>
    <row r="121" spans="4:5" x14ac:dyDescent="0.25">
      <c r="D121" s="17" t="s">
        <v>304</v>
      </c>
      <c r="E121" s="17">
        <v>120</v>
      </c>
    </row>
    <row r="122" spans="4:5" x14ac:dyDescent="0.25">
      <c r="D122" s="17" t="s">
        <v>305</v>
      </c>
      <c r="E122" s="17">
        <v>121</v>
      </c>
    </row>
    <row r="123" spans="4:5" x14ac:dyDescent="0.25">
      <c r="D123" t="s">
        <v>210</v>
      </c>
      <c r="E123">
        <v>122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C10" sqref="C10"/>
    </sheetView>
  </sheetViews>
  <sheetFormatPr baseColWidth="10" defaultRowHeight="15" x14ac:dyDescent="0.25"/>
  <cols>
    <col min="1" max="1" width="11.85546875" style="7" customWidth="1"/>
    <col min="2" max="2" width="15.5703125" customWidth="1"/>
    <col min="3" max="3" width="38.28515625" style="4" customWidth="1"/>
    <col min="4" max="4" width="12.5703125" customWidth="1"/>
    <col min="5" max="5" width="10.28515625" style="1" customWidth="1"/>
    <col min="6" max="6" width="9.7109375" customWidth="1"/>
    <col min="7" max="7" width="14.42578125" customWidth="1"/>
    <col min="8" max="8" width="13.5703125" customWidth="1"/>
    <col min="9" max="9" width="16.42578125" customWidth="1"/>
    <col min="11" max="11" width="19.140625" customWidth="1"/>
    <col min="12" max="12" width="13.42578125" customWidth="1"/>
    <col min="14" max="14" width="38.7109375" customWidth="1"/>
    <col min="16" max="17" width="14.42578125" customWidth="1"/>
    <col min="18" max="18" width="12.140625" customWidth="1"/>
    <col min="19" max="19" width="12.85546875" customWidth="1"/>
  </cols>
  <sheetData>
    <row r="1" spans="1:19" x14ac:dyDescent="0.25">
      <c r="A1" s="5" t="s">
        <v>193</v>
      </c>
      <c r="B1" t="s">
        <v>0</v>
      </c>
      <c r="C1" s="5" t="s">
        <v>19</v>
      </c>
      <c r="D1" t="s">
        <v>1</v>
      </c>
      <c r="E1" s="5" t="s">
        <v>16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s="13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s="13" t="s">
        <v>15</v>
      </c>
    </row>
    <row r="2" spans="1:19" s="19" customFormat="1" x14ac:dyDescent="0.25">
      <c r="A2" s="16" t="s">
        <v>238</v>
      </c>
      <c r="B2" s="16" t="str">
        <f t="shared" ref="B2:B3" si="0">CONCATENATE("0",A2)</f>
        <v>0964L</v>
      </c>
      <c r="C2" s="17" t="s">
        <v>50</v>
      </c>
      <c r="D2">
        <f>VLOOKUP(C2,'Datos DB'!D:E,2,FALSE)</f>
        <v>31</v>
      </c>
      <c r="E2" s="16" t="s">
        <v>17</v>
      </c>
      <c r="F2">
        <f>VLOOKUP(E2,'Datos DB'!A:B,2,FALSE)</f>
        <v>3</v>
      </c>
      <c r="G2" s="17" t="s">
        <v>211</v>
      </c>
      <c r="H2" s="17" t="s">
        <v>212</v>
      </c>
      <c r="I2" s="17" t="s">
        <v>256</v>
      </c>
      <c r="J2">
        <v>1</v>
      </c>
      <c r="K2" t="str">
        <f t="shared" ref="K2:K3" si="1">CONCATENATE(G2,B2)</f>
        <v>PEREZ0964L</v>
      </c>
      <c r="L2">
        <f>VLOOKUP(C2,'Datos DB'!G:J,2,FALSE)</f>
        <v>17</v>
      </c>
      <c r="M2">
        <v>1</v>
      </c>
      <c r="N2" t="s">
        <v>240</v>
      </c>
      <c r="O2">
        <f>VLOOKUP(C2,Tabla1[],2,FALSE)</f>
        <v>12</v>
      </c>
      <c r="P2">
        <v>5</v>
      </c>
      <c r="Q2"/>
      <c r="R2"/>
      <c r="S2">
        <v>3</v>
      </c>
    </row>
    <row r="3" spans="1:19" x14ac:dyDescent="0.25">
      <c r="A3" s="16" t="s">
        <v>239</v>
      </c>
      <c r="B3" s="16" t="str">
        <f t="shared" si="0"/>
        <v>0965L</v>
      </c>
      <c r="C3" s="17" t="s">
        <v>50</v>
      </c>
      <c r="D3">
        <f>VLOOKUP(C3,'Datos DB'!D:E,2,FALSE)</f>
        <v>31</v>
      </c>
      <c r="E3" s="16" t="s">
        <v>17</v>
      </c>
      <c r="F3">
        <f>VLOOKUP(E3,'Datos DB'!A:B,2,FALSE)</f>
        <v>3</v>
      </c>
      <c r="G3" s="17" t="s">
        <v>213</v>
      </c>
      <c r="H3" s="17" t="s">
        <v>214</v>
      </c>
      <c r="I3" s="17" t="s">
        <v>257</v>
      </c>
      <c r="J3">
        <v>1</v>
      </c>
      <c r="K3" t="str">
        <f t="shared" si="1"/>
        <v>JUAREZ0965L</v>
      </c>
      <c r="L3">
        <f>VLOOKUP(C3,'Datos DB'!G:J,2,FALSE)</f>
        <v>17</v>
      </c>
      <c r="M3">
        <v>1</v>
      </c>
      <c r="N3" t="s">
        <v>241</v>
      </c>
      <c r="O3">
        <f>VLOOKUP(C3,Tabla1[],2,FALSE)</f>
        <v>12</v>
      </c>
      <c r="P3">
        <v>5</v>
      </c>
      <c r="S3">
        <v>3</v>
      </c>
    </row>
    <row r="4" spans="1:19" x14ac:dyDescent="0.25">
      <c r="A4" s="16" t="s">
        <v>203</v>
      </c>
      <c r="B4" s="16" t="str">
        <f t="shared" ref="B4:B15" si="2">CONCATENATE("0",A4)</f>
        <v>0966L</v>
      </c>
      <c r="C4" s="17" t="s">
        <v>50</v>
      </c>
      <c r="D4" s="17">
        <f>VLOOKUP(C4,'Datos DB'!D:E,2,FALSE)</f>
        <v>31</v>
      </c>
      <c r="E4" s="16" t="s">
        <v>17</v>
      </c>
      <c r="F4" s="17">
        <f>VLOOKUP(E4,'Datos DB'!A:B,2,FALSE)</f>
        <v>3</v>
      </c>
      <c r="G4" s="17" t="s">
        <v>215</v>
      </c>
      <c r="H4" s="17" t="s">
        <v>216</v>
      </c>
      <c r="I4" s="17" t="s">
        <v>258</v>
      </c>
      <c r="J4" s="17">
        <v>1</v>
      </c>
      <c r="K4" s="17" t="str">
        <f t="shared" ref="K4:K15" si="3">CONCATENATE(G4,B4)</f>
        <v>ROMERO0966L</v>
      </c>
      <c r="L4" s="17">
        <f>VLOOKUP(C4,'Datos DB'!G:J,2,FALSE)</f>
        <v>17</v>
      </c>
      <c r="M4" s="17">
        <v>1</v>
      </c>
      <c r="N4" s="17" t="s">
        <v>242</v>
      </c>
      <c r="O4" s="17">
        <f>VLOOKUP(C4,Tabla1[],2,FALSE)</f>
        <v>12</v>
      </c>
      <c r="P4" s="17">
        <v>5</v>
      </c>
      <c r="Q4" s="17"/>
      <c r="R4" s="17"/>
      <c r="S4" s="17">
        <v>3</v>
      </c>
    </row>
    <row r="5" spans="1:19" x14ac:dyDescent="0.25">
      <c r="A5" s="16" t="s">
        <v>204</v>
      </c>
      <c r="B5" s="16" t="str">
        <f t="shared" si="2"/>
        <v>0967L</v>
      </c>
      <c r="C5" s="17" t="s">
        <v>50</v>
      </c>
      <c r="D5" s="17">
        <f>VLOOKUP(C5,'Datos DB'!D:E,2,FALSE)</f>
        <v>31</v>
      </c>
      <c r="E5" s="16" t="s">
        <v>17</v>
      </c>
      <c r="F5" s="17">
        <f>VLOOKUP(E5,'Datos DB'!A:B,2,FALSE)</f>
        <v>3</v>
      </c>
      <c r="G5" s="17" t="s">
        <v>217</v>
      </c>
      <c r="H5" s="17" t="s">
        <v>218</v>
      </c>
      <c r="I5" s="17" t="s">
        <v>259</v>
      </c>
      <c r="J5" s="17">
        <v>1</v>
      </c>
      <c r="K5" s="17" t="str">
        <f t="shared" si="3"/>
        <v>MOGUEL0967L</v>
      </c>
      <c r="L5" s="17">
        <f>VLOOKUP(C5,'Datos DB'!G:J,2,FALSE)</f>
        <v>17</v>
      </c>
      <c r="M5" s="17">
        <v>1</v>
      </c>
      <c r="N5" s="17" t="s">
        <v>243</v>
      </c>
      <c r="O5" s="17">
        <f>VLOOKUP(C5,Tabla1[],2,FALSE)</f>
        <v>12</v>
      </c>
      <c r="P5" s="17">
        <v>5</v>
      </c>
      <c r="Q5" s="17"/>
      <c r="R5" s="17"/>
      <c r="S5" s="17">
        <v>3</v>
      </c>
    </row>
    <row r="6" spans="1:19" x14ac:dyDescent="0.25">
      <c r="A6" s="16" t="s">
        <v>205</v>
      </c>
      <c r="B6" s="16" t="str">
        <f t="shared" si="2"/>
        <v>0968L</v>
      </c>
      <c r="C6" s="17" t="s">
        <v>50</v>
      </c>
      <c r="D6" s="17">
        <f>VLOOKUP(C6,'Datos DB'!D:E,2,FALSE)</f>
        <v>31</v>
      </c>
      <c r="E6" s="16" t="s">
        <v>17</v>
      </c>
      <c r="F6" s="17">
        <f>VLOOKUP(E6,'Datos DB'!A:B,2,FALSE)</f>
        <v>3</v>
      </c>
      <c r="G6" s="17" t="s">
        <v>219</v>
      </c>
      <c r="H6" s="17" t="s">
        <v>213</v>
      </c>
      <c r="I6" s="17" t="s">
        <v>260</v>
      </c>
      <c r="J6" s="17">
        <v>1</v>
      </c>
      <c r="K6" s="17" t="str">
        <f t="shared" si="3"/>
        <v>ATONAL0968L</v>
      </c>
      <c r="L6" s="17">
        <f>VLOOKUP(C6,'Datos DB'!G:J,2,FALSE)</f>
        <v>17</v>
      </c>
      <c r="M6" s="17">
        <v>1</v>
      </c>
      <c r="N6" s="17" t="s">
        <v>244</v>
      </c>
      <c r="O6" s="17">
        <f>VLOOKUP(C6,Tabla1[],2,FALSE)</f>
        <v>12</v>
      </c>
      <c r="P6" s="17">
        <v>5</v>
      </c>
      <c r="Q6" s="17"/>
      <c r="R6" s="17"/>
      <c r="S6" s="17">
        <v>3</v>
      </c>
    </row>
    <row r="7" spans="1:19" x14ac:dyDescent="0.25">
      <c r="A7" s="16" t="s">
        <v>206</v>
      </c>
      <c r="B7" s="16" t="str">
        <f t="shared" si="2"/>
        <v>0969L</v>
      </c>
      <c r="C7" s="17" t="s">
        <v>50</v>
      </c>
      <c r="D7" s="17">
        <f>VLOOKUP(C7,'Datos DB'!D:E,2,FALSE)</f>
        <v>31</v>
      </c>
      <c r="E7" s="16" t="s">
        <v>17</v>
      </c>
      <c r="F7" s="17">
        <f>VLOOKUP(E7,'Datos DB'!A:B,2,FALSE)</f>
        <v>3</v>
      </c>
      <c r="G7" s="17" t="s">
        <v>213</v>
      </c>
      <c r="H7" s="17" t="s">
        <v>220</v>
      </c>
      <c r="I7" s="17" t="s">
        <v>261</v>
      </c>
      <c r="J7" s="17">
        <v>1</v>
      </c>
      <c r="K7" s="17" t="str">
        <f t="shared" si="3"/>
        <v>JUAREZ0969L</v>
      </c>
      <c r="L7" s="17">
        <f>VLOOKUP(C7,'Datos DB'!G:J,2,FALSE)</f>
        <v>17</v>
      </c>
      <c r="M7" s="17">
        <v>1</v>
      </c>
      <c r="N7" s="17" t="s">
        <v>245</v>
      </c>
      <c r="O7" s="17">
        <f>VLOOKUP(C7,Tabla1[],2,FALSE)</f>
        <v>12</v>
      </c>
      <c r="P7" s="17">
        <v>5</v>
      </c>
      <c r="Q7" s="17"/>
      <c r="R7" s="17"/>
      <c r="S7" s="17">
        <v>3</v>
      </c>
    </row>
    <row r="8" spans="1:19" x14ac:dyDescent="0.25">
      <c r="A8" s="16">
        <v>496</v>
      </c>
      <c r="B8" s="16" t="str">
        <f t="shared" si="2"/>
        <v>0496</v>
      </c>
      <c r="C8" s="17" t="s">
        <v>23</v>
      </c>
      <c r="D8" s="17">
        <f>VLOOKUP(C8,'Datos DB'!D:E,2,FALSE)</f>
        <v>4</v>
      </c>
      <c r="E8" s="16" t="s">
        <v>18</v>
      </c>
      <c r="F8" s="17">
        <f>VLOOKUP(E8,'Datos DB'!A:B,2,FALSE)</f>
        <v>6</v>
      </c>
      <c r="G8" s="17" t="s">
        <v>221</v>
      </c>
      <c r="H8" s="17" t="s">
        <v>222</v>
      </c>
      <c r="I8" s="17" t="s">
        <v>262</v>
      </c>
      <c r="J8" s="17">
        <v>1</v>
      </c>
      <c r="K8" s="17" t="str">
        <f t="shared" si="3"/>
        <v>DENICIA0496</v>
      </c>
      <c r="L8" s="17">
        <f>VLOOKUP(C8,'Datos DB'!G:J,2,FALSE)</f>
        <v>16</v>
      </c>
      <c r="M8" s="17">
        <v>1</v>
      </c>
      <c r="N8" s="17" t="s">
        <v>246</v>
      </c>
      <c r="O8" s="17">
        <f>VLOOKUP(C8,Tabla1[],2,FALSE)</f>
        <v>4</v>
      </c>
      <c r="P8" s="17">
        <v>5</v>
      </c>
      <c r="Q8" s="17"/>
      <c r="R8" s="17"/>
      <c r="S8" s="17">
        <v>3</v>
      </c>
    </row>
    <row r="9" spans="1:19" x14ac:dyDescent="0.25">
      <c r="A9" s="16">
        <v>497</v>
      </c>
      <c r="B9" s="16" t="str">
        <f t="shared" si="2"/>
        <v>0497</v>
      </c>
      <c r="C9" s="17" t="s">
        <v>23</v>
      </c>
      <c r="D9" s="17">
        <f>VLOOKUP(C9,'Datos DB'!D:E,2,FALSE)</f>
        <v>4</v>
      </c>
      <c r="E9" s="16" t="s">
        <v>18</v>
      </c>
      <c r="F9" s="17">
        <f>VLOOKUP(E9,'Datos DB'!A:B,2,FALSE)</f>
        <v>6</v>
      </c>
      <c r="G9" s="17" t="s">
        <v>223</v>
      </c>
      <c r="H9" s="17" t="s">
        <v>224</v>
      </c>
      <c r="I9" s="17" t="s">
        <v>263</v>
      </c>
      <c r="J9" s="17">
        <v>1</v>
      </c>
      <c r="K9" s="17" t="str">
        <f t="shared" si="3"/>
        <v>HERRERIAS0497</v>
      </c>
      <c r="L9" s="17">
        <f>VLOOKUP(C9,'Datos DB'!G:J,2,FALSE)</f>
        <v>16</v>
      </c>
      <c r="M9" s="17">
        <v>1</v>
      </c>
      <c r="N9" s="17" t="s">
        <v>247</v>
      </c>
      <c r="O9" s="17">
        <f>VLOOKUP(C9,Tabla1[],2,FALSE)</f>
        <v>4</v>
      </c>
      <c r="P9" s="17">
        <v>5</v>
      </c>
      <c r="Q9" s="17"/>
      <c r="R9" s="17"/>
      <c r="S9" s="17">
        <v>3</v>
      </c>
    </row>
    <row r="10" spans="1:19" x14ac:dyDescent="0.25">
      <c r="A10" s="16">
        <v>498</v>
      </c>
      <c r="B10" s="16" t="str">
        <f t="shared" si="2"/>
        <v>0498</v>
      </c>
      <c r="C10" s="17" t="s">
        <v>210</v>
      </c>
      <c r="D10" s="17">
        <f>VLOOKUP(C10,'Datos DB'!D:E,2,FALSE)</f>
        <v>122</v>
      </c>
      <c r="E10" s="16" t="s">
        <v>18</v>
      </c>
      <c r="F10" s="17">
        <f>VLOOKUP(E10,'Datos DB'!A:B,2,FALSE)</f>
        <v>6</v>
      </c>
      <c r="G10" s="17" t="s">
        <v>225</v>
      </c>
      <c r="H10" s="17" t="s">
        <v>226</v>
      </c>
      <c r="I10" s="17" t="s">
        <v>264</v>
      </c>
      <c r="J10" s="17">
        <v>1</v>
      </c>
      <c r="K10" s="17" t="str">
        <f t="shared" si="3"/>
        <v>BELLO0498</v>
      </c>
      <c r="L10" s="17">
        <f>VLOOKUP(C10,'Datos DB'!G:J,2,FALSE)</f>
        <v>2021</v>
      </c>
      <c r="M10" s="17">
        <v>3</v>
      </c>
      <c r="N10" s="17" t="s">
        <v>248</v>
      </c>
      <c r="O10" s="17">
        <f>VLOOKUP(C10,Tabla1[],2,FALSE)</f>
        <v>11</v>
      </c>
      <c r="P10" s="17">
        <v>5</v>
      </c>
      <c r="Q10" s="17"/>
      <c r="R10" s="17"/>
      <c r="S10" s="17">
        <v>1</v>
      </c>
    </row>
    <row r="11" spans="1:19" x14ac:dyDescent="0.25">
      <c r="A11" s="16">
        <v>499</v>
      </c>
      <c r="B11" s="16" t="str">
        <f t="shared" si="2"/>
        <v>0499</v>
      </c>
      <c r="C11" s="17" t="s">
        <v>23</v>
      </c>
      <c r="D11" s="17">
        <f>VLOOKUP(C11,'Datos DB'!D:E,2,FALSE)</f>
        <v>4</v>
      </c>
      <c r="E11" s="16" t="s">
        <v>18</v>
      </c>
      <c r="F11" s="17">
        <f>VLOOKUP(E11,'Datos DB'!A:B,2,FALSE)</f>
        <v>6</v>
      </c>
      <c r="G11" s="17" t="s">
        <v>227</v>
      </c>
      <c r="H11" s="17" t="s">
        <v>228</v>
      </c>
      <c r="I11" s="17" t="s">
        <v>265</v>
      </c>
      <c r="J11" s="17">
        <v>1</v>
      </c>
      <c r="K11" s="17" t="str">
        <f t="shared" si="3"/>
        <v>RODRIGUEZ0499</v>
      </c>
      <c r="L11" s="17">
        <f>VLOOKUP(C11,'Datos DB'!G:J,2,FALSE)</f>
        <v>16</v>
      </c>
      <c r="M11" s="17">
        <v>1</v>
      </c>
      <c r="N11" s="17" t="s">
        <v>249</v>
      </c>
      <c r="O11" s="17">
        <f>VLOOKUP(C11,Tabla1[],2,FALSE)</f>
        <v>4</v>
      </c>
      <c r="P11" s="17">
        <v>5</v>
      </c>
      <c r="Q11" s="17"/>
      <c r="R11" s="17"/>
      <c r="S11" s="17">
        <v>3</v>
      </c>
    </row>
    <row r="12" spans="1:19" x14ac:dyDescent="0.25">
      <c r="A12" s="16">
        <v>500</v>
      </c>
      <c r="B12" s="16" t="str">
        <f t="shared" si="2"/>
        <v>0500</v>
      </c>
      <c r="C12" s="17" t="s">
        <v>23</v>
      </c>
      <c r="D12" s="17">
        <f>VLOOKUP(C12,'Datos DB'!D:E,2,FALSE)</f>
        <v>4</v>
      </c>
      <c r="E12" s="16" t="s">
        <v>18</v>
      </c>
      <c r="F12" s="17">
        <f>VLOOKUP(E12,'Datos DB'!A:B,2,FALSE)</f>
        <v>6</v>
      </c>
      <c r="G12" s="17" t="s">
        <v>229</v>
      </c>
      <c r="H12" s="17" t="s">
        <v>230</v>
      </c>
      <c r="I12" s="17" t="s">
        <v>266</v>
      </c>
      <c r="J12" s="17">
        <v>1</v>
      </c>
      <c r="K12" s="17" t="str">
        <f t="shared" si="3"/>
        <v>FLORES0500</v>
      </c>
      <c r="L12" s="17">
        <f>VLOOKUP(C12,'Datos DB'!G:J,2,FALSE)</f>
        <v>16</v>
      </c>
      <c r="M12" s="17">
        <v>1</v>
      </c>
      <c r="N12" s="17" t="s">
        <v>250</v>
      </c>
      <c r="O12" s="17">
        <f>VLOOKUP(C12,Tabla1[],2,FALSE)</f>
        <v>4</v>
      </c>
      <c r="P12" s="17">
        <v>5</v>
      </c>
      <c r="Q12" s="17"/>
      <c r="R12" s="17"/>
      <c r="S12" s="17">
        <v>3</v>
      </c>
    </row>
    <row r="13" spans="1:19" x14ac:dyDescent="0.25">
      <c r="A13" s="16">
        <v>501</v>
      </c>
      <c r="B13" s="16" t="str">
        <f t="shared" si="2"/>
        <v>0501</v>
      </c>
      <c r="C13" s="17" t="s">
        <v>23</v>
      </c>
      <c r="D13" s="17">
        <f>VLOOKUP(C13,'Datos DB'!D:E,2,FALSE)</f>
        <v>4</v>
      </c>
      <c r="E13" s="16" t="s">
        <v>18</v>
      </c>
      <c r="F13" s="17">
        <f>VLOOKUP(E13,'Datos DB'!A:B,2,FALSE)</f>
        <v>6</v>
      </c>
      <c r="G13" s="17" t="s">
        <v>231</v>
      </c>
      <c r="H13" s="17" t="s">
        <v>232</v>
      </c>
      <c r="I13" s="17" t="s">
        <v>267</v>
      </c>
      <c r="J13" s="17">
        <v>1</v>
      </c>
      <c r="K13" s="17" t="str">
        <f t="shared" si="3"/>
        <v>ROSALES0501</v>
      </c>
      <c r="L13" s="17">
        <f>VLOOKUP(C13,'Datos DB'!G:J,2,FALSE)</f>
        <v>16</v>
      </c>
      <c r="M13" s="17">
        <v>1</v>
      </c>
      <c r="N13" s="17" t="s">
        <v>251</v>
      </c>
      <c r="O13" s="17">
        <f>VLOOKUP(C13,Tabla1[],2,FALSE)</f>
        <v>4</v>
      </c>
      <c r="P13" s="17">
        <v>5</v>
      </c>
      <c r="Q13" s="17"/>
      <c r="R13" s="17"/>
      <c r="S13" s="17">
        <v>3</v>
      </c>
    </row>
    <row r="14" spans="1:19" x14ac:dyDescent="0.25">
      <c r="A14" s="16">
        <v>502</v>
      </c>
      <c r="B14" s="16" t="str">
        <f t="shared" si="2"/>
        <v>0502</v>
      </c>
      <c r="C14" s="17" t="s">
        <v>23</v>
      </c>
      <c r="D14" s="17">
        <f>VLOOKUP(C14,'Datos DB'!D:E,2,FALSE)</f>
        <v>4</v>
      </c>
      <c r="E14" s="16" t="s">
        <v>18</v>
      </c>
      <c r="F14" s="17">
        <f>VLOOKUP(E14,'Datos DB'!A:B,2,FALSE)</f>
        <v>6</v>
      </c>
      <c r="G14" s="17" t="s">
        <v>233</v>
      </c>
      <c r="H14" s="17" t="s">
        <v>234</v>
      </c>
      <c r="I14" s="17" t="s">
        <v>268</v>
      </c>
      <c r="J14" s="17">
        <v>1</v>
      </c>
      <c r="K14" s="17" t="str">
        <f t="shared" si="3"/>
        <v>SERRANO0502</v>
      </c>
      <c r="L14" s="17">
        <f>VLOOKUP(C14,'Datos DB'!G:J,2,FALSE)</f>
        <v>16</v>
      </c>
      <c r="M14" s="17">
        <v>1</v>
      </c>
      <c r="N14" s="17" t="s">
        <v>252</v>
      </c>
      <c r="O14" s="17">
        <f>VLOOKUP(C14,Tabla1[],2,FALSE)</f>
        <v>4</v>
      </c>
      <c r="P14" s="17">
        <v>5</v>
      </c>
      <c r="Q14" s="17"/>
      <c r="R14" s="17"/>
      <c r="S14" s="17">
        <v>3</v>
      </c>
    </row>
    <row r="15" spans="1:19" x14ac:dyDescent="0.25">
      <c r="A15" s="16" t="s">
        <v>207</v>
      </c>
      <c r="B15" s="16" t="str">
        <f t="shared" si="2"/>
        <v>0970L</v>
      </c>
      <c r="C15" s="17" t="s">
        <v>50</v>
      </c>
      <c r="D15" s="17">
        <f>VLOOKUP(C15,'Datos DB'!D:E,2,FALSE)</f>
        <v>31</v>
      </c>
      <c r="E15" s="16" t="s">
        <v>17</v>
      </c>
      <c r="F15" s="17">
        <f>VLOOKUP(E15,'Datos DB'!A:B,2,FALSE)</f>
        <v>3</v>
      </c>
      <c r="G15" s="17" t="s">
        <v>220</v>
      </c>
      <c r="H15" s="17" t="s">
        <v>220</v>
      </c>
      <c r="I15" s="17" t="s">
        <v>269</v>
      </c>
      <c r="J15" s="17">
        <v>1</v>
      </c>
      <c r="K15" s="17" t="str">
        <f t="shared" si="3"/>
        <v>HERNANDEZ0970L</v>
      </c>
      <c r="L15" s="17">
        <f>VLOOKUP(C15,'Datos DB'!G:J,2,FALSE)</f>
        <v>17</v>
      </c>
      <c r="M15" s="17">
        <v>1</v>
      </c>
      <c r="N15" s="17" t="s">
        <v>253</v>
      </c>
      <c r="O15" s="17">
        <f>VLOOKUP(C15,Tabla1[],2,FALSE)</f>
        <v>12</v>
      </c>
      <c r="P15" s="17">
        <v>5</v>
      </c>
      <c r="Q15" s="17"/>
      <c r="R15" s="17"/>
      <c r="S15" s="17">
        <v>3</v>
      </c>
    </row>
    <row r="16" spans="1:19" x14ac:dyDescent="0.25">
      <c r="A16" s="16" t="s">
        <v>208</v>
      </c>
      <c r="B16" s="16" t="str">
        <f t="shared" ref="B16:B17" si="4">CONCATENATE("0",A16)</f>
        <v>0971L</v>
      </c>
      <c r="C16" s="17" t="s">
        <v>50</v>
      </c>
      <c r="D16" s="17">
        <f>VLOOKUP(C16,'Datos DB'!D:E,2,FALSE)</f>
        <v>31</v>
      </c>
      <c r="E16" s="16" t="s">
        <v>17</v>
      </c>
      <c r="F16" s="17">
        <f>VLOOKUP(E16,'Datos DB'!A:B,2,FALSE)</f>
        <v>3</v>
      </c>
      <c r="G16" s="17" t="s">
        <v>213</v>
      </c>
      <c r="H16" s="17" t="s">
        <v>235</v>
      </c>
      <c r="I16" s="17" t="s">
        <v>270</v>
      </c>
      <c r="J16" s="17">
        <v>1</v>
      </c>
      <c r="K16" s="17" t="str">
        <f t="shared" ref="K16:K17" si="5">CONCATENATE(G16,B16)</f>
        <v>JUAREZ0971L</v>
      </c>
      <c r="L16" s="17">
        <f>VLOOKUP(C16,'Datos DB'!G:J,2,FALSE)</f>
        <v>17</v>
      </c>
      <c r="M16" s="17">
        <v>1</v>
      </c>
      <c r="N16" s="17" t="s">
        <v>254</v>
      </c>
      <c r="O16" s="17">
        <f>VLOOKUP(C16,Tabla1[],2,FALSE)</f>
        <v>12</v>
      </c>
      <c r="P16" s="17">
        <v>5</v>
      </c>
      <c r="Q16" s="17"/>
      <c r="R16" s="17"/>
      <c r="S16" s="17">
        <v>3</v>
      </c>
    </row>
    <row r="17" spans="1:19" x14ac:dyDescent="0.25">
      <c r="A17" s="16" t="s">
        <v>209</v>
      </c>
      <c r="B17" s="16" t="str">
        <f t="shared" si="4"/>
        <v>0972L</v>
      </c>
      <c r="C17" s="17" t="s">
        <v>50</v>
      </c>
      <c r="D17" s="17">
        <f>VLOOKUP(C17,'Datos DB'!D:E,2,FALSE)</f>
        <v>31</v>
      </c>
      <c r="E17" s="16" t="s">
        <v>17</v>
      </c>
      <c r="F17" s="17">
        <f>VLOOKUP(E17,'Datos DB'!A:B,2,FALSE)</f>
        <v>3</v>
      </c>
      <c r="G17" s="17" t="s">
        <v>236</v>
      </c>
      <c r="H17" s="17" t="s">
        <v>237</v>
      </c>
      <c r="I17" s="17" t="s">
        <v>271</v>
      </c>
      <c r="J17" s="17">
        <v>1</v>
      </c>
      <c r="K17" s="17" t="str">
        <f t="shared" si="5"/>
        <v>CELIS0972L</v>
      </c>
      <c r="L17" s="17">
        <f>VLOOKUP(C17,'Datos DB'!G:J,2,FALSE)</f>
        <v>17</v>
      </c>
      <c r="M17" s="17">
        <v>1</v>
      </c>
      <c r="N17" s="17" t="s">
        <v>255</v>
      </c>
      <c r="O17" s="17">
        <f>VLOOKUP(C17,Tabla1[],2,FALSE)</f>
        <v>12</v>
      </c>
      <c r="P17" s="17">
        <v>5</v>
      </c>
      <c r="Q17" s="17"/>
      <c r="R17" s="17"/>
      <c r="S17" s="17">
        <v>3</v>
      </c>
    </row>
    <row r="18" spans="1:19" x14ac:dyDescent="0.25">
      <c r="G18" s="15"/>
    </row>
    <row r="19" spans="1:19" x14ac:dyDescent="0.25">
      <c r="G19" s="1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A2" sqref="A2:P17"/>
    </sheetView>
  </sheetViews>
  <sheetFormatPr baseColWidth="10" defaultRowHeight="15" x14ac:dyDescent="0.25"/>
  <cols>
    <col min="1" max="1" width="14.7109375" customWidth="1"/>
    <col min="4" max="4" width="17.5703125" customWidth="1"/>
    <col min="5" max="5" width="14.5703125" customWidth="1"/>
    <col min="6" max="6" width="16.85546875" customWidth="1"/>
    <col min="8" max="8" width="21.7109375" customWidth="1"/>
    <col min="11" max="11" width="39.85546875" customWidth="1"/>
  </cols>
  <sheetData>
    <row r="1" spans="1:1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spans="1:16" x14ac:dyDescent="0.25">
      <c r="A2" s="17" t="str">
        <f>Generador!B:B</f>
        <v>0964L</v>
      </c>
      <c r="B2" s="17">
        <f>Generador!D:D</f>
        <v>31</v>
      </c>
      <c r="C2" s="17">
        <f>Generador!F:F</f>
        <v>3</v>
      </c>
      <c r="D2" s="17" t="str">
        <f>Generador!G:G</f>
        <v>PEREZ</v>
      </c>
      <c r="E2" s="17" t="str">
        <f>Generador!H:H</f>
        <v>ROJAS</v>
      </c>
      <c r="F2" s="17" t="str">
        <f>Generador!I:I</f>
        <v>OTILIO</v>
      </c>
      <c r="G2" s="17">
        <f>Generador!J:J</f>
        <v>1</v>
      </c>
      <c r="H2" s="17" t="str">
        <f>Generador!K:K</f>
        <v>PEREZ0964L</v>
      </c>
      <c r="I2" s="17">
        <f>Generador!L:L</f>
        <v>17</v>
      </c>
      <c r="J2" s="17">
        <f>Generador!M:M</f>
        <v>1</v>
      </c>
      <c r="K2" s="17" t="str">
        <f>Generador!N:N</f>
        <v>otilioperezrojas@gmail.com</v>
      </c>
      <c r="L2" s="17">
        <f>Generador!O:O</f>
        <v>12</v>
      </c>
      <c r="M2" s="17">
        <f>Generador!P:P</f>
        <v>5</v>
      </c>
      <c r="N2" s="17">
        <f>Generador!Q:Q</f>
        <v>0</v>
      </c>
      <c r="O2" s="17">
        <f>Generador!R:R</f>
        <v>0</v>
      </c>
      <c r="P2" s="17">
        <f>Generador!S:S</f>
        <v>3</v>
      </c>
    </row>
    <row r="3" spans="1:16" x14ac:dyDescent="0.25">
      <c r="A3" s="17" t="str">
        <f>Generador!B:B</f>
        <v>0965L</v>
      </c>
      <c r="B3" s="17">
        <f>Generador!D:D</f>
        <v>31</v>
      </c>
      <c r="C3" s="17">
        <f>Generador!F:F</f>
        <v>3</v>
      </c>
      <c r="D3" s="17" t="str">
        <f>Generador!G:G</f>
        <v>JUAREZ</v>
      </c>
      <c r="E3" s="17" t="str">
        <f>Generador!H:H</f>
        <v>RUGERIO</v>
      </c>
      <c r="F3" s="17" t="str">
        <f>Generador!I:I</f>
        <v>JORGE LUIS</v>
      </c>
      <c r="G3" s="17">
        <f>Generador!J:J</f>
        <v>1</v>
      </c>
      <c r="H3" s="17" t="str">
        <f>Generador!K:K</f>
        <v>JUAREZ0965L</v>
      </c>
      <c r="I3" s="17">
        <f>Generador!L:L</f>
        <v>17</v>
      </c>
      <c r="J3" s="17">
        <f>Generador!M:M</f>
        <v>1</v>
      </c>
      <c r="K3" s="17" t="str">
        <f>Generador!N:N</f>
        <v>cokejuarez3@gmail.com</v>
      </c>
      <c r="L3" s="17">
        <f>Generador!O:O</f>
        <v>12</v>
      </c>
      <c r="M3" s="17">
        <f>Generador!P:P</f>
        <v>5</v>
      </c>
      <c r="N3" s="17">
        <f>Generador!Q:Q</f>
        <v>0</v>
      </c>
      <c r="O3" s="17">
        <f>Generador!R:R</f>
        <v>0</v>
      </c>
      <c r="P3" s="17">
        <f>Generador!S:S</f>
        <v>3</v>
      </c>
    </row>
    <row r="4" spans="1:16" x14ac:dyDescent="0.25">
      <c r="A4" s="17" t="str">
        <f>Generador!B:B</f>
        <v>0966L</v>
      </c>
      <c r="B4" s="17">
        <f>Generador!D:D</f>
        <v>31</v>
      </c>
      <c r="C4" s="17">
        <f>Generador!F:F</f>
        <v>3</v>
      </c>
      <c r="D4" s="17" t="str">
        <f>Generador!G:G</f>
        <v>ROMERO</v>
      </c>
      <c r="E4" s="17" t="str">
        <f>Generador!H:H</f>
        <v>CRUZ</v>
      </c>
      <c r="F4" s="17" t="str">
        <f>Generador!I:I</f>
        <v>JOVANNY</v>
      </c>
      <c r="G4" s="17">
        <f>Generador!J:J</f>
        <v>1</v>
      </c>
      <c r="H4" s="17" t="str">
        <f>Generador!K:K</f>
        <v>ROMERO0966L</v>
      </c>
      <c r="I4" s="17">
        <f>Generador!L:L</f>
        <v>17</v>
      </c>
      <c r="J4" s="17">
        <f>Generador!M:M</f>
        <v>1</v>
      </c>
      <c r="K4" s="17" t="str">
        <f>Generador!N:N</f>
        <v>yunitexis@gmail.com</v>
      </c>
      <c r="L4" s="17">
        <f>Generador!O:O</f>
        <v>12</v>
      </c>
      <c r="M4" s="17">
        <f>Generador!P:P</f>
        <v>5</v>
      </c>
      <c r="N4" s="17">
        <f>Generador!Q:Q</f>
        <v>0</v>
      </c>
      <c r="O4" s="17">
        <f>Generador!R:R</f>
        <v>0</v>
      </c>
      <c r="P4" s="17">
        <f>Generador!S:S</f>
        <v>3</v>
      </c>
    </row>
    <row r="5" spans="1:16" x14ac:dyDescent="0.25">
      <c r="A5" s="17" t="str">
        <f>Generador!B:B</f>
        <v>0967L</v>
      </c>
      <c r="B5" s="17">
        <f>Generador!D:D</f>
        <v>31</v>
      </c>
      <c r="C5" s="17">
        <f>Generador!F:F</f>
        <v>3</v>
      </c>
      <c r="D5" s="17" t="str">
        <f>Generador!G:G</f>
        <v>MOGUEL</v>
      </c>
      <c r="E5" s="17" t="str">
        <f>Generador!H:H</f>
        <v>CORONA</v>
      </c>
      <c r="F5" s="17" t="str">
        <f>Generador!I:I</f>
        <v>DIEGO NICOLAS</v>
      </c>
      <c r="G5" s="17">
        <f>Generador!J:J</f>
        <v>1</v>
      </c>
      <c r="H5" s="17" t="str">
        <f>Generador!K:K</f>
        <v>MOGUEL0967L</v>
      </c>
      <c r="I5" s="17">
        <f>Generador!L:L</f>
        <v>17</v>
      </c>
      <c r="J5" s="17">
        <f>Generador!M:M</f>
        <v>1</v>
      </c>
      <c r="K5" s="17" t="str">
        <f>Generador!N:N</f>
        <v>gatomoguel06@gmail.com</v>
      </c>
      <c r="L5" s="17">
        <f>Generador!O:O</f>
        <v>12</v>
      </c>
      <c r="M5" s="17">
        <f>Generador!P:P</f>
        <v>5</v>
      </c>
      <c r="N5" s="17">
        <f>Generador!Q:Q</f>
        <v>0</v>
      </c>
      <c r="O5" s="17">
        <f>Generador!R:R</f>
        <v>0</v>
      </c>
      <c r="P5" s="17">
        <f>Generador!S:S</f>
        <v>3</v>
      </c>
    </row>
    <row r="6" spans="1:16" x14ac:dyDescent="0.25">
      <c r="A6" s="17" t="str">
        <f>Generador!B:B</f>
        <v>0968L</v>
      </c>
      <c r="B6" s="17">
        <f>Generador!D:D</f>
        <v>31</v>
      </c>
      <c r="C6" s="17">
        <f>Generador!F:F</f>
        <v>3</v>
      </c>
      <c r="D6" s="17" t="str">
        <f>Generador!G:G</f>
        <v>ATONAL</v>
      </c>
      <c r="E6" s="17" t="str">
        <f>Generador!H:H</f>
        <v>JUAREZ</v>
      </c>
      <c r="F6" s="17" t="str">
        <f>Generador!I:I</f>
        <v>MARIA GUADALUPE</v>
      </c>
      <c r="G6" s="17">
        <f>Generador!J:J</f>
        <v>1</v>
      </c>
      <c r="H6" s="17" t="str">
        <f>Generador!K:K</f>
        <v>ATONAL0968L</v>
      </c>
      <c r="I6" s="17">
        <f>Generador!L:L</f>
        <v>17</v>
      </c>
      <c r="J6" s="17">
        <f>Generador!M:M</f>
        <v>1</v>
      </c>
      <c r="K6" s="17" t="str">
        <f>Generador!N:N</f>
        <v>mariaguadalupejuarezatonal@gmail.com</v>
      </c>
      <c r="L6" s="17">
        <f>Generador!O:O</f>
        <v>12</v>
      </c>
      <c r="M6" s="17">
        <f>Generador!P:P</f>
        <v>5</v>
      </c>
      <c r="N6" s="17">
        <f>Generador!Q:Q</f>
        <v>0</v>
      </c>
      <c r="O6" s="17">
        <f>Generador!R:R</f>
        <v>0</v>
      </c>
      <c r="P6" s="17">
        <f>Generador!S:S</f>
        <v>3</v>
      </c>
    </row>
    <row r="7" spans="1:16" x14ac:dyDescent="0.25">
      <c r="A7" s="17" t="str">
        <f>Generador!B:B</f>
        <v>0969L</v>
      </c>
      <c r="B7" s="17">
        <f>Generador!D:D</f>
        <v>31</v>
      </c>
      <c r="C7" s="17">
        <f>Generador!F:F</f>
        <v>3</v>
      </c>
      <c r="D7" s="17" t="str">
        <f>Generador!G:G</f>
        <v>JUAREZ</v>
      </c>
      <c r="E7" s="17" t="str">
        <f>Generador!H:H</f>
        <v>HERNANDEZ</v>
      </c>
      <c r="F7" s="17" t="str">
        <f>Generador!I:I</f>
        <v>EMMANUEL</v>
      </c>
      <c r="G7" s="17">
        <f>Generador!J:J</f>
        <v>1</v>
      </c>
      <c r="H7" s="17" t="str">
        <f>Generador!K:K</f>
        <v>JUAREZ0969L</v>
      </c>
      <c r="I7" s="17">
        <f>Generador!L:L</f>
        <v>17</v>
      </c>
      <c r="J7" s="17">
        <f>Generador!M:M</f>
        <v>1</v>
      </c>
      <c r="K7" s="17" t="str">
        <f>Generador!N:N</f>
        <v>juaher1310@gmail.com</v>
      </c>
      <c r="L7" s="17">
        <f>Generador!O:O</f>
        <v>12</v>
      </c>
      <c r="M7" s="17">
        <f>Generador!P:P</f>
        <v>5</v>
      </c>
      <c r="N7" s="17">
        <f>Generador!Q:Q</f>
        <v>0</v>
      </c>
      <c r="O7" s="17">
        <f>Generador!R:R</f>
        <v>0</v>
      </c>
      <c r="P7" s="17">
        <f>Generador!S:S</f>
        <v>3</v>
      </c>
    </row>
    <row r="8" spans="1:16" x14ac:dyDescent="0.25">
      <c r="A8" s="17" t="str">
        <f>Generador!B:B</f>
        <v>0496</v>
      </c>
      <c r="B8" s="17">
        <f>Generador!D:D</f>
        <v>4</v>
      </c>
      <c r="C8" s="17">
        <f>Generador!F:F</f>
        <v>6</v>
      </c>
      <c r="D8" s="17" t="str">
        <f>Generador!G:G</f>
        <v>DENICIA</v>
      </c>
      <c r="E8" s="17" t="str">
        <f>Generador!H:H</f>
        <v>CUAHTEPITZI</v>
      </c>
      <c r="F8" s="17" t="str">
        <f>Generador!I:I</f>
        <v xml:space="preserve">JOSE </v>
      </c>
      <c r="G8" s="17">
        <f>Generador!J:J</f>
        <v>1</v>
      </c>
      <c r="H8" s="17" t="str">
        <f>Generador!K:K</f>
        <v>DENICIA0496</v>
      </c>
      <c r="I8" s="17">
        <f>Generador!L:L</f>
        <v>16</v>
      </c>
      <c r="J8" s="17">
        <f>Generador!M:M</f>
        <v>1</v>
      </c>
      <c r="K8" s="17" t="str">
        <f>Generador!N:N</f>
        <v>deniscuahtepitzi@gmail.com</v>
      </c>
      <c r="L8" s="17">
        <f>Generador!O:O</f>
        <v>4</v>
      </c>
      <c r="M8" s="17">
        <f>Generador!P:P</f>
        <v>5</v>
      </c>
      <c r="N8" s="17">
        <f>Generador!Q:Q</f>
        <v>0</v>
      </c>
      <c r="O8" s="17">
        <f>Generador!R:R</f>
        <v>0</v>
      </c>
      <c r="P8" s="17">
        <f>Generador!S:S</f>
        <v>3</v>
      </c>
    </row>
    <row r="9" spans="1:16" x14ac:dyDescent="0.25">
      <c r="A9" s="17" t="str">
        <f>Generador!B:B</f>
        <v>0497</v>
      </c>
      <c r="B9" s="17">
        <f>Generador!D:D</f>
        <v>4</v>
      </c>
      <c r="C9" s="17">
        <f>Generador!F:F</f>
        <v>6</v>
      </c>
      <c r="D9" s="17" t="str">
        <f>Generador!G:G</f>
        <v>HERRERIAS</v>
      </c>
      <c r="E9" s="17" t="str">
        <f>Generador!H:H</f>
        <v>LOPEZ</v>
      </c>
      <c r="F9" s="17" t="str">
        <f>Generador!I:I</f>
        <v>YAZMIN</v>
      </c>
      <c r="G9" s="17">
        <f>Generador!J:J</f>
        <v>1</v>
      </c>
      <c r="H9" s="17" t="str">
        <f>Generador!K:K</f>
        <v>HERRERIAS0497</v>
      </c>
      <c r="I9" s="17">
        <f>Generador!L:L</f>
        <v>16</v>
      </c>
      <c r="J9" s="17">
        <f>Generador!M:M</f>
        <v>1</v>
      </c>
      <c r="K9" s="17" t="str">
        <f>Generador!N:N</f>
        <v>yazminherreriaslopez@gmail.com</v>
      </c>
      <c r="L9" s="17">
        <f>Generador!O:O</f>
        <v>4</v>
      </c>
      <c r="M9" s="17">
        <f>Generador!P:P</f>
        <v>5</v>
      </c>
      <c r="N9" s="17">
        <f>Generador!Q:Q</f>
        <v>0</v>
      </c>
      <c r="O9" s="17">
        <f>Generador!R:R</f>
        <v>0</v>
      </c>
      <c r="P9" s="17">
        <f>Generador!S:S</f>
        <v>3</v>
      </c>
    </row>
    <row r="10" spans="1:16" x14ac:dyDescent="0.25">
      <c r="A10" s="17" t="str">
        <f>Generador!B:B</f>
        <v>0498</v>
      </c>
      <c r="B10" s="17">
        <f>Generador!D:D</f>
        <v>122</v>
      </c>
      <c r="C10" s="17">
        <f>Generador!F:F</f>
        <v>6</v>
      </c>
      <c r="D10" s="17" t="str">
        <f>Generador!G:G</f>
        <v>BELLO</v>
      </c>
      <c r="E10" s="17" t="str">
        <f>Generador!H:H</f>
        <v>LIMA</v>
      </c>
      <c r="F10" s="17" t="str">
        <f>Generador!I:I</f>
        <v>LAURA</v>
      </c>
      <c r="G10" s="17">
        <f>Generador!J:J</f>
        <v>1</v>
      </c>
      <c r="H10" s="17" t="str">
        <f>Generador!K:K</f>
        <v>BELLO0498</v>
      </c>
      <c r="I10" s="17">
        <f>Generador!L:L</f>
        <v>2021</v>
      </c>
      <c r="J10" s="17">
        <f>Generador!M:M</f>
        <v>3</v>
      </c>
      <c r="K10" s="17" t="str">
        <f>Generador!N:N</f>
        <v>LauBelloLima@gmail.com</v>
      </c>
      <c r="L10" s="17">
        <f>Generador!O:O</f>
        <v>11</v>
      </c>
      <c r="M10" s="17">
        <f>Generador!P:P</f>
        <v>5</v>
      </c>
      <c r="N10" s="17">
        <f>Generador!Q:Q</f>
        <v>0</v>
      </c>
      <c r="O10" s="17">
        <f>Generador!R:R</f>
        <v>0</v>
      </c>
      <c r="P10" s="17">
        <f>Generador!S:S</f>
        <v>1</v>
      </c>
    </row>
    <row r="11" spans="1:16" x14ac:dyDescent="0.25">
      <c r="A11" s="17" t="str">
        <f>Generador!B:B</f>
        <v>0499</v>
      </c>
      <c r="B11" s="17">
        <f>Generador!D:D</f>
        <v>4</v>
      </c>
      <c r="C11" s="17">
        <f>Generador!F:F</f>
        <v>6</v>
      </c>
      <c r="D11" s="17" t="str">
        <f>Generador!G:G</f>
        <v>RODRIGUEZ</v>
      </c>
      <c r="E11" s="17" t="str">
        <f>Generador!H:H</f>
        <v>AGUILAR</v>
      </c>
      <c r="F11" s="17" t="str">
        <f>Generador!I:I</f>
        <v>MIGUEL</v>
      </c>
      <c r="G11" s="17">
        <f>Generador!J:J</f>
        <v>1</v>
      </c>
      <c r="H11" s="17" t="str">
        <f>Generador!K:K</f>
        <v>RODRIGUEZ0499</v>
      </c>
      <c r="I11" s="17">
        <f>Generador!L:L</f>
        <v>16</v>
      </c>
      <c r="J11" s="17">
        <f>Generador!M:M</f>
        <v>1</v>
      </c>
      <c r="K11" s="17" t="str">
        <f>Generador!N:N</f>
        <v>mr720741@gmail.com</v>
      </c>
      <c r="L11" s="17">
        <f>Generador!O:O</f>
        <v>4</v>
      </c>
      <c r="M11" s="17">
        <f>Generador!P:P</f>
        <v>5</v>
      </c>
      <c r="N11" s="17">
        <f>Generador!Q:Q</f>
        <v>0</v>
      </c>
      <c r="O11" s="17">
        <f>Generador!R:R</f>
        <v>0</v>
      </c>
      <c r="P11" s="17">
        <f>Generador!S:S</f>
        <v>3</v>
      </c>
    </row>
    <row r="12" spans="1:16" x14ac:dyDescent="0.25">
      <c r="A12" s="17" t="str">
        <f>Generador!B:B</f>
        <v>0500</v>
      </c>
      <c r="B12" s="17">
        <f>Generador!D:D</f>
        <v>4</v>
      </c>
      <c r="C12" s="17">
        <f>Generador!F:F</f>
        <v>6</v>
      </c>
      <c r="D12" s="17" t="str">
        <f>Generador!G:G</f>
        <v>FLORES</v>
      </c>
      <c r="E12" s="17" t="str">
        <f>Generador!H:H</f>
        <v>CUAPIO</v>
      </c>
      <c r="F12" s="17" t="str">
        <f>Generador!I:I</f>
        <v xml:space="preserve">JESSICA </v>
      </c>
      <c r="G12" s="17">
        <f>Generador!J:J</f>
        <v>1</v>
      </c>
      <c r="H12" s="17" t="str">
        <f>Generador!K:K</f>
        <v>FLORES0500</v>
      </c>
      <c r="I12" s="17">
        <f>Generador!L:L</f>
        <v>16</v>
      </c>
      <c r="J12" s="17">
        <f>Generador!M:M</f>
        <v>1</v>
      </c>
      <c r="K12" s="17" t="str">
        <f>Generador!N:N</f>
        <v>estrellitayfernando08@gmail.com</v>
      </c>
      <c r="L12" s="17">
        <f>Generador!O:O</f>
        <v>4</v>
      </c>
      <c r="M12" s="17">
        <f>Generador!P:P</f>
        <v>5</v>
      </c>
      <c r="N12" s="17">
        <f>Generador!Q:Q</f>
        <v>0</v>
      </c>
      <c r="O12" s="17">
        <f>Generador!R:R</f>
        <v>0</v>
      </c>
      <c r="P12" s="17">
        <f>Generador!S:S</f>
        <v>3</v>
      </c>
    </row>
    <row r="13" spans="1:16" x14ac:dyDescent="0.25">
      <c r="A13" s="17" t="str">
        <f>Generador!B:B</f>
        <v>0501</v>
      </c>
      <c r="B13" s="17">
        <f>Generador!D:D</f>
        <v>4</v>
      </c>
      <c r="C13" s="17">
        <f>Generador!F:F</f>
        <v>6</v>
      </c>
      <c r="D13" s="17" t="str">
        <f>Generador!G:G</f>
        <v>ROSALES</v>
      </c>
      <c r="E13" s="17" t="str">
        <f>Generador!H:H</f>
        <v>MONARCA</v>
      </c>
      <c r="F13" s="17" t="str">
        <f>Generador!I:I</f>
        <v>YOSELIN</v>
      </c>
      <c r="G13" s="17">
        <f>Generador!J:J</f>
        <v>1</v>
      </c>
      <c r="H13" s="17" t="str">
        <f>Generador!K:K</f>
        <v>ROSALES0501</v>
      </c>
      <c r="I13" s="17">
        <f>Generador!L:L</f>
        <v>16</v>
      </c>
      <c r="J13" s="17">
        <f>Generador!M:M</f>
        <v>1</v>
      </c>
      <c r="K13" s="17" t="str">
        <f>Generador!N:N</f>
        <v>yosrosa65@gmail.com</v>
      </c>
      <c r="L13" s="17">
        <f>Generador!O:O</f>
        <v>4</v>
      </c>
      <c r="M13" s="17">
        <f>Generador!P:P</f>
        <v>5</v>
      </c>
      <c r="N13" s="17">
        <f>Generador!Q:Q</f>
        <v>0</v>
      </c>
      <c r="O13" s="17">
        <f>Generador!R:R</f>
        <v>0</v>
      </c>
      <c r="P13" s="17">
        <f>Generador!S:S</f>
        <v>3</v>
      </c>
    </row>
    <row r="14" spans="1:16" x14ac:dyDescent="0.25">
      <c r="A14" s="17" t="str">
        <f>Generador!B:B</f>
        <v>0502</v>
      </c>
      <c r="B14" s="17">
        <f>Generador!D:D</f>
        <v>4</v>
      </c>
      <c r="C14" s="17">
        <f>Generador!F:F</f>
        <v>6</v>
      </c>
      <c r="D14" s="17" t="str">
        <f>Generador!G:G</f>
        <v>SERRANO</v>
      </c>
      <c r="E14" s="17" t="str">
        <f>Generador!H:H</f>
        <v>SANCHEZ</v>
      </c>
      <c r="F14" s="17" t="str">
        <f>Generador!I:I</f>
        <v>JESUS</v>
      </c>
      <c r="G14" s="17">
        <f>Generador!J:J</f>
        <v>1</v>
      </c>
      <c r="H14" s="17" t="str">
        <f>Generador!K:K</f>
        <v>SERRANO0502</v>
      </c>
      <c r="I14" s="17">
        <f>Generador!L:L</f>
        <v>16</v>
      </c>
      <c r="J14" s="17">
        <f>Generador!M:M</f>
        <v>1</v>
      </c>
      <c r="K14" s="17" t="str">
        <f>Generador!N:N</f>
        <v>js2102416@gmail.com</v>
      </c>
      <c r="L14" s="17">
        <f>Generador!O:O</f>
        <v>4</v>
      </c>
      <c r="M14" s="17">
        <f>Generador!P:P</f>
        <v>5</v>
      </c>
      <c r="N14" s="17">
        <f>Generador!Q:Q</f>
        <v>0</v>
      </c>
      <c r="O14" s="17">
        <f>Generador!R:R</f>
        <v>0</v>
      </c>
      <c r="P14" s="17">
        <f>Generador!S:S</f>
        <v>3</v>
      </c>
    </row>
    <row r="15" spans="1:16" x14ac:dyDescent="0.25">
      <c r="A15" s="17" t="str">
        <f>Generador!B:B</f>
        <v>0970L</v>
      </c>
      <c r="B15" s="17">
        <f>Generador!D:D</f>
        <v>31</v>
      </c>
      <c r="C15" s="17">
        <f>Generador!F:F</f>
        <v>3</v>
      </c>
      <c r="D15" s="17" t="str">
        <f>Generador!G:G</f>
        <v>HERNANDEZ</v>
      </c>
      <c r="E15" s="17" t="str">
        <f>Generador!H:H</f>
        <v>HERNANDEZ</v>
      </c>
      <c r="F15" s="17" t="str">
        <f>Generador!I:I</f>
        <v>VERONICA</v>
      </c>
      <c r="G15" s="17">
        <f>Generador!J:J</f>
        <v>1</v>
      </c>
      <c r="H15" s="17" t="str">
        <f>Generador!K:K</f>
        <v>HERNANDEZ0970L</v>
      </c>
      <c r="I15" s="17">
        <f>Generador!L:L</f>
        <v>17</v>
      </c>
      <c r="J15" s="17">
        <f>Generador!M:M</f>
        <v>1</v>
      </c>
      <c r="K15" s="17" t="str">
        <f>Generador!N:N</f>
        <v>verogetse04@gmail.com</v>
      </c>
      <c r="L15" s="17">
        <f>Generador!O:O</f>
        <v>12</v>
      </c>
      <c r="M15" s="17">
        <f>Generador!P:P</f>
        <v>5</v>
      </c>
      <c r="N15" s="17">
        <f>Generador!Q:Q</f>
        <v>0</v>
      </c>
      <c r="O15" s="17">
        <f>Generador!R:R</f>
        <v>0</v>
      </c>
      <c r="P15" s="17">
        <f>Generador!S:S</f>
        <v>3</v>
      </c>
    </row>
    <row r="16" spans="1:16" x14ac:dyDescent="0.25">
      <c r="A16" s="17" t="str">
        <f>Generador!B:B</f>
        <v>0971L</v>
      </c>
      <c r="B16" s="17">
        <f>Generador!D:D</f>
        <v>31</v>
      </c>
      <c r="C16" s="17">
        <f>Generador!F:F</f>
        <v>3</v>
      </c>
      <c r="D16" s="17" t="str">
        <f>Generador!G:G</f>
        <v>JUAREZ</v>
      </c>
      <c r="E16" s="17" t="str">
        <f>Generador!H:H</f>
        <v>CUELLAS</v>
      </c>
      <c r="F16" s="17" t="str">
        <f>Generador!I:I</f>
        <v>OMAR</v>
      </c>
      <c r="G16" s="17">
        <f>Generador!J:J</f>
        <v>1</v>
      </c>
      <c r="H16" s="17" t="str">
        <f>Generador!K:K</f>
        <v>JUAREZ0971L</v>
      </c>
      <c r="I16" s="17">
        <f>Generador!L:L</f>
        <v>17</v>
      </c>
      <c r="J16" s="17">
        <f>Generador!M:M</f>
        <v>1</v>
      </c>
      <c r="K16" s="17" t="str">
        <f>Generador!N:N</f>
        <v>omar-210892@hotmail.com</v>
      </c>
      <c r="L16" s="17">
        <f>Generador!O:O</f>
        <v>12</v>
      </c>
      <c r="M16" s="17">
        <f>Generador!P:P</f>
        <v>5</v>
      </c>
      <c r="N16" s="17">
        <f>Generador!Q:Q</f>
        <v>0</v>
      </c>
      <c r="O16" s="17">
        <f>Generador!R:R</f>
        <v>0</v>
      </c>
      <c r="P16" s="17">
        <f>Generador!S:S</f>
        <v>3</v>
      </c>
    </row>
    <row r="17" spans="1:16" x14ac:dyDescent="0.25">
      <c r="A17" s="17" t="str">
        <f>Generador!B:B</f>
        <v>0972L</v>
      </c>
      <c r="B17" s="17">
        <f>Generador!D:D</f>
        <v>31</v>
      </c>
      <c r="C17" s="17">
        <f>Generador!F:F</f>
        <v>3</v>
      </c>
      <c r="D17" s="17" t="str">
        <f>Generador!G:G</f>
        <v>CELIS</v>
      </c>
      <c r="E17" s="17" t="str">
        <f>Generador!H:H</f>
        <v>GUZMAN</v>
      </c>
      <c r="F17" s="17" t="str">
        <f>Generador!I:I</f>
        <v>VICTOR MANUEL</v>
      </c>
      <c r="G17" s="17">
        <f>Generador!J:J</f>
        <v>1</v>
      </c>
      <c r="H17" s="17" t="str">
        <f>Generador!K:K</f>
        <v>CELIS0972L</v>
      </c>
      <c r="I17" s="17">
        <f>Generador!L:L</f>
        <v>17</v>
      </c>
      <c r="J17" s="17">
        <f>Generador!M:M</f>
        <v>1</v>
      </c>
      <c r="K17" s="17" t="str">
        <f>Generador!N:N</f>
        <v>celisvictor839@gmail.com</v>
      </c>
      <c r="L17" s="17">
        <f>Generador!O:O</f>
        <v>12</v>
      </c>
      <c r="M17" s="17">
        <f>Generador!P:P</f>
        <v>5</v>
      </c>
      <c r="N17" s="17">
        <f>Generador!Q:Q</f>
        <v>0</v>
      </c>
      <c r="O17" s="17">
        <f>Generador!R:R</f>
        <v>0</v>
      </c>
      <c r="P17" s="17">
        <f>Generador!S:S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A10" sqref="A10"/>
    </sheetView>
  </sheetViews>
  <sheetFormatPr baseColWidth="10" defaultRowHeight="15" x14ac:dyDescent="0.25"/>
  <cols>
    <col min="1" max="1" width="14.85546875" customWidth="1"/>
    <col min="2" max="2" width="12.5703125" customWidth="1"/>
    <col min="5" max="5" width="18.42578125" customWidth="1"/>
    <col min="8" max="8" width="18.28515625" customWidth="1"/>
    <col min="9" max="9" width="13.42578125" customWidth="1"/>
    <col min="11" max="11" width="30.85546875" customWidth="1"/>
    <col min="13" max="14" width="14.42578125" customWidth="1"/>
    <col min="15" max="15" width="12.140625" customWidth="1"/>
    <col min="16" max="16" width="12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7" t="s">
        <v>272</v>
      </c>
      <c r="B2" s="17">
        <v>31</v>
      </c>
      <c r="C2" s="17">
        <v>3</v>
      </c>
      <c r="D2" s="17" t="s">
        <v>211</v>
      </c>
      <c r="E2" s="17" t="s">
        <v>212</v>
      </c>
      <c r="F2" s="17" t="s">
        <v>256</v>
      </c>
      <c r="G2" s="17">
        <v>1</v>
      </c>
      <c r="H2" s="17" t="s">
        <v>273</v>
      </c>
      <c r="I2" s="17">
        <v>17</v>
      </c>
      <c r="J2" s="17">
        <v>1</v>
      </c>
      <c r="K2" s="17" t="s">
        <v>240</v>
      </c>
      <c r="L2" s="17">
        <v>12</v>
      </c>
      <c r="M2" s="17">
        <v>5</v>
      </c>
      <c r="N2" s="17">
        <v>0</v>
      </c>
      <c r="O2" s="17">
        <v>0</v>
      </c>
      <c r="P2" s="17">
        <v>3</v>
      </c>
    </row>
    <row r="3" spans="1:16" x14ac:dyDescent="0.25">
      <c r="A3" s="17" t="s">
        <v>274</v>
      </c>
      <c r="B3" s="17">
        <v>31</v>
      </c>
      <c r="C3" s="17">
        <v>3</v>
      </c>
      <c r="D3" s="17" t="s">
        <v>213</v>
      </c>
      <c r="E3" s="17" t="s">
        <v>214</v>
      </c>
      <c r="F3" s="17" t="s">
        <v>257</v>
      </c>
      <c r="G3" s="17">
        <v>1</v>
      </c>
      <c r="H3" s="17" t="s">
        <v>275</v>
      </c>
      <c r="I3" s="17">
        <v>17</v>
      </c>
      <c r="J3" s="17">
        <v>1</v>
      </c>
      <c r="K3" s="17" t="s">
        <v>241</v>
      </c>
      <c r="L3" s="17">
        <v>12</v>
      </c>
      <c r="M3" s="17">
        <v>5</v>
      </c>
      <c r="N3" s="17">
        <v>0</v>
      </c>
      <c r="O3" s="17">
        <v>0</v>
      </c>
      <c r="P3" s="17">
        <v>3</v>
      </c>
    </row>
    <row r="4" spans="1:16" x14ac:dyDescent="0.25">
      <c r="A4" s="20" t="s">
        <v>276</v>
      </c>
      <c r="B4" s="21">
        <v>31</v>
      </c>
      <c r="C4" s="21">
        <v>3</v>
      </c>
      <c r="D4" s="21" t="s">
        <v>215</v>
      </c>
      <c r="E4" s="21" t="s">
        <v>216</v>
      </c>
      <c r="F4" s="21" t="s">
        <v>258</v>
      </c>
      <c r="G4" s="21">
        <v>1</v>
      </c>
      <c r="H4" s="21" t="s">
        <v>277</v>
      </c>
      <c r="I4" s="21">
        <v>17</v>
      </c>
      <c r="J4" s="21">
        <v>1</v>
      </c>
      <c r="K4" s="21" t="s">
        <v>242</v>
      </c>
      <c r="L4" s="21">
        <v>12</v>
      </c>
      <c r="M4" s="21">
        <v>5</v>
      </c>
      <c r="N4" s="21">
        <v>0</v>
      </c>
      <c r="O4" s="21">
        <v>0</v>
      </c>
      <c r="P4" s="21">
        <v>3</v>
      </c>
    </row>
    <row r="5" spans="1:16" x14ac:dyDescent="0.25">
      <c r="A5" s="20" t="s">
        <v>278</v>
      </c>
      <c r="B5" s="21">
        <v>31</v>
      </c>
      <c r="C5" s="21">
        <v>3</v>
      </c>
      <c r="D5" s="21" t="s">
        <v>217</v>
      </c>
      <c r="E5" s="21" t="s">
        <v>218</v>
      </c>
      <c r="F5" s="21" t="s">
        <v>259</v>
      </c>
      <c r="G5" s="21">
        <v>1</v>
      </c>
      <c r="H5" s="21" t="s">
        <v>279</v>
      </c>
      <c r="I5" s="21">
        <v>17</v>
      </c>
      <c r="J5" s="21">
        <v>1</v>
      </c>
      <c r="K5" s="21" t="s">
        <v>243</v>
      </c>
      <c r="L5" s="21">
        <v>12</v>
      </c>
      <c r="M5" s="21">
        <v>5</v>
      </c>
      <c r="N5" s="21">
        <v>0</v>
      </c>
      <c r="O5" s="21">
        <v>0</v>
      </c>
      <c r="P5" s="21">
        <v>3</v>
      </c>
    </row>
    <row r="6" spans="1:16" x14ac:dyDescent="0.25">
      <c r="A6" s="20" t="s">
        <v>280</v>
      </c>
      <c r="B6" s="21">
        <v>31</v>
      </c>
      <c r="C6" s="21">
        <v>3</v>
      </c>
      <c r="D6" s="21" t="s">
        <v>219</v>
      </c>
      <c r="E6" s="21" t="s">
        <v>213</v>
      </c>
      <c r="F6" s="21" t="s">
        <v>260</v>
      </c>
      <c r="G6" s="21">
        <v>1</v>
      </c>
      <c r="H6" s="21" t="s">
        <v>281</v>
      </c>
      <c r="I6" s="21">
        <v>17</v>
      </c>
      <c r="J6" s="21">
        <v>1</v>
      </c>
      <c r="K6" s="21" t="s">
        <v>244</v>
      </c>
      <c r="L6" s="21">
        <v>12</v>
      </c>
      <c r="M6" s="21">
        <v>5</v>
      </c>
      <c r="N6" s="21">
        <v>0</v>
      </c>
      <c r="O6" s="21">
        <v>0</v>
      </c>
      <c r="P6" s="21">
        <v>3</v>
      </c>
    </row>
    <row r="7" spans="1:16" x14ac:dyDescent="0.25">
      <c r="A7" s="20" t="s">
        <v>282</v>
      </c>
      <c r="B7" s="21">
        <v>31</v>
      </c>
      <c r="C7" s="21">
        <v>3</v>
      </c>
      <c r="D7" s="21" t="s">
        <v>213</v>
      </c>
      <c r="E7" s="21" t="s">
        <v>220</v>
      </c>
      <c r="F7" s="21" t="s">
        <v>261</v>
      </c>
      <c r="G7" s="21">
        <v>1</v>
      </c>
      <c r="H7" s="21" t="s">
        <v>283</v>
      </c>
      <c r="I7" s="21">
        <v>17</v>
      </c>
      <c r="J7" s="21">
        <v>1</v>
      </c>
      <c r="K7" s="21" t="s">
        <v>245</v>
      </c>
      <c r="L7" s="21">
        <v>12</v>
      </c>
      <c r="M7" s="21">
        <v>5</v>
      </c>
      <c r="N7" s="21">
        <v>0</v>
      </c>
      <c r="O7" s="21">
        <v>0</v>
      </c>
      <c r="P7" s="21">
        <v>3</v>
      </c>
    </row>
    <row r="8" spans="1:16" x14ac:dyDescent="0.25">
      <c r="A8" s="20" t="s">
        <v>284</v>
      </c>
      <c r="B8" s="21">
        <v>4</v>
      </c>
      <c r="C8" s="21">
        <v>6</v>
      </c>
      <c r="D8" s="21" t="s">
        <v>221</v>
      </c>
      <c r="E8" s="21" t="s">
        <v>222</v>
      </c>
      <c r="F8" s="21" t="s">
        <v>262</v>
      </c>
      <c r="G8" s="21">
        <v>1</v>
      </c>
      <c r="H8" s="21" t="s">
        <v>285</v>
      </c>
      <c r="I8" s="21">
        <v>16</v>
      </c>
      <c r="J8" s="21">
        <v>1</v>
      </c>
      <c r="K8" s="21" t="s">
        <v>246</v>
      </c>
      <c r="L8" s="21">
        <v>4</v>
      </c>
      <c r="M8" s="21">
        <v>5</v>
      </c>
      <c r="N8" s="21">
        <v>0</v>
      </c>
      <c r="O8" s="21">
        <v>0</v>
      </c>
      <c r="P8" s="21">
        <v>3</v>
      </c>
    </row>
    <row r="9" spans="1:16" x14ac:dyDescent="0.25">
      <c r="A9" s="20" t="s">
        <v>286</v>
      </c>
      <c r="B9" s="21">
        <v>4</v>
      </c>
      <c r="C9" s="21">
        <v>6</v>
      </c>
      <c r="D9" s="21" t="s">
        <v>223</v>
      </c>
      <c r="E9" s="21" t="s">
        <v>224</v>
      </c>
      <c r="F9" s="21" t="s">
        <v>263</v>
      </c>
      <c r="G9" s="21">
        <v>1</v>
      </c>
      <c r="H9" s="21" t="s">
        <v>287</v>
      </c>
      <c r="I9" s="21">
        <v>16</v>
      </c>
      <c r="J9" s="21">
        <v>1</v>
      </c>
      <c r="K9" s="21" t="s">
        <v>247</v>
      </c>
      <c r="L9" s="21">
        <v>4</v>
      </c>
      <c r="M9" s="21">
        <v>5</v>
      </c>
      <c r="N9" s="21">
        <v>0</v>
      </c>
      <c r="O9" s="21">
        <v>0</v>
      </c>
      <c r="P9" s="21">
        <v>3</v>
      </c>
    </row>
    <row r="10" spans="1:16" x14ac:dyDescent="0.25">
      <c r="A10" s="20" t="s">
        <v>288</v>
      </c>
      <c r="B10" s="21">
        <v>120</v>
      </c>
      <c r="C10" s="21">
        <v>6</v>
      </c>
      <c r="D10" s="21" t="s">
        <v>225</v>
      </c>
      <c r="E10" s="21" t="s">
        <v>226</v>
      </c>
      <c r="F10" s="21" t="s">
        <v>264</v>
      </c>
      <c r="G10" s="21">
        <v>1</v>
      </c>
      <c r="H10" s="21" t="s">
        <v>289</v>
      </c>
      <c r="I10" s="21">
        <v>2021</v>
      </c>
      <c r="J10" s="21">
        <v>3</v>
      </c>
      <c r="K10" s="21" t="s">
        <v>248</v>
      </c>
      <c r="L10" s="21">
        <v>11</v>
      </c>
      <c r="M10" s="21">
        <v>5</v>
      </c>
      <c r="N10" s="21">
        <v>0</v>
      </c>
      <c r="O10" s="21">
        <v>0</v>
      </c>
      <c r="P10" s="21">
        <v>1</v>
      </c>
    </row>
    <row r="11" spans="1:16" x14ac:dyDescent="0.25">
      <c r="A11" s="20" t="s">
        <v>290</v>
      </c>
      <c r="B11" s="21">
        <v>4</v>
      </c>
      <c r="C11" s="21">
        <v>6</v>
      </c>
      <c r="D11" s="21" t="s">
        <v>227</v>
      </c>
      <c r="E11" s="21" t="s">
        <v>228</v>
      </c>
      <c r="F11" s="21" t="s">
        <v>265</v>
      </c>
      <c r="G11" s="21">
        <v>1</v>
      </c>
      <c r="H11" s="21" t="s">
        <v>291</v>
      </c>
      <c r="I11" s="21">
        <v>16</v>
      </c>
      <c r="J11" s="21">
        <v>1</v>
      </c>
      <c r="K11" s="21" t="s">
        <v>249</v>
      </c>
      <c r="L11" s="21">
        <v>4</v>
      </c>
      <c r="M11" s="21">
        <v>5</v>
      </c>
      <c r="N11" s="21">
        <v>0</v>
      </c>
      <c r="O11" s="21">
        <v>0</v>
      </c>
      <c r="P11" s="21">
        <v>3</v>
      </c>
    </row>
    <row r="12" spans="1:16" x14ac:dyDescent="0.25">
      <c r="A12" s="20" t="s">
        <v>292</v>
      </c>
      <c r="B12" s="21">
        <v>4</v>
      </c>
      <c r="C12" s="21">
        <v>6</v>
      </c>
      <c r="D12" s="21" t="s">
        <v>229</v>
      </c>
      <c r="E12" s="21" t="s">
        <v>230</v>
      </c>
      <c r="F12" s="21" t="s">
        <v>266</v>
      </c>
      <c r="G12" s="21">
        <v>1</v>
      </c>
      <c r="H12" s="21" t="s">
        <v>293</v>
      </c>
      <c r="I12" s="21">
        <v>16</v>
      </c>
      <c r="J12" s="21">
        <v>1</v>
      </c>
      <c r="K12" s="21" t="s">
        <v>250</v>
      </c>
      <c r="L12" s="21">
        <v>4</v>
      </c>
      <c r="M12" s="21">
        <v>5</v>
      </c>
      <c r="N12" s="21">
        <v>0</v>
      </c>
      <c r="O12" s="21">
        <v>0</v>
      </c>
      <c r="P12" s="21">
        <v>3</v>
      </c>
    </row>
    <row r="13" spans="1:16" x14ac:dyDescent="0.25">
      <c r="A13" s="20" t="s">
        <v>294</v>
      </c>
      <c r="B13" s="21">
        <v>4</v>
      </c>
      <c r="C13" s="21">
        <v>6</v>
      </c>
      <c r="D13" s="21" t="s">
        <v>231</v>
      </c>
      <c r="E13" s="21" t="s">
        <v>232</v>
      </c>
      <c r="F13" s="21" t="s">
        <v>267</v>
      </c>
      <c r="G13" s="21">
        <v>1</v>
      </c>
      <c r="H13" s="21" t="s">
        <v>295</v>
      </c>
      <c r="I13" s="21">
        <v>16</v>
      </c>
      <c r="J13" s="21">
        <v>1</v>
      </c>
      <c r="K13" s="21" t="s">
        <v>251</v>
      </c>
      <c r="L13" s="21">
        <v>4</v>
      </c>
      <c r="M13" s="21">
        <v>5</v>
      </c>
      <c r="N13" s="21">
        <v>0</v>
      </c>
      <c r="O13" s="21">
        <v>0</v>
      </c>
      <c r="P13" s="21">
        <v>3</v>
      </c>
    </row>
    <row r="14" spans="1:16" x14ac:dyDescent="0.25">
      <c r="A14" s="20" t="s">
        <v>296</v>
      </c>
      <c r="B14" s="21">
        <v>4</v>
      </c>
      <c r="C14" s="21">
        <v>6</v>
      </c>
      <c r="D14" s="21" t="s">
        <v>233</v>
      </c>
      <c r="E14" s="21" t="s">
        <v>234</v>
      </c>
      <c r="F14" s="21" t="s">
        <v>268</v>
      </c>
      <c r="G14" s="21">
        <v>1</v>
      </c>
      <c r="H14" s="21" t="s">
        <v>297</v>
      </c>
      <c r="I14" s="21">
        <v>16</v>
      </c>
      <c r="J14" s="21">
        <v>1</v>
      </c>
      <c r="K14" s="21" t="s">
        <v>252</v>
      </c>
      <c r="L14" s="21">
        <v>4</v>
      </c>
      <c r="M14" s="21">
        <v>5</v>
      </c>
      <c r="N14" s="21">
        <v>0</v>
      </c>
      <c r="O14" s="21">
        <v>0</v>
      </c>
      <c r="P14" s="21">
        <v>3</v>
      </c>
    </row>
    <row r="15" spans="1:16" x14ac:dyDescent="0.25">
      <c r="A15" s="20" t="s">
        <v>298</v>
      </c>
      <c r="B15" s="21">
        <v>31</v>
      </c>
      <c r="C15" s="21">
        <v>3</v>
      </c>
      <c r="D15" s="21" t="s">
        <v>220</v>
      </c>
      <c r="E15" s="21" t="s">
        <v>220</v>
      </c>
      <c r="F15" s="21" t="s">
        <v>269</v>
      </c>
      <c r="G15" s="21">
        <v>1</v>
      </c>
      <c r="H15" s="21" t="s">
        <v>299</v>
      </c>
      <c r="I15" s="21">
        <v>17</v>
      </c>
      <c r="J15" s="21">
        <v>1</v>
      </c>
      <c r="K15" s="21" t="s">
        <v>253</v>
      </c>
      <c r="L15" s="21">
        <v>12</v>
      </c>
      <c r="M15" s="21">
        <v>5</v>
      </c>
      <c r="N15" s="21">
        <v>0</v>
      </c>
      <c r="O15" s="21">
        <v>0</v>
      </c>
      <c r="P15" s="21">
        <v>3</v>
      </c>
    </row>
    <row r="16" spans="1:16" x14ac:dyDescent="0.25">
      <c r="A16" s="20" t="s">
        <v>300</v>
      </c>
      <c r="B16" s="21">
        <v>31</v>
      </c>
      <c r="C16" s="21">
        <v>3</v>
      </c>
      <c r="D16" s="21" t="s">
        <v>213</v>
      </c>
      <c r="E16" s="21" t="s">
        <v>235</v>
      </c>
      <c r="F16" s="21" t="s">
        <v>270</v>
      </c>
      <c r="G16" s="21">
        <v>1</v>
      </c>
      <c r="H16" s="21" t="s">
        <v>301</v>
      </c>
      <c r="I16" s="21">
        <v>17</v>
      </c>
      <c r="J16" s="21">
        <v>1</v>
      </c>
      <c r="K16" s="21" t="s">
        <v>254</v>
      </c>
      <c r="L16" s="21">
        <v>12</v>
      </c>
      <c r="M16" s="21">
        <v>5</v>
      </c>
      <c r="N16" s="21">
        <v>0</v>
      </c>
      <c r="O16" s="21">
        <v>0</v>
      </c>
      <c r="P16" s="21">
        <v>3</v>
      </c>
    </row>
    <row r="17" spans="1:16" x14ac:dyDescent="0.25">
      <c r="A17" s="20" t="s">
        <v>302</v>
      </c>
      <c r="B17" s="21">
        <v>31</v>
      </c>
      <c r="C17" s="21">
        <v>3</v>
      </c>
      <c r="D17" s="21" t="s">
        <v>236</v>
      </c>
      <c r="E17" s="21" t="s">
        <v>237</v>
      </c>
      <c r="F17" s="21" t="s">
        <v>271</v>
      </c>
      <c r="G17" s="21">
        <v>1</v>
      </c>
      <c r="H17" s="21" t="s">
        <v>303</v>
      </c>
      <c r="I17" s="21">
        <v>17</v>
      </c>
      <c r="J17" s="21">
        <v>1</v>
      </c>
      <c r="K17" s="21" t="s">
        <v>255</v>
      </c>
      <c r="L17" s="21">
        <v>12</v>
      </c>
      <c r="M17" s="21">
        <v>5</v>
      </c>
      <c r="N17" s="21">
        <v>0</v>
      </c>
      <c r="O17" s="21">
        <v>0</v>
      </c>
      <c r="P17" s="21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DB</vt:lpstr>
      <vt:lpstr>Generador</vt:lpstr>
      <vt:lpstr>Datos Finales</vt:lpstr>
      <vt:lpstr>DatosParaSQL</vt:lpstr>
    </vt:vector>
  </TitlesOfParts>
  <Company>Taurus España,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Alexis Tenorio Hernández</dc:creator>
  <cp:lastModifiedBy>Jesús Alexis Tenorio Hernández</cp:lastModifiedBy>
  <dcterms:created xsi:type="dcterms:W3CDTF">2024-08-13T22:56:23Z</dcterms:created>
  <dcterms:modified xsi:type="dcterms:W3CDTF">2025-02-06T18:30:10Z</dcterms:modified>
</cp:coreProperties>
</file>