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slicers/slicer1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16f0041d2c1a10e/Documenti/EPICODE/Build_Week1/"/>
    </mc:Choice>
  </mc:AlternateContent>
  <xr:revisionPtr revIDLastSave="1047" documentId="8_{41567B52-4543-49F3-B1D0-B11FB25138B2}" xr6:coauthVersionLast="47" xr6:coauthVersionMax="47" xr10:uidLastSave="{E3BE65B7-1676-44FA-88A6-591EB19FEC77}"/>
  <bookViews>
    <workbookView xWindow="-110" yWindow="-110" windowWidth="19420" windowHeight="11500" tabRatio="696" firstSheet="1" activeTab="1" xr2:uid="{A97B4571-FCB0-4D35-AA21-CC05D236F45E}"/>
  </bookViews>
  <sheets>
    <sheet name="Tabella x maschera" sheetId="7" state="hidden" r:id="rId1"/>
    <sheet name="MASCHERA" sheetId="8" r:id="rId2"/>
    <sheet name="CONTAGIATI" sheetId="1" r:id="rId3"/>
    <sheet name="GUARITI" sheetId="2" r:id="rId4"/>
    <sheet name="DECEDUTI" sheetId="3" r:id="rId5"/>
    <sheet name="GRAFICI PIVOT" sheetId="4" r:id="rId6"/>
    <sheet name="PIVOT EFFICACIA VACCINI" sheetId="5" r:id="rId7"/>
  </sheets>
  <definedNames>
    <definedName name="_xlcn.WorksheetConnection_Maschera2A1B6" hidden="1">MASCHERA!$A$1:$B$6</definedName>
    <definedName name="_xlnm.Print_Area" localSheetId="2">CONTAGIATI!$A$1:$J$37</definedName>
    <definedName name="_xlnm.Print_Area" localSheetId="4">DECEDUTI!$A$1:$J$32</definedName>
    <definedName name="_xlnm.Print_Area" localSheetId="5">'GRAFICI PIVOT'!$A$1:$P$33</definedName>
    <definedName name="_xlnm.Print_Area" localSheetId="3">GUARITI!$A$1:$I$33</definedName>
    <definedName name="_xlnm.Print_Area" localSheetId="1">MASCHERA!$A$1:$G$27</definedName>
    <definedName name="_xlnm.Print_Area" localSheetId="6">'PIVOT EFFICACIA VACCINI'!$A$1:$K$27</definedName>
    <definedName name="DatiEsterni_1" localSheetId="0" hidden="1">'Tabella x maschera'!$A$1:$P$1261</definedName>
    <definedName name="FiltroDati_Regione">#N/A</definedName>
    <definedName name="FiltroDati_Trimestre">#N/A</definedName>
  </definedNames>
  <calcPr calcId="191029"/>
  <pivotCaches>
    <pivotCache cacheId="10" r:id="rId8"/>
    <pivotCache cacheId="11" r:id="rId9"/>
    <pivotCache cacheId="12" r:id="rId10"/>
    <pivotCache cacheId="13" r:id="rId11"/>
    <pivotCache cacheId="14" r:id="rId12"/>
  </pivotCaches>
  <extLst>
    <ext xmlns:x14="http://schemas.microsoft.com/office/spreadsheetml/2009/9/main" uri="{876F7934-8845-4945-9796-88D515C7AA90}">
      <x14:pivotCaches>
        <pivotCache cacheId="15" r:id="rId13"/>
      </x14:pivotCaches>
    </ext>
    <ext xmlns:x14="http://schemas.microsoft.com/office/spreadsheetml/2009/9/main" uri="{BBE1A952-AA13-448e-AADC-164F8A28A991}">
      <x14:slicerCaches>
        <x14:slicerCache r:id="rId14"/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841E416B-1EF1-43b6-AB56-02D37102CBD5}">
      <x15:pivotCaches>
        <pivotCache cacheId="16" r:id="rId16"/>
        <pivotCache cacheId="17" r:id="rId17"/>
        <pivotCache cacheId="18" r:id="rId18"/>
      </x15:pivotCaches>
    </ext>
    <ext xmlns:x15="http://schemas.microsoft.com/office/spreadsheetml/2010/11/main" uri="{983426D0-5260-488c-9760-48F4B6AC55F4}">
      <x15:pivotTableReferences>
        <x15:pivotTableReference r:id="rId19"/>
        <x15:pivotTableReference r:id="rId20"/>
        <x15:pivotTableReference r:id="rId21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ACCINI 2024-25_cab22133-b514-4cfe-81fb-1211d469b838" name="VACCINI 2024-25" connection="Query - VACCINI 2024-25"/>
          <x15:modelTable id="VACCINI 2023-24_17783be8-9dbb-4fc5-bea4-206fc6a3222d" name="VACCINI 2023-24" connection="Query - VACCINI 2023-24"/>
          <x15:modelTable id="VACCINI 2023_d73d93df-3453-4973-b3dd-185c5d8e56e3" name="VACCINI 2023" connection="Query - VACCINI 2023"/>
          <x15:modelTable id="VACCINI 2022_cfc973b5-695b-4e94-a01c-9b2052192b7f" name="VACCINI 2022" connection="Query - VACCINI 2022"/>
          <x15:modelTable id="VACCINI 2021_6471dac4-cee6-4b59-8230-9eb7a1b7ec3b" name="VACCINI 2021" connection="Query - VACCINI 2021"/>
          <x15:modelTable id="VACCINI 2020_48ea0dd9-d293-48b4-a1cb-7fa3b5249fa2" name="VACCINI 2020" connection="Query - VACCINI 2020"/>
          <x15:modelTable id="ANDAMENTO COVID_0041a46f-643f-4716-a3ed-324bbf7788c5" name="ANDAMENTO COVID" connection="Query - ANDAMENTO COVID"/>
          <x15:modelTable id="VACCINI ALL_d8c01e7f-5ccb-4bb1-8146-a64ee3a5993f" name="VACCINI ALL" connection="Query - VACCINI ALL"/>
          <x15:modelTable id="VACCINI ALL 1_7d90423c-7297-4f1c-ac04-5df35d696a98" name="VACCINI ALL 1" connection="Query - VACCINI ALL1"/>
          <x15:modelTable id="Intervallo" name="Intervallo" connection="WorksheetConnection_Maschera2!$A$1:$B$6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8" l="1"/>
  <c r="B5" i="8"/>
  <c r="B4" i="8"/>
  <c r="T4" i="7" a="1"/>
  <c r="T4" i="7" s="1"/>
  <c r="S4" i="7" a="1"/>
  <c r="S4" i="7" s="1"/>
  <c r="R4" i="7" a="1"/>
  <c r="R4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9D57E5-C059-4A92-BFDA-E8DFC851E50A}" keepAlive="1" name="ModelConnection_DatiEsterni_1" description="Modello di dati" type="5" refreshedVersion="8" minRefreshableVersion="5" saveData="1">
    <dbPr connection="Data Model Connection" command="ANDAMENTO COVID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9C336245-74CB-413F-8FE5-A15865EC76D3}" name="Query - ANDAMENTO COVID" description="Connessione alla query 'ANDAMENTO COVID' nella cartella di lavoro." type="100" refreshedVersion="8" minRefreshableVersion="5">
    <extLst>
      <ext xmlns:x15="http://schemas.microsoft.com/office/spreadsheetml/2010/11/main" uri="{DE250136-89BD-433C-8126-D09CA5730AF9}">
        <x15:connection id="5e4dde06-6463-4656-9378-20f9265fb10c"/>
      </ext>
    </extLst>
  </connection>
  <connection id="3" xr16:uid="{92155C5A-DE48-4D6C-B302-4F8C1FE6D0FE}" name="Query - VACCINI 2020" description="Connessione alla query 'VACCINI 2020' nella cartella di lavoro." type="100" refreshedVersion="8" minRefreshableVersion="5">
    <extLst>
      <ext xmlns:x15="http://schemas.microsoft.com/office/spreadsheetml/2010/11/main" uri="{DE250136-89BD-433C-8126-D09CA5730AF9}">
        <x15:connection id="5b51eb61-5deb-4fec-b96c-d2e46a5e4311">
          <x15:oledbPr connection="Provider=Microsoft.Mashup.OleDb.1;Data Source=$Workbook$;Location=&quot;VACCINI 2020&quot;;Extended Properties=&quot;&quot;">
            <x15:dbTables>
              <x15:dbTable name="VACCINI 2020"/>
            </x15:dbTables>
          </x15:oledbPr>
        </x15:connection>
      </ext>
    </extLst>
  </connection>
  <connection id="4" xr16:uid="{D8E99AF9-B1C3-4AB2-A661-DD9C31B74C20}" name="Query - VACCINI 2021" description="Connessione alla query 'VACCINI 2021' nella cartella di lavoro." type="100" refreshedVersion="8" minRefreshableVersion="5">
    <extLst>
      <ext xmlns:x15="http://schemas.microsoft.com/office/spreadsheetml/2010/11/main" uri="{DE250136-89BD-433C-8126-D09CA5730AF9}">
        <x15:connection id="cb0eb490-95b0-41ff-9e4e-48b18ff7f937">
          <x15:oledbPr connection="Provider=Microsoft.Mashup.OleDb.1;Data Source=$Workbook$;Location=&quot;VACCINI 2021&quot;;Extended Properties=&quot;&quot;">
            <x15:dbTables>
              <x15:dbTable name="VACCINI 2021"/>
            </x15:dbTables>
          </x15:oledbPr>
        </x15:connection>
      </ext>
    </extLst>
  </connection>
  <connection id="5" xr16:uid="{0D23C8E0-92EE-47C8-94D0-2C9FC1BDE688}" name="Query - VACCINI 2022" description="Connessione alla query 'VACCINI 2022' nella cartella di lavoro." type="100" refreshedVersion="8" minRefreshableVersion="5">
    <extLst>
      <ext xmlns:x15="http://schemas.microsoft.com/office/spreadsheetml/2010/11/main" uri="{DE250136-89BD-433C-8126-D09CA5730AF9}">
        <x15:connection id="13e78d6c-daf8-4ce5-9a9a-12dcc33ce941">
          <x15:oledbPr connection="Provider=Microsoft.Mashup.OleDb.1;Data Source=$Workbook$;Location=&quot;VACCINI 2022&quot;;Extended Properties=&quot;&quot;">
            <x15:dbTables>
              <x15:dbTable name="VACCINI 2022"/>
            </x15:dbTables>
          </x15:oledbPr>
        </x15:connection>
      </ext>
    </extLst>
  </connection>
  <connection id="6" xr16:uid="{4B6DFCB0-2504-485C-A99C-C578FA4A673E}" name="Query - VACCINI 2023" description="Connessione alla query 'VACCINI 2023' nella cartella di lavoro." type="100" refreshedVersion="8" minRefreshableVersion="5">
    <extLst>
      <ext xmlns:x15="http://schemas.microsoft.com/office/spreadsheetml/2010/11/main" uri="{DE250136-89BD-433C-8126-D09CA5730AF9}">
        <x15:connection id="937bc060-8b86-4b92-b143-8e11e2cc3d56">
          <x15:oledbPr connection="Provider=Microsoft.Mashup.OleDb.1;Data Source=$Workbook$;Location=&quot;VACCINI 2023&quot;;Extended Properties=&quot;&quot;">
            <x15:dbTables>
              <x15:dbTable name="VACCINI 2023"/>
            </x15:dbTables>
          </x15:oledbPr>
        </x15:connection>
      </ext>
    </extLst>
  </connection>
  <connection id="7" xr16:uid="{793ACD5A-26EB-45A5-AAA9-6B6EC4B9628A}" name="Query - VACCINI 2023-24" description="Connessione alla query 'VACCINI 2023-24' nella cartella di lavoro." type="100" refreshedVersion="8" minRefreshableVersion="5">
    <extLst>
      <ext xmlns:x15="http://schemas.microsoft.com/office/spreadsheetml/2010/11/main" uri="{DE250136-89BD-433C-8126-D09CA5730AF9}">
        <x15:connection id="65f037dc-b23e-4ed5-82e0-64402c195263">
          <x15:oledbPr connection="Provider=Microsoft.Mashup.OleDb.1;Data Source=$Workbook$;Location=&quot;VACCINI 2023-24&quot;;Extended Properties=&quot;&quot;">
            <x15:dbTables>
              <x15:dbTable name="VACCINI 2023-24"/>
            </x15:dbTables>
          </x15:oledbPr>
        </x15:connection>
      </ext>
    </extLst>
  </connection>
  <connection id="8" xr16:uid="{733F0C94-DF21-487D-8B69-C453EC3BDF6E}" name="Query - VACCINI 2024-25" description="Connessione alla query 'VACCINI 2024-25' nella cartella di lavoro." type="100" refreshedVersion="8" minRefreshableVersion="5">
    <extLst>
      <ext xmlns:x15="http://schemas.microsoft.com/office/spreadsheetml/2010/11/main" uri="{DE250136-89BD-433C-8126-D09CA5730AF9}">
        <x15:connection id="4b5c21e5-6847-4f60-a23f-23bb2fff10d3"/>
      </ext>
    </extLst>
  </connection>
  <connection id="9" xr16:uid="{39DE7491-20CD-45C9-B617-9E40746A73E9}" name="Query - VACCINI ALL" description="Connessione alla query 'VACCINI ALL' nella cartella di lavoro." type="100" refreshedVersion="8" minRefreshableVersion="5">
    <extLst>
      <ext xmlns:x15="http://schemas.microsoft.com/office/spreadsheetml/2010/11/main" uri="{DE250136-89BD-433C-8126-D09CA5730AF9}">
        <x15:connection id="6b28d8d3-1d07-4a02-9e4d-04db820bc462"/>
      </ext>
    </extLst>
  </connection>
  <connection id="10" xr16:uid="{6AE734D8-4628-4244-9CEC-E8D6FECC3C62}" name="Query - VACCINI ALL1" description="Connessione alla query 'VACCINI ALL' nella cartella di lavoro." type="100" refreshedVersion="8" minRefreshableVersion="5">
    <extLst>
      <ext xmlns:x15="http://schemas.microsoft.com/office/spreadsheetml/2010/11/main" uri="{DE250136-89BD-433C-8126-D09CA5730AF9}">
        <x15:connection id="62aed4cd-5ea4-4516-bb6c-6f6524b1b190">
          <x15:oledbPr connection="Provider=Microsoft.Mashup.OleDb.1;Data Source=$Workbook$;Location=&quot;VACCINI ALL&quot;;Extended Properties=&quot;&quot;">
            <x15:dbTables>
              <x15:dbTable name="VACCINI ALL"/>
            </x15:dbTables>
          </x15:oledbPr>
        </x15:connection>
      </ext>
    </extLst>
  </connection>
  <connection id="11" xr16:uid="{40169002-05B6-4B67-BE69-01D274ABB757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2" xr16:uid="{01448129-9B47-4725-9C08-F22E27B1D38E}" name="WorksheetConnection_Maschera2!$A$1:$B$6" type="102" refreshedVersion="8" minRefreshableVersion="5">
    <extLst>
      <ext xmlns:x15="http://schemas.microsoft.com/office/spreadsheetml/2010/11/main" uri="{DE250136-89BD-433C-8126-D09CA5730AF9}">
        <x15:connection id="Intervallo" autoDelete="1">
          <x15:rangePr sourceName="_xlcn.WorksheetConnection_Maschera2A1B6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MDX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metadataStrings count="3">
    <s v="ThisWorkbookDataModel"/>
    <s v="{[ANDAMENTO COVID].[Trimestre].[All]}"/>
    <s v="{[ANDAMENTO COVID].[Regione].[All]}"/>
  </metadataStrings>
  <mdxMetadata count="2">
    <mdx n="0" f="s">
      <ms ns="1" c="0"/>
    </mdx>
    <mdx n="0" f="s">
      <ms ns="2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<sst xmlns="http://schemas.openxmlformats.org/spreadsheetml/2006/main" count="5123" uniqueCount="74">
  <si>
    <t>Etichette di riga</t>
  </si>
  <si>
    <t>Abruzzo</t>
  </si>
  <si>
    <t>Basilicata</t>
  </si>
  <si>
    <t>Calabria</t>
  </si>
  <si>
    <t>Campania</t>
  </si>
  <si>
    <t>Emilia-Romagna</t>
  </si>
  <si>
    <t>Lazio</t>
  </si>
  <si>
    <t>Liguria</t>
  </si>
  <si>
    <t>Lombardia</t>
  </si>
  <si>
    <t>Marche</t>
  </si>
  <si>
    <t>Molise</t>
  </si>
  <si>
    <t>P.A. Bolzano</t>
  </si>
  <si>
    <t>Piemonte</t>
  </si>
  <si>
    <t>Puglia</t>
  </si>
  <si>
    <t>Sardegna</t>
  </si>
  <si>
    <t>Sicilia</t>
  </si>
  <si>
    <t>Toscana</t>
  </si>
  <si>
    <t>Umbria</t>
  </si>
  <si>
    <t>Valle d'Aosta</t>
  </si>
  <si>
    <t>Veneto</t>
  </si>
  <si>
    <t>Totale complessivo</t>
  </si>
  <si>
    <t>Anno</t>
  </si>
  <si>
    <t>Mese</t>
  </si>
  <si>
    <t>Trimestre</t>
  </si>
  <si>
    <t>Regione</t>
  </si>
  <si>
    <t>Contagiati</t>
  </si>
  <si>
    <t>Guariti</t>
  </si>
  <si>
    <t>Deceduti</t>
  </si>
  <si>
    <t>All</t>
  </si>
  <si>
    <t>Guariti effettivi</t>
  </si>
  <si>
    <t>Data (anno)</t>
  </si>
  <si>
    <t>Data (mese)</t>
  </si>
  <si>
    <t>2021</t>
  </si>
  <si>
    <t>gen</t>
  </si>
  <si>
    <t>feb</t>
  </si>
  <si>
    <t>mar</t>
  </si>
  <si>
    <t>apr</t>
  </si>
  <si>
    <t>mag</t>
  </si>
  <si>
    <t>giu</t>
  </si>
  <si>
    <t>lug</t>
  </si>
  <si>
    <t>ago</t>
  </si>
  <si>
    <t>set</t>
  </si>
  <si>
    <t>ott</t>
  </si>
  <si>
    <t>nov</t>
  </si>
  <si>
    <t>dic</t>
  </si>
  <si>
    <t>2022</t>
  </si>
  <si>
    <t>2023</t>
  </si>
  <si>
    <t>2024</t>
  </si>
  <si>
    <t>2020</t>
  </si>
  <si>
    <t>2025</t>
  </si>
  <si>
    <t>Contagiati effettivi</t>
  </si>
  <si>
    <t>Somma di Guariti effettivi</t>
  </si>
  <si>
    <t>Tot. vaccinati mensili</t>
  </si>
  <si>
    <t>Somma di Contagiati effettivi</t>
  </si>
  <si>
    <t>Regioni</t>
  </si>
  <si>
    <t>Anni</t>
  </si>
  <si>
    <t>Mesi</t>
  </si>
  <si>
    <t>Friuli</t>
  </si>
  <si>
    <t>data</t>
  </si>
  <si>
    <t>Trentino</t>
  </si>
  <si>
    <t>Decessi effettivi</t>
  </si>
  <si>
    <t>Somma di Decessi effettivi</t>
  </si>
  <si>
    <t>(Tutto)</t>
  </si>
  <si>
    <t>Rapporto decessi/vaccinati</t>
  </si>
  <si>
    <t>Rapporto contagiati/vaccinati</t>
  </si>
  <si>
    <t>Rapporto guariti/vaccinati</t>
  </si>
  <si>
    <t>Data (trimestre)</t>
  </si>
  <si>
    <t>Data (indice mese)</t>
  </si>
  <si>
    <t>Trim1</t>
  </si>
  <si>
    <t>Trim2</t>
  </si>
  <si>
    <t>Trim3</t>
  </si>
  <si>
    <t>Trim4</t>
  </si>
  <si>
    <t>Totali somministrazioni vaccino</t>
  </si>
  <si>
    <t>N° tot. Guariti effettivi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</si>
</sst>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1" fillId="2" borderId="0" xfId="0" applyFont="1" applyFill="1" applyAlignment="1">
      <alignment horizontal="right"/>
    </xf>
    <xf numFmtId="0" fontId="1" fillId="4" borderId="0" xfId="0" applyFont="1" applyFill="1"/>
    <xf numFmtId="0" fontId="2" fillId="3" borderId="0" xfId="0" applyFont="1" applyFill="1"/>
    <xf numFmtId="14" fontId="0" fillId="0" borderId="0" xfId="0" applyNumberFormat="1"/>
    <xf numFmtId="10" fontId="0" fillId="0" borderId="0" xfId="1" applyNumberFormat="1" applyFont="1"/>
    <xf numFmtId="0" fontId="0" fillId="2" borderId="0" xfId="0" applyFill="1"/>
    <xf numFmtId="2" fontId="0" fillId="0" borderId="0" xfId="0" applyNumberFormat="1"/>
    <xf numFmtId="2" fontId="0" fillId="0" borderId="0" xfId="1" applyNumberFormat="1" applyFont="1"/>
    <xf numFmtId="1" fontId="0" fillId="0" borderId="0" xfId="0" applyNumberFormat="1"/>
  </cellXfs>
  <cellStyles count="2">
    <cellStyle name="Normale" xfId="0" builtinId="0"/>
    <cellStyle name="Percentuale" xfId="1" builtinId="5"/>
  </cellStyles>
  <dxfs count="7"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6.xml"/><Relationship Id="rId18" Type="http://schemas.openxmlformats.org/officeDocument/2006/relationships/pivotCacheDefinition" Target="pivotCache/pivotCacheDefinition9.xml"/><Relationship Id="rId26" Type="http://schemas.openxmlformats.org/officeDocument/2006/relationships/sheetMetadata" Target="metadata.xml"/><Relationship Id="rId39" Type="http://schemas.openxmlformats.org/officeDocument/2006/relationships/customXml" Target="../customXml/item11.xml"/><Relationship Id="rId21" Type="http://schemas.openxmlformats.org/officeDocument/2006/relationships/pivotTable" Target="pivotTables/pivotTable3.xml"/><Relationship Id="rId34" Type="http://schemas.openxmlformats.org/officeDocument/2006/relationships/customXml" Target="../customXml/item6.xml"/><Relationship Id="rId42" Type="http://schemas.openxmlformats.org/officeDocument/2006/relationships/customXml" Target="../customXml/item14.xml"/><Relationship Id="rId47" Type="http://schemas.openxmlformats.org/officeDocument/2006/relationships/customXml" Target="../customXml/item1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7.xml"/><Relationship Id="rId29" Type="http://schemas.openxmlformats.org/officeDocument/2006/relationships/customXml" Target="../customXml/item1.xml"/><Relationship Id="rId11" Type="http://schemas.openxmlformats.org/officeDocument/2006/relationships/pivotCacheDefinition" Target="pivotCache/pivotCacheDefinition4.xml"/><Relationship Id="rId24" Type="http://schemas.openxmlformats.org/officeDocument/2006/relationships/styles" Target="styles.xml"/><Relationship Id="rId32" Type="http://schemas.openxmlformats.org/officeDocument/2006/relationships/customXml" Target="../customXml/item4.xml"/><Relationship Id="rId37" Type="http://schemas.openxmlformats.org/officeDocument/2006/relationships/customXml" Target="../customXml/item9.xml"/><Relationship Id="rId40" Type="http://schemas.openxmlformats.org/officeDocument/2006/relationships/customXml" Target="../customXml/item12.xml"/><Relationship Id="rId45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microsoft.com/office/2007/relationships/slicerCache" Target="slicerCaches/slicerCache2.xml"/><Relationship Id="rId23" Type="http://schemas.openxmlformats.org/officeDocument/2006/relationships/connections" Target="connections.xml"/><Relationship Id="rId28" Type="http://schemas.openxmlformats.org/officeDocument/2006/relationships/calcChain" Target="calcChain.xml"/><Relationship Id="rId36" Type="http://schemas.openxmlformats.org/officeDocument/2006/relationships/customXml" Target="../customXml/item8.xml"/><Relationship Id="rId49" Type="http://schemas.openxmlformats.org/officeDocument/2006/relationships/customXml" Target="../customXml/item21.xml"/><Relationship Id="rId10" Type="http://schemas.openxmlformats.org/officeDocument/2006/relationships/pivotCacheDefinition" Target="pivotCache/pivotCacheDefinition3.xml"/><Relationship Id="rId19" Type="http://schemas.openxmlformats.org/officeDocument/2006/relationships/pivotTable" Target="pivotTables/pivotTable1.xml"/><Relationship Id="rId31" Type="http://schemas.openxmlformats.org/officeDocument/2006/relationships/customXml" Target="../customXml/item3.xml"/><Relationship Id="rId44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microsoft.com/office/2007/relationships/slicerCache" Target="slicerCaches/slicerCache1.xml"/><Relationship Id="rId22" Type="http://schemas.openxmlformats.org/officeDocument/2006/relationships/theme" Target="theme/theme1.xml"/><Relationship Id="rId27" Type="http://schemas.openxmlformats.org/officeDocument/2006/relationships/powerPivotData" Target="model/item.data"/><Relationship Id="rId30" Type="http://schemas.openxmlformats.org/officeDocument/2006/relationships/customXml" Target="../customXml/item2.xml"/><Relationship Id="rId35" Type="http://schemas.openxmlformats.org/officeDocument/2006/relationships/customXml" Target="../customXml/item7.xml"/><Relationship Id="rId43" Type="http://schemas.openxmlformats.org/officeDocument/2006/relationships/customXml" Target="../customXml/item15.xml"/><Relationship Id="rId48" Type="http://schemas.openxmlformats.org/officeDocument/2006/relationships/customXml" Target="../customXml/item20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pivotCacheDefinition" Target="pivotCache/pivotCacheDefinition8.xml"/><Relationship Id="rId25" Type="http://schemas.openxmlformats.org/officeDocument/2006/relationships/sharedStrings" Target="sharedStrings.xml"/><Relationship Id="rId33" Type="http://schemas.openxmlformats.org/officeDocument/2006/relationships/customXml" Target="../customXml/item5.xml"/><Relationship Id="rId38" Type="http://schemas.openxmlformats.org/officeDocument/2006/relationships/customXml" Target="../customXml/item10.xml"/><Relationship Id="rId46" Type="http://schemas.openxmlformats.org/officeDocument/2006/relationships/customXml" Target="../customXml/item18.xml"/><Relationship Id="rId20" Type="http://schemas.openxmlformats.org/officeDocument/2006/relationships/pivotTable" Target="pivotTables/pivotTable2.xml"/><Relationship Id="rId41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 Covid 2020-2025.xlsx]CONTAGIATI!Tabella pivot2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it-IT" sz="1600" b="1">
                <a:solidFill>
                  <a:schemeClr val="accent1"/>
                </a:solidFill>
              </a:rPr>
              <a:t>Andamento</a:t>
            </a:r>
            <a:r>
              <a:rPr lang="it-IT" b="1" baseline="0">
                <a:solidFill>
                  <a:schemeClr val="accent1"/>
                </a:solidFill>
              </a:rPr>
              <a:t> </a:t>
            </a:r>
            <a:r>
              <a:rPr lang="it-IT" sz="1600" b="1" baseline="0">
                <a:solidFill>
                  <a:schemeClr val="accent1"/>
                </a:solidFill>
              </a:rPr>
              <a:t>contagiati</a:t>
            </a:r>
            <a:endParaRPr lang="it-IT" sz="1600" b="1">
              <a:solidFill>
                <a:schemeClr val="accent1"/>
              </a:solidFill>
            </a:endParaRPr>
          </a:p>
        </c:rich>
      </c:tx>
      <c:layout>
        <c:manualLayout>
          <c:xMode val="edge"/>
          <c:yMode val="edge"/>
          <c:x val="0.37159430966117302"/>
          <c:y val="9.34601400513550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CONTAGIATI!$B$4</c:f>
              <c:strCache>
                <c:ptCount val="1"/>
                <c:pt idx="0">
                  <c:v>Totale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CONTAGIATI!$A$5:$A$11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CONTAGIATI!$B$5:$B$11</c:f>
              <c:numCache>
                <c:formatCode>General</c:formatCode>
                <c:ptCount val="6"/>
                <c:pt idx="0">
                  <c:v>2107166</c:v>
                </c:pt>
                <c:pt idx="1">
                  <c:v>4018517</c:v>
                </c:pt>
                <c:pt idx="2">
                  <c:v>19067148</c:v>
                </c:pt>
                <c:pt idx="3">
                  <c:v>1468029</c:v>
                </c:pt>
                <c:pt idx="4">
                  <c:v>301998</c:v>
                </c:pt>
                <c:pt idx="5">
                  <c:v>1406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5B-440E-B4A7-3F052EF7C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405727"/>
        <c:axId val="316406687"/>
      </c:lineChart>
      <c:catAx>
        <c:axId val="316405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6406687"/>
        <c:crosses val="autoZero"/>
        <c:auto val="1"/>
        <c:lblAlgn val="ctr"/>
        <c:lblOffset val="100"/>
        <c:noMultiLvlLbl val="0"/>
      </c:catAx>
      <c:valAx>
        <c:axId val="31640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N°</a:t>
                </a:r>
                <a:r>
                  <a:rPr lang="it-IT" baseline="0"/>
                  <a:t> contagiati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6405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>
      <c:oddHeader>&amp;R&amp;"-,Grassetto"&amp;14&amp;K04+000Analisi Dataset COVID-19</c:oddHeader>
      <c:oddFooter>&amp;C&amp;G&amp;R&amp;N</c:oddFooter>
    </c:headerFooter>
    <c:pageMargins b="0.19685039370078741" l="0.19685039370078741" r="0.19685039370078741" t="0.19685039370078741" header="0.19685039370078741" footer="0.19685039370078741"/>
    <c:pageSetup orientation="landscape"/>
    <c:legacyDrawingHF r:id="rId3"/>
  </c:printSettings>
  <c:userShapes r:id="rId4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 Covid 2020-2025.xlsx]GUARITI!Tabella pivot7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/>
                </a:solidFill>
              </a:rPr>
              <a:t>Andamento guariti</a:t>
            </a:r>
          </a:p>
        </c:rich>
      </c:tx>
      <c:layout>
        <c:manualLayout>
          <c:xMode val="edge"/>
          <c:yMode val="edge"/>
          <c:x val="0.38064720331660146"/>
          <c:y val="0.113699329250510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GUARITI!$B$5</c:f>
              <c:strCache>
                <c:ptCount val="1"/>
                <c:pt idx="0">
                  <c:v>Totale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GUARITI!$A$6:$A$12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GUARITI!$B$6:$B$12</c:f>
              <c:numCache>
                <c:formatCode>General</c:formatCode>
                <c:ptCount val="6"/>
                <c:pt idx="0">
                  <c:v>1463754</c:v>
                </c:pt>
                <c:pt idx="1">
                  <c:v>3623543</c:v>
                </c:pt>
                <c:pt idx="2">
                  <c:v>19496787</c:v>
                </c:pt>
                <c:pt idx="3">
                  <c:v>1658417</c:v>
                </c:pt>
                <c:pt idx="4">
                  <c:v>303811</c:v>
                </c:pt>
                <c:pt idx="5">
                  <c:v>16077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FE-43FA-9DB8-32D389861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6412607"/>
        <c:axId val="666412127"/>
      </c:lineChart>
      <c:catAx>
        <c:axId val="666412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66412127"/>
        <c:crosses val="autoZero"/>
        <c:auto val="1"/>
        <c:lblAlgn val="ctr"/>
        <c:lblOffset val="100"/>
        <c:noMultiLvlLbl val="0"/>
      </c:catAx>
      <c:valAx>
        <c:axId val="66641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66412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 Covid 2020-2025.xlsx]DECEDUTI!Tabella pivot8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accent1"/>
                </a:solidFill>
              </a:rPr>
              <a:t>Andamento deceduti</a:t>
            </a:r>
          </a:p>
        </c:rich>
      </c:tx>
      <c:layout>
        <c:manualLayout>
          <c:xMode val="edge"/>
          <c:yMode val="edge"/>
          <c:x val="0.30939708939708938"/>
          <c:y val="9.1937776070674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74722936140259"/>
          <c:y val="0.29911826387555213"/>
          <c:w val="0.87381668767495535"/>
          <c:h val="0.46085776838870751"/>
        </c:manualLayout>
      </c:layout>
      <c:lineChart>
        <c:grouping val="standard"/>
        <c:varyColors val="0"/>
        <c:ser>
          <c:idx val="0"/>
          <c:order val="0"/>
          <c:tx>
            <c:strRef>
              <c:f>DECEDUTI!$B$4</c:f>
              <c:strCache>
                <c:ptCount val="1"/>
                <c:pt idx="0">
                  <c:v>Totale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DECEDUTI!$A$5:$A$11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DECEDUTI!$B$5:$B$11</c:f>
              <c:numCache>
                <c:formatCode>General</c:formatCode>
                <c:ptCount val="6"/>
                <c:pt idx="0">
                  <c:v>74159</c:v>
                </c:pt>
                <c:pt idx="1">
                  <c:v>63243</c:v>
                </c:pt>
                <c:pt idx="2">
                  <c:v>47516</c:v>
                </c:pt>
                <c:pt idx="3">
                  <c:v>10105</c:v>
                </c:pt>
                <c:pt idx="4">
                  <c:v>3614</c:v>
                </c:pt>
                <c:pt idx="5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32-4CE9-B932-B8547F10C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155391"/>
        <c:axId val="1684935360"/>
      </c:lineChart>
      <c:catAx>
        <c:axId val="324155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84935360"/>
        <c:crosses val="autoZero"/>
        <c:auto val="1"/>
        <c:lblAlgn val="ctr"/>
        <c:lblOffset val="100"/>
        <c:noMultiLvlLbl val="0"/>
      </c:catAx>
      <c:valAx>
        <c:axId val="168493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N°</a:t>
                </a:r>
                <a:r>
                  <a:rPr lang="it-IT" baseline="0"/>
                  <a:t> decessi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24155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Rapporto guariti-vaccinati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Media di Guariti effettivi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2020</c:v>
              </c:pt>
              <c:pt idx="1">
                <c:v>2021</c:v>
              </c:pt>
              <c:pt idx="2">
                <c:v>2022</c:v>
              </c:pt>
              <c:pt idx="3">
                <c:v>2023</c:v>
              </c:pt>
              <c:pt idx="4">
                <c:v>2024</c:v>
              </c:pt>
              <c:pt idx="5">
                <c:v>2025</c:v>
              </c:pt>
            </c:strLit>
          </c:cat>
          <c:val>
            <c:numLit>
              <c:formatCode>General</c:formatCode>
              <c:ptCount val="6"/>
              <c:pt idx="0">
                <c:v>9961.2727272727279</c:v>
              </c:pt>
              <c:pt idx="1">
                <c:v>32307.666666666668</c:v>
              </c:pt>
              <c:pt idx="2">
                <c:v>154727.33333333334</c:v>
              </c:pt>
              <c:pt idx="3">
                <c:v>13137.916666666666</c:v>
              </c:pt>
              <c:pt idx="4">
                <c:v>3570.0833333333335</c:v>
              </c:pt>
              <c:pt idx="5">
                <c:v>87</c:v>
              </c:pt>
            </c:numLit>
          </c:val>
          <c:extLst>
            <c:ext xmlns:c16="http://schemas.microsoft.com/office/drawing/2014/chart" uri="{C3380CC4-5D6E-409C-BE32-E72D297353CC}">
              <c16:uniqueId val="{00000007-FED9-46A9-9B3A-81D1AD487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57447775"/>
        <c:axId val="2009764464"/>
      </c:barChart>
      <c:lineChart>
        <c:grouping val="standard"/>
        <c:varyColors val="0"/>
        <c:ser>
          <c:idx val="1"/>
          <c:order val="1"/>
          <c:tx>
            <c:v>Media di Tot. vaccinati mensili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6"/>
              <c:pt idx="0">
                <c:v>2020</c:v>
              </c:pt>
              <c:pt idx="1">
                <c:v>2021</c:v>
              </c:pt>
              <c:pt idx="2">
                <c:v>2022</c:v>
              </c:pt>
              <c:pt idx="3">
                <c:v>2023</c:v>
              </c:pt>
              <c:pt idx="4">
                <c:v>2024</c:v>
              </c:pt>
              <c:pt idx="5">
                <c:v>2025</c:v>
              </c:pt>
            </c:strLit>
          </c:cat>
          <c:val>
            <c:numLit>
              <c:formatCode>General</c:formatCode>
              <c:ptCount val="6"/>
              <c:pt idx="0">
                <c:v>2010</c:v>
              </c:pt>
              <c:pt idx="1">
                <c:v>8444759.166666666</c:v>
              </c:pt>
              <c:pt idx="2">
                <c:v>2269575</c:v>
              </c:pt>
              <c:pt idx="3">
                <c:v>26572.583333333332</c:v>
              </c:pt>
              <c:pt idx="4">
                <c:v>1205.5833333333333</c:v>
              </c:pt>
              <c:pt idx="5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8-FED9-46A9-9B3A-81D1AD487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0616047"/>
        <c:axId val="1961911087"/>
      </c:lineChart>
      <c:catAx>
        <c:axId val="185744777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09764464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200976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57447775"/>
        <c:crosses val="autoZero"/>
        <c:crossBetween val="between"/>
        <c:extLst/>
      </c:valAx>
      <c:valAx>
        <c:axId val="1961911087"/>
        <c:scaling>
          <c:orientation val="minMax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30616047"/>
        <c:crosses val="max"/>
        <c:crossBetween val="between"/>
      </c:valAx>
      <c:catAx>
        <c:axId val="1930616047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1961911087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[Analisi Covid 2020-2025.xlsx]PivotChartTable1</c15:name>
        <c15:fmtId val="0"/>
      </c15:pivotSource>
      <c15:pivotOptions>
        <c15:dropZoneFilter val="1"/>
        <c15:dropZoneCategories val="1"/>
        <c15:dropZoneData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Rapporto contagiati-vaccinati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Media di Contagiati effettivi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2020</c:v>
              </c:pt>
              <c:pt idx="1">
                <c:v>2021</c:v>
              </c:pt>
              <c:pt idx="2">
                <c:v>2022</c:v>
              </c:pt>
              <c:pt idx="3">
                <c:v>2023</c:v>
              </c:pt>
              <c:pt idx="4">
                <c:v>2024</c:v>
              </c:pt>
              <c:pt idx="5">
                <c:v>2025</c:v>
              </c:pt>
            </c:strLit>
          </c:cat>
          <c:val>
            <c:numLit>
              <c:formatCode>General</c:formatCode>
              <c:ptCount val="6"/>
              <c:pt idx="0">
                <c:v>43536.63636363636</c:v>
              </c:pt>
              <c:pt idx="1">
                <c:v>61538.416666666664</c:v>
              </c:pt>
              <c:pt idx="2">
                <c:v>237375.75</c:v>
              </c:pt>
              <c:pt idx="3">
                <c:v>21959.083333333332</c:v>
              </c:pt>
              <c:pt idx="4">
                <c:v>5172.75</c:v>
              </c:pt>
              <c:pt idx="5">
                <c:v>382</c:v>
              </c:pt>
            </c:numLit>
          </c:val>
          <c:extLst>
            <c:ext xmlns:c16="http://schemas.microsoft.com/office/drawing/2014/chart" uri="{C3380CC4-5D6E-409C-BE32-E72D297353CC}">
              <c16:uniqueId val="{0000000A-11C2-4B66-86B3-ED8CDAABA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4275135"/>
        <c:axId val="959041183"/>
      </c:barChart>
      <c:lineChart>
        <c:grouping val="standard"/>
        <c:varyColors val="0"/>
        <c:ser>
          <c:idx val="1"/>
          <c:order val="1"/>
          <c:tx>
            <c:v>Media di Tot. vaccinati mensili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6"/>
              <c:pt idx="0">
                <c:v>2020</c:v>
              </c:pt>
              <c:pt idx="1">
                <c:v>2021</c:v>
              </c:pt>
              <c:pt idx="2">
                <c:v>2022</c:v>
              </c:pt>
              <c:pt idx="3">
                <c:v>2023</c:v>
              </c:pt>
              <c:pt idx="4">
                <c:v>2024</c:v>
              </c:pt>
              <c:pt idx="5">
                <c:v>2025</c:v>
              </c:pt>
            </c:strLit>
          </c:cat>
          <c:val>
            <c:numLit>
              <c:formatCode>General</c:formatCode>
              <c:ptCount val="6"/>
              <c:pt idx="0">
                <c:v>1603.6363636363637</c:v>
              </c:pt>
              <c:pt idx="1">
                <c:v>16284367.5</c:v>
              </c:pt>
              <c:pt idx="2">
                <c:v>4998809.166666667</c:v>
              </c:pt>
              <c:pt idx="3">
                <c:v>194701.08333333334</c:v>
              </c:pt>
              <c:pt idx="4">
                <c:v>30311.75</c:v>
              </c:pt>
              <c:pt idx="5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B-11C2-4B66-86B3-ED8CDAABA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9823407"/>
        <c:axId val="1059822927"/>
      </c:lineChart>
      <c:catAx>
        <c:axId val="9742751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59041183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95904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74275135"/>
        <c:crosses val="autoZero"/>
        <c:crossBetween val="between"/>
        <c:extLst/>
      </c:valAx>
      <c:valAx>
        <c:axId val="1059822927"/>
        <c:scaling>
          <c:orientation val="minMax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59823407"/>
        <c:crosses val="max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catAx>
        <c:axId val="1059823407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1059822927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[Analisi Covid 2020-2025.xlsx]PivotChartTable2</c15:name>
        <c15:fmtId val="0"/>
      </c15:pivotSource>
      <c15:pivotOptions>
        <c15:dropZoneFilter val="1"/>
        <c15:dropZoneCategories val="1"/>
        <c15:dropZoneData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Rapporto</a:t>
            </a:r>
            <a:r>
              <a:rPr lang="it-IT" baseline="0"/>
              <a:t> vaccinati-deceduti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Media di Decessi effettivi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2020</c:v>
              </c:pt>
              <c:pt idx="1">
                <c:v>2021</c:v>
              </c:pt>
              <c:pt idx="2">
                <c:v>2022</c:v>
              </c:pt>
              <c:pt idx="3">
                <c:v>2023</c:v>
              </c:pt>
              <c:pt idx="4">
                <c:v>2024</c:v>
              </c:pt>
              <c:pt idx="5">
                <c:v>2025</c:v>
              </c:pt>
            </c:strLit>
          </c:cat>
          <c:val>
            <c:numLit>
              <c:formatCode>General</c:formatCode>
              <c:ptCount val="6"/>
              <c:pt idx="0">
                <c:v>321.03463203463201</c:v>
              </c:pt>
              <c:pt idx="1">
                <c:v>250.96428571428572</c:v>
              </c:pt>
              <c:pt idx="2">
                <c:v>188.55555555555554</c:v>
              </c:pt>
              <c:pt idx="3">
                <c:v>40.099206349206348</c:v>
              </c:pt>
              <c:pt idx="4">
                <c:v>14.341269841269842</c:v>
              </c:pt>
              <c:pt idx="5">
                <c:v>1.7619047619047619</c:v>
              </c:pt>
            </c:numLit>
          </c:val>
          <c:extLst>
            <c:ext xmlns:c16="http://schemas.microsoft.com/office/drawing/2014/chart" uri="{C3380CC4-5D6E-409C-BE32-E72D297353CC}">
              <c16:uniqueId val="{00000004-5CA4-4B51-A789-DE0919859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3332463"/>
        <c:axId val="324389903"/>
      </c:barChart>
      <c:lineChart>
        <c:grouping val="standard"/>
        <c:varyColors val="0"/>
        <c:ser>
          <c:idx val="1"/>
          <c:order val="1"/>
          <c:tx>
            <c:v>Media di Tot. vaccinati mensili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6"/>
              <c:pt idx="0">
                <c:v>2020</c:v>
              </c:pt>
              <c:pt idx="1">
                <c:v>2021</c:v>
              </c:pt>
              <c:pt idx="2">
                <c:v>2022</c:v>
              </c:pt>
              <c:pt idx="3">
                <c:v>2023</c:v>
              </c:pt>
              <c:pt idx="4">
                <c:v>2024</c:v>
              </c:pt>
              <c:pt idx="5">
                <c:v>2025</c:v>
              </c:pt>
            </c:strLit>
          </c:cat>
          <c:val>
            <c:numLit>
              <c:formatCode>General</c:formatCode>
              <c:ptCount val="6"/>
              <c:pt idx="0">
                <c:v>1760.4329004329004</c:v>
              </c:pt>
              <c:pt idx="1">
                <c:v>4418994.8809523806</c:v>
              </c:pt>
              <c:pt idx="2">
                <c:v>1309375.634920635</c:v>
              </c:pt>
              <c:pt idx="3">
                <c:v>37000.230158730155</c:v>
              </c:pt>
              <c:pt idx="4">
                <c:v>5004.8531746031749</c:v>
              </c:pt>
              <c:pt idx="5">
                <c:v>144.9047619047619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5CA4-4B51-A789-DE0919859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0608847"/>
        <c:axId val="1930615567"/>
      </c:lineChart>
      <c:catAx>
        <c:axId val="200333246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24389903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32438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03332463"/>
        <c:crosses val="autoZero"/>
        <c:crossBetween val="between"/>
        <c:extLst/>
      </c:valAx>
      <c:valAx>
        <c:axId val="1930615567"/>
        <c:scaling>
          <c:orientation val="minMax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30608847"/>
        <c:crosses val="max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catAx>
        <c:axId val="1930608847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1930615567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[Analisi Covid 2020-2025.xlsx]PivotChartTable3</c15:name>
        <c15:fmtId val="0"/>
      </c15:pivotSource>
      <c15:pivotOptions>
        <c15:dropZoneFilter val="1"/>
        <c15:dropZoneCategories val="1"/>
        <c15:dropZoneData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 Covid 2020-2025.xlsx]PIVOT EFFICACIA VACCINI!Tabella pivot1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EFFICACIA VACCINI'!$B$1</c:f>
              <c:strCache>
                <c:ptCount val="1"/>
                <c:pt idx="0">
                  <c:v>N° tot. Guariti effettivi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EFFICACIA VACCINI'!$A$2:$A$8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'PIVOT EFFICACIA VACCINI'!$B$2:$B$8</c:f>
              <c:numCache>
                <c:formatCode>0</c:formatCode>
                <c:ptCount val="6"/>
                <c:pt idx="0">
                  <c:v>109574</c:v>
                </c:pt>
                <c:pt idx="1">
                  <c:v>387692</c:v>
                </c:pt>
                <c:pt idx="2">
                  <c:v>1856728</c:v>
                </c:pt>
                <c:pt idx="3">
                  <c:v>157655</c:v>
                </c:pt>
                <c:pt idx="4">
                  <c:v>42841</c:v>
                </c:pt>
                <c:pt idx="5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78-464D-9305-E5FA7D879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54256831"/>
        <c:axId val="1054260671"/>
      </c:barChart>
      <c:lineChart>
        <c:grouping val="standard"/>
        <c:varyColors val="0"/>
        <c:ser>
          <c:idx val="1"/>
          <c:order val="1"/>
          <c:tx>
            <c:strRef>
              <c:f>'PIVOT EFFICACIA VACCINI'!$C$1</c:f>
              <c:strCache>
                <c:ptCount val="1"/>
                <c:pt idx="0">
                  <c:v>Totali somministrazioni vaccino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EFFICACIA VACCINI'!$A$2:$A$8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'PIVOT EFFICACIA VACCINI'!$C$2:$C$8</c:f>
              <c:numCache>
                <c:formatCode>0</c:formatCode>
                <c:ptCount val="6"/>
                <c:pt idx="0">
                  <c:v>22110</c:v>
                </c:pt>
                <c:pt idx="1">
                  <c:v>101337110</c:v>
                </c:pt>
                <c:pt idx="2">
                  <c:v>27234900</c:v>
                </c:pt>
                <c:pt idx="3">
                  <c:v>318871</c:v>
                </c:pt>
                <c:pt idx="4">
                  <c:v>14467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78-464D-9305-E5FA7D879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5332799"/>
        <c:axId val="2065336639"/>
      </c:lineChart>
      <c:catAx>
        <c:axId val="105425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54260671"/>
        <c:crosses val="autoZero"/>
        <c:auto val="1"/>
        <c:lblAlgn val="ctr"/>
        <c:lblOffset val="100"/>
        <c:noMultiLvlLbl val="0"/>
      </c:catAx>
      <c:valAx>
        <c:axId val="105426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N°</a:t>
                </a:r>
                <a:r>
                  <a:rPr lang="it-IT" baseline="0"/>
                  <a:t> di guariti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54256831"/>
        <c:crosses val="autoZero"/>
        <c:crossBetween val="between"/>
      </c:valAx>
      <c:valAx>
        <c:axId val="206533663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N°</a:t>
                </a:r>
                <a:r>
                  <a:rPr lang="it-IT" baseline="0"/>
                  <a:t> di somministrazioni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65332799"/>
        <c:crosses val="max"/>
        <c:crossBetween val="between"/>
      </c:valAx>
      <c:catAx>
        <c:axId val="20653327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653366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79374</xdr:colOff>
      <xdr:row>12</xdr:row>
      <xdr:rowOff>168276</xdr:rowOff>
    </xdr:from>
    <xdr:to>
      <xdr:col>7</xdr:col>
      <xdr:colOff>222249</xdr:colOff>
      <xdr:row>33</xdr:row>
      <xdr:rowOff>79375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978E5238-96E2-FF63-B725-6B2237CE4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0.74224</cdr:x>
      <cdr:y>0.08224</cdr:y>
    </cdr:from>
    <cdr:to>
      <cdr:x>0.88067</cdr:x>
      <cdr:y>0.18398</cdr:y>
    </cdr:to>
    <cdr:sp macro="" textlink="CONTAGIATI!$B$1">
      <cdr:nvSpPr>
        <cdr:cNvPr id="2" name="Rettangolo 1">
          <a:extLst xmlns:a="http://schemas.openxmlformats.org/drawingml/2006/main">
            <a:ext uri="{FF2B5EF4-FFF2-40B4-BE49-F238E27FC236}">
              <a16:creationId xmlns:a16="http://schemas.microsoft.com/office/drawing/2014/main" id="{C5BE39DB-D226-94C0-5CDD-52338C394A0D}"/>
            </a:ext>
          </a:extLst>
        </cdr:cNvPr>
        <cdr:cNvSpPr/>
      </cdr:nvSpPr>
      <cdr:spPr>
        <a:xfrm xmlns:a="http://schemas.openxmlformats.org/drawingml/2006/main">
          <a:off x="4937102" y="307982"/>
          <a:ext cx="920774" cy="381007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fld id="{C34591A1-F11E-4556-8D3B-792EE78CF9F8}" type="TxLink">
            <a:rPr lang="en-US" sz="1100" b="0" i="0" u="none" strike="noStrike" kern="1200">
              <a:solidFill>
                <a:srgbClr val="000000"/>
              </a:solidFill>
              <a:latin typeface="Aptos Narrow"/>
            </a:rPr>
            <a:pPr/>
            <a:t>All</a:t>
          </a:fld>
          <a:endParaRPr lang="it-IT" sz="1400" kern="1200">
            <a:solidFill>
              <a:srgbClr val="FF0000"/>
            </a:solidFill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13</xdr:row>
      <xdr:rowOff>120650</xdr:rowOff>
    </xdr:from>
    <xdr:to>
      <xdr:col>7</xdr:col>
      <xdr:colOff>107950</xdr:colOff>
      <xdr:row>31</xdr:row>
      <xdr:rowOff>149225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45BD4FD7-9C69-8C39-3139-E8483329D4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0.67497</cdr:x>
      <cdr:y>0.08105</cdr:y>
    </cdr:from>
    <cdr:to>
      <cdr:x>0.87216</cdr:x>
      <cdr:y>0.20836</cdr:y>
    </cdr:to>
    <cdr:sp macro="" textlink="GUARITI!$B$3">
      <cdr:nvSpPr>
        <cdr:cNvPr id="2" name="Rettangolo 1">
          <a:extLst xmlns:a="http://schemas.openxmlformats.org/drawingml/2006/main">
            <a:ext uri="{FF2B5EF4-FFF2-40B4-BE49-F238E27FC236}">
              <a16:creationId xmlns:a16="http://schemas.microsoft.com/office/drawing/2014/main" id="{D65CF269-D0A8-71E2-056E-7826712B9E2F}"/>
            </a:ext>
          </a:extLst>
        </cdr:cNvPr>
        <cdr:cNvSpPr/>
      </cdr:nvSpPr>
      <cdr:spPr>
        <a:xfrm xmlns:a="http://schemas.openxmlformats.org/drawingml/2006/main">
          <a:off x="3956040" y="270970"/>
          <a:ext cx="1155710" cy="425632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fld id="{B404B979-00B6-40A7-89C8-5A9987BA0DA0}" type="TxLink">
            <a:rPr lang="en-US" sz="1400" b="0" i="0" u="none" strike="noStrike" kern="1200">
              <a:solidFill>
                <a:srgbClr val="FF0000"/>
              </a:solidFill>
              <a:latin typeface="Aptos Narrow"/>
            </a:rPr>
            <a:pPr/>
            <a:t>All</a:t>
          </a:fld>
          <a:endParaRPr lang="it-IT" sz="1400" kern="1200">
            <a:solidFill>
              <a:srgbClr val="FF0000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139700</xdr:rowOff>
    </xdr:from>
    <xdr:to>
      <xdr:col>7</xdr:col>
      <xdr:colOff>241300</xdr:colOff>
      <xdr:row>30</xdr:row>
      <xdr:rowOff>79375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CBA0A40-46E0-CF50-0AE9-F536DEE801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0.70375</cdr:x>
      <cdr:y>0.07024</cdr:y>
    </cdr:from>
    <cdr:to>
      <cdr:x>0.90541</cdr:x>
      <cdr:y>0.25561</cdr:y>
    </cdr:to>
    <cdr:sp macro="" textlink="DECEDUTI!$B$2">
      <cdr:nvSpPr>
        <cdr:cNvPr id="2" name="Rettangolo 1">
          <a:extLst xmlns:a="http://schemas.openxmlformats.org/drawingml/2006/main">
            <a:ext uri="{FF2B5EF4-FFF2-40B4-BE49-F238E27FC236}">
              <a16:creationId xmlns:a16="http://schemas.microsoft.com/office/drawing/2014/main" id="{C2D6E41B-275B-219B-4B64-DA2F2E6062BB}"/>
            </a:ext>
          </a:extLst>
        </cdr:cNvPr>
        <cdr:cNvSpPr/>
      </cdr:nvSpPr>
      <cdr:spPr>
        <a:xfrm xmlns:a="http://schemas.openxmlformats.org/drawingml/2006/main">
          <a:off x="4298970" y="228596"/>
          <a:ext cx="1231880" cy="603254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fld id="{60906208-53A0-4EF7-84FA-51C1491C2BC4}" type="TxLink">
            <a:rPr lang="en-US" sz="1400" b="0" i="0" u="none" strike="noStrike" kern="1200">
              <a:solidFill>
                <a:srgbClr val="FF0000"/>
              </a:solidFill>
              <a:latin typeface="Aptos Narrow"/>
            </a:rPr>
            <a:pPr/>
            <a:t>All</a:t>
          </a:fld>
          <a:endParaRPr lang="it-IT" sz="1400" kern="1200">
            <a:solidFill>
              <a:srgbClr val="FF0000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88900</xdr:rowOff>
    </xdr:from>
    <xdr:to>
      <xdr:col>7</xdr:col>
      <xdr:colOff>482600</xdr:colOff>
      <xdr:row>16</xdr:row>
      <xdr:rowOff>146050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52761D58-A42D-820A-BE7B-B3DC2B78DB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6350</xdr:colOff>
      <xdr:row>2</xdr:row>
      <xdr:rowOff>114300</xdr:rowOff>
    </xdr:from>
    <xdr:to>
      <xdr:col>15</xdr:col>
      <xdr:colOff>488950</xdr:colOff>
      <xdr:row>16</xdr:row>
      <xdr:rowOff>171450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CA10B150-59AD-491A-1E12-F9E112F2D1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17</xdr:row>
      <xdr:rowOff>114300</xdr:rowOff>
    </xdr:from>
    <xdr:to>
      <xdr:col>7</xdr:col>
      <xdr:colOff>482600</xdr:colOff>
      <xdr:row>31</xdr:row>
      <xdr:rowOff>171450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0906F782-3B1B-15AD-1EFB-430B7C9021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107950</xdr:rowOff>
    </xdr:from>
    <xdr:to>
      <xdr:col>5</xdr:col>
      <xdr:colOff>444500</xdr:colOff>
      <xdr:row>24</xdr:row>
      <xdr:rowOff>88900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1A95582-BAB0-21EB-9D04-50A9690BB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63500</xdr:colOff>
      <xdr:row>9</xdr:row>
      <xdr:rowOff>146050</xdr:rowOff>
    </xdr:from>
    <xdr:to>
      <xdr:col>8</xdr:col>
      <xdr:colOff>298450</xdr:colOff>
      <xdr:row>22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Regione">
              <a:extLst>
                <a:ext uri="{FF2B5EF4-FFF2-40B4-BE49-F238E27FC236}">
                  <a16:creationId xmlns:a16="http://schemas.microsoft.com/office/drawing/2014/main" id="{2FFE2132-1D39-5BB1-708A-CA67961757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84950" y="1803400"/>
              <a:ext cx="1454150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584200</xdr:colOff>
      <xdr:row>0</xdr:row>
      <xdr:rowOff>50800</xdr:rowOff>
    </xdr:from>
    <xdr:to>
      <xdr:col>9</xdr:col>
      <xdr:colOff>0</xdr:colOff>
      <xdr:row>9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rimestre">
              <a:extLst>
                <a:ext uri="{FF2B5EF4-FFF2-40B4-BE49-F238E27FC236}">
                  <a16:creationId xmlns:a16="http://schemas.microsoft.com/office/drawing/2014/main" id="{7648DC77-3630-7579-D9E5-204F1FBD0C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imestr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96050" y="50800"/>
              <a:ext cx="1854200" cy="1644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andra Oancea" refreshedDate="46094.656776388889" createdVersion="8" refreshedVersion="8" minRefreshableVersion="3" recordCount="1260" xr:uid="{260ED76D-71C1-427B-98A6-A85886060BC1}">
  <cacheSource type="worksheet">
    <worksheetSource name="ANDAMENTO_COVID"/>
  </cacheSource>
  <cacheFields count="16">
    <cacheField name="Anno" numFmtId="0">
      <sharedItems containsSemiMixedTypes="0" containsString="0" containsNumber="1" containsInteger="1" minValue="2020" maxValue="2025" count="6">
        <n v="2020"/>
        <n v="2025"/>
        <n v="2023"/>
        <n v="2024"/>
        <n v="2021"/>
        <n v="2022"/>
      </sharedItems>
    </cacheField>
    <cacheField name="Trimestre" numFmtId="0">
      <sharedItems containsSemiMixedTypes="0" containsString="0" containsNumber="1" containsInteger="1" minValue="1" maxValue="4"/>
    </cacheField>
    <cacheField name="Mese" numFmtId="0">
      <sharedItems containsSemiMixedTypes="0" containsString="0" containsNumber="1" containsInteger="1" minValue="1" maxValue="12"/>
    </cacheField>
    <cacheField name="Regione" numFmtId="0">
      <sharedItems count="23">
        <s v="Abruzzo"/>
        <s v="Basilicata"/>
        <s v="Calabria"/>
        <s v="Campania"/>
        <s v="Emilia-Romagna"/>
        <s v="Friuli"/>
        <s v="Lazio"/>
        <s v="Liguria"/>
        <s v="Lombardia"/>
        <s v="Marche"/>
        <s v="Molise"/>
        <s v="P.A. Bolzano"/>
        <s v="Piemonte"/>
        <s v="Puglia"/>
        <s v="Sardegna"/>
        <s v="Sicilia"/>
        <s v="Toscana"/>
        <s v="Trentino"/>
        <s v="Umbria"/>
        <s v="Valle d'Aosta"/>
        <s v="Veneto"/>
        <s v="P.A. Trento" u="1"/>
        <s v="Friuli Venezia Giulia" u="1"/>
      </sharedItems>
    </cacheField>
    <cacheField name="data" numFmtId="14">
      <sharedItems containsSemiMixedTypes="0" containsNonDate="0" containsDate="1" containsString="0" minDate="2020-02-01T00:00:00" maxDate="2025-01-02T00:00:00"/>
    </cacheField>
    <cacheField name="Contagiati effettivi" numFmtId="0">
      <sharedItems containsSemiMixedTypes="0" containsString="0" containsNumber="1" containsInteger="1" minValue="-176" maxValue="911717"/>
    </cacheField>
    <cacheField name="Guariti effettivi" numFmtId="0">
      <sharedItems containsSemiMixedTypes="0" containsString="0" containsNumber="1" containsInteger="1" minValue="-47" maxValue="789853"/>
    </cacheField>
    <cacheField name="Decessi effettivi" numFmtId="0">
      <sharedItems containsSemiMixedTypes="0" containsString="0" containsNumber="1" containsInteger="1" minValue="-61" maxValue="7176"/>
    </cacheField>
    <cacheField name="Tot. vaccinati mensili" numFmtId="0">
      <sharedItems containsSemiMixedTypes="0" containsString="0" containsNumber="1" containsInteger="1" minValue="0" maxValue="30720890"/>
    </cacheField>
    <cacheField name="Rapporto decessi/vaccinati" numFmtId="0">
      <sharedItems containsSemiMixedTypes="0" containsString="0" containsNumber="1" minValue="-2.0124773596297041E-4" maxValue="10"/>
    </cacheField>
    <cacheField name="Rapporto contagiati/vaccinati" numFmtId="0">
      <sharedItems containsSemiMixedTypes="0" containsString="0" containsNumber="1" minValue="0" maxValue="2131"/>
    </cacheField>
    <cacheField name="Rapporto guariti/vaccinati" numFmtId="0">
      <sharedItems containsSemiMixedTypes="0" containsString="0" containsNumber="1" minValue="-6.4917127071823205E-2" maxValue="2183"/>
    </cacheField>
    <cacheField name="Data (anno)" numFmtId="2">
      <sharedItems/>
    </cacheField>
    <cacheField name="Data (trimestre)" numFmtId="0">
      <sharedItems/>
    </cacheField>
    <cacheField name="Data (indice mese)" numFmtId="0">
      <sharedItems containsSemiMixedTypes="0" containsString="0" containsNumber="1" containsInteger="1" minValue="1" maxValue="12"/>
    </cacheField>
    <cacheField name="Data (mese)" numFmtId="0">
      <sharedItems count="12">
        <s v="feb"/>
        <s v="mar"/>
        <s v="apr"/>
        <s v="mag"/>
        <s v="giu"/>
        <s v="lug"/>
        <s v="ago"/>
        <s v="set"/>
        <s v="ott"/>
        <s v="nov"/>
        <s v="gen"/>
        <s v="di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ra Oancea" refreshedDate="46094.670929050924" backgroundQuery="1" createdVersion="8" refreshedVersion="8" minRefreshableVersion="3" recordCount="0" supportSubquery="1" supportAdvancedDrill="1" xr:uid="{B5615D59-B06C-49B1-AB20-108599B23E35}">
  <cacheSource type="external" connectionId="11"/>
  <cacheFields count="4">
    <cacheField name="[ANDAMENTO COVID].[Regione].[Regione]" caption="Regione" numFmtId="0" hierarchy="12" level="1">
      <sharedItems containsSemiMixedTypes="0" containsNonDate="0" containsString="0"/>
    </cacheField>
    <cacheField name="[ANDAMENTO COVID].[Anno].[Anno]" caption="Anno" numFmtId="0" level="1">
      <sharedItems containsSemiMixedTypes="0" containsString="0" containsNumber="1" containsInteger="1" minValue="2020" maxValue="2025" count="6">
        <n v="2020"/>
        <n v="2021"/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ANDAMENTO COVID].[Anno].&amp;[2020]"/>
            <x15:cachedUniqueName index="1" name="[ANDAMENTO COVID].[Anno].&amp;[2021]"/>
            <x15:cachedUniqueName index="2" name="[ANDAMENTO COVID].[Anno].&amp;[2022]"/>
            <x15:cachedUniqueName index="3" name="[ANDAMENTO COVID].[Anno].&amp;[2023]"/>
            <x15:cachedUniqueName index="4" name="[ANDAMENTO COVID].[Anno].&amp;[2024]"/>
            <x15:cachedUniqueName index="5" name="[ANDAMENTO COVID].[Anno].&amp;[2025]"/>
          </x15:cachedUniqueNames>
        </ext>
      </extLst>
    </cacheField>
    <cacheField name="[Measures].[Somma di Decessi effettivi]" caption="Somma di Decessi effettivi" numFmtId="0" hierarchy="87" level="32767"/>
    <cacheField name="[ANDAMENTO COVID].[Data (mese)].[Data (mese)]" caption="Data (mese)" numFmtId="0" hierarchy="4" level="1">
      <sharedItems count="11">
        <s v="feb"/>
        <s v="mar"/>
        <s v="apr"/>
        <s v="mag"/>
        <s v="giu"/>
        <s v="lug"/>
        <s v="ago"/>
        <s v="set"/>
        <s v="ott"/>
        <s v="nov"/>
        <s v="dic"/>
      </sharedItems>
    </cacheField>
  </cacheFields>
  <cacheHierarchies count="92">
    <cacheHierarchy uniqueName="[ANDAMENTO COVID].[Anno]" caption="Anno" attribute="1" defaultMemberUniqueName="[ANDAMENTO COVID].[Anno].[All]" allUniqueName="[ANDAMENTO COVID].[Anno].[All]" dimensionUniqueName="[ANDAMENTO COVID]" displayFolder="" count="2" memberValueDatatype="20" unbalanced="0">
      <fieldsUsage count="2">
        <fieldUsage x="-1"/>
        <fieldUsage x="1"/>
      </fieldsUsage>
    </cacheHierarchy>
    <cacheHierarchy uniqueName="[ANDAMENTO COVID].[Contagiati effettivi]" caption="Contagiati effettivi" attribute="1" defaultMemberUniqueName="[ANDAMENTO COVID].[Contagiati effettivi].[All]" allUniqueName="[ANDAMENTO COVID].[Contagiati effettivi].[All]" dimensionUniqueName="[ANDAMENTO COVID]" displayFolder="" count="0" memberValueDatatype="20" unbalanced="0"/>
    <cacheHierarchy uniqueName="[ANDAMENTO COVID].[data]" caption="data" attribute="1" time="1" defaultMemberUniqueName="[ANDAMENTO COVID].[data].[All]" allUniqueName="[ANDAMENTO COVID].[data].[All]" dimensionUniqueName="[ANDAMENTO COVID]" displayFolder="" count="0" memberValueDatatype="7" unbalanced="0"/>
    <cacheHierarchy uniqueName="[ANDAMENTO COVID].[Data (anno)]" caption="Data (anno)" attribute="1" defaultMemberUniqueName="[ANDAMENTO COVID].[Data (anno)].[All]" allUniqueName="[ANDAMENTO COVID].[Data (anno)].[All]" dimensionUniqueName="[ANDAMENTO COVID]" displayFolder="" count="0" memberValueDatatype="130" unbalanced="0"/>
    <cacheHierarchy uniqueName="[ANDAMENTO COVID].[Data (mese)]" caption="Data (mese)" attribute="1" defaultMemberUniqueName="[ANDAMENTO COVID].[Data (mese)].[All]" allUniqueName="[ANDAMENTO COVID].[Data (mese)].[All]" dimensionUniqueName="[ANDAMENTO COVID]" displayFolder="" count="2" memberValueDatatype="130" unbalanced="0">
      <fieldsUsage count="2">
        <fieldUsage x="-1"/>
        <fieldUsage x="3"/>
      </fieldsUsage>
    </cacheHierarchy>
    <cacheHierarchy uniqueName="[ANDAMENTO COVID].[Data (trimestre)]" caption="Data (trimestre)" attribute="1" defaultMemberUniqueName="[ANDAMENTO COVID].[Data (trimestre)].[All]" allUniqueName="[ANDAMENTO COVID].[Data (trimestre)].[All]" dimensionUniqueName="[ANDAMENTO COVID]" displayFolder="" count="0" memberValueDatatype="130" unbalanced="0"/>
    <cacheHierarchy uniqueName="[ANDAMENTO COVID].[Decessi effettivi]" caption="Decessi effettivi" attribute="1" defaultMemberUniqueName="[ANDAMENTO COVID].[Decessi effettivi].[All]" allUniqueName="[ANDAMENTO COVID].[Decessi effettivi].[All]" dimensionUniqueName="[ANDAMENTO COVID]" displayFolder="" count="0" memberValueDatatype="20" unbalanced="0"/>
    <cacheHierarchy uniqueName="[ANDAMENTO COVID].[Guariti effettivi]" caption="Guariti effettivi" attribute="1" defaultMemberUniqueName="[ANDAMENTO COVID].[Guariti effettivi].[All]" allUniqueName="[ANDAMENTO COVID].[Guariti effettivi].[All]" dimensionUniqueName="[ANDAMENTO COVID]" displayFolder="" count="0" memberValueDatatype="20" unbalanced="0"/>
    <cacheHierarchy uniqueName="[ANDAMENTO COVID].[Mese]" caption="Mese" attribute="1" defaultMemberUniqueName="[ANDAMENTO COVID].[Mese].[All]" allUniqueName="[ANDAMENTO COVID].[Mese].[All]" dimensionUniqueName="[ANDAMENTO COVID]" displayFolder="" count="0" memberValueDatatype="20" unbalanced="0"/>
    <cacheHierarchy uniqueName="[ANDAMENTO COVID].[Rapporto contagiati/vaccinati]" caption="Rapporto contagiati/vaccinati" attribute="1" defaultMemberUniqueName="[ANDAMENTO COVID].[Rapporto contagiati/vaccinati].[All]" allUniqueName="[ANDAMENTO COVID].[Rapporto contagiati/vaccinati].[All]" dimensionUniqueName="[ANDAMENTO COVID]" displayFolder="" count="0" memberValueDatatype="5" unbalanced="0"/>
    <cacheHierarchy uniqueName="[ANDAMENTO COVID].[Rapporto decessi/vaccinati]" caption="Rapporto decessi/vaccinati" attribute="1" defaultMemberUniqueName="[ANDAMENTO COVID].[Rapporto decessi/vaccinati].[All]" allUniqueName="[ANDAMENTO COVID].[Rapporto decessi/vaccinati].[All]" dimensionUniqueName="[ANDAMENTO COVID]" displayFolder="" count="0" memberValueDatatype="5" unbalanced="0"/>
    <cacheHierarchy uniqueName="[ANDAMENTO COVID].[Rapporto guariti/vaccinati]" caption="Rapporto guariti/vaccinati" attribute="1" defaultMemberUniqueName="[ANDAMENTO COVID].[Rapporto guariti/vaccinati].[All]" allUniqueName="[ANDAMENTO COVID].[Rapporto guariti/vaccinati].[All]" dimensionUniqueName="[ANDAMENTO COVID]" displayFolder="" count="0" memberValueDatatype="5" unbalanced="0"/>
    <cacheHierarchy uniqueName="[ANDAMENTO COVID].[Regione]" caption="Regione" attribute="1" defaultMemberUniqueName="[ANDAMENTO COVID].[Regione].[All]" allUniqueName="[ANDAMENTO COVID].[Regione].[All]" dimensionUniqueName="[ANDAMENTO COVID]" displayFolder="" count="2" memberValueDatatype="130" unbalanced="0">
      <fieldsUsage count="2">
        <fieldUsage x="-1"/>
        <fieldUsage x="0"/>
      </fieldsUsage>
    </cacheHierarchy>
    <cacheHierarchy uniqueName="[ANDAMENTO COVID].[Tot. vaccinati mensili]" caption="Tot. vaccinati mensili" attribute="1" defaultMemberUniqueName="[ANDAMENTO COVID].[Tot. vaccinati mensili].[All]" allUniqueName="[ANDAMENTO COVID].[Tot. vaccinati mensili].[All]" dimensionUniqueName="[ANDAMENTO COVID]" displayFolder="" count="0" memberValueDatatype="5" unbalanced="0"/>
    <cacheHierarchy uniqueName="[ANDAMENTO COVID].[Trimestre]" caption="Trimestre" attribute="1" defaultMemberUniqueName="[ANDAMENTO COVID].[Trimestre].[All]" allUniqueName="[ANDAMENTO COVID].[Trimestre].[All]" dimensionUniqueName="[ANDAMENTO COVID]" displayFolder="" count="0" memberValueDatatype="20" unbalanced="0"/>
    <cacheHierarchy uniqueName="[Intervallo].[2024]" caption="2024" attribute="1" defaultMemberUniqueName="[Intervallo].[2024].[All]" allUniqueName="[Intervallo].[2024].[All]" dimensionUniqueName="[Intervallo]" displayFolder="" count="0" memberValueDatatype="130" unbalanced="0"/>
    <cacheHierarchy uniqueName="[Intervallo].[Anno]" caption="Anno" attribute="1" defaultMemberUniqueName="[Intervallo].[Anno].[All]" allUniqueName="[Intervallo].[Anno].[All]" dimensionUniqueName="[Intervallo]" displayFolder="" count="0" memberValueDatatype="130" unbalanced="0"/>
    <cacheHierarchy uniqueName="[VACCINI 2020].[Anno]" caption="Anno" attribute="1" defaultMemberUniqueName="[VACCINI 2020].[Anno].[All]" allUniqueName="[VACCINI 2020].[Anno].[All]" dimensionUniqueName="[VACCINI 2020]" displayFolder="" count="0" memberValueDatatype="20" unbalanced="0"/>
    <cacheHierarchy uniqueName="[VACCINI 2020].[data]" caption="data" attribute="1" time="1" defaultMemberUniqueName="[VACCINI 2020].[data].[All]" allUniqueName="[VACCINI 2020].[data].[All]" dimensionUniqueName="[VACCINI 2020]" displayFolder="" count="0" memberValueDatatype="7" unbalanced="0"/>
    <cacheHierarchy uniqueName="[VACCINI 2020].[Mese]" caption="Mese" attribute="1" defaultMemberUniqueName="[VACCINI 2020].[Mese].[All]" allUniqueName="[VACCINI 2020].[Mese].[All]" dimensionUniqueName="[VACCINI 2020]" displayFolder="" count="0" memberValueDatatype="20" unbalanced="0"/>
    <cacheHierarchy uniqueName="[VACCINI 2020].[Regione]" caption="Regione" attribute="1" defaultMemberUniqueName="[VACCINI 2020].[Regione].[All]" allUniqueName="[VACCINI 2020].[Regione].[All]" dimensionUniqueName="[VACCINI 2020]" displayFolder="" count="0" memberValueDatatype="130" unbalanced="0"/>
    <cacheHierarchy uniqueName="[VACCINI 2020].[Totale vaccinati]" caption="Totale vaccinati" attribute="1" defaultMemberUniqueName="[VACCINI 2020].[Totale vaccinati].[All]" allUniqueName="[VACCINI 2020].[Totale vaccinati].[All]" dimensionUniqueName="[VACCINI 2020]" displayFolder="" count="0" memberValueDatatype="20" unbalanced="0"/>
    <cacheHierarchy uniqueName="[VACCINI 2020].[Trimestre]" caption="Trimestre" attribute="1" defaultMemberUniqueName="[VACCINI 2020].[Trimestre].[All]" allUniqueName="[VACCINI 2020].[Trimestre].[All]" dimensionUniqueName="[VACCINI 2020]" displayFolder="" count="0" memberValueDatatype="20" unbalanced="0"/>
    <cacheHierarchy uniqueName="[VACCINI 2021].[Anno]" caption="Anno" attribute="1" defaultMemberUniqueName="[VACCINI 2021].[Anno].[All]" allUniqueName="[VACCINI 2021].[Anno].[All]" dimensionUniqueName="[VACCINI 2021]" displayFolder="" count="0" memberValueDatatype="20" unbalanced="0"/>
    <cacheHierarchy uniqueName="[VACCINI 2021].[data]" caption="data" attribute="1" time="1" defaultMemberUniqueName="[VACCINI 2021].[data].[All]" allUniqueName="[VACCINI 2021].[data].[All]" dimensionUniqueName="[VACCINI 2021]" displayFolder="" count="0" memberValueDatatype="7" unbalanced="0"/>
    <cacheHierarchy uniqueName="[VACCINI 2021].[Mese]" caption="Mese" attribute="1" defaultMemberUniqueName="[VACCINI 2021].[Mese].[All]" allUniqueName="[VACCINI 2021].[Mese].[All]" dimensionUniqueName="[VACCINI 2021]" displayFolder="" count="0" memberValueDatatype="20" unbalanced="0"/>
    <cacheHierarchy uniqueName="[VACCINI 2021].[Regione]" caption="Regione" attribute="1" defaultMemberUniqueName="[VACCINI 2021].[Regione].[All]" allUniqueName="[VACCINI 2021].[Regione].[All]" dimensionUniqueName="[VACCINI 2021]" displayFolder="" count="0" memberValueDatatype="130" unbalanced="0"/>
    <cacheHierarchy uniqueName="[VACCINI 2021].[Totale vaccinati]" caption="Totale vaccinati" attribute="1" defaultMemberUniqueName="[VACCINI 2021].[Totale vaccinati].[All]" allUniqueName="[VACCINI 2021].[Totale vaccinati].[All]" dimensionUniqueName="[VACCINI 2021]" displayFolder="" count="0" memberValueDatatype="20" unbalanced="0"/>
    <cacheHierarchy uniqueName="[VACCINI 2021].[Trimestre]" caption="Trimestre" attribute="1" defaultMemberUniqueName="[VACCINI 2021].[Trimestre].[All]" allUniqueName="[VACCINI 2021].[Trimestre].[All]" dimensionUniqueName="[VACCINI 2021]" displayFolder="" count="0" memberValueDatatype="20" unbalanced="0"/>
    <cacheHierarchy uniqueName="[VACCINI 2022].[Anno]" caption="Anno" attribute="1" defaultMemberUniqueName="[VACCINI 2022].[Anno].[All]" allUniqueName="[VACCINI 2022].[Anno].[All]" dimensionUniqueName="[VACCINI 2022]" displayFolder="" count="0" memberValueDatatype="20" unbalanced="0"/>
    <cacheHierarchy uniqueName="[VACCINI 2022].[data]" caption="data" attribute="1" time="1" defaultMemberUniqueName="[VACCINI 2022].[data].[All]" allUniqueName="[VACCINI 2022].[data].[All]" dimensionUniqueName="[VACCINI 2022]" displayFolder="" count="0" memberValueDatatype="7" unbalanced="0"/>
    <cacheHierarchy uniqueName="[VACCINI 2022].[Mese]" caption="Mese" attribute="1" defaultMemberUniqueName="[VACCINI 2022].[Mese].[All]" allUniqueName="[VACCINI 2022].[Mese].[All]" dimensionUniqueName="[VACCINI 2022]" displayFolder="" count="0" memberValueDatatype="20" unbalanced="0"/>
    <cacheHierarchy uniqueName="[VACCINI 2022].[Regione]" caption="Regione" attribute="1" defaultMemberUniqueName="[VACCINI 2022].[Regione].[All]" allUniqueName="[VACCINI 2022].[Regione].[All]" dimensionUniqueName="[VACCINI 2022]" displayFolder="" count="0" memberValueDatatype="130" unbalanced="0"/>
    <cacheHierarchy uniqueName="[VACCINI 2022].[Totale vaccinati]" caption="Totale vaccinati" attribute="1" defaultMemberUniqueName="[VACCINI 2022].[Totale vaccinati].[All]" allUniqueName="[VACCINI 2022].[Totale vaccinati].[All]" dimensionUniqueName="[VACCINI 2022]" displayFolder="" count="0" memberValueDatatype="20" unbalanced="0"/>
    <cacheHierarchy uniqueName="[VACCINI 2022].[Trimestre]" caption="Trimestre" attribute="1" defaultMemberUniqueName="[VACCINI 2022].[Trimestre].[All]" allUniqueName="[VACCINI 2022].[Trimestre].[All]" dimensionUniqueName="[VACCINI 2022]" displayFolder="" count="0" memberValueDatatype="20" unbalanced="0"/>
    <cacheHierarchy uniqueName="[VACCINI 2023].[Anno]" caption="Anno" attribute="1" defaultMemberUniqueName="[VACCINI 2023].[Anno].[All]" allUniqueName="[VACCINI 2023].[Anno].[All]" dimensionUniqueName="[VACCINI 2023]" displayFolder="" count="0" memberValueDatatype="20" unbalanced="0"/>
    <cacheHierarchy uniqueName="[VACCINI 2023].[data]" caption="data" attribute="1" time="1" defaultMemberUniqueName="[VACCINI 2023].[data].[All]" allUniqueName="[VACCINI 2023].[data].[All]" dimensionUniqueName="[VACCINI 2023]" displayFolder="" count="0" memberValueDatatype="7" unbalanced="0"/>
    <cacheHierarchy uniqueName="[VACCINI 2023].[Mese]" caption="Mese" attribute="1" defaultMemberUniqueName="[VACCINI 2023].[Mese].[All]" allUniqueName="[VACCINI 2023].[Mese].[All]" dimensionUniqueName="[VACCINI 2023]" displayFolder="" count="0" memberValueDatatype="20" unbalanced="0"/>
    <cacheHierarchy uniqueName="[VACCINI 2023].[Regione]" caption="Regione" attribute="1" defaultMemberUniqueName="[VACCINI 2023].[Regione].[All]" allUniqueName="[VACCINI 2023].[Regione].[All]" dimensionUniqueName="[VACCINI 2023]" displayFolder="" count="0" memberValueDatatype="130" unbalanced="0"/>
    <cacheHierarchy uniqueName="[VACCINI 2023].[Totale vaccinati]" caption="Totale vaccinati" attribute="1" defaultMemberUniqueName="[VACCINI 2023].[Totale vaccinati].[All]" allUniqueName="[VACCINI 2023].[Totale vaccinati].[All]" dimensionUniqueName="[VACCINI 2023]" displayFolder="" count="0" memberValueDatatype="20" unbalanced="0"/>
    <cacheHierarchy uniqueName="[VACCINI 2023].[Trimestre]" caption="Trimestre" attribute="1" defaultMemberUniqueName="[VACCINI 2023].[Trimestre].[All]" allUniqueName="[VACCINI 2023].[Trimestre].[All]" dimensionUniqueName="[VACCINI 2023]" displayFolder="" count="0" memberValueDatatype="20" unbalanced="0"/>
    <cacheHierarchy uniqueName="[VACCINI 2023-24].[Anno]" caption="Anno" attribute="1" defaultMemberUniqueName="[VACCINI 2023-24].[Anno].[All]" allUniqueName="[VACCINI 2023-24].[Anno].[All]" dimensionUniqueName="[VACCINI 2023-24]" displayFolder="" count="0" memberValueDatatype="20" unbalanced="0"/>
    <cacheHierarchy uniqueName="[VACCINI 2023-24].[data]" caption="data" attribute="1" time="1" defaultMemberUniqueName="[VACCINI 2023-24].[data].[All]" allUniqueName="[VACCINI 2023-24].[data].[All]" dimensionUniqueName="[VACCINI 2023-24]" displayFolder="" count="0" memberValueDatatype="7" unbalanced="0"/>
    <cacheHierarchy uniqueName="[VACCINI 2023-24].[Mese]" caption="Mese" attribute="1" defaultMemberUniqueName="[VACCINI 2023-24].[Mese].[All]" allUniqueName="[VACCINI 2023-24].[Mese].[All]" dimensionUniqueName="[VACCINI 2023-24]" displayFolder="" count="0" memberValueDatatype="20" unbalanced="0"/>
    <cacheHierarchy uniqueName="[VACCINI 2023-24].[Regione]" caption="Regione" attribute="1" defaultMemberUniqueName="[VACCINI 2023-24].[Regione].[All]" allUniqueName="[VACCINI 2023-24].[Regione].[All]" dimensionUniqueName="[VACCINI 2023-24]" displayFolder="" count="0" memberValueDatatype="130" unbalanced="0"/>
    <cacheHierarchy uniqueName="[VACCINI 2023-24].[Totale vaccinati]" caption="Totale vaccinati" attribute="1" defaultMemberUniqueName="[VACCINI 2023-24].[Totale vaccinati].[All]" allUniqueName="[VACCINI 2023-24].[Totale vaccinati].[All]" dimensionUniqueName="[VACCINI 2023-24]" displayFolder="" count="0" memberValueDatatype="20" unbalanced="0"/>
    <cacheHierarchy uniqueName="[VACCINI 2023-24].[Trimestre]" caption="Trimestre" attribute="1" defaultMemberUniqueName="[VACCINI 2023-24].[Trimestre].[All]" allUniqueName="[VACCINI 2023-24].[Trimestre].[All]" dimensionUniqueName="[VACCINI 2023-24]" displayFolder="" count="0" memberValueDatatype="20" unbalanced="0"/>
    <cacheHierarchy uniqueName="[VACCINI 2024-25].[Anno]" caption="Anno" attribute="1" defaultMemberUniqueName="[VACCINI 2024-25].[Anno].[All]" allUniqueName="[VACCINI 2024-25].[Anno].[All]" dimensionUniqueName="[VACCINI 2024-25]" displayFolder="" count="0" memberValueDatatype="20" unbalanced="0"/>
    <cacheHierarchy uniqueName="[VACCINI 2024-25].[data]" caption="data" attribute="1" time="1" defaultMemberUniqueName="[VACCINI 2024-25].[data].[All]" allUniqueName="[VACCINI 2024-25].[data].[All]" dimensionUniqueName="[VACCINI 2024-25]" displayFolder="" count="0" memberValueDatatype="7" unbalanced="0"/>
    <cacheHierarchy uniqueName="[VACCINI 2024-25].[Mese]" caption="Mese" attribute="1" defaultMemberUniqueName="[VACCINI 2024-25].[Mese].[All]" allUniqueName="[VACCINI 2024-25].[Mese].[All]" dimensionUniqueName="[VACCINI 2024-25]" displayFolder="" count="0" memberValueDatatype="20" unbalanced="0"/>
    <cacheHierarchy uniqueName="[VACCINI 2024-25].[Regione]" caption="Regione" attribute="1" defaultMemberUniqueName="[VACCINI 2024-25].[Regione].[All]" allUniqueName="[VACCINI 2024-25].[Regione].[All]" dimensionUniqueName="[VACCINI 2024-25]" displayFolder="" count="0" memberValueDatatype="130" unbalanced="0"/>
    <cacheHierarchy uniqueName="[VACCINI 2024-25].[Totale vaccinati]" caption="Totale vaccinati" attribute="1" defaultMemberUniqueName="[VACCINI 2024-25].[Totale vaccinati].[All]" allUniqueName="[VACCINI 2024-25].[Totale vaccinati].[All]" dimensionUniqueName="[VACCINI 2024-25]" displayFolder="" count="0" memberValueDatatype="20" unbalanced="0"/>
    <cacheHierarchy uniqueName="[VACCINI 2024-25].[Trimestre]" caption="Trimestre" attribute="1" defaultMemberUniqueName="[VACCINI 2024-25].[Trimestre].[All]" allUniqueName="[VACCINI 2024-25].[Trimestre].[All]" dimensionUniqueName="[VACCINI 2024-25]" displayFolder="" count="0" memberValueDatatype="20" unbalanced="0"/>
    <cacheHierarchy uniqueName="[VACCINI ALL].[Anno]" caption="Anno" attribute="1" defaultMemberUniqueName="[VACCINI ALL].[Anno].[All]" allUniqueName="[VACCINI ALL].[Anno].[All]" dimensionUniqueName="[VACCINI ALL]" displayFolder="" count="0" memberValueDatatype="20" unbalanced="0"/>
    <cacheHierarchy uniqueName="[VACCINI ALL].[Mese]" caption="Mese" attribute="1" defaultMemberUniqueName="[VACCINI ALL].[Mese].[All]" allUniqueName="[VACCINI ALL].[Mese].[All]" dimensionUniqueName="[VACCINI ALL]" displayFolder="" count="0" memberValueDatatype="20" unbalanced="0"/>
    <cacheHierarchy uniqueName="[VACCINI ALL].[Regione]" caption="Regione" attribute="1" defaultMemberUniqueName="[VACCINI ALL].[Regione].[All]" allUniqueName="[VACCINI ALL].[Regione].[All]" dimensionUniqueName="[VACCINI ALL]" displayFolder="" count="0" memberValueDatatype="130" unbalanced="0"/>
    <cacheHierarchy uniqueName="[VACCINI ALL].[Tot. vaccinati mensili]" caption="Tot. vaccinati mensili" attribute="1" defaultMemberUniqueName="[VACCINI ALL].[Tot. vaccinati mensili].[All]" allUniqueName="[VACCINI ALL].[Tot. vaccinati mensili].[All]" dimensionUniqueName="[VACCINI ALL]" displayFolder="" count="0" memberValueDatatype="5" unbalanced="0"/>
    <cacheHierarchy uniqueName="[VACCINI ALL].[Trimestre]" caption="Trimestre" attribute="1" defaultMemberUniqueName="[VACCINI ALL].[Trimestre].[All]" allUniqueName="[VACCINI ALL].[Trimestre].[All]" dimensionUniqueName="[VACCINI ALL]" displayFolder="" count="0" memberValueDatatype="20" unbalanced="0"/>
    <cacheHierarchy uniqueName="[ANDAMENTO COVID].[Data (indice mese)]" caption="Data (indice mese)" attribute="1" defaultMemberUniqueName="[ANDAMENTO COVID].[Data (indice mese)].[All]" allUniqueName="[ANDAMENTO COVID].[Data (indice mese)].[All]" dimensionUniqueName="[ANDAMENTO COVID]" displayFolder="" count="0" memberValueDatatype="20" unbalanced="0" hidden="1"/>
    <cacheHierarchy uniqueName="[VACCINI ALL 1].[Anno]" caption="Anno" attribute="1" defaultMemberUniqueName="[VACCINI ALL 1].[Anno].[All]" allUniqueName="[VACCINI ALL 1].[Anno].[All]" dimensionUniqueName="[VACCINI ALL 1]" displayFolder="" count="0" memberValueDatatype="20" unbalanced="0" hidden="1"/>
    <cacheHierarchy uniqueName="[VACCINI ALL 1].[Mese]" caption="Mese" attribute="1" defaultMemberUniqueName="[VACCINI ALL 1].[Mese].[All]" allUniqueName="[VACCINI ALL 1].[Mese].[All]" dimensionUniqueName="[VACCINI ALL 1]" displayFolder="" count="0" memberValueDatatype="20" unbalanced="0" hidden="1"/>
    <cacheHierarchy uniqueName="[VACCINI ALL 1].[Regione]" caption="Regione" attribute="1" defaultMemberUniqueName="[VACCINI ALL 1].[Regione].[All]" allUniqueName="[VACCINI ALL 1].[Regione].[All]" dimensionUniqueName="[VACCINI ALL 1]" displayFolder="" count="0" memberValueDatatype="130" unbalanced="0" hidden="1"/>
    <cacheHierarchy uniqueName="[VACCINI ALL 1].[Tot. vaccinati mensili]" caption="Tot. vaccinati mensili" attribute="1" defaultMemberUniqueName="[VACCINI ALL 1].[Tot. vaccinati mensili].[All]" allUniqueName="[VACCINI ALL 1].[Tot. vaccinati mensili].[All]" dimensionUniqueName="[VACCINI ALL 1]" displayFolder="" count="0" memberValueDatatype="5" unbalanced="0" hidden="1"/>
    <cacheHierarchy uniqueName="[VACCINI ALL 1].[Trimestre]" caption="Trimestre" attribute="1" defaultMemberUniqueName="[VACCINI ALL 1].[Trimestre].[All]" allUniqueName="[VACCINI ALL 1].[Trimestre].[All]" dimensionUniqueName="[VACCINI ALL 1]" displayFolder="" count="0" memberValueDatatype="20" unbalanced="0" hidden="1"/>
    <cacheHierarchy uniqueName="[Measures].[__XL_Count VACCINI 2024-25]" caption="__XL_Count VACCINI 2024-25" measure="1" displayFolder="" measureGroup="VACCINI 2024-25" count="0" hidden="1"/>
    <cacheHierarchy uniqueName="[Measures].[__XL_Count VACCINI 2023-24]" caption="__XL_Count VACCINI 2023-24" measure="1" displayFolder="" measureGroup="VACCINI 2023-24" count="0" hidden="1"/>
    <cacheHierarchy uniqueName="[Measures].[__XL_Count VACCINI 2023]" caption="__XL_Count VACCINI 2023" measure="1" displayFolder="" measureGroup="VACCINI 2023" count="0" hidden="1"/>
    <cacheHierarchy uniqueName="[Measures].[__XL_Count VACCINI 2022]" caption="__XL_Count VACCINI 2022" measure="1" displayFolder="" measureGroup="VACCINI 2022" count="0" hidden="1"/>
    <cacheHierarchy uniqueName="[Measures].[__XL_Count VACCINI 2021]" caption="__XL_Count VACCINI 2021" measure="1" displayFolder="" measureGroup="VACCINI 2021" count="0" hidden="1"/>
    <cacheHierarchy uniqueName="[Measures].[__XL_Count VACCINI 2020]" caption="__XL_Count VACCINI 2020" measure="1" displayFolder="" measureGroup="VACCINI 2020" count="0" hidden="1"/>
    <cacheHierarchy uniqueName="[Measures].[__XL_Count ANDAMENTO COVID]" caption="__XL_Count ANDAMENTO COVID" measure="1" displayFolder="" measureGroup="ANDAMENTO COVID" count="0" hidden="1"/>
    <cacheHierarchy uniqueName="[Measures].[__XL_Count VACCINI ALL]" caption="__XL_Count VACCINI ALL" measure="1" displayFolder="" measureGroup="VACCINI ALL" count="0" hidden="1"/>
    <cacheHierarchy uniqueName="[Measures].[__XL_Count VACCINI ALL 1]" caption="__XL_Count VACCINI ALL 1" measure="1" displayFolder="" measureGroup="VACCINI ALL 1" count="0" hidden="1"/>
    <cacheHierarchy uniqueName="[Measures].[__XL_Count Intervallo]" caption="__XL_Count Intervallo" measure="1" displayFolder="" measureGroup="Intervallo" count="0" hidden="1"/>
    <cacheHierarchy uniqueName="[Measures].[__No measures defined]" caption="__No measures defined" measure="1" displayFolder="" count="0" hidden="1"/>
    <cacheHierarchy uniqueName="[Measures].[Somma di Rapporto guariti/vaccinati]" caption="Somma di Rapporto guarit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ma di Rapporto contagiati/vaccinati]" caption="Somma di Rapporto contagiat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ot. vaccinati mensili]" caption="Somma di Tot. vaccinati mensil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edia di Rapporto guariti/vaccinati]" caption="Media di Rapporto guarit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edia di Rapporto contagiati/vaccinati]" caption="Media di Rapporto contagiat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assimo di Rapporto guariti/vaccinati]" caption="Massimo di Rapporto guarit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ev. standard di Rapporto guariti/vaccinati]" caption="Dev. standard di Rapporto guarit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ma di Rapporto decessi/vaccinati]" caption="Somma di Rapporto decess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edia di Rapporto decessi/vaccinati]" caption="Media di Rapporto decess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eggio di Guariti effettivi]" caption="Conteggio di Guariti effettiv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a di Guariti effettivi]" caption="Somma di Guariti effettiv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a di Contagiati effettivi]" caption="Somma di Contagiati effettiv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ma di Decessi effettivi]" caption="Somma di Decessi effettivi" measure="1" displayFolder="" measureGroup="ANDAMENTO COVID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edia di Tot. vaccinati mensili]" caption="Media di Tot. vaccinati mensil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edia di Decessi effettivi]" caption="Media di Decessi effettiv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edia di Contagiati effettivi]" caption="Media di Contagiati effettiv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edia di Guariti effettivi]" caption="Media di Guariti effettiv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10">
    <dimension name="ANDAMENTO COVID" uniqueName="[ANDAMENTO COVID]" caption="ANDAMENTO COVID"/>
    <dimension name="Intervallo" uniqueName="[Intervallo]" caption="Intervallo"/>
    <dimension measure="1" name="Measures" uniqueName="[Measures]" caption="Measures"/>
    <dimension name="VACCINI 2020" uniqueName="[VACCINI 2020]" caption="VACCINI 2020"/>
    <dimension name="VACCINI 2021" uniqueName="[VACCINI 2021]" caption="VACCINI 2021"/>
    <dimension name="VACCINI 2022" uniqueName="[VACCINI 2022]" caption="VACCINI 2022"/>
    <dimension name="VACCINI 2023" uniqueName="[VACCINI 2023]" caption="VACCINI 2023"/>
    <dimension name="VACCINI 2023-24" uniqueName="[VACCINI 2023-24]" caption="VACCINI 2023-24"/>
    <dimension name="VACCINI 2024-25" uniqueName="[VACCINI 2024-25]" caption="VACCINI 2024-25"/>
    <dimension name="VACCINI ALL" uniqueName="[VACCINI ALL]" caption="VACCINI ALL"/>
  </dimensions>
  <measureGroups count="10">
    <measureGroup name="ANDAMENTO COVID" caption="ANDAMENTO COVID"/>
    <measureGroup name="Intervallo" caption="Intervallo"/>
    <measureGroup name="VACCINI 2020" caption="VACCINI 2020"/>
    <measureGroup name="VACCINI 2021" caption="VACCINI 2021"/>
    <measureGroup name="VACCINI 2022" caption="VACCINI 2022"/>
    <measureGroup name="VACCINI 2023" caption="VACCINI 2023"/>
    <measureGroup name="VACCINI 2023-24" caption="VACCINI 2023-24"/>
    <measureGroup name="VACCINI 2024-25" caption="VACCINI 2024-25"/>
    <measureGroup name="VACCINI ALL" caption="VACCINI ALL"/>
    <measureGroup name="VACCINI ALL 1" caption="VACCINI ALL 1"/>
  </measureGroups>
  <maps count="9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ra Oancea" refreshedDate="46094.671215393515" backgroundQuery="1" createdVersion="8" refreshedVersion="8" minRefreshableVersion="3" recordCount="0" supportSubquery="1" supportAdvancedDrill="1" xr:uid="{94046B47-0BFB-41D4-9BA4-563181F84F37}">
  <cacheSource type="external" connectionId="11"/>
  <cacheFields count="4">
    <cacheField name="[ANDAMENTO COVID].[Regione].[Regione]" caption="Regione" numFmtId="0" hierarchy="12" level="1">
      <sharedItems containsSemiMixedTypes="0" containsNonDate="0" containsString="0"/>
    </cacheField>
    <cacheField name="[ANDAMENTO COVID].[Anno].[Anno]" caption="Anno" numFmtId="0" level="1">
      <sharedItems containsSemiMixedTypes="0" containsString="0" containsNumber="1" containsInteger="1" minValue="2020" maxValue="2025" count="6">
        <n v="2020"/>
        <n v="2021"/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ANDAMENTO COVID].[Anno].&amp;[2020]"/>
            <x15:cachedUniqueName index="1" name="[ANDAMENTO COVID].[Anno].&amp;[2021]"/>
            <x15:cachedUniqueName index="2" name="[ANDAMENTO COVID].[Anno].&amp;[2022]"/>
            <x15:cachedUniqueName index="3" name="[ANDAMENTO COVID].[Anno].&amp;[2023]"/>
            <x15:cachedUniqueName index="4" name="[ANDAMENTO COVID].[Anno].&amp;[2024]"/>
            <x15:cachedUniqueName index="5" name="[ANDAMENTO COVID].[Anno].&amp;[2025]"/>
          </x15:cachedUniqueNames>
        </ext>
      </extLst>
    </cacheField>
    <cacheField name="[Measures].[Somma di Guariti effettivi]" caption="Somma di Guariti effettivi" numFmtId="0" hierarchy="85" level="32767"/>
    <cacheField name="[ANDAMENTO COVID].[Data (mese)].[Data (mese)]" caption="Data (mese)" numFmtId="0" hierarchy="4" level="1">
      <sharedItems count="1">
        <s v="gen"/>
      </sharedItems>
    </cacheField>
  </cacheFields>
  <cacheHierarchies count="92">
    <cacheHierarchy uniqueName="[ANDAMENTO COVID].[Anno]" caption="Anno" attribute="1" defaultMemberUniqueName="[ANDAMENTO COVID].[Anno].[All]" allUniqueName="[ANDAMENTO COVID].[Anno].[All]" dimensionUniqueName="[ANDAMENTO COVID]" displayFolder="" count="2" memberValueDatatype="20" unbalanced="0">
      <fieldsUsage count="2">
        <fieldUsage x="-1"/>
        <fieldUsage x="1"/>
      </fieldsUsage>
    </cacheHierarchy>
    <cacheHierarchy uniqueName="[ANDAMENTO COVID].[Contagiati effettivi]" caption="Contagiati effettivi" attribute="1" defaultMemberUniqueName="[ANDAMENTO COVID].[Contagiati effettivi].[All]" allUniqueName="[ANDAMENTO COVID].[Contagiati effettivi].[All]" dimensionUniqueName="[ANDAMENTO COVID]" displayFolder="" count="0" memberValueDatatype="20" unbalanced="0"/>
    <cacheHierarchy uniqueName="[ANDAMENTO COVID].[data]" caption="data" attribute="1" time="1" defaultMemberUniqueName="[ANDAMENTO COVID].[data].[All]" allUniqueName="[ANDAMENTO COVID].[data].[All]" dimensionUniqueName="[ANDAMENTO COVID]" displayFolder="" count="0" memberValueDatatype="7" unbalanced="0"/>
    <cacheHierarchy uniqueName="[ANDAMENTO COVID].[Data (anno)]" caption="Data (anno)" attribute="1" defaultMemberUniqueName="[ANDAMENTO COVID].[Data (anno)].[All]" allUniqueName="[ANDAMENTO COVID].[Data (anno)].[All]" dimensionUniqueName="[ANDAMENTO COVID]" displayFolder="" count="0" memberValueDatatype="130" unbalanced="0"/>
    <cacheHierarchy uniqueName="[ANDAMENTO COVID].[Data (mese)]" caption="Data (mese)" attribute="1" defaultMemberUniqueName="[ANDAMENTO COVID].[Data (mese)].[All]" allUniqueName="[ANDAMENTO COVID].[Data (mese)].[All]" dimensionUniqueName="[ANDAMENTO COVID]" displayFolder="" count="2" memberValueDatatype="130" unbalanced="0">
      <fieldsUsage count="2">
        <fieldUsage x="-1"/>
        <fieldUsage x="3"/>
      </fieldsUsage>
    </cacheHierarchy>
    <cacheHierarchy uniqueName="[ANDAMENTO COVID].[Data (trimestre)]" caption="Data (trimestre)" attribute="1" defaultMemberUniqueName="[ANDAMENTO COVID].[Data (trimestre)].[All]" allUniqueName="[ANDAMENTO COVID].[Data (trimestre)].[All]" dimensionUniqueName="[ANDAMENTO COVID]" displayFolder="" count="0" memberValueDatatype="130" unbalanced="0"/>
    <cacheHierarchy uniqueName="[ANDAMENTO COVID].[Decessi effettivi]" caption="Decessi effettivi" attribute="1" defaultMemberUniqueName="[ANDAMENTO COVID].[Decessi effettivi].[All]" allUniqueName="[ANDAMENTO COVID].[Decessi effettivi].[All]" dimensionUniqueName="[ANDAMENTO COVID]" displayFolder="" count="0" memberValueDatatype="20" unbalanced="0"/>
    <cacheHierarchy uniqueName="[ANDAMENTO COVID].[Guariti effettivi]" caption="Guariti effettivi" attribute="1" defaultMemberUniqueName="[ANDAMENTO COVID].[Guariti effettivi].[All]" allUniqueName="[ANDAMENTO COVID].[Guariti effettivi].[All]" dimensionUniqueName="[ANDAMENTO COVID]" displayFolder="" count="0" memberValueDatatype="20" unbalanced="0"/>
    <cacheHierarchy uniqueName="[ANDAMENTO COVID].[Mese]" caption="Mese" attribute="1" defaultMemberUniqueName="[ANDAMENTO COVID].[Mese].[All]" allUniqueName="[ANDAMENTO COVID].[Mese].[All]" dimensionUniqueName="[ANDAMENTO COVID]" displayFolder="" count="0" memberValueDatatype="20" unbalanced="0"/>
    <cacheHierarchy uniqueName="[ANDAMENTO COVID].[Rapporto contagiati/vaccinati]" caption="Rapporto contagiati/vaccinati" attribute="1" defaultMemberUniqueName="[ANDAMENTO COVID].[Rapporto contagiati/vaccinati].[All]" allUniqueName="[ANDAMENTO COVID].[Rapporto contagiati/vaccinati].[All]" dimensionUniqueName="[ANDAMENTO COVID]" displayFolder="" count="0" memberValueDatatype="5" unbalanced="0"/>
    <cacheHierarchy uniqueName="[ANDAMENTO COVID].[Rapporto decessi/vaccinati]" caption="Rapporto decessi/vaccinati" attribute="1" defaultMemberUniqueName="[ANDAMENTO COVID].[Rapporto decessi/vaccinati].[All]" allUniqueName="[ANDAMENTO COVID].[Rapporto decessi/vaccinati].[All]" dimensionUniqueName="[ANDAMENTO COVID]" displayFolder="" count="0" memberValueDatatype="5" unbalanced="0"/>
    <cacheHierarchy uniqueName="[ANDAMENTO COVID].[Rapporto guariti/vaccinati]" caption="Rapporto guariti/vaccinati" attribute="1" defaultMemberUniqueName="[ANDAMENTO COVID].[Rapporto guariti/vaccinati].[All]" allUniqueName="[ANDAMENTO COVID].[Rapporto guariti/vaccinati].[All]" dimensionUniqueName="[ANDAMENTO COVID]" displayFolder="" count="0" memberValueDatatype="5" unbalanced="0"/>
    <cacheHierarchy uniqueName="[ANDAMENTO COVID].[Regione]" caption="Regione" attribute="1" defaultMemberUniqueName="[ANDAMENTO COVID].[Regione].[All]" allUniqueName="[ANDAMENTO COVID].[Regione].[All]" dimensionUniqueName="[ANDAMENTO COVID]" displayFolder="" count="2" memberValueDatatype="130" unbalanced="0">
      <fieldsUsage count="2">
        <fieldUsage x="-1"/>
        <fieldUsage x="0"/>
      </fieldsUsage>
    </cacheHierarchy>
    <cacheHierarchy uniqueName="[ANDAMENTO COVID].[Tot. vaccinati mensili]" caption="Tot. vaccinati mensili" attribute="1" defaultMemberUniqueName="[ANDAMENTO COVID].[Tot. vaccinati mensili].[All]" allUniqueName="[ANDAMENTO COVID].[Tot. vaccinati mensili].[All]" dimensionUniqueName="[ANDAMENTO COVID]" displayFolder="" count="0" memberValueDatatype="5" unbalanced="0"/>
    <cacheHierarchy uniqueName="[ANDAMENTO COVID].[Trimestre]" caption="Trimestre" attribute="1" defaultMemberUniqueName="[ANDAMENTO COVID].[Trimestre].[All]" allUniqueName="[ANDAMENTO COVID].[Trimestre].[All]" dimensionUniqueName="[ANDAMENTO COVID]" displayFolder="" count="0" memberValueDatatype="20" unbalanced="0"/>
    <cacheHierarchy uniqueName="[Intervallo].[2024]" caption="2024" attribute="1" defaultMemberUniqueName="[Intervallo].[2024].[All]" allUniqueName="[Intervallo].[2024].[All]" dimensionUniqueName="[Intervallo]" displayFolder="" count="0" memberValueDatatype="130" unbalanced="0"/>
    <cacheHierarchy uniqueName="[Intervallo].[Anno]" caption="Anno" attribute="1" defaultMemberUniqueName="[Intervallo].[Anno].[All]" allUniqueName="[Intervallo].[Anno].[All]" dimensionUniqueName="[Intervallo]" displayFolder="" count="0" memberValueDatatype="130" unbalanced="0"/>
    <cacheHierarchy uniqueName="[VACCINI 2020].[Anno]" caption="Anno" attribute="1" defaultMemberUniqueName="[VACCINI 2020].[Anno].[All]" allUniqueName="[VACCINI 2020].[Anno].[All]" dimensionUniqueName="[VACCINI 2020]" displayFolder="" count="0" memberValueDatatype="20" unbalanced="0"/>
    <cacheHierarchy uniqueName="[VACCINI 2020].[data]" caption="data" attribute="1" time="1" defaultMemberUniqueName="[VACCINI 2020].[data].[All]" allUniqueName="[VACCINI 2020].[data].[All]" dimensionUniqueName="[VACCINI 2020]" displayFolder="" count="0" memberValueDatatype="7" unbalanced="0"/>
    <cacheHierarchy uniqueName="[VACCINI 2020].[Mese]" caption="Mese" attribute="1" defaultMemberUniqueName="[VACCINI 2020].[Mese].[All]" allUniqueName="[VACCINI 2020].[Mese].[All]" dimensionUniqueName="[VACCINI 2020]" displayFolder="" count="0" memberValueDatatype="20" unbalanced="0"/>
    <cacheHierarchy uniqueName="[VACCINI 2020].[Regione]" caption="Regione" attribute="1" defaultMemberUniqueName="[VACCINI 2020].[Regione].[All]" allUniqueName="[VACCINI 2020].[Regione].[All]" dimensionUniqueName="[VACCINI 2020]" displayFolder="" count="0" memberValueDatatype="130" unbalanced="0"/>
    <cacheHierarchy uniqueName="[VACCINI 2020].[Totale vaccinati]" caption="Totale vaccinati" attribute="1" defaultMemberUniqueName="[VACCINI 2020].[Totale vaccinati].[All]" allUniqueName="[VACCINI 2020].[Totale vaccinati].[All]" dimensionUniqueName="[VACCINI 2020]" displayFolder="" count="0" memberValueDatatype="20" unbalanced="0"/>
    <cacheHierarchy uniqueName="[VACCINI 2020].[Trimestre]" caption="Trimestre" attribute="1" defaultMemberUniqueName="[VACCINI 2020].[Trimestre].[All]" allUniqueName="[VACCINI 2020].[Trimestre].[All]" dimensionUniqueName="[VACCINI 2020]" displayFolder="" count="0" memberValueDatatype="20" unbalanced="0"/>
    <cacheHierarchy uniqueName="[VACCINI 2021].[Anno]" caption="Anno" attribute="1" defaultMemberUniqueName="[VACCINI 2021].[Anno].[All]" allUniqueName="[VACCINI 2021].[Anno].[All]" dimensionUniqueName="[VACCINI 2021]" displayFolder="" count="0" memberValueDatatype="20" unbalanced="0"/>
    <cacheHierarchy uniqueName="[VACCINI 2021].[data]" caption="data" attribute="1" time="1" defaultMemberUniqueName="[VACCINI 2021].[data].[All]" allUniqueName="[VACCINI 2021].[data].[All]" dimensionUniqueName="[VACCINI 2021]" displayFolder="" count="0" memberValueDatatype="7" unbalanced="0"/>
    <cacheHierarchy uniqueName="[VACCINI 2021].[Mese]" caption="Mese" attribute="1" defaultMemberUniqueName="[VACCINI 2021].[Mese].[All]" allUniqueName="[VACCINI 2021].[Mese].[All]" dimensionUniqueName="[VACCINI 2021]" displayFolder="" count="0" memberValueDatatype="20" unbalanced="0"/>
    <cacheHierarchy uniqueName="[VACCINI 2021].[Regione]" caption="Regione" attribute="1" defaultMemberUniqueName="[VACCINI 2021].[Regione].[All]" allUniqueName="[VACCINI 2021].[Regione].[All]" dimensionUniqueName="[VACCINI 2021]" displayFolder="" count="0" memberValueDatatype="130" unbalanced="0"/>
    <cacheHierarchy uniqueName="[VACCINI 2021].[Totale vaccinati]" caption="Totale vaccinati" attribute="1" defaultMemberUniqueName="[VACCINI 2021].[Totale vaccinati].[All]" allUniqueName="[VACCINI 2021].[Totale vaccinati].[All]" dimensionUniqueName="[VACCINI 2021]" displayFolder="" count="0" memberValueDatatype="20" unbalanced="0"/>
    <cacheHierarchy uniqueName="[VACCINI 2021].[Trimestre]" caption="Trimestre" attribute="1" defaultMemberUniqueName="[VACCINI 2021].[Trimestre].[All]" allUniqueName="[VACCINI 2021].[Trimestre].[All]" dimensionUniqueName="[VACCINI 2021]" displayFolder="" count="0" memberValueDatatype="20" unbalanced="0"/>
    <cacheHierarchy uniqueName="[VACCINI 2022].[Anno]" caption="Anno" attribute="1" defaultMemberUniqueName="[VACCINI 2022].[Anno].[All]" allUniqueName="[VACCINI 2022].[Anno].[All]" dimensionUniqueName="[VACCINI 2022]" displayFolder="" count="0" memberValueDatatype="20" unbalanced="0"/>
    <cacheHierarchy uniqueName="[VACCINI 2022].[data]" caption="data" attribute="1" time="1" defaultMemberUniqueName="[VACCINI 2022].[data].[All]" allUniqueName="[VACCINI 2022].[data].[All]" dimensionUniqueName="[VACCINI 2022]" displayFolder="" count="0" memberValueDatatype="7" unbalanced="0"/>
    <cacheHierarchy uniqueName="[VACCINI 2022].[Mese]" caption="Mese" attribute="1" defaultMemberUniqueName="[VACCINI 2022].[Mese].[All]" allUniqueName="[VACCINI 2022].[Mese].[All]" dimensionUniqueName="[VACCINI 2022]" displayFolder="" count="0" memberValueDatatype="20" unbalanced="0"/>
    <cacheHierarchy uniqueName="[VACCINI 2022].[Regione]" caption="Regione" attribute="1" defaultMemberUniqueName="[VACCINI 2022].[Regione].[All]" allUniqueName="[VACCINI 2022].[Regione].[All]" dimensionUniqueName="[VACCINI 2022]" displayFolder="" count="0" memberValueDatatype="130" unbalanced="0"/>
    <cacheHierarchy uniqueName="[VACCINI 2022].[Totale vaccinati]" caption="Totale vaccinati" attribute="1" defaultMemberUniqueName="[VACCINI 2022].[Totale vaccinati].[All]" allUniqueName="[VACCINI 2022].[Totale vaccinati].[All]" dimensionUniqueName="[VACCINI 2022]" displayFolder="" count="0" memberValueDatatype="20" unbalanced="0"/>
    <cacheHierarchy uniqueName="[VACCINI 2022].[Trimestre]" caption="Trimestre" attribute="1" defaultMemberUniqueName="[VACCINI 2022].[Trimestre].[All]" allUniqueName="[VACCINI 2022].[Trimestre].[All]" dimensionUniqueName="[VACCINI 2022]" displayFolder="" count="0" memberValueDatatype="20" unbalanced="0"/>
    <cacheHierarchy uniqueName="[VACCINI 2023].[Anno]" caption="Anno" attribute="1" defaultMemberUniqueName="[VACCINI 2023].[Anno].[All]" allUniqueName="[VACCINI 2023].[Anno].[All]" dimensionUniqueName="[VACCINI 2023]" displayFolder="" count="0" memberValueDatatype="20" unbalanced="0"/>
    <cacheHierarchy uniqueName="[VACCINI 2023].[data]" caption="data" attribute="1" time="1" defaultMemberUniqueName="[VACCINI 2023].[data].[All]" allUniqueName="[VACCINI 2023].[data].[All]" dimensionUniqueName="[VACCINI 2023]" displayFolder="" count="0" memberValueDatatype="7" unbalanced="0"/>
    <cacheHierarchy uniqueName="[VACCINI 2023].[Mese]" caption="Mese" attribute="1" defaultMemberUniqueName="[VACCINI 2023].[Mese].[All]" allUniqueName="[VACCINI 2023].[Mese].[All]" dimensionUniqueName="[VACCINI 2023]" displayFolder="" count="0" memberValueDatatype="20" unbalanced="0"/>
    <cacheHierarchy uniqueName="[VACCINI 2023].[Regione]" caption="Regione" attribute="1" defaultMemberUniqueName="[VACCINI 2023].[Regione].[All]" allUniqueName="[VACCINI 2023].[Regione].[All]" dimensionUniqueName="[VACCINI 2023]" displayFolder="" count="0" memberValueDatatype="130" unbalanced="0"/>
    <cacheHierarchy uniqueName="[VACCINI 2023].[Totale vaccinati]" caption="Totale vaccinati" attribute="1" defaultMemberUniqueName="[VACCINI 2023].[Totale vaccinati].[All]" allUniqueName="[VACCINI 2023].[Totale vaccinati].[All]" dimensionUniqueName="[VACCINI 2023]" displayFolder="" count="0" memberValueDatatype="20" unbalanced="0"/>
    <cacheHierarchy uniqueName="[VACCINI 2023].[Trimestre]" caption="Trimestre" attribute="1" defaultMemberUniqueName="[VACCINI 2023].[Trimestre].[All]" allUniqueName="[VACCINI 2023].[Trimestre].[All]" dimensionUniqueName="[VACCINI 2023]" displayFolder="" count="0" memberValueDatatype="20" unbalanced="0"/>
    <cacheHierarchy uniqueName="[VACCINI 2023-24].[Anno]" caption="Anno" attribute="1" defaultMemberUniqueName="[VACCINI 2023-24].[Anno].[All]" allUniqueName="[VACCINI 2023-24].[Anno].[All]" dimensionUniqueName="[VACCINI 2023-24]" displayFolder="" count="0" memberValueDatatype="20" unbalanced="0"/>
    <cacheHierarchy uniqueName="[VACCINI 2023-24].[data]" caption="data" attribute="1" time="1" defaultMemberUniqueName="[VACCINI 2023-24].[data].[All]" allUniqueName="[VACCINI 2023-24].[data].[All]" dimensionUniqueName="[VACCINI 2023-24]" displayFolder="" count="0" memberValueDatatype="7" unbalanced="0"/>
    <cacheHierarchy uniqueName="[VACCINI 2023-24].[Mese]" caption="Mese" attribute="1" defaultMemberUniqueName="[VACCINI 2023-24].[Mese].[All]" allUniqueName="[VACCINI 2023-24].[Mese].[All]" dimensionUniqueName="[VACCINI 2023-24]" displayFolder="" count="0" memberValueDatatype="20" unbalanced="0"/>
    <cacheHierarchy uniqueName="[VACCINI 2023-24].[Regione]" caption="Regione" attribute="1" defaultMemberUniqueName="[VACCINI 2023-24].[Regione].[All]" allUniqueName="[VACCINI 2023-24].[Regione].[All]" dimensionUniqueName="[VACCINI 2023-24]" displayFolder="" count="0" memberValueDatatype="130" unbalanced="0"/>
    <cacheHierarchy uniqueName="[VACCINI 2023-24].[Totale vaccinati]" caption="Totale vaccinati" attribute="1" defaultMemberUniqueName="[VACCINI 2023-24].[Totale vaccinati].[All]" allUniqueName="[VACCINI 2023-24].[Totale vaccinati].[All]" dimensionUniqueName="[VACCINI 2023-24]" displayFolder="" count="0" memberValueDatatype="20" unbalanced="0"/>
    <cacheHierarchy uniqueName="[VACCINI 2023-24].[Trimestre]" caption="Trimestre" attribute="1" defaultMemberUniqueName="[VACCINI 2023-24].[Trimestre].[All]" allUniqueName="[VACCINI 2023-24].[Trimestre].[All]" dimensionUniqueName="[VACCINI 2023-24]" displayFolder="" count="0" memberValueDatatype="20" unbalanced="0"/>
    <cacheHierarchy uniqueName="[VACCINI 2024-25].[Anno]" caption="Anno" attribute="1" defaultMemberUniqueName="[VACCINI 2024-25].[Anno].[All]" allUniqueName="[VACCINI 2024-25].[Anno].[All]" dimensionUniqueName="[VACCINI 2024-25]" displayFolder="" count="0" memberValueDatatype="20" unbalanced="0"/>
    <cacheHierarchy uniqueName="[VACCINI 2024-25].[data]" caption="data" attribute="1" time="1" defaultMemberUniqueName="[VACCINI 2024-25].[data].[All]" allUniqueName="[VACCINI 2024-25].[data].[All]" dimensionUniqueName="[VACCINI 2024-25]" displayFolder="" count="0" memberValueDatatype="7" unbalanced="0"/>
    <cacheHierarchy uniqueName="[VACCINI 2024-25].[Mese]" caption="Mese" attribute="1" defaultMemberUniqueName="[VACCINI 2024-25].[Mese].[All]" allUniqueName="[VACCINI 2024-25].[Mese].[All]" dimensionUniqueName="[VACCINI 2024-25]" displayFolder="" count="0" memberValueDatatype="20" unbalanced="0"/>
    <cacheHierarchy uniqueName="[VACCINI 2024-25].[Regione]" caption="Regione" attribute="1" defaultMemberUniqueName="[VACCINI 2024-25].[Regione].[All]" allUniqueName="[VACCINI 2024-25].[Regione].[All]" dimensionUniqueName="[VACCINI 2024-25]" displayFolder="" count="0" memberValueDatatype="130" unbalanced="0"/>
    <cacheHierarchy uniqueName="[VACCINI 2024-25].[Totale vaccinati]" caption="Totale vaccinati" attribute="1" defaultMemberUniqueName="[VACCINI 2024-25].[Totale vaccinati].[All]" allUniqueName="[VACCINI 2024-25].[Totale vaccinati].[All]" dimensionUniqueName="[VACCINI 2024-25]" displayFolder="" count="0" memberValueDatatype="20" unbalanced="0"/>
    <cacheHierarchy uniqueName="[VACCINI 2024-25].[Trimestre]" caption="Trimestre" attribute="1" defaultMemberUniqueName="[VACCINI 2024-25].[Trimestre].[All]" allUniqueName="[VACCINI 2024-25].[Trimestre].[All]" dimensionUniqueName="[VACCINI 2024-25]" displayFolder="" count="0" memberValueDatatype="20" unbalanced="0"/>
    <cacheHierarchy uniqueName="[VACCINI ALL].[Anno]" caption="Anno" attribute="1" defaultMemberUniqueName="[VACCINI ALL].[Anno].[All]" allUniqueName="[VACCINI ALL].[Anno].[All]" dimensionUniqueName="[VACCINI ALL]" displayFolder="" count="0" memberValueDatatype="20" unbalanced="0"/>
    <cacheHierarchy uniqueName="[VACCINI ALL].[Mese]" caption="Mese" attribute="1" defaultMemberUniqueName="[VACCINI ALL].[Mese].[All]" allUniqueName="[VACCINI ALL].[Mese].[All]" dimensionUniqueName="[VACCINI ALL]" displayFolder="" count="0" memberValueDatatype="20" unbalanced="0"/>
    <cacheHierarchy uniqueName="[VACCINI ALL].[Regione]" caption="Regione" attribute="1" defaultMemberUniqueName="[VACCINI ALL].[Regione].[All]" allUniqueName="[VACCINI ALL].[Regione].[All]" dimensionUniqueName="[VACCINI ALL]" displayFolder="" count="0" memberValueDatatype="130" unbalanced="0"/>
    <cacheHierarchy uniqueName="[VACCINI ALL].[Tot. vaccinati mensili]" caption="Tot. vaccinati mensili" attribute="1" defaultMemberUniqueName="[VACCINI ALL].[Tot. vaccinati mensili].[All]" allUniqueName="[VACCINI ALL].[Tot. vaccinati mensili].[All]" dimensionUniqueName="[VACCINI ALL]" displayFolder="" count="0" memberValueDatatype="5" unbalanced="0"/>
    <cacheHierarchy uniqueName="[VACCINI ALL].[Trimestre]" caption="Trimestre" attribute="1" defaultMemberUniqueName="[VACCINI ALL].[Trimestre].[All]" allUniqueName="[VACCINI ALL].[Trimestre].[All]" dimensionUniqueName="[VACCINI ALL]" displayFolder="" count="0" memberValueDatatype="20" unbalanced="0"/>
    <cacheHierarchy uniqueName="[ANDAMENTO COVID].[Data (indice mese)]" caption="Data (indice mese)" attribute="1" defaultMemberUniqueName="[ANDAMENTO COVID].[Data (indice mese)].[All]" allUniqueName="[ANDAMENTO COVID].[Data (indice mese)].[All]" dimensionUniqueName="[ANDAMENTO COVID]" displayFolder="" count="0" memberValueDatatype="20" unbalanced="0" hidden="1"/>
    <cacheHierarchy uniqueName="[VACCINI ALL 1].[Anno]" caption="Anno" attribute="1" defaultMemberUniqueName="[VACCINI ALL 1].[Anno].[All]" allUniqueName="[VACCINI ALL 1].[Anno].[All]" dimensionUniqueName="[VACCINI ALL 1]" displayFolder="" count="0" memberValueDatatype="20" unbalanced="0" hidden="1"/>
    <cacheHierarchy uniqueName="[VACCINI ALL 1].[Mese]" caption="Mese" attribute="1" defaultMemberUniqueName="[VACCINI ALL 1].[Mese].[All]" allUniqueName="[VACCINI ALL 1].[Mese].[All]" dimensionUniqueName="[VACCINI ALL 1]" displayFolder="" count="0" memberValueDatatype="20" unbalanced="0" hidden="1"/>
    <cacheHierarchy uniqueName="[VACCINI ALL 1].[Regione]" caption="Regione" attribute="1" defaultMemberUniqueName="[VACCINI ALL 1].[Regione].[All]" allUniqueName="[VACCINI ALL 1].[Regione].[All]" dimensionUniqueName="[VACCINI ALL 1]" displayFolder="" count="0" memberValueDatatype="130" unbalanced="0" hidden="1"/>
    <cacheHierarchy uniqueName="[VACCINI ALL 1].[Tot. vaccinati mensili]" caption="Tot. vaccinati mensili" attribute="1" defaultMemberUniqueName="[VACCINI ALL 1].[Tot. vaccinati mensili].[All]" allUniqueName="[VACCINI ALL 1].[Tot. vaccinati mensili].[All]" dimensionUniqueName="[VACCINI ALL 1]" displayFolder="" count="0" memberValueDatatype="5" unbalanced="0" hidden="1"/>
    <cacheHierarchy uniqueName="[VACCINI ALL 1].[Trimestre]" caption="Trimestre" attribute="1" defaultMemberUniqueName="[VACCINI ALL 1].[Trimestre].[All]" allUniqueName="[VACCINI ALL 1].[Trimestre].[All]" dimensionUniqueName="[VACCINI ALL 1]" displayFolder="" count="0" memberValueDatatype="20" unbalanced="0" hidden="1"/>
    <cacheHierarchy uniqueName="[Measures].[__XL_Count VACCINI 2024-25]" caption="__XL_Count VACCINI 2024-25" measure="1" displayFolder="" measureGroup="VACCINI 2024-25" count="0" hidden="1"/>
    <cacheHierarchy uniqueName="[Measures].[__XL_Count VACCINI 2023-24]" caption="__XL_Count VACCINI 2023-24" measure="1" displayFolder="" measureGroup="VACCINI 2023-24" count="0" hidden="1"/>
    <cacheHierarchy uniqueName="[Measures].[__XL_Count VACCINI 2023]" caption="__XL_Count VACCINI 2023" measure="1" displayFolder="" measureGroup="VACCINI 2023" count="0" hidden="1"/>
    <cacheHierarchy uniqueName="[Measures].[__XL_Count VACCINI 2022]" caption="__XL_Count VACCINI 2022" measure="1" displayFolder="" measureGroup="VACCINI 2022" count="0" hidden="1"/>
    <cacheHierarchy uniqueName="[Measures].[__XL_Count VACCINI 2021]" caption="__XL_Count VACCINI 2021" measure="1" displayFolder="" measureGroup="VACCINI 2021" count="0" hidden="1"/>
    <cacheHierarchy uniqueName="[Measures].[__XL_Count VACCINI 2020]" caption="__XL_Count VACCINI 2020" measure="1" displayFolder="" measureGroup="VACCINI 2020" count="0" hidden="1"/>
    <cacheHierarchy uniqueName="[Measures].[__XL_Count ANDAMENTO COVID]" caption="__XL_Count ANDAMENTO COVID" measure="1" displayFolder="" measureGroup="ANDAMENTO COVID" count="0" hidden="1"/>
    <cacheHierarchy uniqueName="[Measures].[__XL_Count VACCINI ALL]" caption="__XL_Count VACCINI ALL" measure="1" displayFolder="" measureGroup="VACCINI ALL" count="0" hidden="1"/>
    <cacheHierarchy uniqueName="[Measures].[__XL_Count VACCINI ALL 1]" caption="__XL_Count VACCINI ALL 1" measure="1" displayFolder="" measureGroup="VACCINI ALL 1" count="0" hidden="1"/>
    <cacheHierarchy uniqueName="[Measures].[__XL_Count Intervallo]" caption="__XL_Count Intervallo" measure="1" displayFolder="" measureGroup="Intervallo" count="0" hidden="1"/>
    <cacheHierarchy uniqueName="[Measures].[__No measures defined]" caption="__No measures defined" measure="1" displayFolder="" count="0" hidden="1"/>
    <cacheHierarchy uniqueName="[Measures].[Somma di Rapporto guariti/vaccinati]" caption="Somma di Rapporto guarit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ma di Rapporto contagiati/vaccinati]" caption="Somma di Rapporto contagiat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ot. vaccinati mensili]" caption="Somma di Tot. vaccinati mensil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edia di Rapporto guariti/vaccinati]" caption="Media di Rapporto guarit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edia di Rapporto contagiati/vaccinati]" caption="Media di Rapporto contagiat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assimo di Rapporto guariti/vaccinati]" caption="Massimo di Rapporto guarit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ev. standard di Rapporto guariti/vaccinati]" caption="Dev. standard di Rapporto guarit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ma di Rapporto decessi/vaccinati]" caption="Somma di Rapporto decess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edia di Rapporto decessi/vaccinati]" caption="Media di Rapporto decess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eggio di Guariti effettivi]" caption="Conteggio di Guariti effettiv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a di Guariti effettivi]" caption="Somma di Guariti effettivi" measure="1" displayFolder="" measureGroup="ANDAMENTO COVID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a di Contagiati effettivi]" caption="Somma di Contagiati effettiv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ma di Decessi effettivi]" caption="Somma di Decessi effettiv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edia di Tot. vaccinati mensili]" caption="Media di Tot. vaccinati mensil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edia di Decessi effettivi]" caption="Media di Decessi effettiv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edia di Contagiati effettivi]" caption="Media di Contagiati effettiv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edia di Guariti effettivi]" caption="Media di Guariti effettiv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10">
    <dimension name="ANDAMENTO COVID" uniqueName="[ANDAMENTO COVID]" caption="ANDAMENTO COVID"/>
    <dimension name="Intervallo" uniqueName="[Intervallo]" caption="Intervallo"/>
    <dimension measure="1" name="Measures" uniqueName="[Measures]" caption="Measures"/>
    <dimension name="VACCINI 2020" uniqueName="[VACCINI 2020]" caption="VACCINI 2020"/>
    <dimension name="VACCINI 2021" uniqueName="[VACCINI 2021]" caption="VACCINI 2021"/>
    <dimension name="VACCINI 2022" uniqueName="[VACCINI 2022]" caption="VACCINI 2022"/>
    <dimension name="VACCINI 2023" uniqueName="[VACCINI 2023]" caption="VACCINI 2023"/>
    <dimension name="VACCINI 2023-24" uniqueName="[VACCINI 2023-24]" caption="VACCINI 2023-24"/>
    <dimension name="VACCINI 2024-25" uniqueName="[VACCINI 2024-25]" caption="VACCINI 2024-25"/>
    <dimension name="VACCINI ALL" uniqueName="[VACCINI ALL]" caption="VACCINI ALL"/>
  </dimensions>
  <measureGroups count="10">
    <measureGroup name="ANDAMENTO COVID" caption="ANDAMENTO COVID"/>
    <measureGroup name="Intervallo" caption="Intervallo"/>
    <measureGroup name="VACCINI 2020" caption="VACCINI 2020"/>
    <measureGroup name="VACCINI 2021" caption="VACCINI 2021"/>
    <measureGroup name="VACCINI 2022" caption="VACCINI 2022"/>
    <measureGroup name="VACCINI 2023" caption="VACCINI 2023"/>
    <measureGroup name="VACCINI 2023-24" caption="VACCINI 2023-24"/>
    <measureGroup name="VACCINI 2024-25" caption="VACCINI 2024-25"/>
    <measureGroup name="VACCINI ALL" caption="VACCINI ALL"/>
    <measureGroup name="VACCINI ALL 1" caption="VACCINI ALL 1"/>
  </measureGroups>
  <maps count="9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ra Oancea" refreshedDate="46094.671532060187" backgroundQuery="1" createdVersion="8" refreshedVersion="8" minRefreshableVersion="3" recordCount="0" supportSubquery="1" supportAdvancedDrill="1" xr:uid="{173C2CDA-B144-4CF7-9B9D-9EE8E996054F}">
  <cacheSource type="external" connectionId="11"/>
  <cacheFields count="5">
    <cacheField name="[ANDAMENTO COVID].[Anno].[Anno]" caption="Anno" numFmtId="0" level="1">
      <sharedItems containsSemiMixedTypes="0" containsString="0" containsNumber="1" containsInteger="1" minValue="2020" maxValue="2025" count="6">
        <n v="2020"/>
        <n v="2021"/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ANDAMENTO COVID].[Anno].&amp;[2020]"/>
            <x15:cachedUniqueName index="1" name="[ANDAMENTO COVID].[Anno].&amp;[2021]"/>
            <x15:cachedUniqueName index="2" name="[ANDAMENTO COVID].[Anno].&amp;[2022]"/>
            <x15:cachedUniqueName index="3" name="[ANDAMENTO COVID].[Anno].&amp;[2023]"/>
            <x15:cachedUniqueName index="4" name="[ANDAMENTO COVID].[Anno].&amp;[2024]"/>
            <x15:cachedUniqueName index="5" name="[ANDAMENTO COVID].[Anno].&amp;[2025]"/>
          </x15:cachedUniqueNames>
        </ext>
      </extLst>
    </cacheField>
    <cacheField name="[ANDAMENTO COVID].[Regione].[Regione]" caption="Regione" numFmtId="0" hierarchy="12" level="1">
      <sharedItems containsSemiMixedTypes="0" containsNonDate="0" containsString="0"/>
    </cacheField>
    <cacheField name="[ANDAMENTO COVID].[Trimestre].[Trimestre]" caption="Trimestre" numFmtId="0" hierarchy="14" level="1">
      <sharedItems containsSemiMixedTypes="0" containsNonDate="0" containsString="0"/>
    </cacheField>
    <cacheField name="[Measures].[Somma di Contagiati effettivi]" caption="Somma di Contagiati effettivi" numFmtId="0" hierarchy="86" level="32767"/>
    <cacheField name="[ANDAMENTO COVID].[Data (mese)].[Data (mese)]" caption="Data (mese)" numFmtId="0" hierarchy="4" level="1">
      <sharedItems count="1">
        <s v="gen"/>
      </sharedItems>
    </cacheField>
  </cacheFields>
  <cacheHierarchies count="92">
    <cacheHierarchy uniqueName="[ANDAMENTO COVID].[Anno]" caption="Anno" attribute="1" defaultMemberUniqueName="[ANDAMENTO COVID].[Anno].[All]" allUniqueName="[ANDAMENTO COVID].[Anno].[All]" dimensionUniqueName="[ANDAMENTO COVID]" displayFolder="" count="2" memberValueDatatype="20" unbalanced="0">
      <fieldsUsage count="2">
        <fieldUsage x="-1"/>
        <fieldUsage x="0"/>
      </fieldsUsage>
    </cacheHierarchy>
    <cacheHierarchy uniqueName="[ANDAMENTO COVID].[Contagiati effettivi]" caption="Contagiati effettivi" attribute="1" defaultMemberUniqueName="[ANDAMENTO COVID].[Contagiati effettivi].[All]" allUniqueName="[ANDAMENTO COVID].[Contagiati effettivi].[All]" dimensionUniqueName="[ANDAMENTO COVID]" displayFolder="" count="0" memberValueDatatype="20" unbalanced="0"/>
    <cacheHierarchy uniqueName="[ANDAMENTO COVID].[data]" caption="data" attribute="1" time="1" defaultMemberUniqueName="[ANDAMENTO COVID].[data].[All]" allUniqueName="[ANDAMENTO COVID].[data].[All]" dimensionUniqueName="[ANDAMENTO COVID]" displayFolder="" count="0" memberValueDatatype="7" unbalanced="0"/>
    <cacheHierarchy uniqueName="[ANDAMENTO COVID].[Data (anno)]" caption="Data (anno)" attribute="1" defaultMemberUniqueName="[ANDAMENTO COVID].[Data (anno)].[All]" allUniqueName="[ANDAMENTO COVID].[Data (anno)].[All]" dimensionUniqueName="[ANDAMENTO COVID]" displayFolder="" count="0" memberValueDatatype="130" unbalanced="0"/>
    <cacheHierarchy uniqueName="[ANDAMENTO COVID].[Data (mese)]" caption="Data (mese)" attribute="1" defaultMemberUniqueName="[ANDAMENTO COVID].[Data (mese)].[All]" allUniqueName="[ANDAMENTO COVID].[Data (mese)].[All]" dimensionUniqueName="[ANDAMENTO COVID]" displayFolder="" count="2" memberValueDatatype="130" unbalanced="0">
      <fieldsUsage count="2">
        <fieldUsage x="-1"/>
        <fieldUsage x="4"/>
      </fieldsUsage>
    </cacheHierarchy>
    <cacheHierarchy uniqueName="[ANDAMENTO COVID].[Data (trimestre)]" caption="Data (trimestre)" attribute="1" defaultMemberUniqueName="[ANDAMENTO COVID].[Data (trimestre)].[All]" allUniqueName="[ANDAMENTO COVID].[Data (trimestre)].[All]" dimensionUniqueName="[ANDAMENTO COVID]" displayFolder="" count="0" memberValueDatatype="130" unbalanced="0"/>
    <cacheHierarchy uniqueName="[ANDAMENTO COVID].[Decessi effettivi]" caption="Decessi effettivi" attribute="1" defaultMemberUniqueName="[ANDAMENTO COVID].[Decessi effettivi].[All]" allUniqueName="[ANDAMENTO COVID].[Decessi effettivi].[All]" dimensionUniqueName="[ANDAMENTO COVID]" displayFolder="" count="0" memberValueDatatype="20" unbalanced="0"/>
    <cacheHierarchy uniqueName="[ANDAMENTO COVID].[Guariti effettivi]" caption="Guariti effettivi" attribute="1" defaultMemberUniqueName="[ANDAMENTO COVID].[Guariti effettivi].[All]" allUniqueName="[ANDAMENTO COVID].[Guariti effettivi].[All]" dimensionUniqueName="[ANDAMENTO COVID]" displayFolder="" count="0" memberValueDatatype="20" unbalanced="0"/>
    <cacheHierarchy uniqueName="[ANDAMENTO COVID].[Mese]" caption="Mese" attribute="1" defaultMemberUniqueName="[ANDAMENTO COVID].[Mese].[All]" allUniqueName="[ANDAMENTO COVID].[Mese].[All]" dimensionUniqueName="[ANDAMENTO COVID]" displayFolder="" count="0" memberValueDatatype="20" unbalanced="0"/>
    <cacheHierarchy uniqueName="[ANDAMENTO COVID].[Rapporto contagiati/vaccinati]" caption="Rapporto contagiati/vaccinati" attribute="1" defaultMemberUniqueName="[ANDAMENTO COVID].[Rapporto contagiati/vaccinati].[All]" allUniqueName="[ANDAMENTO COVID].[Rapporto contagiati/vaccinati].[All]" dimensionUniqueName="[ANDAMENTO COVID]" displayFolder="" count="0" memberValueDatatype="5" unbalanced="0"/>
    <cacheHierarchy uniqueName="[ANDAMENTO COVID].[Rapporto decessi/vaccinati]" caption="Rapporto decessi/vaccinati" attribute="1" defaultMemberUniqueName="[ANDAMENTO COVID].[Rapporto decessi/vaccinati].[All]" allUniqueName="[ANDAMENTO COVID].[Rapporto decessi/vaccinati].[All]" dimensionUniqueName="[ANDAMENTO COVID]" displayFolder="" count="0" memberValueDatatype="5" unbalanced="0"/>
    <cacheHierarchy uniqueName="[ANDAMENTO COVID].[Rapporto guariti/vaccinati]" caption="Rapporto guariti/vaccinati" attribute="1" defaultMemberUniqueName="[ANDAMENTO COVID].[Rapporto guariti/vaccinati].[All]" allUniqueName="[ANDAMENTO COVID].[Rapporto guariti/vaccinati].[All]" dimensionUniqueName="[ANDAMENTO COVID]" displayFolder="" count="0" memberValueDatatype="5" unbalanced="0"/>
    <cacheHierarchy uniqueName="[ANDAMENTO COVID].[Regione]" caption="Regione" attribute="1" defaultMemberUniqueName="[ANDAMENTO COVID].[Regione].[All]" allUniqueName="[ANDAMENTO COVID].[Regione].[All]" dimensionUniqueName="[ANDAMENTO COVID]" displayFolder="" count="2" memberValueDatatype="130" unbalanced="0">
      <fieldsUsage count="2">
        <fieldUsage x="-1"/>
        <fieldUsage x="1"/>
      </fieldsUsage>
    </cacheHierarchy>
    <cacheHierarchy uniqueName="[ANDAMENTO COVID].[Tot. vaccinati mensili]" caption="Tot. vaccinati mensili" attribute="1" defaultMemberUniqueName="[ANDAMENTO COVID].[Tot. vaccinati mensili].[All]" allUniqueName="[ANDAMENTO COVID].[Tot. vaccinati mensili].[All]" dimensionUniqueName="[ANDAMENTO COVID]" displayFolder="" count="0" memberValueDatatype="5" unbalanced="0"/>
    <cacheHierarchy uniqueName="[ANDAMENTO COVID].[Trimestre]" caption="Trimestre" attribute="1" defaultMemberUniqueName="[ANDAMENTO COVID].[Trimestre].[All]" allUniqueName="[ANDAMENTO COVID].[Trimestre].[All]" dimensionUniqueName="[ANDAMENTO COVID]" displayFolder="" count="2" memberValueDatatype="20" unbalanced="0">
      <fieldsUsage count="2">
        <fieldUsage x="-1"/>
        <fieldUsage x="2"/>
      </fieldsUsage>
    </cacheHierarchy>
    <cacheHierarchy uniqueName="[Intervallo].[2024]" caption="2024" attribute="1" defaultMemberUniqueName="[Intervallo].[2024].[All]" allUniqueName="[Intervallo].[2024].[All]" dimensionUniqueName="[Intervallo]" displayFolder="" count="0" memberValueDatatype="130" unbalanced="0"/>
    <cacheHierarchy uniqueName="[Intervallo].[Anno]" caption="Anno" attribute="1" defaultMemberUniqueName="[Intervallo].[Anno].[All]" allUniqueName="[Intervallo].[Anno].[All]" dimensionUniqueName="[Intervallo]" displayFolder="" count="0" memberValueDatatype="130" unbalanced="0"/>
    <cacheHierarchy uniqueName="[VACCINI 2020].[Anno]" caption="Anno" attribute="1" defaultMemberUniqueName="[VACCINI 2020].[Anno].[All]" allUniqueName="[VACCINI 2020].[Anno].[All]" dimensionUniqueName="[VACCINI 2020]" displayFolder="" count="0" memberValueDatatype="20" unbalanced="0"/>
    <cacheHierarchy uniqueName="[VACCINI 2020].[data]" caption="data" attribute="1" time="1" defaultMemberUniqueName="[VACCINI 2020].[data].[All]" allUniqueName="[VACCINI 2020].[data].[All]" dimensionUniqueName="[VACCINI 2020]" displayFolder="" count="0" memberValueDatatype="7" unbalanced="0"/>
    <cacheHierarchy uniqueName="[VACCINI 2020].[Mese]" caption="Mese" attribute="1" defaultMemberUniqueName="[VACCINI 2020].[Mese].[All]" allUniqueName="[VACCINI 2020].[Mese].[All]" dimensionUniqueName="[VACCINI 2020]" displayFolder="" count="0" memberValueDatatype="20" unbalanced="0"/>
    <cacheHierarchy uniqueName="[VACCINI 2020].[Regione]" caption="Regione" attribute="1" defaultMemberUniqueName="[VACCINI 2020].[Regione].[All]" allUniqueName="[VACCINI 2020].[Regione].[All]" dimensionUniqueName="[VACCINI 2020]" displayFolder="" count="0" memberValueDatatype="130" unbalanced="0"/>
    <cacheHierarchy uniqueName="[VACCINI 2020].[Totale vaccinati]" caption="Totale vaccinati" attribute="1" defaultMemberUniqueName="[VACCINI 2020].[Totale vaccinati].[All]" allUniqueName="[VACCINI 2020].[Totale vaccinati].[All]" dimensionUniqueName="[VACCINI 2020]" displayFolder="" count="0" memberValueDatatype="20" unbalanced="0"/>
    <cacheHierarchy uniqueName="[VACCINI 2020].[Trimestre]" caption="Trimestre" attribute="1" defaultMemberUniqueName="[VACCINI 2020].[Trimestre].[All]" allUniqueName="[VACCINI 2020].[Trimestre].[All]" dimensionUniqueName="[VACCINI 2020]" displayFolder="" count="0" memberValueDatatype="20" unbalanced="0"/>
    <cacheHierarchy uniqueName="[VACCINI 2021].[Anno]" caption="Anno" attribute="1" defaultMemberUniqueName="[VACCINI 2021].[Anno].[All]" allUniqueName="[VACCINI 2021].[Anno].[All]" dimensionUniqueName="[VACCINI 2021]" displayFolder="" count="0" memberValueDatatype="20" unbalanced="0"/>
    <cacheHierarchy uniqueName="[VACCINI 2021].[data]" caption="data" attribute="1" time="1" defaultMemberUniqueName="[VACCINI 2021].[data].[All]" allUniqueName="[VACCINI 2021].[data].[All]" dimensionUniqueName="[VACCINI 2021]" displayFolder="" count="0" memberValueDatatype="7" unbalanced="0"/>
    <cacheHierarchy uniqueName="[VACCINI 2021].[Mese]" caption="Mese" attribute="1" defaultMemberUniqueName="[VACCINI 2021].[Mese].[All]" allUniqueName="[VACCINI 2021].[Mese].[All]" dimensionUniqueName="[VACCINI 2021]" displayFolder="" count="0" memberValueDatatype="20" unbalanced="0"/>
    <cacheHierarchy uniqueName="[VACCINI 2021].[Regione]" caption="Regione" attribute="1" defaultMemberUniqueName="[VACCINI 2021].[Regione].[All]" allUniqueName="[VACCINI 2021].[Regione].[All]" dimensionUniqueName="[VACCINI 2021]" displayFolder="" count="0" memberValueDatatype="130" unbalanced="0"/>
    <cacheHierarchy uniqueName="[VACCINI 2021].[Totale vaccinati]" caption="Totale vaccinati" attribute="1" defaultMemberUniqueName="[VACCINI 2021].[Totale vaccinati].[All]" allUniqueName="[VACCINI 2021].[Totale vaccinati].[All]" dimensionUniqueName="[VACCINI 2021]" displayFolder="" count="0" memberValueDatatype="20" unbalanced="0"/>
    <cacheHierarchy uniqueName="[VACCINI 2021].[Trimestre]" caption="Trimestre" attribute="1" defaultMemberUniqueName="[VACCINI 2021].[Trimestre].[All]" allUniqueName="[VACCINI 2021].[Trimestre].[All]" dimensionUniqueName="[VACCINI 2021]" displayFolder="" count="0" memberValueDatatype="20" unbalanced="0"/>
    <cacheHierarchy uniqueName="[VACCINI 2022].[Anno]" caption="Anno" attribute="1" defaultMemberUniqueName="[VACCINI 2022].[Anno].[All]" allUniqueName="[VACCINI 2022].[Anno].[All]" dimensionUniqueName="[VACCINI 2022]" displayFolder="" count="0" memberValueDatatype="20" unbalanced="0"/>
    <cacheHierarchy uniqueName="[VACCINI 2022].[data]" caption="data" attribute="1" time="1" defaultMemberUniqueName="[VACCINI 2022].[data].[All]" allUniqueName="[VACCINI 2022].[data].[All]" dimensionUniqueName="[VACCINI 2022]" displayFolder="" count="0" memberValueDatatype="7" unbalanced="0"/>
    <cacheHierarchy uniqueName="[VACCINI 2022].[Mese]" caption="Mese" attribute="1" defaultMemberUniqueName="[VACCINI 2022].[Mese].[All]" allUniqueName="[VACCINI 2022].[Mese].[All]" dimensionUniqueName="[VACCINI 2022]" displayFolder="" count="0" memberValueDatatype="20" unbalanced="0"/>
    <cacheHierarchy uniqueName="[VACCINI 2022].[Regione]" caption="Regione" attribute="1" defaultMemberUniqueName="[VACCINI 2022].[Regione].[All]" allUniqueName="[VACCINI 2022].[Regione].[All]" dimensionUniqueName="[VACCINI 2022]" displayFolder="" count="0" memberValueDatatype="130" unbalanced="0"/>
    <cacheHierarchy uniqueName="[VACCINI 2022].[Totale vaccinati]" caption="Totale vaccinati" attribute="1" defaultMemberUniqueName="[VACCINI 2022].[Totale vaccinati].[All]" allUniqueName="[VACCINI 2022].[Totale vaccinati].[All]" dimensionUniqueName="[VACCINI 2022]" displayFolder="" count="0" memberValueDatatype="20" unbalanced="0"/>
    <cacheHierarchy uniqueName="[VACCINI 2022].[Trimestre]" caption="Trimestre" attribute="1" defaultMemberUniqueName="[VACCINI 2022].[Trimestre].[All]" allUniqueName="[VACCINI 2022].[Trimestre].[All]" dimensionUniqueName="[VACCINI 2022]" displayFolder="" count="0" memberValueDatatype="20" unbalanced="0"/>
    <cacheHierarchy uniqueName="[VACCINI 2023].[Anno]" caption="Anno" attribute="1" defaultMemberUniqueName="[VACCINI 2023].[Anno].[All]" allUniqueName="[VACCINI 2023].[Anno].[All]" dimensionUniqueName="[VACCINI 2023]" displayFolder="" count="0" memberValueDatatype="20" unbalanced="0"/>
    <cacheHierarchy uniqueName="[VACCINI 2023].[data]" caption="data" attribute="1" time="1" defaultMemberUniqueName="[VACCINI 2023].[data].[All]" allUniqueName="[VACCINI 2023].[data].[All]" dimensionUniqueName="[VACCINI 2023]" displayFolder="" count="0" memberValueDatatype="7" unbalanced="0"/>
    <cacheHierarchy uniqueName="[VACCINI 2023].[Mese]" caption="Mese" attribute="1" defaultMemberUniqueName="[VACCINI 2023].[Mese].[All]" allUniqueName="[VACCINI 2023].[Mese].[All]" dimensionUniqueName="[VACCINI 2023]" displayFolder="" count="0" memberValueDatatype="20" unbalanced="0"/>
    <cacheHierarchy uniqueName="[VACCINI 2023].[Regione]" caption="Regione" attribute="1" defaultMemberUniqueName="[VACCINI 2023].[Regione].[All]" allUniqueName="[VACCINI 2023].[Regione].[All]" dimensionUniqueName="[VACCINI 2023]" displayFolder="" count="0" memberValueDatatype="130" unbalanced="0"/>
    <cacheHierarchy uniqueName="[VACCINI 2023].[Totale vaccinati]" caption="Totale vaccinati" attribute="1" defaultMemberUniqueName="[VACCINI 2023].[Totale vaccinati].[All]" allUniqueName="[VACCINI 2023].[Totale vaccinati].[All]" dimensionUniqueName="[VACCINI 2023]" displayFolder="" count="0" memberValueDatatype="20" unbalanced="0"/>
    <cacheHierarchy uniqueName="[VACCINI 2023].[Trimestre]" caption="Trimestre" attribute="1" defaultMemberUniqueName="[VACCINI 2023].[Trimestre].[All]" allUniqueName="[VACCINI 2023].[Trimestre].[All]" dimensionUniqueName="[VACCINI 2023]" displayFolder="" count="0" memberValueDatatype="20" unbalanced="0"/>
    <cacheHierarchy uniqueName="[VACCINI 2023-24].[Anno]" caption="Anno" attribute="1" defaultMemberUniqueName="[VACCINI 2023-24].[Anno].[All]" allUniqueName="[VACCINI 2023-24].[Anno].[All]" dimensionUniqueName="[VACCINI 2023-24]" displayFolder="" count="0" memberValueDatatype="20" unbalanced="0"/>
    <cacheHierarchy uniqueName="[VACCINI 2023-24].[data]" caption="data" attribute="1" time="1" defaultMemberUniqueName="[VACCINI 2023-24].[data].[All]" allUniqueName="[VACCINI 2023-24].[data].[All]" dimensionUniqueName="[VACCINI 2023-24]" displayFolder="" count="0" memberValueDatatype="7" unbalanced="0"/>
    <cacheHierarchy uniqueName="[VACCINI 2023-24].[Mese]" caption="Mese" attribute="1" defaultMemberUniqueName="[VACCINI 2023-24].[Mese].[All]" allUniqueName="[VACCINI 2023-24].[Mese].[All]" dimensionUniqueName="[VACCINI 2023-24]" displayFolder="" count="0" memberValueDatatype="20" unbalanced="0"/>
    <cacheHierarchy uniqueName="[VACCINI 2023-24].[Regione]" caption="Regione" attribute="1" defaultMemberUniqueName="[VACCINI 2023-24].[Regione].[All]" allUniqueName="[VACCINI 2023-24].[Regione].[All]" dimensionUniqueName="[VACCINI 2023-24]" displayFolder="" count="0" memberValueDatatype="130" unbalanced="0"/>
    <cacheHierarchy uniqueName="[VACCINI 2023-24].[Totale vaccinati]" caption="Totale vaccinati" attribute="1" defaultMemberUniqueName="[VACCINI 2023-24].[Totale vaccinati].[All]" allUniqueName="[VACCINI 2023-24].[Totale vaccinati].[All]" dimensionUniqueName="[VACCINI 2023-24]" displayFolder="" count="0" memberValueDatatype="20" unbalanced="0"/>
    <cacheHierarchy uniqueName="[VACCINI 2023-24].[Trimestre]" caption="Trimestre" attribute="1" defaultMemberUniqueName="[VACCINI 2023-24].[Trimestre].[All]" allUniqueName="[VACCINI 2023-24].[Trimestre].[All]" dimensionUniqueName="[VACCINI 2023-24]" displayFolder="" count="0" memberValueDatatype="20" unbalanced="0"/>
    <cacheHierarchy uniqueName="[VACCINI 2024-25].[Anno]" caption="Anno" attribute="1" defaultMemberUniqueName="[VACCINI 2024-25].[Anno].[All]" allUniqueName="[VACCINI 2024-25].[Anno].[All]" dimensionUniqueName="[VACCINI 2024-25]" displayFolder="" count="0" memberValueDatatype="20" unbalanced="0"/>
    <cacheHierarchy uniqueName="[VACCINI 2024-25].[data]" caption="data" attribute="1" time="1" defaultMemberUniqueName="[VACCINI 2024-25].[data].[All]" allUniqueName="[VACCINI 2024-25].[data].[All]" dimensionUniqueName="[VACCINI 2024-25]" displayFolder="" count="0" memberValueDatatype="7" unbalanced="0"/>
    <cacheHierarchy uniqueName="[VACCINI 2024-25].[Mese]" caption="Mese" attribute="1" defaultMemberUniqueName="[VACCINI 2024-25].[Mese].[All]" allUniqueName="[VACCINI 2024-25].[Mese].[All]" dimensionUniqueName="[VACCINI 2024-25]" displayFolder="" count="0" memberValueDatatype="20" unbalanced="0"/>
    <cacheHierarchy uniqueName="[VACCINI 2024-25].[Regione]" caption="Regione" attribute="1" defaultMemberUniqueName="[VACCINI 2024-25].[Regione].[All]" allUniqueName="[VACCINI 2024-25].[Regione].[All]" dimensionUniqueName="[VACCINI 2024-25]" displayFolder="" count="0" memberValueDatatype="130" unbalanced="0"/>
    <cacheHierarchy uniqueName="[VACCINI 2024-25].[Totale vaccinati]" caption="Totale vaccinati" attribute="1" defaultMemberUniqueName="[VACCINI 2024-25].[Totale vaccinati].[All]" allUniqueName="[VACCINI 2024-25].[Totale vaccinati].[All]" dimensionUniqueName="[VACCINI 2024-25]" displayFolder="" count="0" memberValueDatatype="20" unbalanced="0"/>
    <cacheHierarchy uniqueName="[VACCINI 2024-25].[Trimestre]" caption="Trimestre" attribute="1" defaultMemberUniqueName="[VACCINI 2024-25].[Trimestre].[All]" allUniqueName="[VACCINI 2024-25].[Trimestre].[All]" dimensionUniqueName="[VACCINI 2024-25]" displayFolder="" count="0" memberValueDatatype="20" unbalanced="0"/>
    <cacheHierarchy uniqueName="[VACCINI ALL].[Anno]" caption="Anno" attribute="1" defaultMemberUniqueName="[VACCINI ALL].[Anno].[All]" allUniqueName="[VACCINI ALL].[Anno].[All]" dimensionUniqueName="[VACCINI ALL]" displayFolder="" count="0" memberValueDatatype="20" unbalanced="0"/>
    <cacheHierarchy uniqueName="[VACCINI ALL].[Mese]" caption="Mese" attribute="1" defaultMemberUniqueName="[VACCINI ALL].[Mese].[All]" allUniqueName="[VACCINI ALL].[Mese].[All]" dimensionUniqueName="[VACCINI ALL]" displayFolder="" count="0" memberValueDatatype="20" unbalanced="0"/>
    <cacheHierarchy uniqueName="[VACCINI ALL].[Regione]" caption="Regione" attribute="1" defaultMemberUniqueName="[VACCINI ALL].[Regione].[All]" allUniqueName="[VACCINI ALL].[Regione].[All]" dimensionUniqueName="[VACCINI ALL]" displayFolder="" count="0" memberValueDatatype="130" unbalanced="0"/>
    <cacheHierarchy uniqueName="[VACCINI ALL].[Tot. vaccinati mensili]" caption="Tot. vaccinati mensili" attribute="1" defaultMemberUniqueName="[VACCINI ALL].[Tot. vaccinati mensili].[All]" allUniqueName="[VACCINI ALL].[Tot. vaccinati mensili].[All]" dimensionUniqueName="[VACCINI ALL]" displayFolder="" count="0" memberValueDatatype="5" unbalanced="0"/>
    <cacheHierarchy uniqueName="[VACCINI ALL].[Trimestre]" caption="Trimestre" attribute="1" defaultMemberUniqueName="[VACCINI ALL].[Trimestre].[All]" allUniqueName="[VACCINI ALL].[Trimestre].[All]" dimensionUniqueName="[VACCINI ALL]" displayFolder="" count="0" memberValueDatatype="20" unbalanced="0"/>
    <cacheHierarchy uniqueName="[ANDAMENTO COVID].[Data (indice mese)]" caption="Data (indice mese)" attribute="1" defaultMemberUniqueName="[ANDAMENTO COVID].[Data (indice mese)].[All]" allUniqueName="[ANDAMENTO COVID].[Data (indice mese)].[All]" dimensionUniqueName="[ANDAMENTO COVID]" displayFolder="" count="0" memberValueDatatype="20" unbalanced="0" hidden="1"/>
    <cacheHierarchy uniqueName="[VACCINI ALL 1].[Anno]" caption="Anno" attribute="1" defaultMemberUniqueName="[VACCINI ALL 1].[Anno].[All]" allUniqueName="[VACCINI ALL 1].[Anno].[All]" dimensionUniqueName="[VACCINI ALL 1]" displayFolder="" count="0" memberValueDatatype="20" unbalanced="0" hidden="1"/>
    <cacheHierarchy uniqueName="[VACCINI ALL 1].[Mese]" caption="Mese" attribute="1" defaultMemberUniqueName="[VACCINI ALL 1].[Mese].[All]" allUniqueName="[VACCINI ALL 1].[Mese].[All]" dimensionUniqueName="[VACCINI ALL 1]" displayFolder="" count="0" memberValueDatatype="20" unbalanced="0" hidden="1"/>
    <cacheHierarchy uniqueName="[VACCINI ALL 1].[Regione]" caption="Regione" attribute="1" defaultMemberUniqueName="[VACCINI ALL 1].[Regione].[All]" allUniqueName="[VACCINI ALL 1].[Regione].[All]" dimensionUniqueName="[VACCINI ALL 1]" displayFolder="" count="0" memberValueDatatype="130" unbalanced="0" hidden="1"/>
    <cacheHierarchy uniqueName="[VACCINI ALL 1].[Tot. vaccinati mensili]" caption="Tot. vaccinati mensili" attribute="1" defaultMemberUniqueName="[VACCINI ALL 1].[Tot. vaccinati mensili].[All]" allUniqueName="[VACCINI ALL 1].[Tot. vaccinati mensili].[All]" dimensionUniqueName="[VACCINI ALL 1]" displayFolder="" count="0" memberValueDatatype="5" unbalanced="0" hidden="1"/>
    <cacheHierarchy uniqueName="[VACCINI ALL 1].[Trimestre]" caption="Trimestre" attribute="1" defaultMemberUniqueName="[VACCINI ALL 1].[Trimestre].[All]" allUniqueName="[VACCINI ALL 1].[Trimestre].[All]" dimensionUniqueName="[VACCINI ALL 1]" displayFolder="" count="0" memberValueDatatype="20" unbalanced="0" hidden="1"/>
    <cacheHierarchy uniqueName="[Measures].[__XL_Count VACCINI 2024-25]" caption="__XL_Count VACCINI 2024-25" measure="1" displayFolder="" measureGroup="VACCINI 2024-25" count="0" hidden="1"/>
    <cacheHierarchy uniqueName="[Measures].[__XL_Count VACCINI 2023-24]" caption="__XL_Count VACCINI 2023-24" measure="1" displayFolder="" measureGroup="VACCINI 2023-24" count="0" hidden="1"/>
    <cacheHierarchy uniqueName="[Measures].[__XL_Count VACCINI 2023]" caption="__XL_Count VACCINI 2023" measure="1" displayFolder="" measureGroup="VACCINI 2023" count="0" hidden="1"/>
    <cacheHierarchy uniqueName="[Measures].[__XL_Count VACCINI 2022]" caption="__XL_Count VACCINI 2022" measure="1" displayFolder="" measureGroup="VACCINI 2022" count="0" hidden="1"/>
    <cacheHierarchy uniqueName="[Measures].[__XL_Count VACCINI 2021]" caption="__XL_Count VACCINI 2021" measure="1" displayFolder="" measureGroup="VACCINI 2021" count="0" hidden="1"/>
    <cacheHierarchy uniqueName="[Measures].[__XL_Count VACCINI 2020]" caption="__XL_Count VACCINI 2020" measure="1" displayFolder="" measureGroup="VACCINI 2020" count="0" hidden="1"/>
    <cacheHierarchy uniqueName="[Measures].[__XL_Count ANDAMENTO COVID]" caption="__XL_Count ANDAMENTO COVID" measure="1" displayFolder="" measureGroup="ANDAMENTO COVID" count="0" hidden="1"/>
    <cacheHierarchy uniqueName="[Measures].[__XL_Count VACCINI ALL]" caption="__XL_Count VACCINI ALL" measure="1" displayFolder="" measureGroup="VACCINI ALL" count="0" hidden="1"/>
    <cacheHierarchy uniqueName="[Measures].[__XL_Count VACCINI ALL 1]" caption="__XL_Count VACCINI ALL 1" measure="1" displayFolder="" measureGroup="VACCINI ALL 1" count="0" hidden="1"/>
    <cacheHierarchy uniqueName="[Measures].[__XL_Count Intervallo]" caption="__XL_Count Intervallo" measure="1" displayFolder="" measureGroup="Intervallo" count="0" hidden="1"/>
    <cacheHierarchy uniqueName="[Measures].[__No measures defined]" caption="__No measures defined" measure="1" displayFolder="" count="0" hidden="1"/>
    <cacheHierarchy uniqueName="[Measures].[Somma di Rapporto guariti/vaccinati]" caption="Somma di Rapporto guarit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ma di Rapporto contagiati/vaccinati]" caption="Somma di Rapporto contagiat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ot. vaccinati mensili]" caption="Somma di Tot. vaccinati mensil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edia di Rapporto guariti/vaccinati]" caption="Media di Rapporto guarit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edia di Rapporto contagiati/vaccinati]" caption="Media di Rapporto contagiat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assimo di Rapporto guariti/vaccinati]" caption="Massimo di Rapporto guarit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ev. standard di Rapporto guariti/vaccinati]" caption="Dev. standard di Rapporto guarit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ma di Rapporto decessi/vaccinati]" caption="Somma di Rapporto decess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edia di Rapporto decessi/vaccinati]" caption="Media di Rapporto decess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eggio di Guariti effettivi]" caption="Conteggio di Guariti effettiv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a di Guariti effettivi]" caption="Somma di Guariti effettiv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a di Contagiati effettivi]" caption="Somma di Contagiati effettivi" measure="1" displayFolder="" measureGroup="ANDAMENTO COVID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ma di Decessi effettivi]" caption="Somma di Decessi effettiv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edia di Tot. vaccinati mensili]" caption="Media di Tot. vaccinati mensil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edia di Decessi effettivi]" caption="Media di Decessi effettiv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edia di Contagiati effettivi]" caption="Media di Contagiati effettiv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edia di Guariti effettivi]" caption="Media di Guariti effettiv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10">
    <dimension name="ANDAMENTO COVID" uniqueName="[ANDAMENTO COVID]" caption="ANDAMENTO COVID"/>
    <dimension name="Intervallo" uniqueName="[Intervallo]" caption="Intervallo"/>
    <dimension measure="1" name="Measures" uniqueName="[Measures]" caption="Measures"/>
    <dimension name="VACCINI 2020" uniqueName="[VACCINI 2020]" caption="VACCINI 2020"/>
    <dimension name="VACCINI 2021" uniqueName="[VACCINI 2021]" caption="VACCINI 2021"/>
    <dimension name="VACCINI 2022" uniqueName="[VACCINI 2022]" caption="VACCINI 2022"/>
    <dimension name="VACCINI 2023" uniqueName="[VACCINI 2023]" caption="VACCINI 2023"/>
    <dimension name="VACCINI 2023-24" uniqueName="[VACCINI 2023-24]" caption="VACCINI 2023-24"/>
    <dimension name="VACCINI 2024-25" uniqueName="[VACCINI 2024-25]" caption="VACCINI 2024-25"/>
    <dimension name="VACCINI ALL" uniqueName="[VACCINI ALL]" caption="VACCINI ALL"/>
  </dimensions>
  <measureGroups count="10">
    <measureGroup name="ANDAMENTO COVID" caption="ANDAMENTO COVID"/>
    <measureGroup name="Intervallo" caption="Intervallo"/>
    <measureGroup name="VACCINI 2020" caption="VACCINI 2020"/>
    <measureGroup name="VACCINI 2021" caption="VACCINI 2021"/>
    <measureGroup name="VACCINI 2022" caption="VACCINI 2022"/>
    <measureGroup name="VACCINI 2023" caption="VACCINI 2023"/>
    <measureGroup name="VACCINI 2023-24" caption="VACCINI 2023-24"/>
    <measureGroup name="VACCINI 2024-25" caption="VACCINI 2024-25"/>
    <measureGroup name="VACCINI ALL" caption="VACCINI ALL"/>
    <measureGroup name="VACCINI ALL 1" caption="VACCINI ALL 1"/>
  </measureGroups>
  <maps count="9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ra Oancea" refreshedDate="46094.677956828702" createdVersion="8" refreshedVersion="8" minRefreshableVersion="3" recordCount="0" supportSubquery="1" supportAdvancedDrill="1" xr:uid="{6693E0A2-8A86-496B-8325-D2B32C08F273}">
  <cacheSource type="external" connectionId="11"/>
  <cacheFields count="4">
    <cacheField name="[ANDAMENTO COVID].[Data (anno)].[Data (anno)]" caption="Data (anno)" numFmtId="0" hierarchy="3" level="1">
      <sharedItems count="6">
        <s v="2020"/>
        <s v="2021"/>
        <s v="2022"/>
        <s v="2023"/>
        <s v="2024"/>
        <s v="2025"/>
      </sharedItems>
    </cacheField>
    <cacheField name="[ANDAMENTO COVID].[Regione].[Regione]" caption="Regione" numFmtId="0" hierarchy="12" level="1">
      <sharedItems containsSemiMixedTypes="0" containsNonDate="0" containsString="0"/>
    </cacheField>
    <cacheField name="[Measures].[Somma di Guariti effettivi]" caption="Somma di Guariti effettivi" numFmtId="0" hierarchy="85" level="32767"/>
    <cacheField name="[Measures].[Somma di Tot. vaccinati mensili]" caption="Somma di Tot. vaccinati mensili" numFmtId="0" hierarchy="77" level="32767"/>
  </cacheFields>
  <cacheHierarchies count="92">
    <cacheHierarchy uniqueName="[ANDAMENTO COVID].[Anno]" caption="Anno" attribute="1" defaultMemberUniqueName="[ANDAMENTO COVID].[Anno].[All]" allUniqueName="[ANDAMENTO COVID].[Anno].[All]" dimensionUniqueName="[ANDAMENTO COVID]" displayFolder="" count="0" memberValueDatatype="20" unbalanced="0"/>
    <cacheHierarchy uniqueName="[ANDAMENTO COVID].[Contagiati effettivi]" caption="Contagiati effettivi" attribute="1" defaultMemberUniqueName="[ANDAMENTO COVID].[Contagiati effettivi].[All]" allUniqueName="[ANDAMENTO COVID].[Contagiati effettivi].[All]" dimensionUniqueName="[ANDAMENTO COVID]" displayFolder="" count="0" memberValueDatatype="20" unbalanced="0"/>
    <cacheHierarchy uniqueName="[ANDAMENTO COVID].[data]" caption="data" attribute="1" time="1" defaultMemberUniqueName="[ANDAMENTO COVID].[data].[All]" allUniqueName="[ANDAMENTO COVID].[data].[All]" dimensionUniqueName="[ANDAMENTO COVID]" displayFolder="" count="0" memberValueDatatype="7" unbalanced="0"/>
    <cacheHierarchy uniqueName="[ANDAMENTO COVID].[Data (anno)]" caption="Data (anno)" attribute="1" defaultMemberUniqueName="[ANDAMENTO COVID].[Data (anno)].[All]" allUniqueName="[ANDAMENTO COVID].[Data (anno)].[All]" dimensionUniqueName="[ANDAMENTO COVID]" displayFolder="" count="2" memberValueDatatype="130" unbalanced="0">
      <fieldsUsage count="2">
        <fieldUsage x="-1"/>
        <fieldUsage x="0"/>
      </fieldsUsage>
    </cacheHierarchy>
    <cacheHierarchy uniqueName="[ANDAMENTO COVID].[Data (mese)]" caption="Data (mese)" attribute="1" defaultMemberUniqueName="[ANDAMENTO COVID].[Data (mese)].[All]" allUniqueName="[ANDAMENTO COVID].[Data (mese)].[All]" dimensionUniqueName="[ANDAMENTO COVID]" displayFolder="" count="0" memberValueDatatype="130" unbalanced="0"/>
    <cacheHierarchy uniqueName="[ANDAMENTO COVID].[Data (trimestre)]" caption="Data (trimestre)" attribute="1" defaultMemberUniqueName="[ANDAMENTO COVID].[Data (trimestre)].[All]" allUniqueName="[ANDAMENTO COVID].[Data (trimestre)].[All]" dimensionUniqueName="[ANDAMENTO COVID]" displayFolder="" count="0" memberValueDatatype="130" unbalanced="0"/>
    <cacheHierarchy uniqueName="[ANDAMENTO COVID].[Decessi effettivi]" caption="Decessi effettivi" attribute="1" defaultMemberUniqueName="[ANDAMENTO COVID].[Decessi effettivi].[All]" allUniqueName="[ANDAMENTO COVID].[Decessi effettivi].[All]" dimensionUniqueName="[ANDAMENTO COVID]" displayFolder="" count="0" memberValueDatatype="20" unbalanced="0"/>
    <cacheHierarchy uniqueName="[ANDAMENTO COVID].[Guariti effettivi]" caption="Guariti effettivi" attribute="1" defaultMemberUniqueName="[ANDAMENTO COVID].[Guariti effettivi].[All]" allUniqueName="[ANDAMENTO COVID].[Guariti effettivi].[All]" dimensionUniqueName="[ANDAMENTO COVID]" displayFolder="" count="0" memberValueDatatype="20" unbalanced="0"/>
    <cacheHierarchy uniqueName="[ANDAMENTO COVID].[Mese]" caption="Mese" attribute="1" defaultMemberUniqueName="[ANDAMENTO COVID].[Mese].[All]" allUniqueName="[ANDAMENTO COVID].[Mese].[All]" dimensionUniqueName="[ANDAMENTO COVID]" displayFolder="" count="0" memberValueDatatype="20" unbalanced="0"/>
    <cacheHierarchy uniqueName="[ANDAMENTO COVID].[Rapporto contagiati/vaccinati]" caption="Rapporto contagiati/vaccinati" attribute="1" defaultMemberUniqueName="[ANDAMENTO COVID].[Rapporto contagiati/vaccinati].[All]" allUniqueName="[ANDAMENTO COVID].[Rapporto contagiati/vaccinati].[All]" dimensionUniqueName="[ANDAMENTO COVID]" displayFolder="" count="0" memberValueDatatype="5" unbalanced="0"/>
    <cacheHierarchy uniqueName="[ANDAMENTO COVID].[Rapporto decessi/vaccinati]" caption="Rapporto decessi/vaccinati" attribute="1" defaultMemberUniqueName="[ANDAMENTO COVID].[Rapporto decessi/vaccinati].[All]" allUniqueName="[ANDAMENTO COVID].[Rapporto decessi/vaccinati].[All]" dimensionUniqueName="[ANDAMENTO COVID]" displayFolder="" count="0" memberValueDatatype="5" unbalanced="0"/>
    <cacheHierarchy uniqueName="[ANDAMENTO COVID].[Rapporto guariti/vaccinati]" caption="Rapporto guariti/vaccinati" attribute="1" defaultMemberUniqueName="[ANDAMENTO COVID].[Rapporto guariti/vaccinati].[All]" allUniqueName="[ANDAMENTO COVID].[Rapporto guariti/vaccinati].[All]" dimensionUniqueName="[ANDAMENTO COVID]" displayFolder="" count="0" memberValueDatatype="5" unbalanced="0"/>
    <cacheHierarchy uniqueName="[ANDAMENTO COVID].[Regione]" caption="Regione" attribute="1" defaultMemberUniqueName="[ANDAMENTO COVID].[Regione].[All]" allUniqueName="[ANDAMENTO COVID].[Regione].[All]" dimensionUniqueName="[ANDAMENTO COVID]" displayFolder="" count="2" memberValueDatatype="130" unbalanced="0">
      <fieldsUsage count="2">
        <fieldUsage x="-1"/>
        <fieldUsage x="1"/>
      </fieldsUsage>
    </cacheHierarchy>
    <cacheHierarchy uniqueName="[ANDAMENTO COVID].[Tot. vaccinati mensili]" caption="Tot. vaccinati mensili" attribute="1" defaultMemberUniqueName="[ANDAMENTO COVID].[Tot. vaccinati mensili].[All]" allUniqueName="[ANDAMENTO COVID].[Tot. vaccinati mensili].[All]" dimensionUniqueName="[ANDAMENTO COVID]" displayFolder="" count="0" memberValueDatatype="5" unbalanced="0"/>
    <cacheHierarchy uniqueName="[ANDAMENTO COVID].[Trimestre]" caption="Trimestre" attribute="1" defaultMemberUniqueName="[ANDAMENTO COVID].[Trimestre].[All]" allUniqueName="[ANDAMENTO COVID].[Trimestre].[All]" dimensionUniqueName="[ANDAMENTO COVID]" displayFolder="" count="2" memberValueDatatype="20" unbalanced="0"/>
    <cacheHierarchy uniqueName="[Intervallo].[2024]" caption="2024" attribute="1" defaultMemberUniqueName="[Intervallo].[2024].[All]" allUniqueName="[Intervallo].[2024].[All]" dimensionUniqueName="[Intervallo]" displayFolder="" count="0" memberValueDatatype="130" unbalanced="0"/>
    <cacheHierarchy uniqueName="[Intervallo].[Anno]" caption="Anno" attribute="1" defaultMemberUniqueName="[Intervallo].[Anno].[All]" allUniqueName="[Intervallo].[Anno].[All]" dimensionUniqueName="[Intervallo]" displayFolder="" count="0" memberValueDatatype="130" unbalanced="0"/>
    <cacheHierarchy uniqueName="[VACCINI 2020].[Anno]" caption="Anno" attribute="1" defaultMemberUniqueName="[VACCINI 2020].[Anno].[All]" allUniqueName="[VACCINI 2020].[Anno].[All]" dimensionUniqueName="[VACCINI 2020]" displayFolder="" count="0" memberValueDatatype="20" unbalanced="0"/>
    <cacheHierarchy uniqueName="[VACCINI 2020].[data]" caption="data" attribute="1" time="1" defaultMemberUniqueName="[VACCINI 2020].[data].[All]" allUniqueName="[VACCINI 2020].[data].[All]" dimensionUniqueName="[VACCINI 2020]" displayFolder="" count="0" memberValueDatatype="7" unbalanced="0"/>
    <cacheHierarchy uniqueName="[VACCINI 2020].[Mese]" caption="Mese" attribute="1" defaultMemberUniqueName="[VACCINI 2020].[Mese].[All]" allUniqueName="[VACCINI 2020].[Mese].[All]" dimensionUniqueName="[VACCINI 2020]" displayFolder="" count="0" memberValueDatatype="20" unbalanced="0"/>
    <cacheHierarchy uniqueName="[VACCINI 2020].[Regione]" caption="Regione" attribute="1" defaultMemberUniqueName="[VACCINI 2020].[Regione].[All]" allUniqueName="[VACCINI 2020].[Regione].[All]" dimensionUniqueName="[VACCINI 2020]" displayFolder="" count="0" memberValueDatatype="130" unbalanced="0"/>
    <cacheHierarchy uniqueName="[VACCINI 2020].[Totale vaccinati]" caption="Totale vaccinati" attribute="1" defaultMemberUniqueName="[VACCINI 2020].[Totale vaccinati].[All]" allUniqueName="[VACCINI 2020].[Totale vaccinati].[All]" dimensionUniqueName="[VACCINI 2020]" displayFolder="" count="0" memberValueDatatype="20" unbalanced="0"/>
    <cacheHierarchy uniqueName="[VACCINI 2020].[Trimestre]" caption="Trimestre" attribute="1" defaultMemberUniqueName="[VACCINI 2020].[Trimestre].[All]" allUniqueName="[VACCINI 2020].[Trimestre].[All]" dimensionUniqueName="[VACCINI 2020]" displayFolder="" count="0" memberValueDatatype="20" unbalanced="0"/>
    <cacheHierarchy uniqueName="[VACCINI 2021].[Anno]" caption="Anno" attribute="1" defaultMemberUniqueName="[VACCINI 2021].[Anno].[All]" allUniqueName="[VACCINI 2021].[Anno].[All]" dimensionUniqueName="[VACCINI 2021]" displayFolder="" count="0" memberValueDatatype="20" unbalanced="0"/>
    <cacheHierarchy uniqueName="[VACCINI 2021].[data]" caption="data" attribute="1" time="1" defaultMemberUniqueName="[VACCINI 2021].[data].[All]" allUniqueName="[VACCINI 2021].[data].[All]" dimensionUniqueName="[VACCINI 2021]" displayFolder="" count="0" memberValueDatatype="7" unbalanced="0"/>
    <cacheHierarchy uniqueName="[VACCINI 2021].[Mese]" caption="Mese" attribute="1" defaultMemberUniqueName="[VACCINI 2021].[Mese].[All]" allUniqueName="[VACCINI 2021].[Mese].[All]" dimensionUniqueName="[VACCINI 2021]" displayFolder="" count="0" memberValueDatatype="20" unbalanced="0"/>
    <cacheHierarchy uniqueName="[VACCINI 2021].[Regione]" caption="Regione" attribute="1" defaultMemberUniqueName="[VACCINI 2021].[Regione].[All]" allUniqueName="[VACCINI 2021].[Regione].[All]" dimensionUniqueName="[VACCINI 2021]" displayFolder="" count="0" memberValueDatatype="130" unbalanced="0"/>
    <cacheHierarchy uniqueName="[VACCINI 2021].[Totale vaccinati]" caption="Totale vaccinati" attribute="1" defaultMemberUniqueName="[VACCINI 2021].[Totale vaccinati].[All]" allUniqueName="[VACCINI 2021].[Totale vaccinati].[All]" dimensionUniqueName="[VACCINI 2021]" displayFolder="" count="0" memberValueDatatype="20" unbalanced="0"/>
    <cacheHierarchy uniqueName="[VACCINI 2021].[Trimestre]" caption="Trimestre" attribute="1" defaultMemberUniqueName="[VACCINI 2021].[Trimestre].[All]" allUniqueName="[VACCINI 2021].[Trimestre].[All]" dimensionUniqueName="[VACCINI 2021]" displayFolder="" count="0" memberValueDatatype="20" unbalanced="0"/>
    <cacheHierarchy uniqueName="[VACCINI 2022].[Anno]" caption="Anno" attribute="1" defaultMemberUniqueName="[VACCINI 2022].[Anno].[All]" allUniqueName="[VACCINI 2022].[Anno].[All]" dimensionUniqueName="[VACCINI 2022]" displayFolder="" count="0" memberValueDatatype="20" unbalanced="0"/>
    <cacheHierarchy uniqueName="[VACCINI 2022].[data]" caption="data" attribute="1" time="1" defaultMemberUniqueName="[VACCINI 2022].[data].[All]" allUniqueName="[VACCINI 2022].[data].[All]" dimensionUniqueName="[VACCINI 2022]" displayFolder="" count="0" memberValueDatatype="7" unbalanced="0"/>
    <cacheHierarchy uniqueName="[VACCINI 2022].[Mese]" caption="Mese" attribute="1" defaultMemberUniqueName="[VACCINI 2022].[Mese].[All]" allUniqueName="[VACCINI 2022].[Mese].[All]" dimensionUniqueName="[VACCINI 2022]" displayFolder="" count="0" memberValueDatatype="20" unbalanced="0"/>
    <cacheHierarchy uniqueName="[VACCINI 2022].[Regione]" caption="Regione" attribute="1" defaultMemberUniqueName="[VACCINI 2022].[Regione].[All]" allUniqueName="[VACCINI 2022].[Regione].[All]" dimensionUniqueName="[VACCINI 2022]" displayFolder="" count="0" memberValueDatatype="130" unbalanced="0"/>
    <cacheHierarchy uniqueName="[VACCINI 2022].[Totale vaccinati]" caption="Totale vaccinati" attribute="1" defaultMemberUniqueName="[VACCINI 2022].[Totale vaccinati].[All]" allUniqueName="[VACCINI 2022].[Totale vaccinati].[All]" dimensionUniqueName="[VACCINI 2022]" displayFolder="" count="0" memberValueDatatype="20" unbalanced="0"/>
    <cacheHierarchy uniqueName="[VACCINI 2022].[Trimestre]" caption="Trimestre" attribute="1" defaultMemberUniqueName="[VACCINI 2022].[Trimestre].[All]" allUniqueName="[VACCINI 2022].[Trimestre].[All]" dimensionUniqueName="[VACCINI 2022]" displayFolder="" count="0" memberValueDatatype="20" unbalanced="0"/>
    <cacheHierarchy uniqueName="[VACCINI 2023].[Anno]" caption="Anno" attribute="1" defaultMemberUniqueName="[VACCINI 2023].[Anno].[All]" allUniqueName="[VACCINI 2023].[Anno].[All]" dimensionUniqueName="[VACCINI 2023]" displayFolder="" count="0" memberValueDatatype="20" unbalanced="0"/>
    <cacheHierarchy uniqueName="[VACCINI 2023].[data]" caption="data" attribute="1" time="1" defaultMemberUniqueName="[VACCINI 2023].[data].[All]" allUniqueName="[VACCINI 2023].[data].[All]" dimensionUniqueName="[VACCINI 2023]" displayFolder="" count="0" memberValueDatatype="7" unbalanced="0"/>
    <cacheHierarchy uniqueName="[VACCINI 2023].[Mese]" caption="Mese" attribute="1" defaultMemberUniqueName="[VACCINI 2023].[Mese].[All]" allUniqueName="[VACCINI 2023].[Mese].[All]" dimensionUniqueName="[VACCINI 2023]" displayFolder="" count="0" memberValueDatatype="20" unbalanced="0"/>
    <cacheHierarchy uniqueName="[VACCINI 2023].[Regione]" caption="Regione" attribute="1" defaultMemberUniqueName="[VACCINI 2023].[Regione].[All]" allUniqueName="[VACCINI 2023].[Regione].[All]" dimensionUniqueName="[VACCINI 2023]" displayFolder="" count="0" memberValueDatatype="130" unbalanced="0"/>
    <cacheHierarchy uniqueName="[VACCINI 2023].[Totale vaccinati]" caption="Totale vaccinati" attribute="1" defaultMemberUniqueName="[VACCINI 2023].[Totale vaccinati].[All]" allUniqueName="[VACCINI 2023].[Totale vaccinati].[All]" dimensionUniqueName="[VACCINI 2023]" displayFolder="" count="0" memberValueDatatype="20" unbalanced="0"/>
    <cacheHierarchy uniqueName="[VACCINI 2023].[Trimestre]" caption="Trimestre" attribute="1" defaultMemberUniqueName="[VACCINI 2023].[Trimestre].[All]" allUniqueName="[VACCINI 2023].[Trimestre].[All]" dimensionUniqueName="[VACCINI 2023]" displayFolder="" count="0" memberValueDatatype="20" unbalanced="0"/>
    <cacheHierarchy uniqueName="[VACCINI 2023-24].[Anno]" caption="Anno" attribute="1" defaultMemberUniqueName="[VACCINI 2023-24].[Anno].[All]" allUniqueName="[VACCINI 2023-24].[Anno].[All]" dimensionUniqueName="[VACCINI 2023-24]" displayFolder="" count="0" memberValueDatatype="20" unbalanced="0"/>
    <cacheHierarchy uniqueName="[VACCINI 2023-24].[data]" caption="data" attribute="1" time="1" defaultMemberUniqueName="[VACCINI 2023-24].[data].[All]" allUniqueName="[VACCINI 2023-24].[data].[All]" dimensionUniqueName="[VACCINI 2023-24]" displayFolder="" count="0" memberValueDatatype="7" unbalanced="0"/>
    <cacheHierarchy uniqueName="[VACCINI 2023-24].[Mese]" caption="Mese" attribute="1" defaultMemberUniqueName="[VACCINI 2023-24].[Mese].[All]" allUniqueName="[VACCINI 2023-24].[Mese].[All]" dimensionUniqueName="[VACCINI 2023-24]" displayFolder="" count="0" memberValueDatatype="20" unbalanced="0"/>
    <cacheHierarchy uniqueName="[VACCINI 2023-24].[Regione]" caption="Regione" attribute="1" defaultMemberUniqueName="[VACCINI 2023-24].[Regione].[All]" allUniqueName="[VACCINI 2023-24].[Regione].[All]" dimensionUniqueName="[VACCINI 2023-24]" displayFolder="" count="0" memberValueDatatype="130" unbalanced="0"/>
    <cacheHierarchy uniqueName="[VACCINI 2023-24].[Totale vaccinati]" caption="Totale vaccinati" attribute="1" defaultMemberUniqueName="[VACCINI 2023-24].[Totale vaccinati].[All]" allUniqueName="[VACCINI 2023-24].[Totale vaccinati].[All]" dimensionUniqueName="[VACCINI 2023-24]" displayFolder="" count="0" memberValueDatatype="20" unbalanced="0"/>
    <cacheHierarchy uniqueName="[VACCINI 2023-24].[Trimestre]" caption="Trimestre" attribute="1" defaultMemberUniqueName="[VACCINI 2023-24].[Trimestre].[All]" allUniqueName="[VACCINI 2023-24].[Trimestre].[All]" dimensionUniqueName="[VACCINI 2023-24]" displayFolder="" count="0" memberValueDatatype="20" unbalanced="0"/>
    <cacheHierarchy uniqueName="[VACCINI 2024-25].[Anno]" caption="Anno" attribute="1" defaultMemberUniqueName="[VACCINI 2024-25].[Anno].[All]" allUniqueName="[VACCINI 2024-25].[Anno].[All]" dimensionUniqueName="[VACCINI 2024-25]" displayFolder="" count="0" memberValueDatatype="20" unbalanced="0"/>
    <cacheHierarchy uniqueName="[VACCINI 2024-25].[data]" caption="data" attribute="1" time="1" defaultMemberUniqueName="[VACCINI 2024-25].[data].[All]" allUniqueName="[VACCINI 2024-25].[data].[All]" dimensionUniqueName="[VACCINI 2024-25]" displayFolder="" count="0" memberValueDatatype="7" unbalanced="0"/>
    <cacheHierarchy uniqueName="[VACCINI 2024-25].[Mese]" caption="Mese" attribute="1" defaultMemberUniqueName="[VACCINI 2024-25].[Mese].[All]" allUniqueName="[VACCINI 2024-25].[Mese].[All]" dimensionUniqueName="[VACCINI 2024-25]" displayFolder="" count="0" memberValueDatatype="20" unbalanced="0"/>
    <cacheHierarchy uniqueName="[VACCINI 2024-25].[Regione]" caption="Regione" attribute="1" defaultMemberUniqueName="[VACCINI 2024-25].[Regione].[All]" allUniqueName="[VACCINI 2024-25].[Regione].[All]" dimensionUniqueName="[VACCINI 2024-25]" displayFolder="" count="0" memberValueDatatype="130" unbalanced="0"/>
    <cacheHierarchy uniqueName="[VACCINI 2024-25].[Totale vaccinati]" caption="Totale vaccinati" attribute="1" defaultMemberUniqueName="[VACCINI 2024-25].[Totale vaccinati].[All]" allUniqueName="[VACCINI 2024-25].[Totale vaccinati].[All]" dimensionUniqueName="[VACCINI 2024-25]" displayFolder="" count="0" memberValueDatatype="20" unbalanced="0"/>
    <cacheHierarchy uniqueName="[VACCINI 2024-25].[Trimestre]" caption="Trimestre" attribute="1" defaultMemberUniqueName="[VACCINI 2024-25].[Trimestre].[All]" allUniqueName="[VACCINI 2024-25].[Trimestre].[All]" dimensionUniqueName="[VACCINI 2024-25]" displayFolder="" count="0" memberValueDatatype="20" unbalanced="0"/>
    <cacheHierarchy uniqueName="[VACCINI ALL].[Anno]" caption="Anno" attribute="1" defaultMemberUniqueName="[VACCINI ALL].[Anno].[All]" allUniqueName="[VACCINI ALL].[Anno].[All]" dimensionUniqueName="[VACCINI ALL]" displayFolder="" count="0" memberValueDatatype="20" unbalanced="0"/>
    <cacheHierarchy uniqueName="[VACCINI ALL].[Mese]" caption="Mese" attribute="1" defaultMemberUniqueName="[VACCINI ALL].[Mese].[All]" allUniqueName="[VACCINI ALL].[Mese].[All]" dimensionUniqueName="[VACCINI ALL]" displayFolder="" count="0" memberValueDatatype="20" unbalanced="0"/>
    <cacheHierarchy uniqueName="[VACCINI ALL].[Regione]" caption="Regione" attribute="1" defaultMemberUniqueName="[VACCINI ALL].[Regione].[All]" allUniqueName="[VACCINI ALL].[Regione].[All]" dimensionUniqueName="[VACCINI ALL]" displayFolder="" count="0" memberValueDatatype="130" unbalanced="0"/>
    <cacheHierarchy uniqueName="[VACCINI ALL].[Tot. vaccinati mensili]" caption="Tot. vaccinati mensili" attribute="1" defaultMemberUniqueName="[VACCINI ALL].[Tot. vaccinati mensili].[All]" allUniqueName="[VACCINI ALL].[Tot. vaccinati mensili].[All]" dimensionUniqueName="[VACCINI ALL]" displayFolder="" count="0" memberValueDatatype="5" unbalanced="0"/>
    <cacheHierarchy uniqueName="[VACCINI ALL].[Trimestre]" caption="Trimestre" attribute="1" defaultMemberUniqueName="[VACCINI ALL].[Trimestre].[All]" allUniqueName="[VACCINI ALL].[Trimestre].[All]" dimensionUniqueName="[VACCINI ALL]" displayFolder="" count="0" memberValueDatatype="20" unbalanced="0"/>
    <cacheHierarchy uniqueName="[ANDAMENTO COVID].[Data (indice mese)]" caption="Data (indice mese)" attribute="1" defaultMemberUniqueName="[ANDAMENTO COVID].[Data (indice mese)].[All]" allUniqueName="[ANDAMENTO COVID].[Data (indice mese)].[All]" dimensionUniqueName="[ANDAMENTO COVID]" displayFolder="" count="0" memberValueDatatype="20" unbalanced="0" hidden="1"/>
    <cacheHierarchy uniqueName="[VACCINI ALL 1].[Anno]" caption="Anno" attribute="1" defaultMemberUniqueName="[VACCINI ALL 1].[Anno].[All]" allUniqueName="[VACCINI ALL 1].[Anno].[All]" dimensionUniqueName="[VACCINI ALL 1]" displayFolder="" count="0" memberValueDatatype="20" unbalanced="0" hidden="1"/>
    <cacheHierarchy uniqueName="[VACCINI ALL 1].[Mese]" caption="Mese" attribute="1" defaultMemberUniqueName="[VACCINI ALL 1].[Mese].[All]" allUniqueName="[VACCINI ALL 1].[Mese].[All]" dimensionUniqueName="[VACCINI ALL 1]" displayFolder="" count="0" memberValueDatatype="20" unbalanced="0" hidden="1"/>
    <cacheHierarchy uniqueName="[VACCINI ALL 1].[Regione]" caption="Regione" attribute="1" defaultMemberUniqueName="[VACCINI ALL 1].[Regione].[All]" allUniqueName="[VACCINI ALL 1].[Regione].[All]" dimensionUniqueName="[VACCINI ALL 1]" displayFolder="" count="0" memberValueDatatype="130" unbalanced="0" hidden="1"/>
    <cacheHierarchy uniqueName="[VACCINI ALL 1].[Tot. vaccinati mensili]" caption="Tot. vaccinati mensili" attribute="1" defaultMemberUniqueName="[VACCINI ALL 1].[Tot. vaccinati mensili].[All]" allUniqueName="[VACCINI ALL 1].[Tot. vaccinati mensili].[All]" dimensionUniqueName="[VACCINI ALL 1]" displayFolder="" count="0" memberValueDatatype="5" unbalanced="0" hidden="1"/>
    <cacheHierarchy uniqueName="[VACCINI ALL 1].[Trimestre]" caption="Trimestre" attribute="1" defaultMemberUniqueName="[VACCINI ALL 1].[Trimestre].[All]" allUniqueName="[VACCINI ALL 1].[Trimestre].[All]" dimensionUniqueName="[VACCINI ALL 1]" displayFolder="" count="0" memberValueDatatype="20" unbalanced="0" hidden="1"/>
    <cacheHierarchy uniqueName="[Measures].[__XL_Count VACCINI 2024-25]" caption="__XL_Count VACCINI 2024-25" measure="1" displayFolder="" measureGroup="VACCINI 2024-25" count="0" hidden="1"/>
    <cacheHierarchy uniqueName="[Measures].[__XL_Count VACCINI 2023-24]" caption="__XL_Count VACCINI 2023-24" measure="1" displayFolder="" measureGroup="VACCINI 2023-24" count="0" hidden="1"/>
    <cacheHierarchy uniqueName="[Measures].[__XL_Count VACCINI 2023]" caption="__XL_Count VACCINI 2023" measure="1" displayFolder="" measureGroup="VACCINI 2023" count="0" hidden="1"/>
    <cacheHierarchy uniqueName="[Measures].[__XL_Count VACCINI 2022]" caption="__XL_Count VACCINI 2022" measure="1" displayFolder="" measureGroup="VACCINI 2022" count="0" hidden="1"/>
    <cacheHierarchy uniqueName="[Measures].[__XL_Count VACCINI 2021]" caption="__XL_Count VACCINI 2021" measure="1" displayFolder="" measureGroup="VACCINI 2021" count="0" hidden="1"/>
    <cacheHierarchy uniqueName="[Measures].[__XL_Count VACCINI 2020]" caption="__XL_Count VACCINI 2020" measure="1" displayFolder="" measureGroup="VACCINI 2020" count="0" hidden="1"/>
    <cacheHierarchy uniqueName="[Measures].[__XL_Count ANDAMENTO COVID]" caption="__XL_Count ANDAMENTO COVID" measure="1" displayFolder="" measureGroup="ANDAMENTO COVID" count="0" hidden="1"/>
    <cacheHierarchy uniqueName="[Measures].[__XL_Count VACCINI ALL]" caption="__XL_Count VACCINI ALL" measure="1" displayFolder="" measureGroup="VACCINI ALL" count="0" hidden="1"/>
    <cacheHierarchy uniqueName="[Measures].[__XL_Count VACCINI ALL 1]" caption="__XL_Count VACCINI ALL 1" measure="1" displayFolder="" measureGroup="VACCINI ALL 1" count="0" hidden="1"/>
    <cacheHierarchy uniqueName="[Measures].[__XL_Count Intervallo]" caption="__XL_Count Intervallo" measure="1" displayFolder="" measureGroup="Intervallo" count="0" hidden="1"/>
    <cacheHierarchy uniqueName="[Measures].[__No measures defined]" caption="__No measures defined" measure="1" displayFolder="" count="0" hidden="1"/>
    <cacheHierarchy uniqueName="[Measures].[Somma di Rapporto guariti/vaccinati]" caption="Somma di Rapporto guarit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ma di Rapporto contagiati/vaccinati]" caption="Somma di Rapporto contagiat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ot. vaccinati mensili]" caption="Somma di Tot. vaccinati mensili" measure="1" displayFolder="" measureGroup="ANDAMENTO COVID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edia di Rapporto guariti/vaccinati]" caption="Media di Rapporto guarit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edia di Rapporto contagiati/vaccinati]" caption="Media di Rapporto contagiat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assimo di Rapporto guariti/vaccinati]" caption="Massimo di Rapporto guarit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ev. standard di Rapporto guariti/vaccinati]" caption="Dev. standard di Rapporto guarit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ma di Rapporto decessi/vaccinati]" caption="Somma di Rapporto decess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edia di Rapporto decessi/vaccinati]" caption="Media di Rapporto decess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eggio di Guariti effettivi]" caption="Conteggio di Guariti effettiv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a di Guariti effettivi]" caption="Somma di Guariti effettivi" measure="1" displayFolder="" measureGroup="ANDAMENTO COVID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a di Contagiati effettivi]" caption="Somma di Contagiati effettiv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ma di Decessi effettivi]" caption="Somma di Decessi effettiv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edia di Tot. vaccinati mensili]" caption="Media di Tot. vaccinati mensil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edia di Decessi effettivi]" caption="Media di Decessi effettiv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edia di Contagiati effettivi]" caption="Media di Contagiati effettiv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edia di Guariti effettivi]" caption="Media di Guariti effettiv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10">
    <dimension name="ANDAMENTO COVID" uniqueName="[ANDAMENTO COVID]" caption="ANDAMENTO COVID"/>
    <dimension name="Intervallo" uniqueName="[Intervallo]" caption="Intervallo"/>
    <dimension measure="1" name="Measures" uniqueName="[Measures]" caption="Measures"/>
    <dimension name="VACCINI 2020" uniqueName="[VACCINI 2020]" caption="VACCINI 2020"/>
    <dimension name="VACCINI 2021" uniqueName="[VACCINI 2021]" caption="VACCINI 2021"/>
    <dimension name="VACCINI 2022" uniqueName="[VACCINI 2022]" caption="VACCINI 2022"/>
    <dimension name="VACCINI 2023" uniqueName="[VACCINI 2023]" caption="VACCINI 2023"/>
    <dimension name="VACCINI 2023-24" uniqueName="[VACCINI 2023-24]" caption="VACCINI 2023-24"/>
    <dimension name="VACCINI 2024-25" uniqueName="[VACCINI 2024-25]" caption="VACCINI 2024-25"/>
    <dimension name="VACCINI ALL" uniqueName="[VACCINI ALL]" caption="VACCINI ALL"/>
  </dimensions>
  <measureGroups count="10">
    <measureGroup name="ANDAMENTO COVID" caption="ANDAMENTO COVID"/>
    <measureGroup name="Intervallo" caption="Intervallo"/>
    <measureGroup name="VACCINI 2020" caption="VACCINI 2020"/>
    <measureGroup name="VACCINI 2021" caption="VACCINI 2021"/>
    <measureGroup name="VACCINI 2022" caption="VACCINI 2022"/>
    <measureGroup name="VACCINI 2023" caption="VACCINI 2023"/>
    <measureGroup name="VACCINI 2023-24" caption="VACCINI 2023-24"/>
    <measureGroup name="VACCINI 2024-25" caption="VACCINI 2024-25"/>
    <measureGroup name="VACCINI ALL" caption="VACCINI ALL"/>
    <measureGroup name="VACCINI ALL 1" caption="VACCINI ALL 1"/>
  </measureGroups>
  <maps count="9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ra Oancea" refreshedDate="46094.658625231481" backgroundQuery="1" createdVersion="3" refreshedVersion="8" minRefreshableVersion="3" recordCount="0" supportSubquery="1" supportAdvancedDrill="1" xr:uid="{09DE7130-04A3-42F1-8BD2-F7D6D99D837C}">
  <cacheSource type="external" connectionId="1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92">
    <cacheHierarchy uniqueName="[ANDAMENTO COVID].[Anno]" caption="Anno" attribute="1" defaultMemberUniqueName="[ANDAMENTO COVID].[Anno].[All]" allUniqueName="[ANDAMENTO COVID].[Anno].[All]" dimensionUniqueName="[ANDAMENTO COVID]" displayFolder="" count="0" memberValueDatatype="20" unbalanced="0"/>
    <cacheHierarchy uniqueName="[ANDAMENTO COVID].[Contagiati effettivi]" caption="Contagiati effettivi" attribute="1" defaultMemberUniqueName="[ANDAMENTO COVID].[Contagiati effettivi].[All]" allUniqueName="[ANDAMENTO COVID].[Contagiati effettivi].[All]" dimensionUniqueName="[ANDAMENTO COVID]" displayFolder="" count="0" memberValueDatatype="20" unbalanced="0"/>
    <cacheHierarchy uniqueName="[ANDAMENTO COVID].[data]" caption="data" attribute="1" time="1" defaultMemberUniqueName="[ANDAMENTO COVID].[data].[All]" allUniqueName="[ANDAMENTO COVID].[data].[All]" dimensionUniqueName="[ANDAMENTO COVID]" displayFolder="" count="0" memberValueDatatype="7" unbalanced="0"/>
    <cacheHierarchy uniqueName="[ANDAMENTO COVID].[Data (anno)]" caption="Data (anno)" attribute="1" defaultMemberUniqueName="[ANDAMENTO COVID].[Data (anno)].[All]" allUniqueName="[ANDAMENTO COVID].[Data (anno)].[All]" dimensionUniqueName="[ANDAMENTO COVID]" displayFolder="" count="0" memberValueDatatype="130" unbalanced="0"/>
    <cacheHierarchy uniqueName="[ANDAMENTO COVID].[Data (mese)]" caption="Data (mese)" attribute="1" defaultMemberUniqueName="[ANDAMENTO COVID].[Data (mese)].[All]" allUniqueName="[ANDAMENTO COVID].[Data (mese)].[All]" dimensionUniqueName="[ANDAMENTO COVID]" displayFolder="" count="0" memberValueDatatype="130" unbalanced="0"/>
    <cacheHierarchy uniqueName="[ANDAMENTO COVID].[Data (trimestre)]" caption="Data (trimestre)" attribute="1" defaultMemberUniqueName="[ANDAMENTO COVID].[Data (trimestre)].[All]" allUniqueName="[ANDAMENTO COVID].[Data (trimestre)].[All]" dimensionUniqueName="[ANDAMENTO COVID]" displayFolder="" count="0" memberValueDatatype="130" unbalanced="0"/>
    <cacheHierarchy uniqueName="[ANDAMENTO COVID].[Decessi effettivi]" caption="Decessi effettivi" attribute="1" defaultMemberUniqueName="[ANDAMENTO COVID].[Decessi effettivi].[All]" allUniqueName="[ANDAMENTO COVID].[Decessi effettivi].[All]" dimensionUniqueName="[ANDAMENTO COVID]" displayFolder="" count="0" memberValueDatatype="20" unbalanced="0"/>
    <cacheHierarchy uniqueName="[ANDAMENTO COVID].[Guariti effettivi]" caption="Guariti effettivi" attribute="1" defaultMemberUniqueName="[ANDAMENTO COVID].[Guariti effettivi].[All]" allUniqueName="[ANDAMENTO COVID].[Guariti effettivi].[All]" dimensionUniqueName="[ANDAMENTO COVID]" displayFolder="" count="0" memberValueDatatype="20" unbalanced="0"/>
    <cacheHierarchy uniqueName="[ANDAMENTO COVID].[Mese]" caption="Mese" attribute="1" defaultMemberUniqueName="[ANDAMENTO COVID].[Mese].[All]" allUniqueName="[ANDAMENTO COVID].[Mese].[All]" dimensionUniqueName="[ANDAMENTO COVID]" displayFolder="" count="0" memberValueDatatype="20" unbalanced="0"/>
    <cacheHierarchy uniqueName="[ANDAMENTO COVID].[Rapporto contagiati/vaccinati]" caption="Rapporto contagiati/vaccinati" attribute="1" defaultMemberUniqueName="[ANDAMENTO COVID].[Rapporto contagiati/vaccinati].[All]" allUniqueName="[ANDAMENTO COVID].[Rapporto contagiati/vaccinati].[All]" dimensionUniqueName="[ANDAMENTO COVID]" displayFolder="" count="0" memberValueDatatype="5" unbalanced="0"/>
    <cacheHierarchy uniqueName="[ANDAMENTO COVID].[Rapporto decessi/vaccinati]" caption="Rapporto decessi/vaccinati" attribute="1" defaultMemberUniqueName="[ANDAMENTO COVID].[Rapporto decessi/vaccinati].[All]" allUniqueName="[ANDAMENTO COVID].[Rapporto decessi/vaccinati].[All]" dimensionUniqueName="[ANDAMENTO COVID]" displayFolder="" count="0" memberValueDatatype="5" unbalanced="0"/>
    <cacheHierarchy uniqueName="[ANDAMENTO COVID].[Rapporto guariti/vaccinati]" caption="Rapporto guariti/vaccinati" attribute="1" defaultMemberUniqueName="[ANDAMENTO COVID].[Rapporto guariti/vaccinati].[All]" allUniqueName="[ANDAMENTO COVID].[Rapporto guariti/vaccinati].[All]" dimensionUniqueName="[ANDAMENTO COVID]" displayFolder="" count="0" memberValueDatatype="5" unbalanced="0"/>
    <cacheHierarchy uniqueName="[ANDAMENTO COVID].[Regione]" caption="Regione" attribute="1" defaultMemberUniqueName="[ANDAMENTO COVID].[Regione].[All]" allUniqueName="[ANDAMENTO COVID].[Regione].[All]" dimensionUniqueName="[ANDAMENTO COVID]" displayFolder="" count="2" memberValueDatatype="130" unbalanced="0"/>
    <cacheHierarchy uniqueName="[ANDAMENTO COVID].[Tot. vaccinati mensili]" caption="Tot. vaccinati mensili" attribute="1" defaultMemberUniqueName="[ANDAMENTO COVID].[Tot. vaccinati mensili].[All]" allUniqueName="[ANDAMENTO COVID].[Tot. vaccinati mensili].[All]" dimensionUniqueName="[ANDAMENTO COVID]" displayFolder="" count="0" memberValueDatatype="5" unbalanced="0"/>
    <cacheHierarchy uniqueName="[ANDAMENTO COVID].[Trimestre]" caption="Trimestre" attribute="1" defaultMemberUniqueName="[ANDAMENTO COVID].[Trimestre].[All]" allUniqueName="[ANDAMENTO COVID].[Trimestre].[All]" dimensionUniqueName="[ANDAMENTO COVID]" displayFolder="" count="2" memberValueDatatype="20" unbalanced="0"/>
    <cacheHierarchy uniqueName="[Intervallo].[2024]" caption="2024" attribute="1" defaultMemberUniqueName="[Intervallo].[2024].[All]" allUniqueName="[Intervallo].[2024].[All]" dimensionUniqueName="[Intervallo]" displayFolder="" count="0" memberValueDatatype="130" unbalanced="0"/>
    <cacheHierarchy uniqueName="[Intervallo].[Anno]" caption="Anno" attribute="1" defaultMemberUniqueName="[Intervallo].[Anno].[All]" allUniqueName="[Intervallo].[Anno].[All]" dimensionUniqueName="[Intervallo]" displayFolder="" count="0" memberValueDatatype="130" unbalanced="0"/>
    <cacheHierarchy uniqueName="[VACCINI 2020].[Anno]" caption="Anno" attribute="1" defaultMemberUniqueName="[VACCINI 2020].[Anno].[All]" allUniqueName="[VACCINI 2020].[Anno].[All]" dimensionUniqueName="[VACCINI 2020]" displayFolder="" count="0" memberValueDatatype="20" unbalanced="0"/>
    <cacheHierarchy uniqueName="[VACCINI 2020].[data]" caption="data" attribute="1" time="1" defaultMemberUniqueName="[VACCINI 2020].[data].[All]" allUniqueName="[VACCINI 2020].[data].[All]" dimensionUniqueName="[VACCINI 2020]" displayFolder="" count="0" memberValueDatatype="7" unbalanced="0"/>
    <cacheHierarchy uniqueName="[VACCINI 2020].[Mese]" caption="Mese" attribute="1" defaultMemberUniqueName="[VACCINI 2020].[Mese].[All]" allUniqueName="[VACCINI 2020].[Mese].[All]" dimensionUniqueName="[VACCINI 2020]" displayFolder="" count="0" memberValueDatatype="20" unbalanced="0"/>
    <cacheHierarchy uniqueName="[VACCINI 2020].[Regione]" caption="Regione" attribute="1" defaultMemberUniqueName="[VACCINI 2020].[Regione].[All]" allUniqueName="[VACCINI 2020].[Regione].[All]" dimensionUniqueName="[VACCINI 2020]" displayFolder="" count="0" memberValueDatatype="130" unbalanced="0"/>
    <cacheHierarchy uniqueName="[VACCINI 2020].[Totale vaccinati]" caption="Totale vaccinati" attribute="1" defaultMemberUniqueName="[VACCINI 2020].[Totale vaccinati].[All]" allUniqueName="[VACCINI 2020].[Totale vaccinati].[All]" dimensionUniqueName="[VACCINI 2020]" displayFolder="" count="0" memberValueDatatype="20" unbalanced="0"/>
    <cacheHierarchy uniqueName="[VACCINI 2020].[Trimestre]" caption="Trimestre" attribute="1" defaultMemberUniqueName="[VACCINI 2020].[Trimestre].[All]" allUniqueName="[VACCINI 2020].[Trimestre].[All]" dimensionUniqueName="[VACCINI 2020]" displayFolder="" count="0" memberValueDatatype="20" unbalanced="0"/>
    <cacheHierarchy uniqueName="[VACCINI 2021].[Anno]" caption="Anno" attribute="1" defaultMemberUniqueName="[VACCINI 2021].[Anno].[All]" allUniqueName="[VACCINI 2021].[Anno].[All]" dimensionUniqueName="[VACCINI 2021]" displayFolder="" count="0" memberValueDatatype="20" unbalanced="0"/>
    <cacheHierarchy uniqueName="[VACCINI 2021].[data]" caption="data" attribute="1" time="1" defaultMemberUniqueName="[VACCINI 2021].[data].[All]" allUniqueName="[VACCINI 2021].[data].[All]" dimensionUniqueName="[VACCINI 2021]" displayFolder="" count="0" memberValueDatatype="7" unbalanced="0"/>
    <cacheHierarchy uniqueName="[VACCINI 2021].[Mese]" caption="Mese" attribute="1" defaultMemberUniqueName="[VACCINI 2021].[Mese].[All]" allUniqueName="[VACCINI 2021].[Mese].[All]" dimensionUniqueName="[VACCINI 2021]" displayFolder="" count="0" memberValueDatatype="20" unbalanced="0"/>
    <cacheHierarchy uniqueName="[VACCINI 2021].[Regione]" caption="Regione" attribute="1" defaultMemberUniqueName="[VACCINI 2021].[Regione].[All]" allUniqueName="[VACCINI 2021].[Regione].[All]" dimensionUniqueName="[VACCINI 2021]" displayFolder="" count="0" memberValueDatatype="130" unbalanced="0"/>
    <cacheHierarchy uniqueName="[VACCINI 2021].[Totale vaccinati]" caption="Totale vaccinati" attribute="1" defaultMemberUniqueName="[VACCINI 2021].[Totale vaccinati].[All]" allUniqueName="[VACCINI 2021].[Totale vaccinati].[All]" dimensionUniqueName="[VACCINI 2021]" displayFolder="" count="0" memberValueDatatype="20" unbalanced="0"/>
    <cacheHierarchy uniqueName="[VACCINI 2021].[Trimestre]" caption="Trimestre" attribute="1" defaultMemberUniqueName="[VACCINI 2021].[Trimestre].[All]" allUniqueName="[VACCINI 2021].[Trimestre].[All]" dimensionUniqueName="[VACCINI 2021]" displayFolder="" count="0" memberValueDatatype="20" unbalanced="0"/>
    <cacheHierarchy uniqueName="[VACCINI 2022].[Anno]" caption="Anno" attribute="1" defaultMemberUniqueName="[VACCINI 2022].[Anno].[All]" allUniqueName="[VACCINI 2022].[Anno].[All]" dimensionUniqueName="[VACCINI 2022]" displayFolder="" count="0" memberValueDatatype="20" unbalanced="0"/>
    <cacheHierarchy uniqueName="[VACCINI 2022].[data]" caption="data" attribute="1" time="1" defaultMemberUniqueName="[VACCINI 2022].[data].[All]" allUniqueName="[VACCINI 2022].[data].[All]" dimensionUniqueName="[VACCINI 2022]" displayFolder="" count="0" memberValueDatatype="7" unbalanced="0"/>
    <cacheHierarchy uniqueName="[VACCINI 2022].[Mese]" caption="Mese" attribute="1" defaultMemberUniqueName="[VACCINI 2022].[Mese].[All]" allUniqueName="[VACCINI 2022].[Mese].[All]" dimensionUniqueName="[VACCINI 2022]" displayFolder="" count="0" memberValueDatatype="20" unbalanced="0"/>
    <cacheHierarchy uniqueName="[VACCINI 2022].[Regione]" caption="Regione" attribute="1" defaultMemberUniqueName="[VACCINI 2022].[Regione].[All]" allUniqueName="[VACCINI 2022].[Regione].[All]" dimensionUniqueName="[VACCINI 2022]" displayFolder="" count="0" memberValueDatatype="130" unbalanced="0"/>
    <cacheHierarchy uniqueName="[VACCINI 2022].[Totale vaccinati]" caption="Totale vaccinati" attribute="1" defaultMemberUniqueName="[VACCINI 2022].[Totale vaccinati].[All]" allUniqueName="[VACCINI 2022].[Totale vaccinati].[All]" dimensionUniqueName="[VACCINI 2022]" displayFolder="" count="0" memberValueDatatype="20" unbalanced="0"/>
    <cacheHierarchy uniqueName="[VACCINI 2022].[Trimestre]" caption="Trimestre" attribute="1" defaultMemberUniqueName="[VACCINI 2022].[Trimestre].[All]" allUniqueName="[VACCINI 2022].[Trimestre].[All]" dimensionUniqueName="[VACCINI 2022]" displayFolder="" count="0" memberValueDatatype="20" unbalanced="0"/>
    <cacheHierarchy uniqueName="[VACCINI 2023].[Anno]" caption="Anno" attribute="1" defaultMemberUniqueName="[VACCINI 2023].[Anno].[All]" allUniqueName="[VACCINI 2023].[Anno].[All]" dimensionUniqueName="[VACCINI 2023]" displayFolder="" count="0" memberValueDatatype="20" unbalanced="0"/>
    <cacheHierarchy uniqueName="[VACCINI 2023].[data]" caption="data" attribute="1" time="1" defaultMemberUniqueName="[VACCINI 2023].[data].[All]" allUniqueName="[VACCINI 2023].[data].[All]" dimensionUniqueName="[VACCINI 2023]" displayFolder="" count="0" memberValueDatatype="7" unbalanced="0"/>
    <cacheHierarchy uniqueName="[VACCINI 2023].[Mese]" caption="Mese" attribute="1" defaultMemberUniqueName="[VACCINI 2023].[Mese].[All]" allUniqueName="[VACCINI 2023].[Mese].[All]" dimensionUniqueName="[VACCINI 2023]" displayFolder="" count="0" memberValueDatatype="20" unbalanced="0"/>
    <cacheHierarchy uniqueName="[VACCINI 2023].[Regione]" caption="Regione" attribute="1" defaultMemberUniqueName="[VACCINI 2023].[Regione].[All]" allUniqueName="[VACCINI 2023].[Regione].[All]" dimensionUniqueName="[VACCINI 2023]" displayFolder="" count="0" memberValueDatatype="130" unbalanced="0"/>
    <cacheHierarchy uniqueName="[VACCINI 2023].[Totale vaccinati]" caption="Totale vaccinati" attribute="1" defaultMemberUniqueName="[VACCINI 2023].[Totale vaccinati].[All]" allUniqueName="[VACCINI 2023].[Totale vaccinati].[All]" dimensionUniqueName="[VACCINI 2023]" displayFolder="" count="0" memberValueDatatype="20" unbalanced="0"/>
    <cacheHierarchy uniqueName="[VACCINI 2023].[Trimestre]" caption="Trimestre" attribute="1" defaultMemberUniqueName="[VACCINI 2023].[Trimestre].[All]" allUniqueName="[VACCINI 2023].[Trimestre].[All]" dimensionUniqueName="[VACCINI 2023]" displayFolder="" count="0" memberValueDatatype="20" unbalanced="0"/>
    <cacheHierarchy uniqueName="[VACCINI 2023-24].[Anno]" caption="Anno" attribute="1" defaultMemberUniqueName="[VACCINI 2023-24].[Anno].[All]" allUniqueName="[VACCINI 2023-24].[Anno].[All]" dimensionUniqueName="[VACCINI 2023-24]" displayFolder="" count="0" memberValueDatatype="20" unbalanced="0"/>
    <cacheHierarchy uniqueName="[VACCINI 2023-24].[data]" caption="data" attribute="1" time="1" defaultMemberUniqueName="[VACCINI 2023-24].[data].[All]" allUniqueName="[VACCINI 2023-24].[data].[All]" dimensionUniqueName="[VACCINI 2023-24]" displayFolder="" count="0" memberValueDatatype="7" unbalanced="0"/>
    <cacheHierarchy uniqueName="[VACCINI 2023-24].[Mese]" caption="Mese" attribute="1" defaultMemberUniqueName="[VACCINI 2023-24].[Mese].[All]" allUniqueName="[VACCINI 2023-24].[Mese].[All]" dimensionUniqueName="[VACCINI 2023-24]" displayFolder="" count="0" memberValueDatatype="20" unbalanced="0"/>
    <cacheHierarchy uniqueName="[VACCINI 2023-24].[Regione]" caption="Regione" attribute="1" defaultMemberUniqueName="[VACCINI 2023-24].[Regione].[All]" allUniqueName="[VACCINI 2023-24].[Regione].[All]" dimensionUniqueName="[VACCINI 2023-24]" displayFolder="" count="0" memberValueDatatype="130" unbalanced="0"/>
    <cacheHierarchy uniqueName="[VACCINI 2023-24].[Totale vaccinati]" caption="Totale vaccinati" attribute="1" defaultMemberUniqueName="[VACCINI 2023-24].[Totale vaccinati].[All]" allUniqueName="[VACCINI 2023-24].[Totale vaccinati].[All]" dimensionUniqueName="[VACCINI 2023-24]" displayFolder="" count="0" memberValueDatatype="20" unbalanced="0"/>
    <cacheHierarchy uniqueName="[VACCINI 2023-24].[Trimestre]" caption="Trimestre" attribute="1" defaultMemberUniqueName="[VACCINI 2023-24].[Trimestre].[All]" allUniqueName="[VACCINI 2023-24].[Trimestre].[All]" dimensionUniqueName="[VACCINI 2023-24]" displayFolder="" count="0" memberValueDatatype="20" unbalanced="0"/>
    <cacheHierarchy uniqueName="[VACCINI 2024-25].[Anno]" caption="Anno" attribute="1" defaultMemberUniqueName="[VACCINI 2024-25].[Anno].[All]" allUniqueName="[VACCINI 2024-25].[Anno].[All]" dimensionUniqueName="[VACCINI 2024-25]" displayFolder="" count="0" memberValueDatatype="20" unbalanced="0"/>
    <cacheHierarchy uniqueName="[VACCINI 2024-25].[data]" caption="data" attribute="1" time="1" defaultMemberUniqueName="[VACCINI 2024-25].[data].[All]" allUniqueName="[VACCINI 2024-25].[data].[All]" dimensionUniqueName="[VACCINI 2024-25]" displayFolder="" count="0" memberValueDatatype="7" unbalanced="0"/>
    <cacheHierarchy uniqueName="[VACCINI 2024-25].[Mese]" caption="Mese" attribute="1" defaultMemberUniqueName="[VACCINI 2024-25].[Mese].[All]" allUniqueName="[VACCINI 2024-25].[Mese].[All]" dimensionUniqueName="[VACCINI 2024-25]" displayFolder="" count="0" memberValueDatatype="20" unbalanced="0"/>
    <cacheHierarchy uniqueName="[VACCINI 2024-25].[Regione]" caption="Regione" attribute="1" defaultMemberUniqueName="[VACCINI 2024-25].[Regione].[All]" allUniqueName="[VACCINI 2024-25].[Regione].[All]" dimensionUniqueName="[VACCINI 2024-25]" displayFolder="" count="0" memberValueDatatype="130" unbalanced="0"/>
    <cacheHierarchy uniqueName="[VACCINI 2024-25].[Totale vaccinati]" caption="Totale vaccinati" attribute="1" defaultMemberUniqueName="[VACCINI 2024-25].[Totale vaccinati].[All]" allUniqueName="[VACCINI 2024-25].[Totale vaccinati].[All]" dimensionUniqueName="[VACCINI 2024-25]" displayFolder="" count="0" memberValueDatatype="20" unbalanced="0"/>
    <cacheHierarchy uniqueName="[VACCINI 2024-25].[Trimestre]" caption="Trimestre" attribute="1" defaultMemberUniqueName="[VACCINI 2024-25].[Trimestre].[All]" allUniqueName="[VACCINI 2024-25].[Trimestre].[All]" dimensionUniqueName="[VACCINI 2024-25]" displayFolder="" count="0" memberValueDatatype="20" unbalanced="0"/>
    <cacheHierarchy uniqueName="[VACCINI ALL].[Anno]" caption="Anno" attribute="1" defaultMemberUniqueName="[VACCINI ALL].[Anno].[All]" allUniqueName="[VACCINI ALL].[Anno].[All]" dimensionUniqueName="[VACCINI ALL]" displayFolder="" count="0" memberValueDatatype="20" unbalanced="0"/>
    <cacheHierarchy uniqueName="[VACCINI ALL].[Mese]" caption="Mese" attribute="1" defaultMemberUniqueName="[VACCINI ALL].[Mese].[All]" allUniqueName="[VACCINI ALL].[Mese].[All]" dimensionUniqueName="[VACCINI ALL]" displayFolder="" count="0" memberValueDatatype="20" unbalanced="0"/>
    <cacheHierarchy uniqueName="[VACCINI ALL].[Regione]" caption="Regione" attribute="1" defaultMemberUniqueName="[VACCINI ALL].[Regione].[All]" allUniqueName="[VACCINI ALL].[Regione].[All]" dimensionUniqueName="[VACCINI ALL]" displayFolder="" count="0" memberValueDatatype="130" unbalanced="0"/>
    <cacheHierarchy uniqueName="[VACCINI ALL].[Tot. vaccinati mensili]" caption="Tot. vaccinati mensili" attribute="1" defaultMemberUniqueName="[VACCINI ALL].[Tot. vaccinati mensili].[All]" allUniqueName="[VACCINI ALL].[Tot. vaccinati mensili].[All]" dimensionUniqueName="[VACCINI ALL]" displayFolder="" count="0" memberValueDatatype="5" unbalanced="0"/>
    <cacheHierarchy uniqueName="[VACCINI ALL].[Trimestre]" caption="Trimestre" attribute="1" defaultMemberUniqueName="[VACCINI ALL].[Trimestre].[All]" allUniqueName="[VACCINI ALL].[Trimestre].[All]" dimensionUniqueName="[VACCINI ALL]" displayFolder="" count="0" memberValueDatatype="20" unbalanced="0"/>
    <cacheHierarchy uniqueName="[ANDAMENTO COVID].[Data (indice mese)]" caption="Data (indice mese)" attribute="1" defaultMemberUniqueName="[ANDAMENTO COVID].[Data (indice mese)].[All]" allUniqueName="[ANDAMENTO COVID].[Data (indice mese)].[All]" dimensionUniqueName="[ANDAMENTO COVID]" displayFolder="" count="0" memberValueDatatype="20" unbalanced="0" hidden="1"/>
    <cacheHierarchy uniqueName="[VACCINI ALL 1].[Anno]" caption="Anno" attribute="1" defaultMemberUniqueName="[VACCINI ALL 1].[Anno].[All]" allUniqueName="[VACCINI ALL 1].[Anno].[All]" dimensionUniqueName="[VACCINI ALL 1]" displayFolder="" count="0" memberValueDatatype="20" unbalanced="0" hidden="1"/>
    <cacheHierarchy uniqueName="[VACCINI ALL 1].[Mese]" caption="Mese" attribute="1" defaultMemberUniqueName="[VACCINI ALL 1].[Mese].[All]" allUniqueName="[VACCINI ALL 1].[Mese].[All]" dimensionUniqueName="[VACCINI ALL 1]" displayFolder="" count="0" memberValueDatatype="20" unbalanced="0" hidden="1"/>
    <cacheHierarchy uniqueName="[VACCINI ALL 1].[Regione]" caption="Regione" attribute="1" defaultMemberUniqueName="[VACCINI ALL 1].[Regione].[All]" allUniqueName="[VACCINI ALL 1].[Regione].[All]" dimensionUniqueName="[VACCINI ALL 1]" displayFolder="" count="0" memberValueDatatype="130" unbalanced="0" hidden="1"/>
    <cacheHierarchy uniqueName="[VACCINI ALL 1].[Tot. vaccinati mensili]" caption="Tot. vaccinati mensili" attribute="1" defaultMemberUniqueName="[VACCINI ALL 1].[Tot. vaccinati mensili].[All]" allUniqueName="[VACCINI ALL 1].[Tot. vaccinati mensili].[All]" dimensionUniqueName="[VACCINI ALL 1]" displayFolder="" count="0" memberValueDatatype="5" unbalanced="0" hidden="1"/>
    <cacheHierarchy uniqueName="[VACCINI ALL 1].[Trimestre]" caption="Trimestre" attribute="1" defaultMemberUniqueName="[VACCINI ALL 1].[Trimestre].[All]" allUniqueName="[VACCINI ALL 1].[Trimestre].[All]" dimensionUniqueName="[VACCINI ALL 1]" displayFolder="" count="0" memberValueDatatype="20" unbalanced="0" hidden="1"/>
    <cacheHierarchy uniqueName="[Measures].[__XL_Count VACCINI 2024-25]" caption="__XL_Count VACCINI 2024-25" measure="1" displayFolder="" measureGroup="VACCINI 2024-25" count="0" hidden="1"/>
    <cacheHierarchy uniqueName="[Measures].[__XL_Count VACCINI 2023-24]" caption="__XL_Count VACCINI 2023-24" measure="1" displayFolder="" measureGroup="VACCINI 2023-24" count="0" hidden="1"/>
    <cacheHierarchy uniqueName="[Measures].[__XL_Count VACCINI 2023]" caption="__XL_Count VACCINI 2023" measure="1" displayFolder="" measureGroup="VACCINI 2023" count="0" hidden="1"/>
    <cacheHierarchy uniqueName="[Measures].[__XL_Count VACCINI 2022]" caption="__XL_Count VACCINI 2022" measure="1" displayFolder="" measureGroup="VACCINI 2022" count="0" hidden="1"/>
    <cacheHierarchy uniqueName="[Measures].[__XL_Count VACCINI 2021]" caption="__XL_Count VACCINI 2021" measure="1" displayFolder="" measureGroup="VACCINI 2021" count="0" hidden="1"/>
    <cacheHierarchy uniqueName="[Measures].[__XL_Count VACCINI 2020]" caption="__XL_Count VACCINI 2020" measure="1" displayFolder="" measureGroup="VACCINI 2020" count="0" hidden="1"/>
    <cacheHierarchy uniqueName="[Measures].[__XL_Count ANDAMENTO COVID]" caption="__XL_Count ANDAMENTO COVID" measure="1" displayFolder="" measureGroup="ANDAMENTO COVID" count="0" hidden="1"/>
    <cacheHierarchy uniqueName="[Measures].[__XL_Count VACCINI ALL]" caption="__XL_Count VACCINI ALL" measure="1" displayFolder="" measureGroup="VACCINI ALL" count="0" hidden="1"/>
    <cacheHierarchy uniqueName="[Measures].[__XL_Count VACCINI ALL 1]" caption="__XL_Count VACCINI ALL 1" measure="1" displayFolder="" measureGroup="VACCINI ALL 1" count="0" hidden="1"/>
    <cacheHierarchy uniqueName="[Measures].[__XL_Count Intervallo]" caption="__XL_Count Intervallo" measure="1" displayFolder="" measureGroup="Intervallo" count="0" hidden="1"/>
    <cacheHierarchy uniqueName="[Measures].[__No measures defined]" caption="__No measures defined" measure="1" displayFolder="" count="0" hidden="1"/>
    <cacheHierarchy uniqueName="[Measures].[Somma di Rapporto guariti/vaccinati]" caption="Somma di Rapporto guarit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ma di Rapporto contagiati/vaccinati]" caption="Somma di Rapporto contagiat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ot. vaccinati mensili]" caption="Somma di Tot. vaccinati mensil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edia di Rapporto guariti/vaccinati]" caption="Media di Rapporto guarit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edia di Rapporto contagiati/vaccinati]" caption="Media di Rapporto contagiat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assimo di Rapporto guariti/vaccinati]" caption="Massimo di Rapporto guarit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ev. standard di Rapporto guariti/vaccinati]" caption="Dev. standard di Rapporto guarit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ma di Rapporto decessi/vaccinati]" caption="Somma di Rapporto decess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edia di Rapporto decessi/vaccinati]" caption="Media di Rapporto decess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eggio di Guariti effettivi]" caption="Conteggio di Guariti effettiv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a di Guariti effettivi]" caption="Somma di Guariti effettiv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a di Contagiati effettivi]" caption="Somma di Contagiati effettiv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ma di Decessi effettivi]" caption="Somma di Decessi effettiv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edia di Tot. vaccinati mensili]" caption="Media di Tot. vaccinati mensil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edia di Decessi effettivi]" caption="Media di Decessi effettiv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edia di Contagiati effettivi]" caption="Media di Contagiati effettiv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edia di Guariti effettivi]" caption="Media di Guariti effettiv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857848239"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ra Oancea" refreshedDate="46094.658622800926" createdVersion="5" refreshedVersion="8" minRefreshableVersion="3" recordCount="0" supportSubquery="1" supportAdvancedDrill="1" xr:uid="{9CD1DAB6-DCED-4952-8F9D-42565F275CD5}">
  <cacheSource type="external" connectionId="11">
    <extLst>
      <ext xmlns:x14="http://schemas.microsoft.com/office/spreadsheetml/2009/9/main" uri="{F057638F-6D5F-4e77-A914-E7F072B9BCA8}">
        <x14:sourceConnection name="ThisWorkbookDataModel"/>
      </ext>
    </extLst>
  </cacheSource>
  <cacheFields count="6">
    <cacheField name="[ANDAMENTO COVID].[Anno].[Anno]" caption="Anno" numFmtId="0" level="1">
      <sharedItems containsSemiMixedTypes="0" containsString="0" containsNumber="1" containsInteger="1" minValue="2020" maxValue="2025" count="6">
        <n v="2020"/>
        <n v="2021"/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ANDAMENTO COVID].[Anno].&amp;[2020]"/>
            <x15:cachedUniqueName index="1" name="[ANDAMENTO COVID].[Anno].&amp;[2021]"/>
            <x15:cachedUniqueName index="2" name="[ANDAMENTO COVID].[Anno].&amp;[2022]"/>
            <x15:cachedUniqueName index="3" name="[ANDAMENTO COVID].[Anno].&amp;[2023]"/>
            <x15:cachedUniqueName index="4" name="[ANDAMENTO COVID].[Anno].&amp;[2024]"/>
            <x15:cachedUniqueName index="5" name="[ANDAMENTO COVID].[Anno].&amp;[2025]"/>
          </x15:cachedUniqueNames>
        </ext>
      </extLst>
    </cacheField>
    <cacheField name="[ANDAMENTO COVID].[Mese].[Mese]" caption="Mese" numFmtId="0" hierarchy="8" level="1">
      <sharedItems containsSemiMixedTypes="0" containsNonDate="0" containsString="0"/>
    </cacheField>
    <cacheField name="[ANDAMENTO COVID].[Trimestre].[Trimestre]" caption="Trimestre" numFmtId="0" hierarchy="14" level="1">
      <sharedItems containsSemiMixedTypes="0" containsNonDate="0" containsString="0"/>
    </cacheField>
    <cacheField name="[ANDAMENTO COVID].[Regione].[Regione]" caption="Regione" numFmtId="0" hierarchy="12" level="1">
      <sharedItems containsSemiMixedTypes="0" containsNonDate="0" containsString="0"/>
    </cacheField>
    <cacheField name="[Measures].[Media di Tot. vaccinati mensili]" caption="Media di Tot. vaccinati mensili" numFmtId="0" hierarchy="88" level="32767"/>
    <cacheField name="[Measures].[Media di Decessi effettivi]" caption="Media di Decessi effettivi" numFmtId="0" hierarchy="89" level="32767"/>
  </cacheFields>
  <cacheHierarchies count="92">
    <cacheHierarchy uniqueName="[ANDAMENTO COVID].[Anno]" caption="Anno" attribute="1" defaultMemberUniqueName="[ANDAMENTO COVID].[Anno].[All]" allUniqueName="[ANDAMENTO COVID].[Anno].[All]" dimensionUniqueName="[ANDAMENTO COVID]" displayFolder="" count="2" memberValueDatatype="20" unbalanced="0">
      <fieldsUsage count="2">
        <fieldUsage x="-1"/>
        <fieldUsage x="0"/>
      </fieldsUsage>
    </cacheHierarchy>
    <cacheHierarchy uniqueName="[ANDAMENTO COVID].[Contagiati effettivi]" caption="Contagiati effettivi" attribute="1" defaultMemberUniqueName="[ANDAMENTO COVID].[Contagiati effettivi].[All]" allUniqueName="[ANDAMENTO COVID].[Contagiati effettivi].[All]" dimensionUniqueName="[ANDAMENTO COVID]" displayFolder="" count="0" memberValueDatatype="20" unbalanced="0"/>
    <cacheHierarchy uniqueName="[ANDAMENTO COVID].[data]" caption="data" attribute="1" time="1" defaultMemberUniqueName="[ANDAMENTO COVID].[data].[All]" allUniqueName="[ANDAMENTO COVID].[data].[All]" dimensionUniqueName="[ANDAMENTO COVID]" displayFolder="" count="0" memberValueDatatype="7" unbalanced="0"/>
    <cacheHierarchy uniqueName="[ANDAMENTO COVID].[Data (anno)]" caption="Data (anno)" attribute="1" defaultMemberUniqueName="[ANDAMENTO COVID].[Data (anno)].[All]" allUniqueName="[ANDAMENTO COVID].[Data (anno)].[All]" dimensionUniqueName="[ANDAMENTO COVID]" displayFolder="" count="0" memberValueDatatype="130" unbalanced="0"/>
    <cacheHierarchy uniqueName="[ANDAMENTO COVID].[Data (mese)]" caption="Data (mese)" attribute="1" defaultMemberUniqueName="[ANDAMENTO COVID].[Data (mese)].[All]" allUniqueName="[ANDAMENTO COVID].[Data (mese)].[All]" dimensionUniqueName="[ANDAMENTO COVID]" displayFolder="" count="0" memberValueDatatype="130" unbalanced="0"/>
    <cacheHierarchy uniqueName="[ANDAMENTO COVID].[Data (trimestre)]" caption="Data (trimestre)" attribute="1" defaultMemberUniqueName="[ANDAMENTO COVID].[Data (trimestre)].[All]" allUniqueName="[ANDAMENTO COVID].[Data (trimestre)].[All]" dimensionUniqueName="[ANDAMENTO COVID]" displayFolder="" count="0" memberValueDatatype="130" unbalanced="0"/>
    <cacheHierarchy uniqueName="[ANDAMENTO COVID].[Decessi effettivi]" caption="Decessi effettivi" attribute="1" defaultMemberUniqueName="[ANDAMENTO COVID].[Decessi effettivi].[All]" allUniqueName="[ANDAMENTO COVID].[Decessi effettivi].[All]" dimensionUniqueName="[ANDAMENTO COVID]" displayFolder="" count="0" memberValueDatatype="20" unbalanced="0"/>
    <cacheHierarchy uniqueName="[ANDAMENTO COVID].[Guariti effettivi]" caption="Guariti effettivi" attribute="1" defaultMemberUniqueName="[ANDAMENTO COVID].[Guariti effettivi].[All]" allUniqueName="[ANDAMENTO COVID].[Guariti effettivi].[All]" dimensionUniqueName="[ANDAMENTO COVID]" displayFolder="" count="0" memberValueDatatype="20" unbalanced="0"/>
    <cacheHierarchy uniqueName="[ANDAMENTO COVID].[Mese]" caption="Mese" attribute="1" defaultMemberUniqueName="[ANDAMENTO COVID].[Mese].[All]" allUniqueName="[ANDAMENTO COVID].[Mese].[All]" dimensionUniqueName="[ANDAMENTO COVID]" displayFolder="" count="2" memberValueDatatype="20" unbalanced="0">
      <fieldsUsage count="2">
        <fieldUsage x="-1"/>
        <fieldUsage x="1"/>
      </fieldsUsage>
    </cacheHierarchy>
    <cacheHierarchy uniqueName="[ANDAMENTO COVID].[Rapporto contagiati/vaccinati]" caption="Rapporto contagiati/vaccinati" attribute="1" defaultMemberUniqueName="[ANDAMENTO COVID].[Rapporto contagiati/vaccinati].[All]" allUniqueName="[ANDAMENTO COVID].[Rapporto contagiati/vaccinati].[All]" dimensionUniqueName="[ANDAMENTO COVID]" displayFolder="" count="0" memberValueDatatype="5" unbalanced="0"/>
    <cacheHierarchy uniqueName="[ANDAMENTO COVID].[Rapporto decessi/vaccinati]" caption="Rapporto decessi/vaccinati" attribute="1" defaultMemberUniqueName="[ANDAMENTO COVID].[Rapporto decessi/vaccinati].[All]" allUniqueName="[ANDAMENTO COVID].[Rapporto decessi/vaccinati].[All]" dimensionUniqueName="[ANDAMENTO COVID]" displayFolder="" count="0" memberValueDatatype="5" unbalanced="0"/>
    <cacheHierarchy uniqueName="[ANDAMENTO COVID].[Rapporto guariti/vaccinati]" caption="Rapporto guariti/vaccinati" attribute="1" defaultMemberUniqueName="[ANDAMENTO COVID].[Rapporto guariti/vaccinati].[All]" allUniqueName="[ANDAMENTO COVID].[Rapporto guariti/vaccinati].[All]" dimensionUniqueName="[ANDAMENTO COVID]" displayFolder="" count="0" memberValueDatatype="5" unbalanced="0"/>
    <cacheHierarchy uniqueName="[ANDAMENTO COVID].[Regione]" caption="Regione" attribute="1" defaultMemberUniqueName="[ANDAMENTO COVID].[Regione].[All]" allUniqueName="[ANDAMENTO COVID].[Regione].[All]" dimensionUniqueName="[ANDAMENTO COVID]" displayFolder="" count="2" memberValueDatatype="130" unbalanced="0">
      <fieldsUsage count="2">
        <fieldUsage x="-1"/>
        <fieldUsage x="3"/>
      </fieldsUsage>
    </cacheHierarchy>
    <cacheHierarchy uniqueName="[ANDAMENTO COVID].[Tot. vaccinati mensili]" caption="Tot. vaccinati mensili" attribute="1" defaultMemberUniqueName="[ANDAMENTO COVID].[Tot. vaccinati mensili].[All]" allUniqueName="[ANDAMENTO COVID].[Tot. vaccinati mensili].[All]" dimensionUniqueName="[ANDAMENTO COVID]" displayFolder="" count="0" memberValueDatatype="5" unbalanced="0"/>
    <cacheHierarchy uniqueName="[ANDAMENTO COVID].[Trimestre]" caption="Trimestre" attribute="1" defaultMemberUniqueName="[ANDAMENTO COVID].[Trimestre].[All]" allUniqueName="[ANDAMENTO COVID].[Trimestre].[All]" dimensionUniqueName="[ANDAMENTO COVID]" displayFolder="" count="2" memberValueDatatype="20" unbalanced="0">
      <fieldsUsage count="2">
        <fieldUsage x="-1"/>
        <fieldUsage x="2"/>
      </fieldsUsage>
    </cacheHierarchy>
    <cacheHierarchy uniqueName="[Intervallo].[2024]" caption="2024" attribute="1" defaultMemberUniqueName="[Intervallo].[2024].[All]" allUniqueName="[Intervallo].[2024].[All]" dimensionUniqueName="[Intervallo]" displayFolder="" count="0" memberValueDatatype="130" unbalanced="0"/>
    <cacheHierarchy uniqueName="[Intervallo].[Anno]" caption="Anno" attribute="1" defaultMemberUniqueName="[Intervallo].[Anno].[All]" allUniqueName="[Intervallo].[Anno].[All]" dimensionUniqueName="[Intervallo]" displayFolder="" count="0" memberValueDatatype="130" unbalanced="0"/>
    <cacheHierarchy uniqueName="[VACCINI 2020].[Anno]" caption="Anno" attribute="1" defaultMemberUniqueName="[VACCINI 2020].[Anno].[All]" allUniqueName="[VACCINI 2020].[Anno].[All]" dimensionUniqueName="[VACCINI 2020]" displayFolder="" count="0" memberValueDatatype="20" unbalanced="0"/>
    <cacheHierarchy uniqueName="[VACCINI 2020].[data]" caption="data" attribute="1" time="1" defaultMemberUniqueName="[VACCINI 2020].[data].[All]" allUniqueName="[VACCINI 2020].[data].[All]" dimensionUniqueName="[VACCINI 2020]" displayFolder="" count="0" memberValueDatatype="7" unbalanced="0"/>
    <cacheHierarchy uniqueName="[VACCINI 2020].[Mese]" caption="Mese" attribute="1" defaultMemberUniqueName="[VACCINI 2020].[Mese].[All]" allUniqueName="[VACCINI 2020].[Mese].[All]" dimensionUniqueName="[VACCINI 2020]" displayFolder="" count="0" memberValueDatatype="20" unbalanced="0"/>
    <cacheHierarchy uniqueName="[VACCINI 2020].[Regione]" caption="Regione" attribute="1" defaultMemberUniqueName="[VACCINI 2020].[Regione].[All]" allUniqueName="[VACCINI 2020].[Regione].[All]" dimensionUniqueName="[VACCINI 2020]" displayFolder="" count="0" memberValueDatatype="130" unbalanced="0"/>
    <cacheHierarchy uniqueName="[VACCINI 2020].[Totale vaccinati]" caption="Totale vaccinati" attribute="1" defaultMemberUniqueName="[VACCINI 2020].[Totale vaccinati].[All]" allUniqueName="[VACCINI 2020].[Totale vaccinati].[All]" dimensionUniqueName="[VACCINI 2020]" displayFolder="" count="0" memberValueDatatype="20" unbalanced="0"/>
    <cacheHierarchy uniqueName="[VACCINI 2020].[Trimestre]" caption="Trimestre" attribute="1" defaultMemberUniqueName="[VACCINI 2020].[Trimestre].[All]" allUniqueName="[VACCINI 2020].[Trimestre].[All]" dimensionUniqueName="[VACCINI 2020]" displayFolder="" count="0" memberValueDatatype="20" unbalanced="0"/>
    <cacheHierarchy uniqueName="[VACCINI 2021].[Anno]" caption="Anno" attribute="1" defaultMemberUniqueName="[VACCINI 2021].[Anno].[All]" allUniqueName="[VACCINI 2021].[Anno].[All]" dimensionUniqueName="[VACCINI 2021]" displayFolder="" count="0" memberValueDatatype="20" unbalanced="0"/>
    <cacheHierarchy uniqueName="[VACCINI 2021].[data]" caption="data" attribute="1" time="1" defaultMemberUniqueName="[VACCINI 2021].[data].[All]" allUniqueName="[VACCINI 2021].[data].[All]" dimensionUniqueName="[VACCINI 2021]" displayFolder="" count="0" memberValueDatatype="7" unbalanced="0"/>
    <cacheHierarchy uniqueName="[VACCINI 2021].[Mese]" caption="Mese" attribute="1" defaultMemberUniqueName="[VACCINI 2021].[Mese].[All]" allUniqueName="[VACCINI 2021].[Mese].[All]" dimensionUniqueName="[VACCINI 2021]" displayFolder="" count="0" memberValueDatatype="20" unbalanced="0"/>
    <cacheHierarchy uniqueName="[VACCINI 2021].[Regione]" caption="Regione" attribute="1" defaultMemberUniqueName="[VACCINI 2021].[Regione].[All]" allUniqueName="[VACCINI 2021].[Regione].[All]" dimensionUniqueName="[VACCINI 2021]" displayFolder="" count="0" memberValueDatatype="130" unbalanced="0"/>
    <cacheHierarchy uniqueName="[VACCINI 2021].[Totale vaccinati]" caption="Totale vaccinati" attribute="1" defaultMemberUniqueName="[VACCINI 2021].[Totale vaccinati].[All]" allUniqueName="[VACCINI 2021].[Totale vaccinati].[All]" dimensionUniqueName="[VACCINI 2021]" displayFolder="" count="0" memberValueDatatype="20" unbalanced="0"/>
    <cacheHierarchy uniqueName="[VACCINI 2021].[Trimestre]" caption="Trimestre" attribute="1" defaultMemberUniqueName="[VACCINI 2021].[Trimestre].[All]" allUniqueName="[VACCINI 2021].[Trimestre].[All]" dimensionUniqueName="[VACCINI 2021]" displayFolder="" count="0" memberValueDatatype="20" unbalanced="0"/>
    <cacheHierarchy uniqueName="[VACCINI 2022].[Anno]" caption="Anno" attribute="1" defaultMemberUniqueName="[VACCINI 2022].[Anno].[All]" allUniqueName="[VACCINI 2022].[Anno].[All]" dimensionUniqueName="[VACCINI 2022]" displayFolder="" count="0" memberValueDatatype="20" unbalanced="0"/>
    <cacheHierarchy uniqueName="[VACCINI 2022].[data]" caption="data" attribute="1" time="1" defaultMemberUniqueName="[VACCINI 2022].[data].[All]" allUniqueName="[VACCINI 2022].[data].[All]" dimensionUniqueName="[VACCINI 2022]" displayFolder="" count="0" memberValueDatatype="7" unbalanced="0"/>
    <cacheHierarchy uniqueName="[VACCINI 2022].[Mese]" caption="Mese" attribute="1" defaultMemberUniqueName="[VACCINI 2022].[Mese].[All]" allUniqueName="[VACCINI 2022].[Mese].[All]" dimensionUniqueName="[VACCINI 2022]" displayFolder="" count="0" memberValueDatatype="20" unbalanced="0"/>
    <cacheHierarchy uniqueName="[VACCINI 2022].[Regione]" caption="Regione" attribute="1" defaultMemberUniqueName="[VACCINI 2022].[Regione].[All]" allUniqueName="[VACCINI 2022].[Regione].[All]" dimensionUniqueName="[VACCINI 2022]" displayFolder="" count="0" memberValueDatatype="130" unbalanced="0"/>
    <cacheHierarchy uniqueName="[VACCINI 2022].[Totale vaccinati]" caption="Totale vaccinati" attribute="1" defaultMemberUniqueName="[VACCINI 2022].[Totale vaccinati].[All]" allUniqueName="[VACCINI 2022].[Totale vaccinati].[All]" dimensionUniqueName="[VACCINI 2022]" displayFolder="" count="0" memberValueDatatype="20" unbalanced="0"/>
    <cacheHierarchy uniqueName="[VACCINI 2022].[Trimestre]" caption="Trimestre" attribute="1" defaultMemberUniqueName="[VACCINI 2022].[Trimestre].[All]" allUniqueName="[VACCINI 2022].[Trimestre].[All]" dimensionUniqueName="[VACCINI 2022]" displayFolder="" count="0" memberValueDatatype="20" unbalanced="0"/>
    <cacheHierarchy uniqueName="[VACCINI 2023].[Anno]" caption="Anno" attribute="1" defaultMemberUniqueName="[VACCINI 2023].[Anno].[All]" allUniqueName="[VACCINI 2023].[Anno].[All]" dimensionUniqueName="[VACCINI 2023]" displayFolder="" count="0" memberValueDatatype="20" unbalanced="0"/>
    <cacheHierarchy uniqueName="[VACCINI 2023].[data]" caption="data" attribute="1" time="1" defaultMemberUniqueName="[VACCINI 2023].[data].[All]" allUniqueName="[VACCINI 2023].[data].[All]" dimensionUniqueName="[VACCINI 2023]" displayFolder="" count="0" memberValueDatatype="7" unbalanced="0"/>
    <cacheHierarchy uniqueName="[VACCINI 2023].[Mese]" caption="Mese" attribute="1" defaultMemberUniqueName="[VACCINI 2023].[Mese].[All]" allUniqueName="[VACCINI 2023].[Mese].[All]" dimensionUniqueName="[VACCINI 2023]" displayFolder="" count="0" memberValueDatatype="20" unbalanced="0"/>
    <cacheHierarchy uniqueName="[VACCINI 2023].[Regione]" caption="Regione" attribute="1" defaultMemberUniqueName="[VACCINI 2023].[Regione].[All]" allUniqueName="[VACCINI 2023].[Regione].[All]" dimensionUniqueName="[VACCINI 2023]" displayFolder="" count="0" memberValueDatatype="130" unbalanced="0"/>
    <cacheHierarchy uniqueName="[VACCINI 2023].[Totale vaccinati]" caption="Totale vaccinati" attribute="1" defaultMemberUniqueName="[VACCINI 2023].[Totale vaccinati].[All]" allUniqueName="[VACCINI 2023].[Totale vaccinati].[All]" dimensionUniqueName="[VACCINI 2023]" displayFolder="" count="0" memberValueDatatype="20" unbalanced="0"/>
    <cacheHierarchy uniqueName="[VACCINI 2023].[Trimestre]" caption="Trimestre" attribute="1" defaultMemberUniqueName="[VACCINI 2023].[Trimestre].[All]" allUniqueName="[VACCINI 2023].[Trimestre].[All]" dimensionUniqueName="[VACCINI 2023]" displayFolder="" count="0" memberValueDatatype="20" unbalanced="0"/>
    <cacheHierarchy uniqueName="[VACCINI 2023-24].[Anno]" caption="Anno" attribute="1" defaultMemberUniqueName="[VACCINI 2023-24].[Anno].[All]" allUniqueName="[VACCINI 2023-24].[Anno].[All]" dimensionUniqueName="[VACCINI 2023-24]" displayFolder="" count="0" memberValueDatatype="20" unbalanced="0"/>
    <cacheHierarchy uniqueName="[VACCINI 2023-24].[data]" caption="data" attribute="1" time="1" defaultMemberUniqueName="[VACCINI 2023-24].[data].[All]" allUniqueName="[VACCINI 2023-24].[data].[All]" dimensionUniqueName="[VACCINI 2023-24]" displayFolder="" count="0" memberValueDatatype="7" unbalanced="0"/>
    <cacheHierarchy uniqueName="[VACCINI 2023-24].[Mese]" caption="Mese" attribute="1" defaultMemberUniqueName="[VACCINI 2023-24].[Mese].[All]" allUniqueName="[VACCINI 2023-24].[Mese].[All]" dimensionUniqueName="[VACCINI 2023-24]" displayFolder="" count="0" memberValueDatatype="20" unbalanced="0"/>
    <cacheHierarchy uniqueName="[VACCINI 2023-24].[Regione]" caption="Regione" attribute="1" defaultMemberUniqueName="[VACCINI 2023-24].[Regione].[All]" allUniqueName="[VACCINI 2023-24].[Regione].[All]" dimensionUniqueName="[VACCINI 2023-24]" displayFolder="" count="0" memberValueDatatype="130" unbalanced="0"/>
    <cacheHierarchy uniqueName="[VACCINI 2023-24].[Totale vaccinati]" caption="Totale vaccinati" attribute="1" defaultMemberUniqueName="[VACCINI 2023-24].[Totale vaccinati].[All]" allUniqueName="[VACCINI 2023-24].[Totale vaccinati].[All]" dimensionUniqueName="[VACCINI 2023-24]" displayFolder="" count="0" memberValueDatatype="20" unbalanced="0"/>
    <cacheHierarchy uniqueName="[VACCINI 2023-24].[Trimestre]" caption="Trimestre" attribute="1" defaultMemberUniqueName="[VACCINI 2023-24].[Trimestre].[All]" allUniqueName="[VACCINI 2023-24].[Trimestre].[All]" dimensionUniqueName="[VACCINI 2023-24]" displayFolder="" count="0" memberValueDatatype="20" unbalanced="0"/>
    <cacheHierarchy uniqueName="[VACCINI 2024-25].[Anno]" caption="Anno" attribute="1" defaultMemberUniqueName="[VACCINI 2024-25].[Anno].[All]" allUniqueName="[VACCINI 2024-25].[Anno].[All]" dimensionUniqueName="[VACCINI 2024-25]" displayFolder="" count="0" memberValueDatatype="20" unbalanced="0"/>
    <cacheHierarchy uniqueName="[VACCINI 2024-25].[data]" caption="data" attribute="1" time="1" defaultMemberUniqueName="[VACCINI 2024-25].[data].[All]" allUniqueName="[VACCINI 2024-25].[data].[All]" dimensionUniqueName="[VACCINI 2024-25]" displayFolder="" count="0" memberValueDatatype="7" unbalanced="0"/>
    <cacheHierarchy uniqueName="[VACCINI 2024-25].[Mese]" caption="Mese" attribute="1" defaultMemberUniqueName="[VACCINI 2024-25].[Mese].[All]" allUniqueName="[VACCINI 2024-25].[Mese].[All]" dimensionUniqueName="[VACCINI 2024-25]" displayFolder="" count="0" memberValueDatatype="20" unbalanced="0"/>
    <cacheHierarchy uniqueName="[VACCINI 2024-25].[Regione]" caption="Regione" attribute="1" defaultMemberUniqueName="[VACCINI 2024-25].[Regione].[All]" allUniqueName="[VACCINI 2024-25].[Regione].[All]" dimensionUniqueName="[VACCINI 2024-25]" displayFolder="" count="0" memberValueDatatype="130" unbalanced="0"/>
    <cacheHierarchy uniqueName="[VACCINI 2024-25].[Totale vaccinati]" caption="Totale vaccinati" attribute="1" defaultMemberUniqueName="[VACCINI 2024-25].[Totale vaccinati].[All]" allUniqueName="[VACCINI 2024-25].[Totale vaccinati].[All]" dimensionUniqueName="[VACCINI 2024-25]" displayFolder="" count="0" memberValueDatatype="20" unbalanced="0"/>
    <cacheHierarchy uniqueName="[VACCINI 2024-25].[Trimestre]" caption="Trimestre" attribute="1" defaultMemberUniqueName="[VACCINI 2024-25].[Trimestre].[All]" allUniqueName="[VACCINI 2024-25].[Trimestre].[All]" dimensionUniqueName="[VACCINI 2024-25]" displayFolder="" count="0" memberValueDatatype="20" unbalanced="0"/>
    <cacheHierarchy uniqueName="[VACCINI ALL].[Anno]" caption="Anno" attribute="1" defaultMemberUniqueName="[VACCINI ALL].[Anno].[All]" allUniqueName="[VACCINI ALL].[Anno].[All]" dimensionUniqueName="[VACCINI ALL]" displayFolder="" count="0" memberValueDatatype="20" unbalanced="0"/>
    <cacheHierarchy uniqueName="[VACCINI ALL].[Mese]" caption="Mese" attribute="1" defaultMemberUniqueName="[VACCINI ALL].[Mese].[All]" allUniqueName="[VACCINI ALL].[Mese].[All]" dimensionUniqueName="[VACCINI ALL]" displayFolder="" count="0" memberValueDatatype="20" unbalanced="0"/>
    <cacheHierarchy uniqueName="[VACCINI ALL].[Regione]" caption="Regione" attribute="1" defaultMemberUniqueName="[VACCINI ALL].[Regione].[All]" allUniqueName="[VACCINI ALL].[Regione].[All]" dimensionUniqueName="[VACCINI ALL]" displayFolder="" count="0" memberValueDatatype="130" unbalanced="0"/>
    <cacheHierarchy uniqueName="[VACCINI ALL].[Tot. vaccinati mensili]" caption="Tot. vaccinati mensili" attribute="1" defaultMemberUniqueName="[VACCINI ALL].[Tot. vaccinati mensili].[All]" allUniqueName="[VACCINI ALL].[Tot. vaccinati mensili].[All]" dimensionUniqueName="[VACCINI ALL]" displayFolder="" count="0" memberValueDatatype="5" unbalanced="0"/>
    <cacheHierarchy uniqueName="[VACCINI ALL].[Trimestre]" caption="Trimestre" attribute="1" defaultMemberUniqueName="[VACCINI ALL].[Trimestre].[All]" allUniqueName="[VACCINI ALL].[Trimestre].[All]" dimensionUniqueName="[VACCINI ALL]" displayFolder="" count="0" memberValueDatatype="20" unbalanced="0"/>
    <cacheHierarchy uniqueName="[ANDAMENTO COVID].[Data (indice mese)]" caption="Data (indice mese)" attribute="1" defaultMemberUniqueName="[ANDAMENTO COVID].[Data (indice mese)].[All]" allUniqueName="[ANDAMENTO COVID].[Data (indice mese)].[All]" dimensionUniqueName="[ANDAMENTO COVID]" displayFolder="" count="0" memberValueDatatype="20" unbalanced="0" hidden="1"/>
    <cacheHierarchy uniqueName="[VACCINI ALL 1].[Anno]" caption="Anno" attribute="1" defaultMemberUniqueName="[VACCINI ALL 1].[Anno].[All]" allUniqueName="[VACCINI ALL 1].[Anno].[All]" dimensionUniqueName="[VACCINI ALL 1]" displayFolder="" count="0" memberValueDatatype="20" unbalanced="0" hidden="1"/>
    <cacheHierarchy uniqueName="[VACCINI ALL 1].[Mese]" caption="Mese" attribute="1" defaultMemberUniqueName="[VACCINI ALL 1].[Mese].[All]" allUniqueName="[VACCINI ALL 1].[Mese].[All]" dimensionUniqueName="[VACCINI ALL 1]" displayFolder="" count="0" memberValueDatatype="20" unbalanced="0" hidden="1"/>
    <cacheHierarchy uniqueName="[VACCINI ALL 1].[Regione]" caption="Regione" attribute="1" defaultMemberUniqueName="[VACCINI ALL 1].[Regione].[All]" allUniqueName="[VACCINI ALL 1].[Regione].[All]" dimensionUniqueName="[VACCINI ALL 1]" displayFolder="" count="0" memberValueDatatype="130" unbalanced="0" hidden="1"/>
    <cacheHierarchy uniqueName="[VACCINI ALL 1].[Tot. vaccinati mensili]" caption="Tot. vaccinati mensili" attribute="1" defaultMemberUniqueName="[VACCINI ALL 1].[Tot. vaccinati mensili].[All]" allUniqueName="[VACCINI ALL 1].[Tot. vaccinati mensili].[All]" dimensionUniqueName="[VACCINI ALL 1]" displayFolder="" count="0" memberValueDatatype="5" unbalanced="0" hidden="1"/>
    <cacheHierarchy uniqueName="[VACCINI ALL 1].[Trimestre]" caption="Trimestre" attribute="1" defaultMemberUniqueName="[VACCINI ALL 1].[Trimestre].[All]" allUniqueName="[VACCINI ALL 1].[Trimestre].[All]" dimensionUniqueName="[VACCINI ALL 1]" displayFolder="" count="0" memberValueDatatype="20" unbalanced="0" hidden="1"/>
    <cacheHierarchy uniqueName="[Measures].[__XL_Count VACCINI 2024-25]" caption="__XL_Count VACCINI 2024-25" measure="1" displayFolder="" measureGroup="VACCINI 2024-25" count="0" hidden="1"/>
    <cacheHierarchy uniqueName="[Measures].[__XL_Count VACCINI 2023-24]" caption="__XL_Count VACCINI 2023-24" measure="1" displayFolder="" measureGroup="VACCINI 2023-24" count="0" hidden="1"/>
    <cacheHierarchy uniqueName="[Measures].[__XL_Count VACCINI 2023]" caption="__XL_Count VACCINI 2023" measure="1" displayFolder="" measureGroup="VACCINI 2023" count="0" hidden="1"/>
    <cacheHierarchy uniqueName="[Measures].[__XL_Count VACCINI 2022]" caption="__XL_Count VACCINI 2022" measure="1" displayFolder="" measureGroup="VACCINI 2022" count="0" hidden="1"/>
    <cacheHierarchy uniqueName="[Measures].[__XL_Count VACCINI 2021]" caption="__XL_Count VACCINI 2021" measure="1" displayFolder="" measureGroup="VACCINI 2021" count="0" hidden="1"/>
    <cacheHierarchy uniqueName="[Measures].[__XL_Count VACCINI 2020]" caption="__XL_Count VACCINI 2020" measure="1" displayFolder="" measureGroup="VACCINI 2020" count="0" hidden="1"/>
    <cacheHierarchy uniqueName="[Measures].[__XL_Count ANDAMENTO COVID]" caption="__XL_Count ANDAMENTO COVID" measure="1" displayFolder="" measureGroup="ANDAMENTO COVID" count="0" hidden="1"/>
    <cacheHierarchy uniqueName="[Measures].[__XL_Count VACCINI ALL]" caption="__XL_Count VACCINI ALL" measure="1" displayFolder="" measureGroup="VACCINI ALL" count="0" hidden="1"/>
    <cacheHierarchy uniqueName="[Measures].[__XL_Count VACCINI ALL 1]" caption="__XL_Count VACCINI ALL 1" measure="1" displayFolder="" measureGroup="VACCINI ALL 1" count="0" hidden="1"/>
    <cacheHierarchy uniqueName="[Measures].[__XL_Count Intervallo]" caption="__XL_Count Intervallo" measure="1" displayFolder="" measureGroup="Intervallo" count="0" hidden="1"/>
    <cacheHierarchy uniqueName="[Measures].[__No measures defined]" caption="__No measures defined" measure="1" displayFolder="" count="0" hidden="1"/>
    <cacheHierarchy uniqueName="[Measures].[Somma di Rapporto guariti/vaccinati]" caption="Somma di Rapporto guarit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ma di Rapporto contagiati/vaccinati]" caption="Somma di Rapporto contagiat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ot. vaccinati mensili]" caption="Somma di Tot. vaccinati mensil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edia di Rapporto guariti/vaccinati]" caption="Media di Rapporto guarit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edia di Rapporto contagiati/vaccinati]" caption="Media di Rapporto contagiat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assimo di Rapporto guariti/vaccinati]" caption="Massimo di Rapporto guarit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ev. standard di Rapporto guariti/vaccinati]" caption="Dev. standard di Rapporto guarit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ma di Rapporto decessi/vaccinati]" caption="Somma di Rapporto decess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edia di Rapporto decessi/vaccinati]" caption="Media di Rapporto decess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eggio di Guariti effettivi]" caption="Conteggio di Guariti effettiv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a di Guariti effettivi]" caption="Somma di Guariti effettiv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a di Contagiati effettivi]" caption="Somma di Contagiati effettiv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ma di Decessi effettivi]" caption="Somma di Decessi effettiv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edia di Tot. vaccinati mensili]" caption="Media di Tot. vaccinati mensili" measure="1" displayFolder="" measureGroup="ANDAMENTO COVID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edia di Decessi effettivi]" caption="Media di Decessi effettivi" measure="1" displayFolder="" measureGroup="ANDAMENTO COVID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edia di Contagiati effettivi]" caption="Media di Contagiati effettiv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edia di Guariti effettivi]" caption="Media di Guariti effettiv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10">
    <dimension name="ANDAMENTO COVID" uniqueName="[ANDAMENTO COVID]" caption="ANDAMENTO COVID"/>
    <dimension name="Intervallo" uniqueName="[Intervallo]" caption="Intervallo"/>
    <dimension measure="1" name="Measures" uniqueName="[Measures]" caption="Measures"/>
    <dimension name="VACCINI 2020" uniqueName="[VACCINI 2020]" caption="VACCINI 2020"/>
    <dimension name="VACCINI 2021" uniqueName="[VACCINI 2021]" caption="VACCINI 2021"/>
    <dimension name="VACCINI 2022" uniqueName="[VACCINI 2022]" caption="VACCINI 2022"/>
    <dimension name="VACCINI 2023" uniqueName="[VACCINI 2023]" caption="VACCINI 2023"/>
    <dimension name="VACCINI 2023-24" uniqueName="[VACCINI 2023-24]" caption="VACCINI 2023-24"/>
    <dimension name="VACCINI 2024-25" uniqueName="[VACCINI 2024-25]" caption="VACCINI 2024-25"/>
    <dimension name="VACCINI ALL" uniqueName="[VACCINI ALL]" caption="VACCINI ALL"/>
  </dimensions>
  <measureGroups count="10">
    <measureGroup name="ANDAMENTO COVID" caption="ANDAMENTO COVID"/>
    <measureGroup name="Intervallo" caption="Intervallo"/>
    <measureGroup name="VACCINI 2020" caption="VACCINI 2020"/>
    <measureGroup name="VACCINI 2021" caption="VACCINI 2021"/>
    <measureGroup name="VACCINI 2022" caption="VACCINI 2022"/>
    <measureGroup name="VACCINI 2023" caption="VACCINI 2023"/>
    <measureGroup name="VACCINI 2023-24" caption="VACCINI 2023-24"/>
    <measureGroup name="VACCINI 2024-25" caption="VACCINI 2024-25"/>
    <measureGroup name="VACCINI ALL" caption="VACCINI ALL"/>
    <measureGroup name="VACCINI ALL 1" caption="VACCINI ALL 1"/>
  </measureGroups>
  <maps count="9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</maps>
  <extLst>
    <ext xmlns:x14="http://schemas.microsoft.com/office/spreadsheetml/2009/9/main" uri="{725AE2AE-9491-48be-B2B4-4EB974FC3084}">
      <x14:pivotCacheDefinition pivotCacheId="1949066892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ra Oancea" refreshedDate="46094.658623726849" createdVersion="5" refreshedVersion="8" minRefreshableVersion="3" recordCount="0" supportSubquery="1" supportAdvancedDrill="1" xr:uid="{0645BA61-A21F-47D0-BE59-6271133E6D67}">
  <cacheSource type="external" connectionId="11">
    <extLst>
      <ext xmlns:x14="http://schemas.microsoft.com/office/spreadsheetml/2009/9/main" uri="{F057638F-6D5F-4e77-A914-E7F072B9BCA8}">
        <x14:sourceConnection name="ThisWorkbookDataModel"/>
      </ext>
    </extLst>
  </cacheSource>
  <cacheFields count="6">
    <cacheField name="[ANDAMENTO COVID].[Anno].[Anno]" caption="Anno" numFmtId="0" level="1">
      <sharedItems containsSemiMixedTypes="0" containsString="0" containsNumber="1" containsInteger="1" minValue="2020" maxValue="2025" count="6">
        <n v="2020"/>
        <n v="2021"/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ANDAMENTO COVID].[Anno].&amp;[2020]"/>
            <x15:cachedUniqueName index="1" name="[ANDAMENTO COVID].[Anno].&amp;[2021]"/>
            <x15:cachedUniqueName index="2" name="[ANDAMENTO COVID].[Anno].&amp;[2022]"/>
            <x15:cachedUniqueName index="3" name="[ANDAMENTO COVID].[Anno].&amp;[2023]"/>
            <x15:cachedUniqueName index="4" name="[ANDAMENTO COVID].[Anno].&amp;[2024]"/>
            <x15:cachedUniqueName index="5" name="[ANDAMENTO COVID].[Anno].&amp;[2025]"/>
          </x15:cachedUniqueNames>
        </ext>
      </extLst>
    </cacheField>
    <cacheField name="[ANDAMENTO COVID].[Mese].[Mese]" caption="Mese" numFmtId="0" hierarchy="8" level="1">
      <sharedItems containsSemiMixedTypes="0" containsNonDate="0" containsString="0"/>
    </cacheField>
    <cacheField name="[ANDAMENTO COVID].[Trimestre].[Trimestre]" caption="Trimestre" numFmtId="0" hierarchy="14" level="1">
      <sharedItems containsSemiMixedTypes="0" containsNonDate="0" containsString="0"/>
    </cacheField>
    <cacheField name="[ANDAMENTO COVID].[Regione].[Regione]" caption="Regione" numFmtId="0" hierarchy="12" level="1">
      <sharedItems containsSemiMixedTypes="0" containsNonDate="0" containsString="0"/>
    </cacheField>
    <cacheField name="[Measures].[Media di Tot. vaccinati mensili]" caption="Media di Tot. vaccinati mensili" numFmtId="0" hierarchy="88" level="32767"/>
    <cacheField name="[Measures].[Media di Contagiati effettivi]" caption="Media di Contagiati effettivi" numFmtId="0" hierarchy="90" level="32767"/>
  </cacheFields>
  <cacheHierarchies count="92">
    <cacheHierarchy uniqueName="[ANDAMENTO COVID].[Anno]" caption="Anno" attribute="1" defaultMemberUniqueName="[ANDAMENTO COVID].[Anno].[All]" allUniqueName="[ANDAMENTO COVID].[Anno].[All]" dimensionUniqueName="[ANDAMENTO COVID]" displayFolder="" count="2" memberValueDatatype="20" unbalanced="0">
      <fieldsUsage count="2">
        <fieldUsage x="-1"/>
        <fieldUsage x="0"/>
      </fieldsUsage>
    </cacheHierarchy>
    <cacheHierarchy uniqueName="[ANDAMENTO COVID].[Contagiati effettivi]" caption="Contagiati effettivi" attribute="1" defaultMemberUniqueName="[ANDAMENTO COVID].[Contagiati effettivi].[All]" allUniqueName="[ANDAMENTO COVID].[Contagiati effettivi].[All]" dimensionUniqueName="[ANDAMENTO COVID]" displayFolder="" count="0" memberValueDatatype="20" unbalanced="0"/>
    <cacheHierarchy uniqueName="[ANDAMENTO COVID].[data]" caption="data" attribute="1" time="1" defaultMemberUniqueName="[ANDAMENTO COVID].[data].[All]" allUniqueName="[ANDAMENTO COVID].[data].[All]" dimensionUniqueName="[ANDAMENTO COVID]" displayFolder="" count="0" memberValueDatatype="7" unbalanced="0"/>
    <cacheHierarchy uniqueName="[ANDAMENTO COVID].[Data (anno)]" caption="Data (anno)" attribute="1" defaultMemberUniqueName="[ANDAMENTO COVID].[Data (anno)].[All]" allUniqueName="[ANDAMENTO COVID].[Data (anno)].[All]" dimensionUniqueName="[ANDAMENTO COVID]" displayFolder="" count="0" memberValueDatatype="130" unbalanced="0"/>
    <cacheHierarchy uniqueName="[ANDAMENTO COVID].[Data (mese)]" caption="Data (mese)" attribute="1" defaultMemberUniqueName="[ANDAMENTO COVID].[Data (mese)].[All]" allUniqueName="[ANDAMENTO COVID].[Data (mese)].[All]" dimensionUniqueName="[ANDAMENTO COVID]" displayFolder="" count="0" memberValueDatatype="130" unbalanced="0"/>
    <cacheHierarchy uniqueName="[ANDAMENTO COVID].[Data (trimestre)]" caption="Data (trimestre)" attribute="1" defaultMemberUniqueName="[ANDAMENTO COVID].[Data (trimestre)].[All]" allUniqueName="[ANDAMENTO COVID].[Data (trimestre)].[All]" dimensionUniqueName="[ANDAMENTO COVID]" displayFolder="" count="0" memberValueDatatype="130" unbalanced="0"/>
    <cacheHierarchy uniqueName="[ANDAMENTO COVID].[Decessi effettivi]" caption="Decessi effettivi" attribute="1" defaultMemberUniqueName="[ANDAMENTO COVID].[Decessi effettivi].[All]" allUniqueName="[ANDAMENTO COVID].[Decessi effettivi].[All]" dimensionUniqueName="[ANDAMENTO COVID]" displayFolder="" count="0" memberValueDatatype="20" unbalanced="0"/>
    <cacheHierarchy uniqueName="[ANDAMENTO COVID].[Guariti effettivi]" caption="Guariti effettivi" attribute="1" defaultMemberUniqueName="[ANDAMENTO COVID].[Guariti effettivi].[All]" allUniqueName="[ANDAMENTO COVID].[Guariti effettivi].[All]" dimensionUniqueName="[ANDAMENTO COVID]" displayFolder="" count="0" memberValueDatatype="20" unbalanced="0"/>
    <cacheHierarchy uniqueName="[ANDAMENTO COVID].[Mese]" caption="Mese" attribute="1" defaultMemberUniqueName="[ANDAMENTO COVID].[Mese].[All]" allUniqueName="[ANDAMENTO COVID].[Mese].[All]" dimensionUniqueName="[ANDAMENTO COVID]" displayFolder="" count="2" memberValueDatatype="20" unbalanced="0">
      <fieldsUsage count="2">
        <fieldUsage x="-1"/>
        <fieldUsage x="1"/>
      </fieldsUsage>
    </cacheHierarchy>
    <cacheHierarchy uniqueName="[ANDAMENTO COVID].[Rapporto contagiati/vaccinati]" caption="Rapporto contagiati/vaccinati" attribute="1" defaultMemberUniqueName="[ANDAMENTO COVID].[Rapporto contagiati/vaccinati].[All]" allUniqueName="[ANDAMENTO COVID].[Rapporto contagiati/vaccinati].[All]" dimensionUniqueName="[ANDAMENTO COVID]" displayFolder="" count="0" memberValueDatatype="5" unbalanced="0"/>
    <cacheHierarchy uniqueName="[ANDAMENTO COVID].[Rapporto decessi/vaccinati]" caption="Rapporto decessi/vaccinati" attribute="1" defaultMemberUniqueName="[ANDAMENTO COVID].[Rapporto decessi/vaccinati].[All]" allUniqueName="[ANDAMENTO COVID].[Rapporto decessi/vaccinati].[All]" dimensionUniqueName="[ANDAMENTO COVID]" displayFolder="" count="0" memberValueDatatype="5" unbalanced="0"/>
    <cacheHierarchy uniqueName="[ANDAMENTO COVID].[Rapporto guariti/vaccinati]" caption="Rapporto guariti/vaccinati" attribute="1" defaultMemberUniqueName="[ANDAMENTO COVID].[Rapporto guariti/vaccinati].[All]" allUniqueName="[ANDAMENTO COVID].[Rapporto guariti/vaccinati].[All]" dimensionUniqueName="[ANDAMENTO COVID]" displayFolder="" count="0" memberValueDatatype="5" unbalanced="0"/>
    <cacheHierarchy uniqueName="[ANDAMENTO COVID].[Regione]" caption="Regione" attribute="1" defaultMemberUniqueName="[ANDAMENTO COVID].[Regione].[All]" allUniqueName="[ANDAMENTO COVID].[Regione].[All]" dimensionUniqueName="[ANDAMENTO COVID]" displayFolder="" count="2" memberValueDatatype="130" unbalanced="0">
      <fieldsUsage count="2">
        <fieldUsage x="-1"/>
        <fieldUsage x="3"/>
      </fieldsUsage>
    </cacheHierarchy>
    <cacheHierarchy uniqueName="[ANDAMENTO COVID].[Tot. vaccinati mensili]" caption="Tot. vaccinati mensili" attribute="1" defaultMemberUniqueName="[ANDAMENTO COVID].[Tot. vaccinati mensili].[All]" allUniqueName="[ANDAMENTO COVID].[Tot. vaccinati mensili].[All]" dimensionUniqueName="[ANDAMENTO COVID]" displayFolder="" count="0" memberValueDatatype="5" unbalanced="0"/>
    <cacheHierarchy uniqueName="[ANDAMENTO COVID].[Trimestre]" caption="Trimestre" attribute="1" defaultMemberUniqueName="[ANDAMENTO COVID].[Trimestre].[All]" allUniqueName="[ANDAMENTO COVID].[Trimestre].[All]" dimensionUniqueName="[ANDAMENTO COVID]" displayFolder="" count="2" memberValueDatatype="20" unbalanced="0">
      <fieldsUsage count="2">
        <fieldUsage x="-1"/>
        <fieldUsage x="2"/>
      </fieldsUsage>
    </cacheHierarchy>
    <cacheHierarchy uniqueName="[Intervallo].[2024]" caption="2024" attribute="1" defaultMemberUniqueName="[Intervallo].[2024].[All]" allUniqueName="[Intervallo].[2024].[All]" dimensionUniqueName="[Intervallo]" displayFolder="" count="0" memberValueDatatype="130" unbalanced="0"/>
    <cacheHierarchy uniqueName="[Intervallo].[Anno]" caption="Anno" attribute="1" defaultMemberUniqueName="[Intervallo].[Anno].[All]" allUniqueName="[Intervallo].[Anno].[All]" dimensionUniqueName="[Intervallo]" displayFolder="" count="0" memberValueDatatype="130" unbalanced="0"/>
    <cacheHierarchy uniqueName="[VACCINI 2020].[Anno]" caption="Anno" attribute="1" defaultMemberUniqueName="[VACCINI 2020].[Anno].[All]" allUniqueName="[VACCINI 2020].[Anno].[All]" dimensionUniqueName="[VACCINI 2020]" displayFolder="" count="0" memberValueDatatype="20" unbalanced="0"/>
    <cacheHierarchy uniqueName="[VACCINI 2020].[data]" caption="data" attribute="1" time="1" defaultMemberUniqueName="[VACCINI 2020].[data].[All]" allUniqueName="[VACCINI 2020].[data].[All]" dimensionUniqueName="[VACCINI 2020]" displayFolder="" count="0" memberValueDatatype="7" unbalanced="0"/>
    <cacheHierarchy uniqueName="[VACCINI 2020].[Mese]" caption="Mese" attribute="1" defaultMemberUniqueName="[VACCINI 2020].[Mese].[All]" allUniqueName="[VACCINI 2020].[Mese].[All]" dimensionUniqueName="[VACCINI 2020]" displayFolder="" count="0" memberValueDatatype="20" unbalanced="0"/>
    <cacheHierarchy uniqueName="[VACCINI 2020].[Regione]" caption="Regione" attribute="1" defaultMemberUniqueName="[VACCINI 2020].[Regione].[All]" allUniqueName="[VACCINI 2020].[Regione].[All]" dimensionUniqueName="[VACCINI 2020]" displayFolder="" count="0" memberValueDatatype="130" unbalanced="0"/>
    <cacheHierarchy uniqueName="[VACCINI 2020].[Totale vaccinati]" caption="Totale vaccinati" attribute="1" defaultMemberUniqueName="[VACCINI 2020].[Totale vaccinati].[All]" allUniqueName="[VACCINI 2020].[Totale vaccinati].[All]" dimensionUniqueName="[VACCINI 2020]" displayFolder="" count="0" memberValueDatatype="20" unbalanced="0"/>
    <cacheHierarchy uniqueName="[VACCINI 2020].[Trimestre]" caption="Trimestre" attribute="1" defaultMemberUniqueName="[VACCINI 2020].[Trimestre].[All]" allUniqueName="[VACCINI 2020].[Trimestre].[All]" dimensionUniqueName="[VACCINI 2020]" displayFolder="" count="0" memberValueDatatype="20" unbalanced="0"/>
    <cacheHierarchy uniqueName="[VACCINI 2021].[Anno]" caption="Anno" attribute="1" defaultMemberUniqueName="[VACCINI 2021].[Anno].[All]" allUniqueName="[VACCINI 2021].[Anno].[All]" dimensionUniqueName="[VACCINI 2021]" displayFolder="" count="0" memberValueDatatype="20" unbalanced="0"/>
    <cacheHierarchy uniqueName="[VACCINI 2021].[data]" caption="data" attribute="1" time="1" defaultMemberUniqueName="[VACCINI 2021].[data].[All]" allUniqueName="[VACCINI 2021].[data].[All]" dimensionUniqueName="[VACCINI 2021]" displayFolder="" count="0" memberValueDatatype="7" unbalanced="0"/>
    <cacheHierarchy uniqueName="[VACCINI 2021].[Mese]" caption="Mese" attribute="1" defaultMemberUniqueName="[VACCINI 2021].[Mese].[All]" allUniqueName="[VACCINI 2021].[Mese].[All]" dimensionUniqueName="[VACCINI 2021]" displayFolder="" count="0" memberValueDatatype="20" unbalanced="0"/>
    <cacheHierarchy uniqueName="[VACCINI 2021].[Regione]" caption="Regione" attribute="1" defaultMemberUniqueName="[VACCINI 2021].[Regione].[All]" allUniqueName="[VACCINI 2021].[Regione].[All]" dimensionUniqueName="[VACCINI 2021]" displayFolder="" count="0" memberValueDatatype="130" unbalanced="0"/>
    <cacheHierarchy uniqueName="[VACCINI 2021].[Totale vaccinati]" caption="Totale vaccinati" attribute="1" defaultMemberUniqueName="[VACCINI 2021].[Totale vaccinati].[All]" allUniqueName="[VACCINI 2021].[Totale vaccinati].[All]" dimensionUniqueName="[VACCINI 2021]" displayFolder="" count="0" memberValueDatatype="20" unbalanced="0"/>
    <cacheHierarchy uniqueName="[VACCINI 2021].[Trimestre]" caption="Trimestre" attribute="1" defaultMemberUniqueName="[VACCINI 2021].[Trimestre].[All]" allUniqueName="[VACCINI 2021].[Trimestre].[All]" dimensionUniqueName="[VACCINI 2021]" displayFolder="" count="0" memberValueDatatype="20" unbalanced="0"/>
    <cacheHierarchy uniqueName="[VACCINI 2022].[Anno]" caption="Anno" attribute="1" defaultMemberUniqueName="[VACCINI 2022].[Anno].[All]" allUniqueName="[VACCINI 2022].[Anno].[All]" dimensionUniqueName="[VACCINI 2022]" displayFolder="" count="0" memberValueDatatype="20" unbalanced="0"/>
    <cacheHierarchy uniqueName="[VACCINI 2022].[data]" caption="data" attribute="1" time="1" defaultMemberUniqueName="[VACCINI 2022].[data].[All]" allUniqueName="[VACCINI 2022].[data].[All]" dimensionUniqueName="[VACCINI 2022]" displayFolder="" count="0" memberValueDatatype="7" unbalanced="0"/>
    <cacheHierarchy uniqueName="[VACCINI 2022].[Mese]" caption="Mese" attribute="1" defaultMemberUniqueName="[VACCINI 2022].[Mese].[All]" allUniqueName="[VACCINI 2022].[Mese].[All]" dimensionUniqueName="[VACCINI 2022]" displayFolder="" count="0" memberValueDatatype="20" unbalanced="0"/>
    <cacheHierarchy uniqueName="[VACCINI 2022].[Regione]" caption="Regione" attribute="1" defaultMemberUniqueName="[VACCINI 2022].[Regione].[All]" allUniqueName="[VACCINI 2022].[Regione].[All]" dimensionUniqueName="[VACCINI 2022]" displayFolder="" count="0" memberValueDatatype="130" unbalanced="0"/>
    <cacheHierarchy uniqueName="[VACCINI 2022].[Totale vaccinati]" caption="Totale vaccinati" attribute="1" defaultMemberUniqueName="[VACCINI 2022].[Totale vaccinati].[All]" allUniqueName="[VACCINI 2022].[Totale vaccinati].[All]" dimensionUniqueName="[VACCINI 2022]" displayFolder="" count="0" memberValueDatatype="20" unbalanced="0"/>
    <cacheHierarchy uniqueName="[VACCINI 2022].[Trimestre]" caption="Trimestre" attribute="1" defaultMemberUniqueName="[VACCINI 2022].[Trimestre].[All]" allUniqueName="[VACCINI 2022].[Trimestre].[All]" dimensionUniqueName="[VACCINI 2022]" displayFolder="" count="0" memberValueDatatype="20" unbalanced="0"/>
    <cacheHierarchy uniqueName="[VACCINI 2023].[Anno]" caption="Anno" attribute="1" defaultMemberUniqueName="[VACCINI 2023].[Anno].[All]" allUniqueName="[VACCINI 2023].[Anno].[All]" dimensionUniqueName="[VACCINI 2023]" displayFolder="" count="0" memberValueDatatype="20" unbalanced="0"/>
    <cacheHierarchy uniqueName="[VACCINI 2023].[data]" caption="data" attribute="1" time="1" defaultMemberUniqueName="[VACCINI 2023].[data].[All]" allUniqueName="[VACCINI 2023].[data].[All]" dimensionUniqueName="[VACCINI 2023]" displayFolder="" count="0" memberValueDatatype="7" unbalanced="0"/>
    <cacheHierarchy uniqueName="[VACCINI 2023].[Mese]" caption="Mese" attribute="1" defaultMemberUniqueName="[VACCINI 2023].[Mese].[All]" allUniqueName="[VACCINI 2023].[Mese].[All]" dimensionUniqueName="[VACCINI 2023]" displayFolder="" count="0" memberValueDatatype="20" unbalanced="0"/>
    <cacheHierarchy uniqueName="[VACCINI 2023].[Regione]" caption="Regione" attribute="1" defaultMemberUniqueName="[VACCINI 2023].[Regione].[All]" allUniqueName="[VACCINI 2023].[Regione].[All]" dimensionUniqueName="[VACCINI 2023]" displayFolder="" count="0" memberValueDatatype="130" unbalanced="0"/>
    <cacheHierarchy uniqueName="[VACCINI 2023].[Totale vaccinati]" caption="Totale vaccinati" attribute="1" defaultMemberUniqueName="[VACCINI 2023].[Totale vaccinati].[All]" allUniqueName="[VACCINI 2023].[Totale vaccinati].[All]" dimensionUniqueName="[VACCINI 2023]" displayFolder="" count="0" memberValueDatatype="20" unbalanced="0"/>
    <cacheHierarchy uniqueName="[VACCINI 2023].[Trimestre]" caption="Trimestre" attribute="1" defaultMemberUniqueName="[VACCINI 2023].[Trimestre].[All]" allUniqueName="[VACCINI 2023].[Trimestre].[All]" dimensionUniqueName="[VACCINI 2023]" displayFolder="" count="0" memberValueDatatype="20" unbalanced="0"/>
    <cacheHierarchy uniqueName="[VACCINI 2023-24].[Anno]" caption="Anno" attribute="1" defaultMemberUniqueName="[VACCINI 2023-24].[Anno].[All]" allUniqueName="[VACCINI 2023-24].[Anno].[All]" dimensionUniqueName="[VACCINI 2023-24]" displayFolder="" count="0" memberValueDatatype="20" unbalanced="0"/>
    <cacheHierarchy uniqueName="[VACCINI 2023-24].[data]" caption="data" attribute="1" time="1" defaultMemberUniqueName="[VACCINI 2023-24].[data].[All]" allUniqueName="[VACCINI 2023-24].[data].[All]" dimensionUniqueName="[VACCINI 2023-24]" displayFolder="" count="0" memberValueDatatype="7" unbalanced="0"/>
    <cacheHierarchy uniqueName="[VACCINI 2023-24].[Mese]" caption="Mese" attribute="1" defaultMemberUniqueName="[VACCINI 2023-24].[Mese].[All]" allUniqueName="[VACCINI 2023-24].[Mese].[All]" dimensionUniqueName="[VACCINI 2023-24]" displayFolder="" count="0" memberValueDatatype="20" unbalanced="0"/>
    <cacheHierarchy uniqueName="[VACCINI 2023-24].[Regione]" caption="Regione" attribute="1" defaultMemberUniqueName="[VACCINI 2023-24].[Regione].[All]" allUniqueName="[VACCINI 2023-24].[Regione].[All]" dimensionUniqueName="[VACCINI 2023-24]" displayFolder="" count="0" memberValueDatatype="130" unbalanced="0"/>
    <cacheHierarchy uniqueName="[VACCINI 2023-24].[Totale vaccinati]" caption="Totale vaccinati" attribute="1" defaultMemberUniqueName="[VACCINI 2023-24].[Totale vaccinati].[All]" allUniqueName="[VACCINI 2023-24].[Totale vaccinati].[All]" dimensionUniqueName="[VACCINI 2023-24]" displayFolder="" count="0" memberValueDatatype="20" unbalanced="0"/>
    <cacheHierarchy uniqueName="[VACCINI 2023-24].[Trimestre]" caption="Trimestre" attribute="1" defaultMemberUniqueName="[VACCINI 2023-24].[Trimestre].[All]" allUniqueName="[VACCINI 2023-24].[Trimestre].[All]" dimensionUniqueName="[VACCINI 2023-24]" displayFolder="" count="0" memberValueDatatype="20" unbalanced="0"/>
    <cacheHierarchy uniqueName="[VACCINI 2024-25].[Anno]" caption="Anno" attribute="1" defaultMemberUniqueName="[VACCINI 2024-25].[Anno].[All]" allUniqueName="[VACCINI 2024-25].[Anno].[All]" dimensionUniqueName="[VACCINI 2024-25]" displayFolder="" count="0" memberValueDatatype="20" unbalanced="0"/>
    <cacheHierarchy uniqueName="[VACCINI 2024-25].[data]" caption="data" attribute="1" time="1" defaultMemberUniqueName="[VACCINI 2024-25].[data].[All]" allUniqueName="[VACCINI 2024-25].[data].[All]" dimensionUniqueName="[VACCINI 2024-25]" displayFolder="" count="0" memberValueDatatype="7" unbalanced="0"/>
    <cacheHierarchy uniqueName="[VACCINI 2024-25].[Mese]" caption="Mese" attribute="1" defaultMemberUniqueName="[VACCINI 2024-25].[Mese].[All]" allUniqueName="[VACCINI 2024-25].[Mese].[All]" dimensionUniqueName="[VACCINI 2024-25]" displayFolder="" count="0" memberValueDatatype="20" unbalanced="0"/>
    <cacheHierarchy uniqueName="[VACCINI 2024-25].[Regione]" caption="Regione" attribute="1" defaultMemberUniqueName="[VACCINI 2024-25].[Regione].[All]" allUniqueName="[VACCINI 2024-25].[Regione].[All]" dimensionUniqueName="[VACCINI 2024-25]" displayFolder="" count="0" memberValueDatatype="130" unbalanced="0"/>
    <cacheHierarchy uniqueName="[VACCINI 2024-25].[Totale vaccinati]" caption="Totale vaccinati" attribute="1" defaultMemberUniqueName="[VACCINI 2024-25].[Totale vaccinati].[All]" allUniqueName="[VACCINI 2024-25].[Totale vaccinati].[All]" dimensionUniqueName="[VACCINI 2024-25]" displayFolder="" count="0" memberValueDatatype="20" unbalanced="0"/>
    <cacheHierarchy uniqueName="[VACCINI 2024-25].[Trimestre]" caption="Trimestre" attribute="1" defaultMemberUniqueName="[VACCINI 2024-25].[Trimestre].[All]" allUniqueName="[VACCINI 2024-25].[Trimestre].[All]" dimensionUniqueName="[VACCINI 2024-25]" displayFolder="" count="0" memberValueDatatype="20" unbalanced="0"/>
    <cacheHierarchy uniqueName="[VACCINI ALL].[Anno]" caption="Anno" attribute="1" defaultMemberUniqueName="[VACCINI ALL].[Anno].[All]" allUniqueName="[VACCINI ALL].[Anno].[All]" dimensionUniqueName="[VACCINI ALL]" displayFolder="" count="0" memberValueDatatype="20" unbalanced="0"/>
    <cacheHierarchy uniqueName="[VACCINI ALL].[Mese]" caption="Mese" attribute="1" defaultMemberUniqueName="[VACCINI ALL].[Mese].[All]" allUniqueName="[VACCINI ALL].[Mese].[All]" dimensionUniqueName="[VACCINI ALL]" displayFolder="" count="0" memberValueDatatype="20" unbalanced="0"/>
    <cacheHierarchy uniqueName="[VACCINI ALL].[Regione]" caption="Regione" attribute="1" defaultMemberUniqueName="[VACCINI ALL].[Regione].[All]" allUniqueName="[VACCINI ALL].[Regione].[All]" dimensionUniqueName="[VACCINI ALL]" displayFolder="" count="0" memberValueDatatype="130" unbalanced="0"/>
    <cacheHierarchy uniqueName="[VACCINI ALL].[Tot. vaccinati mensili]" caption="Tot. vaccinati mensili" attribute="1" defaultMemberUniqueName="[VACCINI ALL].[Tot. vaccinati mensili].[All]" allUniqueName="[VACCINI ALL].[Tot. vaccinati mensili].[All]" dimensionUniqueName="[VACCINI ALL]" displayFolder="" count="0" memberValueDatatype="5" unbalanced="0"/>
    <cacheHierarchy uniqueName="[VACCINI ALL].[Trimestre]" caption="Trimestre" attribute="1" defaultMemberUniqueName="[VACCINI ALL].[Trimestre].[All]" allUniqueName="[VACCINI ALL].[Trimestre].[All]" dimensionUniqueName="[VACCINI ALL]" displayFolder="" count="0" memberValueDatatype="20" unbalanced="0"/>
    <cacheHierarchy uniqueName="[ANDAMENTO COVID].[Data (indice mese)]" caption="Data (indice mese)" attribute="1" defaultMemberUniqueName="[ANDAMENTO COVID].[Data (indice mese)].[All]" allUniqueName="[ANDAMENTO COVID].[Data (indice mese)].[All]" dimensionUniqueName="[ANDAMENTO COVID]" displayFolder="" count="0" memberValueDatatype="20" unbalanced="0" hidden="1"/>
    <cacheHierarchy uniqueName="[VACCINI ALL 1].[Anno]" caption="Anno" attribute="1" defaultMemberUniqueName="[VACCINI ALL 1].[Anno].[All]" allUniqueName="[VACCINI ALL 1].[Anno].[All]" dimensionUniqueName="[VACCINI ALL 1]" displayFolder="" count="0" memberValueDatatype="20" unbalanced="0" hidden="1"/>
    <cacheHierarchy uniqueName="[VACCINI ALL 1].[Mese]" caption="Mese" attribute="1" defaultMemberUniqueName="[VACCINI ALL 1].[Mese].[All]" allUniqueName="[VACCINI ALL 1].[Mese].[All]" dimensionUniqueName="[VACCINI ALL 1]" displayFolder="" count="0" memberValueDatatype="20" unbalanced="0" hidden="1"/>
    <cacheHierarchy uniqueName="[VACCINI ALL 1].[Regione]" caption="Regione" attribute="1" defaultMemberUniqueName="[VACCINI ALL 1].[Regione].[All]" allUniqueName="[VACCINI ALL 1].[Regione].[All]" dimensionUniqueName="[VACCINI ALL 1]" displayFolder="" count="0" memberValueDatatype="130" unbalanced="0" hidden="1"/>
    <cacheHierarchy uniqueName="[VACCINI ALL 1].[Tot. vaccinati mensili]" caption="Tot. vaccinati mensili" attribute="1" defaultMemberUniqueName="[VACCINI ALL 1].[Tot. vaccinati mensili].[All]" allUniqueName="[VACCINI ALL 1].[Tot. vaccinati mensili].[All]" dimensionUniqueName="[VACCINI ALL 1]" displayFolder="" count="0" memberValueDatatype="5" unbalanced="0" hidden="1"/>
    <cacheHierarchy uniqueName="[VACCINI ALL 1].[Trimestre]" caption="Trimestre" attribute="1" defaultMemberUniqueName="[VACCINI ALL 1].[Trimestre].[All]" allUniqueName="[VACCINI ALL 1].[Trimestre].[All]" dimensionUniqueName="[VACCINI ALL 1]" displayFolder="" count="0" memberValueDatatype="20" unbalanced="0" hidden="1"/>
    <cacheHierarchy uniqueName="[Measures].[__XL_Count VACCINI 2024-25]" caption="__XL_Count VACCINI 2024-25" measure="1" displayFolder="" measureGroup="VACCINI 2024-25" count="0" hidden="1"/>
    <cacheHierarchy uniqueName="[Measures].[__XL_Count VACCINI 2023-24]" caption="__XL_Count VACCINI 2023-24" measure="1" displayFolder="" measureGroup="VACCINI 2023-24" count="0" hidden="1"/>
    <cacheHierarchy uniqueName="[Measures].[__XL_Count VACCINI 2023]" caption="__XL_Count VACCINI 2023" measure="1" displayFolder="" measureGroup="VACCINI 2023" count="0" hidden="1"/>
    <cacheHierarchy uniqueName="[Measures].[__XL_Count VACCINI 2022]" caption="__XL_Count VACCINI 2022" measure="1" displayFolder="" measureGroup="VACCINI 2022" count="0" hidden="1"/>
    <cacheHierarchy uniqueName="[Measures].[__XL_Count VACCINI 2021]" caption="__XL_Count VACCINI 2021" measure="1" displayFolder="" measureGroup="VACCINI 2021" count="0" hidden="1"/>
    <cacheHierarchy uniqueName="[Measures].[__XL_Count VACCINI 2020]" caption="__XL_Count VACCINI 2020" measure="1" displayFolder="" measureGroup="VACCINI 2020" count="0" hidden="1"/>
    <cacheHierarchy uniqueName="[Measures].[__XL_Count ANDAMENTO COVID]" caption="__XL_Count ANDAMENTO COVID" measure="1" displayFolder="" measureGroup="ANDAMENTO COVID" count="0" hidden="1"/>
    <cacheHierarchy uniqueName="[Measures].[__XL_Count VACCINI ALL]" caption="__XL_Count VACCINI ALL" measure="1" displayFolder="" measureGroup="VACCINI ALL" count="0" hidden="1"/>
    <cacheHierarchy uniqueName="[Measures].[__XL_Count VACCINI ALL 1]" caption="__XL_Count VACCINI ALL 1" measure="1" displayFolder="" measureGroup="VACCINI ALL 1" count="0" hidden="1"/>
    <cacheHierarchy uniqueName="[Measures].[__XL_Count Intervallo]" caption="__XL_Count Intervallo" measure="1" displayFolder="" measureGroup="Intervallo" count="0" hidden="1"/>
    <cacheHierarchy uniqueName="[Measures].[__No measures defined]" caption="__No measures defined" measure="1" displayFolder="" count="0" hidden="1"/>
    <cacheHierarchy uniqueName="[Measures].[Somma di Rapporto guariti/vaccinati]" caption="Somma di Rapporto guarit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ma di Rapporto contagiati/vaccinati]" caption="Somma di Rapporto contagiat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ot. vaccinati mensili]" caption="Somma di Tot. vaccinati mensil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edia di Rapporto guariti/vaccinati]" caption="Media di Rapporto guarit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edia di Rapporto contagiati/vaccinati]" caption="Media di Rapporto contagiat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assimo di Rapporto guariti/vaccinati]" caption="Massimo di Rapporto guarit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ev. standard di Rapporto guariti/vaccinati]" caption="Dev. standard di Rapporto guarit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ma di Rapporto decessi/vaccinati]" caption="Somma di Rapporto decess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edia di Rapporto decessi/vaccinati]" caption="Media di Rapporto decess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eggio di Guariti effettivi]" caption="Conteggio di Guariti effettiv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a di Guariti effettivi]" caption="Somma di Guariti effettiv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a di Contagiati effettivi]" caption="Somma di Contagiati effettiv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ma di Decessi effettivi]" caption="Somma di Decessi effettiv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edia di Tot. vaccinati mensili]" caption="Media di Tot. vaccinati mensili" measure="1" displayFolder="" measureGroup="ANDAMENTO COVID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edia di Decessi effettivi]" caption="Media di Decessi effettiv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edia di Contagiati effettivi]" caption="Media di Contagiati effettivi" measure="1" displayFolder="" measureGroup="ANDAMENTO COVID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edia di Guariti effettivi]" caption="Media di Guariti effettiv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10">
    <dimension name="ANDAMENTO COVID" uniqueName="[ANDAMENTO COVID]" caption="ANDAMENTO COVID"/>
    <dimension name="Intervallo" uniqueName="[Intervallo]" caption="Intervallo"/>
    <dimension measure="1" name="Measures" uniqueName="[Measures]" caption="Measures"/>
    <dimension name="VACCINI 2020" uniqueName="[VACCINI 2020]" caption="VACCINI 2020"/>
    <dimension name="VACCINI 2021" uniqueName="[VACCINI 2021]" caption="VACCINI 2021"/>
    <dimension name="VACCINI 2022" uniqueName="[VACCINI 2022]" caption="VACCINI 2022"/>
    <dimension name="VACCINI 2023" uniqueName="[VACCINI 2023]" caption="VACCINI 2023"/>
    <dimension name="VACCINI 2023-24" uniqueName="[VACCINI 2023-24]" caption="VACCINI 2023-24"/>
    <dimension name="VACCINI 2024-25" uniqueName="[VACCINI 2024-25]" caption="VACCINI 2024-25"/>
    <dimension name="VACCINI ALL" uniqueName="[VACCINI ALL]" caption="VACCINI ALL"/>
  </dimensions>
  <measureGroups count="10">
    <measureGroup name="ANDAMENTO COVID" caption="ANDAMENTO COVID"/>
    <measureGroup name="Intervallo" caption="Intervallo"/>
    <measureGroup name="VACCINI 2020" caption="VACCINI 2020"/>
    <measureGroup name="VACCINI 2021" caption="VACCINI 2021"/>
    <measureGroup name="VACCINI 2022" caption="VACCINI 2022"/>
    <measureGroup name="VACCINI 2023" caption="VACCINI 2023"/>
    <measureGroup name="VACCINI 2023-24" caption="VACCINI 2023-24"/>
    <measureGroup name="VACCINI 2024-25" caption="VACCINI 2024-25"/>
    <measureGroup name="VACCINI ALL" caption="VACCINI ALL"/>
    <measureGroup name="VACCINI ALL 1" caption="VACCINI ALL 1"/>
  </measureGroups>
  <maps count="9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</maps>
  <extLst>
    <ext xmlns:x14="http://schemas.microsoft.com/office/spreadsheetml/2009/9/main" uri="{725AE2AE-9491-48be-B2B4-4EB974FC3084}">
      <x14:pivotCacheDefinition pivotCacheId="582545618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andra Oancea" refreshedDate="46094.65862465278" createdVersion="5" refreshedVersion="8" minRefreshableVersion="3" recordCount="0" supportSubquery="1" supportAdvancedDrill="1" xr:uid="{97F8D775-2AEF-4AEE-8547-3FCD32389F0D}">
  <cacheSource type="external" connectionId="11">
    <extLst>
      <ext xmlns:x14="http://schemas.microsoft.com/office/spreadsheetml/2009/9/main" uri="{F057638F-6D5F-4e77-A914-E7F072B9BCA8}">
        <x14:sourceConnection name="ThisWorkbookDataModel"/>
      </ext>
    </extLst>
  </cacheSource>
  <cacheFields count="6">
    <cacheField name="[ANDAMENTO COVID].[Anno].[Anno]" caption="Anno" numFmtId="0" level="1">
      <sharedItems containsSemiMixedTypes="0" containsString="0" containsNumber="1" containsInteger="1" minValue="2020" maxValue="2025" count="6">
        <n v="2020"/>
        <n v="2021"/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ANDAMENTO COVID].[Anno].&amp;[2020]"/>
            <x15:cachedUniqueName index="1" name="[ANDAMENTO COVID].[Anno].&amp;[2021]"/>
            <x15:cachedUniqueName index="2" name="[ANDAMENTO COVID].[Anno].&amp;[2022]"/>
            <x15:cachedUniqueName index="3" name="[ANDAMENTO COVID].[Anno].&amp;[2023]"/>
            <x15:cachedUniqueName index="4" name="[ANDAMENTO COVID].[Anno].&amp;[2024]"/>
            <x15:cachedUniqueName index="5" name="[ANDAMENTO COVID].[Anno].&amp;[2025]"/>
          </x15:cachedUniqueNames>
        </ext>
      </extLst>
    </cacheField>
    <cacheField name="[ANDAMENTO COVID].[Mese].[Mese]" caption="Mese" numFmtId="0" hierarchy="8" level="1">
      <sharedItems containsSemiMixedTypes="0" containsNonDate="0" containsString="0"/>
    </cacheField>
    <cacheField name="[ANDAMENTO COVID].[Trimestre].[Trimestre]" caption="Trimestre" numFmtId="0" hierarchy="14" level="1">
      <sharedItems containsSemiMixedTypes="0" containsNonDate="0" containsString="0"/>
    </cacheField>
    <cacheField name="[ANDAMENTO COVID].[Regione].[Regione]" caption="Regione" numFmtId="0" hierarchy="12" level="1">
      <sharedItems containsSemiMixedTypes="0" containsNonDate="0" containsString="0"/>
    </cacheField>
    <cacheField name="[Measures].[Media di Tot. vaccinati mensili]" caption="Media di Tot. vaccinati mensili" numFmtId="0" hierarchy="88" level="32767"/>
    <cacheField name="[Measures].[Media di Guariti effettivi]" caption="Media di Guariti effettivi" numFmtId="0" hierarchy="91" level="32767"/>
  </cacheFields>
  <cacheHierarchies count="92">
    <cacheHierarchy uniqueName="[ANDAMENTO COVID].[Anno]" caption="Anno" attribute="1" defaultMemberUniqueName="[ANDAMENTO COVID].[Anno].[All]" allUniqueName="[ANDAMENTO COVID].[Anno].[All]" dimensionUniqueName="[ANDAMENTO COVID]" displayFolder="" count="2" memberValueDatatype="20" unbalanced="0">
      <fieldsUsage count="2">
        <fieldUsage x="-1"/>
        <fieldUsage x="0"/>
      </fieldsUsage>
    </cacheHierarchy>
    <cacheHierarchy uniqueName="[ANDAMENTO COVID].[Contagiati effettivi]" caption="Contagiati effettivi" attribute="1" defaultMemberUniqueName="[ANDAMENTO COVID].[Contagiati effettivi].[All]" allUniqueName="[ANDAMENTO COVID].[Contagiati effettivi].[All]" dimensionUniqueName="[ANDAMENTO COVID]" displayFolder="" count="0" memberValueDatatype="20" unbalanced="0"/>
    <cacheHierarchy uniqueName="[ANDAMENTO COVID].[data]" caption="data" attribute="1" time="1" defaultMemberUniqueName="[ANDAMENTO COVID].[data].[All]" allUniqueName="[ANDAMENTO COVID].[data].[All]" dimensionUniqueName="[ANDAMENTO COVID]" displayFolder="" count="0" memberValueDatatype="7" unbalanced="0"/>
    <cacheHierarchy uniqueName="[ANDAMENTO COVID].[Data (anno)]" caption="Data (anno)" attribute="1" defaultMemberUniqueName="[ANDAMENTO COVID].[Data (anno)].[All]" allUniqueName="[ANDAMENTO COVID].[Data (anno)].[All]" dimensionUniqueName="[ANDAMENTO COVID]" displayFolder="" count="0" memberValueDatatype="130" unbalanced="0"/>
    <cacheHierarchy uniqueName="[ANDAMENTO COVID].[Data (mese)]" caption="Data (mese)" attribute="1" defaultMemberUniqueName="[ANDAMENTO COVID].[Data (mese)].[All]" allUniqueName="[ANDAMENTO COVID].[Data (mese)].[All]" dimensionUniqueName="[ANDAMENTO COVID]" displayFolder="" count="0" memberValueDatatype="130" unbalanced="0"/>
    <cacheHierarchy uniqueName="[ANDAMENTO COVID].[Data (trimestre)]" caption="Data (trimestre)" attribute="1" defaultMemberUniqueName="[ANDAMENTO COVID].[Data (trimestre)].[All]" allUniqueName="[ANDAMENTO COVID].[Data (trimestre)].[All]" dimensionUniqueName="[ANDAMENTO COVID]" displayFolder="" count="0" memberValueDatatype="130" unbalanced="0"/>
    <cacheHierarchy uniqueName="[ANDAMENTO COVID].[Decessi effettivi]" caption="Decessi effettivi" attribute="1" defaultMemberUniqueName="[ANDAMENTO COVID].[Decessi effettivi].[All]" allUniqueName="[ANDAMENTO COVID].[Decessi effettivi].[All]" dimensionUniqueName="[ANDAMENTO COVID]" displayFolder="" count="0" memberValueDatatype="20" unbalanced="0"/>
    <cacheHierarchy uniqueName="[ANDAMENTO COVID].[Guariti effettivi]" caption="Guariti effettivi" attribute="1" defaultMemberUniqueName="[ANDAMENTO COVID].[Guariti effettivi].[All]" allUniqueName="[ANDAMENTO COVID].[Guariti effettivi].[All]" dimensionUniqueName="[ANDAMENTO COVID]" displayFolder="" count="0" memberValueDatatype="20" unbalanced="0"/>
    <cacheHierarchy uniqueName="[ANDAMENTO COVID].[Mese]" caption="Mese" attribute="1" defaultMemberUniqueName="[ANDAMENTO COVID].[Mese].[All]" allUniqueName="[ANDAMENTO COVID].[Mese].[All]" dimensionUniqueName="[ANDAMENTO COVID]" displayFolder="" count="2" memberValueDatatype="20" unbalanced="0">
      <fieldsUsage count="2">
        <fieldUsage x="-1"/>
        <fieldUsage x="1"/>
      </fieldsUsage>
    </cacheHierarchy>
    <cacheHierarchy uniqueName="[ANDAMENTO COVID].[Rapporto contagiati/vaccinati]" caption="Rapporto contagiati/vaccinati" attribute="1" defaultMemberUniqueName="[ANDAMENTO COVID].[Rapporto contagiati/vaccinati].[All]" allUniqueName="[ANDAMENTO COVID].[Rapporto contagiati/vaccinati].[All]" dimensionUniqueName="[ANDAMENTO COVID]" displayFolder="" count="0" memberValueDatatype="5" unbalanced="0"/>
    <cacheHierarchy uniqueName="[ANDAMENTO COVID].[Rapporto decessi/vaccinati]" caption="Rapporto decessi/vaccinati" attribute="1" defaultMemberUniqueName="[ANDAMENTO COVID].[Rapporto decessi/vaccinati].[All]" allUniqueName="[ANDAMENTO COVID].[Rapporto decessi/vaccinati].[All]" dimensionUniqueName="[ANDAMENTO COVID]" displayFolder="" count="0" memberValueDatatype="5" unbalanced="0"/>
    <cacheHierarchy uniqueName="[ANDAMENTO COVID].[Rapporto guariti/vaccinati]" caption="Rapporto guariti/vaccinati" attribute="1" defaultMemberUniqueName="[ANDAMENTO COVID].[Rapporto guariti/vaccinati].[All]" allUniqueName="[ANDAMENTO COVID].[Rapporto guariti/vaccinati].[All]" dimensionUniqueName="[ANDAMENTO COVID]" displayFolder="" count="0" memberValueDatatype="5" unbalanced="0"/>
    <cacheHierarchy uniqueName="[ANDAMENTO COVID].[Regione]" caption="Regione" attribute="1" defaultMemberUniqueName="[ANDAMENTO COVID].[Regione].[All]" allUniqueName="[ANDAMENTO COVID].[Regione].[All]" dimensionUniqueName="[ANDAMENTO COVID]" displayFolder="" count="2" memberValueDatatype="130" unbalanced="0">
      <fieldsUsage count="2">
        <fieldUsage x="-1"/>
        <fieldUsage x="3"/>
      </fieldsUsage>
    </cacheHierarchy>
    <cacheHierarchy uniqueName="[ANDAMENTO COVID].[Tot. vaccinati mensili]" caption="Tot. vaccinati mensili" attribute="1" defaultMemberUniqueName="[ANDAMENTO COVID].[Tot. vaccinati mensili].[All]" allUniqueName="[ANDAMENTO COVID].[Tot. vaccinati mensili].[All]" dimensionUniqueName="[ANDAMENTO COVID]" displayFolder="" count="0" memberValueDatatype="5" unbalanced="0"/>
    <cacheHierarchy uniqueName="[ANDAMENTO COVID].[Trimestre]" caption="Trimestre" attribute="1" defaultMemberUniqueName="[ANDAMENTO COVID].[Trimestre].[All]" allUniqueName="[ANDAMENTO COVID].[Trimestre].[All]" dimensionUniqueName="[ANDAMENTO COVID]" displayFolder="" count="2" memberValueDatatype="20" unbalanced="0">
      <fieldsUsage count="2">
        <fieldUsage x="-1"/>
        <fieldUsage x="2"/>
      </fieldsUsage>
    </cacheHierarchy>
    <cacheHierarchy uniqueName="[Intervallo].[2024]" caption="2024" attribute="1" defaultMemberUniqueName="[Intervallo].[2024].[All]" allUniqueName="[Intervallo].[2024].[All]" dimensionUniqueName="[Intervallo]" displayFolder="" count="0" memberValueDatatype="130" unbalanced="0"/>
    <cacheHierarchy uniqueName="[Intervallo].[Anno]" caption="Anno" attribute="1" defaultMemberUniqueName="[Intervallo].[Anno].[All]" allUniqueName="[Intervallo].[Anno].[All]" dimensionUniqueName="[Intervallo]" displayFolder="" count="0" memberValueDatatype="130" unbalanced="0"/>
    <cacheHierarchy uniqueName="[VACCINI 2020].[Anno]" caption="Anno" attribute="1" defaultMemberUniqueName="[VACCINI 2020].[Anno].[All]" allUniqueName="[VACCINI 2020].[Anno].[All]" dimensionUniqueName="[VACCINI 2020]" displayFolder="" count="0" memberValueDatatype="20" unbalanced="0"/>
    <cacheHierarchy uniqueName="[VACCINI 2020].[data]" caption="data" attribute="1" time="1" defaultMemberUniqueName="[VACCINI 2020].[data].[All]" allUniqueName="[VACCINI 2020].[data].[All]" dimensionUniqueName="[VACCINI 2020]" displayFolder="" count="0" memberValueDatatype="7" unbalanced="0"/>
    <cacheHierarchy uniqueName="[VACCINI 2020].[Mese]" caption="Mese" attribute="1" defaultMemberUniqueName="[VACCINI 2020].[Mese].[All]" allUniqueName="[VACCINI 2020].[Mese].[All]" dimensionUniqueName="[VACCINI 2020]" displayFolder="" count="0" memberValueDatatype="20" unbalanced="0"/>
    <cacheHierarchy uniqueName="[VACCINI 2020].[Regione]" caption="Regione" attribute="1" defaultMemberUniqueName="[VACCINI 2020].[Regione].[All]" allUniqueName="[VACCINI 2020].[Regione].[All]" dimensionUniqueName="[VACCINI 2020]" displayFolder="" count="0" memberValueDatatype="130" unbalanced="0"/>
    <cacheHierarchy uniqueName="[VACCINI 2020].[Totale vaccinati]" caption="Totale vaccinati" attribute="1" defaultMemberUniqueName="[VACCINI 2020].[Totale vaccinati].[All]" allUniqueName="[VACCINI 2020].[Totale vaccinati].[All]" dimensionUniqueName="[VACCINI 2020]" displayFolder="" count="0" memberValueDatatype="20" unbalanced="0"/>
    <cacheHierarchy uniqueName="[VACCINI 2020].[Trimestre]" caption="Trimestre" attribute="1" defaultMemberUniqueName="[VACCINI 2020].[Trimestre].[All]" allUniqueName="[VACCINI 2020].[Trimestre].[All]" dimensionUniqueName="[VACCINI 2020]" displayFolder="" count="0" memberValueDatatype="20" unbalanced="0"/>
    <cacheHierarchy uniqueName="[VACCINI 2021].[Anno]" caption="Anno" attribute="1" defaultMemberUniqueName="[VACCINI 2021].[Anno].[All]" allUniqueName="[VACCINI 2021].[Anno].[All]" dimensionUniqueName="[VACCINI 2021]" displayFolder="" count="0" memberValueDatatype="20" unbalanced="0"/>
    <cacheHierarchy uniqueName="[VACCINI 2021].[data]" caption="data" attribute="1" time="1" defaultMemberUniqueName="[VACCINI 2021].[data].[All]" allUniqueName="[VACCINI 2021].[data].[All]" dimensionUniqueName="[VACCINI 2021]" displayFolder="" count="0" memberValueDatatype="7" unbalanced="0"/>
    <cacheHierarchy uniqueName="[VACCINI 2021].[Mese]" caption="Mese" attribute="1" defaultMemberUniqueName="[VACCINI 2021].[Mese].[All]" allUniqueName="[VACCINI 2021].[Mese].[All]" dimensionUniqueName="[VACCINI 2021]" displayFolder="" count="0" memberValueDatatype="20" unbalanced="0"/>
    <cacheHierarchy uniqueName="[VACCINI 2021].[Regione]" caption="Regione" attribute="1" defaultMemberUniqueName="[VACCINI 2021].[Regione].[All]" allUniqueName="[VACCINI 2021].[Regione].[All]" dimensionUniqueName="[VACCINI 2021]" displayFolder="" count="0" memberValueDatatype="130" unbalanced="0"/>
    <cacheHierarchy uniqueName="[VACCINI 2021].[Totale vaccinati]" caption="Totale vaccinati" attribute="1" defaultMemberUniqueName="[VACCINI 2021].[Totale vaccinati].[All]" allUniqueName="[VACCINI 2021].[Totale vaccinati].[All]" dimensionUniqueName="[VACCINI 2021]" displayFolder="" count="0" memberValueDatatype="20" unbalanced="0"/>
    <cacheHierarchy uniqueName="[VACCINI 2021].[Trimestre]" caption="Trimestre" attribute="1" defaultMemberUniqueName="[VACCINI 2021].[Trimestre].[All]" allUniqueName="[VACCINI 2021].[Trimestre].[All]" dimensionUniqueName="[VACCINI 2021]" displayFolder="" count="0" memberValueDatatype="20" unbalanced="0"/>
    <cacheHierarchy uniqueName="[VACCINI 2022].[Anno]" caption="Anno" attribute="1" defaultMemberUniqueName="[VACCINI 2022].[Anno].[All]" allUniqueName="[VACCINI 2022].[Anno].[All]" dimensionUniqueName="[VACCINI 2022]" displayFolder="" count="0" memberValueDatatype="20" unbalanced="0"/>
    <cacheHierarchy uniqueName="[VACCINI 2022].[data]" caption="data" attribute="1" time="1" defaultMemberUniqueName="[VACCINI 2022].[data].[All]" allUniqueName="[VACCINI 2022].[data].[All]" dimensionUniqueName="[VACCINI 2022]" displayFolder="" count="0" memberValueDatatype="7" unbalanced="0"/>
    <cacheHierarchy uniqueName="[VACCINI 2022].[Mese]" caption="Mese" attribute="1" defaultMemberUniqueName="[VACCINI 2022].[Mese].[All]" allUniqueName="[VACCINI 2022].[Mese].[All]" dimensionUniqueName="[VACCINI 2022]" displayFolder="" count="0" memberValueDatatype="20" unbalanced="0"/>
    <cacheHierarchy uniqueName="[VACCINI 2022].[Regione]" caption="Regione" attribute="1" defaultMemberUniqueName="[VACCINI 2022].[Regione].[All]" allUniqueName="[VACCINI 2022].[Regione].[All]" dimensionUniqueName="[VACCINI 2022]" displayFolder="" count="0" memberValueDatatype="130" unbalanced="0"/>
    <cacheHierarchy uniqueName="[VACCINI 2022].[Totale vaccinati]" caption="Totale vaccinati" attribute="1" defaultMemberUniqueName="[VACCINI 2022].[Totale vaccinati].[All]" allUniqueName="[VACCINI 2022].[Totale vaccinati].[All]" dimensionUniqueName="[VACCINI 2022]" displayFolder="" count="0" memberValueDatatype="20" unbalanced="0"/>
    <cacheHierarchy uniqueName="[VACCINI 2022].[Trimestre]" caption="Trimestre" attribute="1" defaultMemberUniqueName="[VACCINI 2022].[Trimestre].[All]" allUniqueName="[VACCINI 2022].[Trimestre].[All]" dimensionUniqueName="[VACCINI 2022]" displayFolder="" count="0" memberValueDatatype="20" unbalanced="0"/>
    <cacheHierarchy uniqueName="[VACCINI 2023].[Anno]" caption="Anno" attribute="1" defaultMemberUniqueName="[VACCINI 2023].[Anno].[All]" allUniqueName="[VACCINI 2023].[Anno].[All]" dimensionUniqueName="[VACCINI 2023]" displayFolder="" count="0" memberValueDatatype="20" unbalanced="0"/>
    <cacheHierarchy uniqueName="[VACCINI 2023].[data]" caption="data" attribute="1" time="1" defaultMemberUniqueName="[VACCINI 2023].[data].[All]" allUniqueName="[VACCINI 2023].[data].[All]" dimensionUniqueName="[VACCINI 2023]" displayFolder="" count="0" memberValueDatatype="7" unbalanced="0"/>
    <cacheHierarchy uniqueName="[VACCINI 2023].[Mese]" caption="Mese" attribute="1" defaultMemberUniqueName="[VACCINI 2023].[Mese].[All]" allUniqueName="[VACCINI 2023].[Mese].[All]" dimensionUniqueName="[VACCINI 2023]" displayFolder="" count="0" memberValueDatatype="20" unbalanced="0"/>
    <cacheHierarchy uniqueName="[VACCINI 2023].[Regione]" caption="Regione" attribute="1" defaultMemberUniqueName="[VACCINI 2023].[Regione].[All]" allUniqueName="[VACCINI 2023].[Regione].[All]" dimensionUniqueName="[VACCINI 2023]" displayFolder="" count="0" memberValueDatatype="130" unbalanced="0"/>
    <cacheHierarchy uniqueName="[VACCINI 2023].[Totale vaccinati]" caption="Totale vaccinati" attribute="1" defaultMemberUniqueName="[VACCINI 2023].[Totale vaccinati].[All]" allUniqueName="[VACCINI 2023].[Totale vaccinati].[All]" dimensionUniqueName="[VACCINI 2023]" displayFolder="" count="0" memberValueDatatype="20" unbalanced="0"/>
    <cacheHierarchy uniqueName="[VACCINI 2023].[Trimestre]" caption="Trimestre" attribute="1" defaultMemberUniqueName="[VACCINI 2023].[Trimestre].[All]" allUniqueName="[VACCINI 2023].[Trimestre].[All]" dimensionUniqueName="[VACCINI 2023]" displayFolder="" count="0" memberValueDatatype="20" unbalanced="0"/>
    <cacheHierarchy uniqueName="[VACCINI 2023-24].[Anno]" caption="Anno" attribute="1" defaultMemberUniqueName="[VACCINI 2023-24].[Anno].[All]" allUniqueName="[VACCINI 2023-24].[Anno].[All]" dimensionUniqueName="[VACCINI 2023-24]" displayFolder="" count="0" memberValueDatatype="20" unbalanced="0"/>
    <cacheHierarchy uniqueName="[VACCINI 2023-24].[data]" caption="data" attribute="1" time="1" defaultMemberUniqueName="[VACCINI 2023-24].[data].[All]" allUniqueName="[VACCINI 2023-24].[data].[All]" dimensionUniqueName="[VACCINI 2023-24]" displayFolder="" count="0" memberValueDatatype="7" unbalanced="0"/>
    <cacheHierarchy uniqueName="[VACCINI 2023-24].[Mese]" caption="Mese" attribute="1" defaultMemberUniqueName="[VACCINI 2023-24].[Mese].[All]" allUniqueName="[VACCINI 2023-24].[Mese].[All]" dimensionUniqueName="[VACCINI 2023-24]" displayFolder="" count="0" memberValueDatatype="20" unbalanced="0"/>
    <cacheHierarchy uniqueName="[VACCINI 2023-24].[Regione]" caption="Regione" attribute="1" defaultMemberUniqueName="[VACCINI 2023-24].[Regione].[All]" allUniqueName="[VACCINI 2023-24].[Regione].[All]" dimensionUniqueName="[VACCINI 2023-24]" displayFolder="" count="0" memberValueDatatype="130" unbalanced="0"/>
    <cacheHierarchy uniqueName="[VACCINI 2023-24].[Totale vaccinati]" caption="Totale vaccinati" attribute="1" defaultMemberUniqueName="[VACCINI 2023-24].[Totale vaccinati].[All]" allUniqueName="[VACCINI 2023-24].[Totale vaccinati].[All]" dimensionUniqueName="[VACCINI 2023-24]" displayFolder="" count="0" memberValueDatatype="20" unbalanced="0"/>
    <cacheHierarchy uniqueName="[VACCINI 2023-24].[Trimestre]" caption="Trimestre" attribute="1" defaultMemberUniqueName="[VACCINI 2023-24].[Trimestre].[All]" allUniqueName="[VACCINI 2023-24].[Trimestre].[All]" dimensionUniqueName="[VACCINI 2023-24]" displayFolder="" count="0" memberValueDatatype="20" unbalanced="0"/>
    <cacheHierarchy uniqueName="[VACCINI 2024-25].[Anno]" caption="Anno" attribute="1" defaultMemberUniqueName="[VACCINI 2024-25].[Anno].[All]" allUniqueName="[VACCINI 2024-25].[Anno].[All]" dimensionUniqueName="[VACCINI 2024-25]" displayFolder="" count="0" memberValueDatatype="20" unbalanced="0"/>
    <cacheHierarchy uniqueName="[VACCINI 2024-25].[data]" caption="data" attribute="1" time="1" defaultMemberUniqueName="[VACCINI 2024-25].[data].[All]" allUniqueName="[VACCINI 2024-25].[data].[All]" dimensionUniqueName="[VACCINI 2024-25]" displayFolder="" count="0" memberValueDatatype="7" unbalanced="0"/>
    <cacheHierarchy uniqueName="[VACCINI 2024-25].[Mese]" caption="Mese" attribute="1" defaultMemberUniqueName="[VACCINI 2024-25].[Mese].[All]" allUniqueName="[VACCINI 2024-25].[Mese].[All]" dimensionUniqueName="[VACCINI 2024-25]" displayFolder="" count="0" memberValueDatatype="20" unbalanced="0"/>
    <cacheHierarchy uniqueName="[VACCINI 2024-25].[Regione]" caption="Regione" attribute="1" defaultMemberUniqueName="[VACCINI 2024-25].[Regione].[All]" allUniqueName="[VACCINI 2024-25].[Regione].[All]" dimensionUniqueName="[VACCINI 2024-25]" displayFolder="" count="0" memberValueDatatype="130" unbalanced="0"/>
    <cacheHierarchy uniqueName="[VACCINI 2024-25].[Totale vaccinati]" caption="Totale vaccinati" attribute="1" defaultMemberUniqueName="[VACCINI 2024-25].[Totale vaccinati].[All]" allUniqueName="[VACCINI 2024-25].[Totale vaccinati].[All]" dimensionUniqueName="[VACCINI 2024-25]" displayFolder="" count="0" memberValueDatatype="20" unbalanced="0"/>
    <cacheHierarchy uniqueName="[VACCINI 2024-25].[Trimestre]" caption="Trimestre" attribute="1" defaultMemberUniqueName="[VACCINI 2024-25].[Trimestre].[All]" allUniqueName="[VACCINI 2024-25].[Trimestre].[All]" dimensionUniqueName="[VACCINI 2024-25]" displayFolder="" count="0" memberValueDatatype="20" unbalanced="0"/>
    <cacheHierarchy uniqueName="[VACCINI ALL].[Anno]" caption="Anno" attribute="1" defaultMemberUniqueName="[VACCINI ALL].[Anno].[All]" allUniqueName="[VACCINI ALL].[Anno].[All]" dimensionUniqueName="[VACCINI ALL]" displayFolder="" count="0" memberValueDatatype="20" unbalanced="0"/>
    <cacheHierarchy uniqueName="[VACCINI ALL].[Mese]" caption="Mese" attribute="1" defaultMemberUniqueName="[VACCINI ALL].[Mese].[All]" allUniqueName="[VACCINI ALL].[Mese].[All]" dimensionUniqueName="[VACCINI ALL]" displayFolder="" count="0" memberValueDatatype="20" unbalanced="0"/>
    <cacheHierarchy uniqueName="[VACCINI ALL].[Regione]" caption="Regione" attribute="1" defaultMemberUniqueName="[VACCINI ALL].[Regione].[All]" allUniqueName="[VACCINI ALL].[Regione].[All]" dimensionUniqueName="[VACCINI ALL]" displayFolder="" count="0" memberValueDatatype="130" unbalanced="0"/>
    <cacheHierarchy uniqueName="[VACCINI ALL].[Tot. vaccinati mensili]" caption="Tot. vaccinati mensili" attribute="1" defaultMemberUniqueName="[VACCINI ALL].[Tot. vaccinati mensili].[All]" allUniqueName="[VACCINI ALL].[Tot. vaccinati mensili].[All]" dimensionUniqueName="[VACCINI ALL]" displayFolder="" count="0" memberValueDatatype="5" unbalanced="0"/>
    <cacheHierarchy uniqueName="[VACCINI ALL].[Trimestre]" caption="Trimestre" attribute="1" defaultMemberUniqueName="[VACCINI ALL].[Trimestre].[All]" allUniqueName="[VACCINI ALL].[Trimestre].[All]" dimensionUniqueName="[VACCINI ALL]" displayFolder="" count="0" memberValueDatatype="20" unbalanced="0"/>
    <cacheHierarchy uniqueName="[ANDAMENTO COVID].[Data (indice mese)]" caption="Data (indice mese)" attribute="1" defaultMemberUniqueName="[ANDAMENTO COVID].[Data (indice mese)].[All]" allUniqueName="[ANDAMENTO COVID].[Data (indice mese)].[All]" dimensionUniqueName="[ANDAMENTO COVID]" displayFolder="" count="0" memberValueDatatype="20" unbalanced="0" hidden="1"/>
    <cacheHierarchy uniqueName="[VACCINI ALL 1].[Anno]" caption="Anno" attribute="1" defaultMemberUniqueName="[VACCINI ALL 1].[Anno].[All]" allUniqueName="[VACCINI ALL 1].[Anno].[All]" dimensionUniqueName="[VACCINI ALL 1]" displayFolder="" count="0" memberValueDatatype="20" unbalanced="0" hidden="1"/>
    <cacheHierarchy uniqueName="[VACCINI ALL 1].[Mese]" caption="Mese" attribute="1" defaultMemberUniqueName="[VACCINI ALL 1].[Mese].[All]" allUniqueName="[VACCINI ALL 1].[Mese].[All]" dimensionUniqueName="[VACCINI ALL 1]" displayFolder="" count="0" memberValueDatatype="20" unbalanced="0" hidden="1"/>
    <cacheHierarchy uniqueName="[VACCINI ALL 1].[Regione]" caption="Regione" attribute="1" defaultMemberUniqueName="[VACCINI ALL 1].[Regione].[All]" allUniqueName="[VACCINI ALL 1].[Regione].[All]" dimensionUniqueName="[VACCINI ALL 1]" displayFolder="" count="0" memberValueDatatype="130" unbalanced="0" hidden="1"/>
    <cacheHierarchy uniqueName="[VACCINI ALL 1].[Tot. vaccinati mensili]" caption="Tot. vaccinati mensili" attribute="1" defaultMemberUniqueName="[VACCINI ALL 1].[Tot. vaccinati mensili].[All]" allUniqueName="[VACCINI ALL 1].[Tot. vaccinati mensili].[All]" dimensionUniqueName="[VACCINI ALL 1]" displayFolder="" count="0" memberValueDatatype="5" unbalanced="0" hidden="1"/>
    <cacheHierarchy uniqueName="[VACCINI ALL 1].[Trimestre]" caption="Trimestre" attribute="1" defaultMemberUniqueName="[VACCINI ALL 1].[Trimestre].[All]" allUniqueName="[VACCINI ALL 1].[Trimestre].[All]" dimensionUniqueName="[VACCINI ALL 1]" displayFolder="" count="0" memberValueDatatype="20" unbalanced="0" hidden="1"/>
    <cacheHierarchy uniqueName="[Measures].[__XL_Count VACCINI 2024-25]" caption="__XL_Count VACCINI 2024-25" measure="1" displayFolder="" measureGroup="VACCINI 2024-25" count="0" hidden="1"/>
    <cacheHierarchy uniqueName="[Measures].[__XL_Count VACCINI 2023-24]" caption="__XL_Count VACCINI 2023-24" measure="1" displayFolder="" measureGroup="VACCINI 2023-24" count="0" hidden="1"/>
    <cacheHierarchy uniqueName="[Measures].[__XL_Count VACCINI 2023]" caption="__XL_Count VACCINI 2023" measure="1" displayFolder="" measureGroup="VACCINI 2023" count="0" hidden="1"/>
    <cacheHierarchy uniqueName="[Measures].[__XL_Count VACCINI 2022]" caption="__XL_Count VACCINI 2022" measure="1" displayFolder="" measureGroup="VACCINI 2022" count="0" hidden="1"/>
    <cacheHierarchy uniqueName="[Measures].[__XL_Count VACCINI 2021]" caption="__XL_Count VACCINI 2021" measure="1" displayFolder="" measureGroup="VACCINI 2021" count="0" hidden="1"/>
    <cacheHierarchy uniqueName="[Measures].[__XL_Count VACCINI 2020]" caption="__XL_Count VACCINI 2020" measure="1" displayFolder="" measureGroup="VACCINI 2020" count="0" hidden="1"/>
    <cacheHierarchy uniqueName="[Measures].[__XL_Count ANDAMENTO COVID]" caption="__XL_Count ANDAMENTO COVID" measure="1" displayFolder="" measureGroup="ANDAMENTO COVID" count="0" hidden="1"/>
    <cacheHierarchy uniqueName="[Measures].[__XL_Count VACCINI ALL]" caption="__XL_Count VACCINI ALL" measure="1" displayFolder="" measureGroup="VACCINI ALL" count="0" hidden="1"/>
    <cacheHierarchy uniqueName="[Measures].[__XL_Count VACCINI ALL 1]" caption="__XL_Count VACCINI ALL 1" measure="1" displayFolder="" measureGroup="VACCINI ALL 1" count="0" hidden="1"/>
    <cacheHierarchy uniqueName="[Measures].[__XL_Count Intervallo]" caption="__XL_Count Intervallo" measure="1" displayFolder="" measureGroup="Intervallo" count="0" hidden="1"/>
    <cacheHierarchy uniqueName="[Measures].[__No measures defined]" caption="__No measures defined" measure="1" displayFolder="" count="0" hidden="1"/>
    <cacheHierarchy uniqueName="[Measures].[Somma di Rapporto guariti/vaccinati]" caption="Somma di Rapporto guarit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ma di Rapporto contagiati/vaccinati]" caption="Somma di Rapporto contagiat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ot. vaccinati mensili]" caption="Somma di Tot. vaccinati mensil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edia di Rapporto guariti/vaccinati]" caption="Media di Rapporto guarit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edia di Rapporto contagiati/vaccinati]" caption="Media di Rapporto contagiat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assimo di Rapporto guariti/vaccinati]" caption="Massimo di Rapporto guarit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ev. standard di Rapporto guariti/vaccinati]" caption="Dev. standard di Rapporto guarit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ma di Rapporto decessi/vaccinati]" caption="Somma di Rapporto decess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edia di Rapporto decessi/vaccinati]" caption="Media di Rapporto decessi/vaccinat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eggio di Guariti effettivi]" caption="Conteggio di Guariti effettiv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a di Guariti effettivi]" caption="Somma di Guariti effettiv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a di Contagiati effettivi]" caption="Somma di Contagiati effettiv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ma di Decessi effettivi]" caption="Somma di Decessi effettiv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edia di Tot. vaccinati mensili]" caption="Media di Tot. vaccinati mensili" measure="1" displayFolder="" measureGroup="ANDAMENTO COVID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edia di Decessi effettivi]" caption="Media di Decessi effettiv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edia di Contagiati effettivi]" caption="Media di Contagiati effettivi" measure="1" displayFolder="" measureGroup="ANDAMENTO COVID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edia di Guariti effettivi]" caption="Media di Guariti effettivi" measure="1" displayFolder="" measureGroup="ANDAMENTO COVID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10">
    <dimension name="ANDAMENTO COVID" uniqueName="[ANDAMENTO COVID]" caption="ANDAMENTO COVID"/>
    <dimension name="Intervallo" uniqueName="[Intervallo]" caption="Intervallo"/>
    <dimension measure="1" name="Measures" uniqueName="[Measures]" caption="Measures"/>
    <dimension name="VACCINI 2020" uniqueName="[VACCINI 2020]" caption="VACCINI 2020"/>
    <dimension name="VACCINI 2021" uniqueName="[VACCINI 2021]" caption="VACCINI 2021"/>
    <dimension name="VACCINI 2022" uniqueName="[VACCINI 2022]" caption="VACCINI 2022"/>
    <dimension name="VACCINI 2023" uniqueName="[VACCINI 2023]" caption="VACCINI 2023"/>
    <dimension name="VACCINI 2023-24" uniqueName="[VACCINI 2023-24]" caption="VACCINI 2023-24"/>
    <dimension name="VACCINI 2024-25" uniqueName="[VACCINI 2024-25]" caption="VACCINI 2024-25"/>
    <dimension name="VACCINI ALL" uniqueName="[VACCINI ALL]" caption="VACCINI ALL"/>
  </dimensions>
  <measureGroups count="10">
    <measureGroup name="ANDAMENTO COVID" caption="ANDAMENTO COVID"/>
    <measureGroup name="Intervallo" caption="Intervallo"/>
    <measureGroup name="VACCINI 2020" caption="VACCINI 2020"/>
    <measureGroup name="VACCINI 2021" caption="VACCINI 2021"/>
    <measureGroup name="VACCINI 2022" caption="VACCINI 2022"/>
    <measureGroup name="VACCINI 2023" caption="VACCINI 2023"/>
    <measureGroup name="VACCINI 2023-24" caption="VACCINI 2023-24"/>
    <measureGroup name="VACCINI 2024-25" caption="VACCINI 2024-25"/>
    <measureGroup name="VACCINI ALL" caption="VACCINI ALL"/>
    <measureGroup name="VACCINI ALL 1" caption="VACCINI ALL 1"/>
  </measureGroups>
  <maps count="9">
    <map measureGroup="0" dimension="0"/>
    <map measureGroup="1" dimension="1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</maps>
  <extLst>
    <ext xmlns:x14="http://schemas.microsoft.com/office/spreadsheetml/2009/9/main" uri="{725AE2AE-9491-48be-B2B4-4EB974FC3084}">
      <x14:pivotCacheDefinition pivotCacheId="1813319058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0">
  <r>
    <x v="0"/>
    <n v="1"/>
    <n v="2"/>
    <x v="0"/>
    <d v="2020-02-01T00:00:00"/>
    <n v="2"/>
    <n v="0"/>
    <n v="0"/>
    <n v="0"/>
    <n v="0"/>
    <n v="0"/>
    <n v="0"/>
    <s v="2020"/>
    <s v="Trim1"/>
    <n v="2"/>
    <x v="0"/>
  </r>
  <r>
    <x v="0"/>
    <n v="1"/>
    <n v="3"/>
    <x v="0"/>
    <d v="2020-03-01T00:00:00"/>
    <n v="1399"/>
    <n v="95"/>
    <n v="115"/>
    <n v="0"/>
    <n v="0"/>
    <n v="0"/>
    <n v="0"/>
    <s v="2020"/>
    <s v="Trim1"/>
    <n v="3"/>
    <x v="1"/>
  </r>
  <r>
    <x v="0"/>
    <n v="2"/>
    <n v="4"/>
    <x v="0"/>
    <d v="2020-04-01T00:00:00"/>
    <n v="1529"/>
    <n v="600"/>
    <n v="205"/>
    <n v="0"/>
    <n v="0"/>
    <n v="0"/>
    <n v="0"/>
    <s v="2020"/>
    <s v="Trim2"/>
    <n v="4"/>
    <x v="2"/>
  </r>
  <r>
    <x v="0"/>
    <n v="2"/>
    <n v="5"/>
    <x v="0"/>
    <d v="2020-05-01T00:00:00"/>
    <n v="314"/>
    <n v="1369"/>
    <n v="85"/>
    <n v="0"/>
    <n v="0"/>
    <n v="0"/>
    <n v="0"/>
    <s v="2020"/>
    <s v="Trim2"/>
    <n v="5"/>
    <x v="3"/>
  </r>
  <r>
    <x v="0"/>
    <n v="2"/>
    <n v="6"/>
    <x v="0"/>
    <d v="2020-06-01T00:00:00"/>
    <n v="43"/>
    <n v="562"/>
    <n v="59"/>
    <n v="0"/>
    <n v="0"/>
    <n v="0"/>
    <n v="0"/>
    <s v="2020"/>
    <s v="Trim2"/>
    <n v="6"/>
    <x v="4"/>
  </r>
  <r>
    <x v="0"/>
    <n v="3"/>
    <n v="7"/>
    <x v="0"/>
    <d v="2020-07-01T00:00:00"/>
    <n v="95"/>
    <n v="173"/>
    <n v="8"/>
    <n v="0"/>
    <n v="0"/>
    <n v="0"/>
    <n v="0"/>
    <s v="2020"/>
    <s v="Trim3"/>
    <n v="7"/>
    <x v="5"/>
  </r>
  <r>
    <x v="0"/>
    <n v="3"/>
    <n v="8"/>
    <x v="0"/>
    <d v="2020-08-01T00:00:00"/>
    <n v="395"/>
    <n v="79"/>
    <n v="0"/>
    <n v="0"/>
    <n v="0"/>
    <n v="0"/>
    <n v="0"/>
    <s v="2020"/>
    <s v="Trim3"/>
    <n v="8"/>
    <x v="6"/>
  </r>
  <r>
    <x v="0"/>
    <n v="3"/>
    <n v="9"/>
    <x v="0"/>
    <d v="2020-09-01T00:00:00"/>
    <n v="642"/>
    <n v="179"/>
    <n v="9"/>
    <n v="0"/>
    <n v="0"/>
    <n v="0"/>
    <n v="0"/>
    <s v="2020"/>
    <s v="Trim3"/>
    <n v="9"/>
    <x v="7"/>
  </r>
  <r>
    <x v="0"/>
    <n v="4"/>
    <n v="10"/>
    <x v="0"/>
    <d v="2020-10-01T00:00:00"/>
    <n v="6133"/>
    <n v="742"/>
    <n v="69"/>
    <n v="0"/>
    <n v="0"/>
    <n v="0"/>
    <n v="0"/>
    <s v="2020"/>
    <s v="Trim4"/>
    <n v="10"/>
    <x v="8"/>
  </r>
  <r>
    <x v="0"/>
    <n v="4"/>
    <n v="11"/>
    <x v="0"/>
    <d v="2020-11-01T00:00:00"/>
    <n v="17472"/>
    <n v="5140"/>
    <n v="343"/>
    <n v="0"/>
    <n v="0"/>
    <n v="0"/>
    <n v="0"/>
    <s v="2020"/>
    <s v="Trim4"/>
    <n v="11"/>
    <x v="9"/>
  </r>
  <r>
    <x v="1"/>
    <n v="1"/>
    <n v="1"/>
    <x v="0"/>
    <d v="2025-01-01T00:00:00"/>
    <n v="29"/>
    <n v="20"/>
    <n v="0"/>
    <n v="0"/>
    <n v="0"/>
    <n v="0"/>
    <n v="0"/>
    <s v="2025"/>
    <s v="Trim1"/>
    <n v="1"/>
    <x v="10"/>
  </r>
  <r>
    <x v="0"/>
    <n v="1"/>
    <n v="2"/>
    <x v="1"/>
    <d v="2020-02-01T00:00:00"/>
    <n v="0"/>
    <n v="0"/>
    <n v="0"/>
    <n v="0"/>
    <n v="0"/>
    <n v="0"/>
    <n v="0"/>
    <s v="2020"/>
    <s v="Trim1"/>
    <n v="2"/>
    <x v="0"/>
  </r>
  <r>
    <x v="0"/>
    <n v="1"/>
    <n v="3"/>
    <x v="1"/>
    <d v="2020-03-01T00:00:00"/>
    <n v="226"/>
    <n v="3"/>
    <n v="7"/>
    <n v="0"/>
    <n v="0"/>
    <n v="0"/>
    <n v="0"/>
    <s v="2020"/>
    <s v="Trim1"/>
    <n v="3"/>
    <x v="1"/>
  </r>
  <r>
    <x v="0"/>
    <n v="2"/>
    <n v="4"/>
    <x v="1"/>
    <d v="2020-04-01T00:00:00"/>
    <n v="141"/>
    <n v="147"/>
    <n v="18"/>
    <n v="0"/>
    <n v="0"/>
    <n v="0"/>
    <n v="0"/>
    <s v="2020"/>
    <s v="Trim2"/>
    <n v="4"/>
    <x v="2"/>
  </r>
  <r>
    <x v="0"/>
    <n v="2"/>
    <n v="5"/>
    <x v="1"/>
    <d v="2020-05-01T00:00:00"/>
    <n v="32"/>
    <n v="193"/>
    <n v="2"/>
    <n v="0"/>
    <n v="0"/>
    <n v="0"/>
    <n v="0"/>
    <s v="2020"/>
    <s v="Trim2"/>
    <n v="5"/>
    <x v="3"/>
  </r>
  <r>
    <x v="0"/>
    <n v="2"/>
    <n v="6"/>
    <x v="1"/>
    <d v="2020-06-01T00:00:00"/>
    <n v="3"/>
    <n v="29"/>
    <n v="0"/>
    <n v="0"/>
    <n v="0"/>
    <n v="0"/>
    <n v="0"/>
    <s v="2020"/>
    <s v="Trim2"/>
    <n v="6"/>
    <x v="4"/>
  </r>
  <r>
    <x v="0"/>
    <n v="3"/>
    <n v="7"/>
    <x v="1"/>
    <d v="2020-07-01T00:00:00"/>
    <n v="50"/>
    <n v="2"/>
    <n v="1"/>
    <n v="0"/>
    <n v="0"/>
    <n v="0"/>
    <n v="0"/>
    <s v="2020"/>
    <s v="Trim3"/>
    <n v="7"/>
    <x v="5"/>
  </r>
  <r>
    <x v="0"/>
    <n v="3"/>
    <n v="8"/>
    <x v="1"/>
    <d v="2020-08-01T00:00:00"/>
    <n v="72"/>
    <n v="34"/>
    <n v="0"/>
    <n v="0"/>
    <n v="0"/>
    <n v="0"/>
    <n v="0"/>
    <s v="2020"/>
    <s v="Trim3"/>
    <n v="8"/>
    <x v="6"/>
  </r>
  <r>
    <x v="0"/>
    <n v="3"/>
    <n v="9"/>
    <x v="1"/>
    <d v="2020-09-01T00:00:00"/>
    <n v="284"/>
    <n v="64"/>
    <n v="1"/>
    <n v="0"/>
    <n v="0"/>
    <n v="0"/>
    <n v="0"/>
    <s v="2020"/>
    <s v="Trim3"/>
    <n v="9"/>
    <x v="7"/>
  </r>
  <r>
    <x v="0"/>
    <n v="4"/>
    <n v="10"/>
    <x v="1"/>
    <d v="2020-10-01T00:00:00"/>
    <n v="1391"/>
    <n v="232"/>
    <n v="20"/>
    <n v="0"/>
    <n v="0"/>
    <n v="0"/>
    <n v="0"/>
    <s v="2020"/>
    <s v="Trim4"/>
    <n v="10"/>
    <x v="8"/>
  </r>
  <r>
    <x v="0"/>
    <n v="4"/>
    <n v="11"/>
    <x v="1"/>
    <d v="2020-11-01T00:00:00"/>
    <n v="5943"/>
    <n v="1093"/>
    <n v="104"/>
    <n v="0"/>
    <n v="0"/>
    <n v="0"/>
    <n v="0"/>
    <s v="2020"/>
    <s v="Trim4"/>
    <n v="11"/>
    <x v="9"/>
  </r>
  <r>
    <x v="2"/>
    <n v="3"/>
    <n v="7"/>
    <x v="1"/>
    <d v="2023-07-01T00:00:00"/>
    <n v="43"/>
    <n v="34"/>
    <n v="1"/>
    <n v="0"/>
    <n v="0"/>
    <n v="0"/>
    <n v="0"/>
    <s v="2023"/>
    <s v="Trim3"/>
    <n v="7"/>
    <x v="5"/>
  </r>
  <r>
    <x v="2"/>
    <n v="3"/>
    <n v="8"/>
    <x v="1"/>
    <d v="2023-08-01T00:00:00"/>
    <n v="78"/>
    <n v="16"/>
    <n v="3"/>
    <n v="0"/>
    <n v="0"/>
    <n v="0"/>
    <n v="0"/>
    <s v="2023"/>
    <s v="Trim3"/>
    <n v="8"/>
    <x v="6"/>
  </r>
  <r>
    <x v="2"/>
    <n v="3"/>
    <n v="9"/>
    <x v="1"/>
    <d v="2023-09-01T00:00:00"/>
    <n v="289"/>
    <n v="24"/>
    <n v="4"/>
    <n v="0"/>
    <n v="0"/>
    <n v="0"/>
    <n v="0"/>
    <s v="2023"/>
    <s v="Trim3"/>
    <n v="9"/>
    <x v="7"/>
  </r>
  <r>
    <x v="3"/>
    <n v="2"/>
    <n v="6"/>
    <x v="1"/>
    <d v="2024-06-01T00:00:00"/>
    <n v="15"/>
    <n v="6"/>
    <n v="0"/>
    <n v="0"/>
    <n v="0"/>
    <n v="0"/>
    <n v="0"/>
    <s v="2024"/>
    <s v="Trim2"/>
    <n v="6"/>
    <x v="4"/>
  </r>
  <r>
    <x v="3"/>
    <n v="3"/>
    <n v="7"/>
    <x v="1"/>
    <d v="2024-07-01T00:00:00"/>
    <n v="60"/>
    <n v="7"/>
    <n v="3"/>
    <n v="0"/>
    <n v="0"/>
    <n v="0"/>
    <n v="0"/>
    <s v="2024"/>
    <s v="Trim3"/>
    <n v="7"/>
    <x v="5"/>
  </r>
  <r>
    <x v="3"/>
    <n v="3"/>
    <n v="9"/>
    <x v="1"/>
    <d v="2024-09-01T00:00:00"/>
    <n v="142"/>
    <n v="36"/>
    <n v="2"/>
    <n v="0"/>
    <n v="0"/>
    <n v="0"/>
    <n v="0"/>
    <s v="2024"/>
    <s v="Trim3"/>
    <n v="9"/>
    <x v="7"/>
  </r>
  <r>
    <x v="1"/>
    <n v="1"/>
    <n v="1"/>
    <x v="1"/>
    <d v="2025-01-01T00:00:00"/>
    <n v="1"/>
    <n v="1"/>
    <n v="1"/>
    <n v="0"/>
    <n v="0"/>
    <n v="0"/>
    <n v="0"/>
    <s v="2025"/>
    <s v="Trim1"/>
    <n v="1"/>
    <x v="10"/>
  </r>
  <r>
    <x v="0"/>
    <n v="1"/>
    <n v="2"/>
    <x v="2"/>
    <d v="2020-02-01T00:00:00"/>
    <n v="1"/>
    <n v="0"/>
    <n v="0"/>
    <n v="0"/>
    <n v="0"/>
    <n v="0"/>
    <n v="0"/>
    <s v="2020"/>
    <s v="Trim1"/>
    <n v="2"/>
    <x v="0"/>
  </r>
  <r>
    <x v="0"/>
    <n v="1"/>
    <n v="3"/>
    <x v="2"/>
    <d v="2020-03-01T00:00:00"/>
    <n v="658"/>
    <n v="17"/>
    <n v="36"/>
    <n v="0"/>
    <n v="0"/>
    <n v="0"/>
    <n v="0"/>
    <s v="2020"/>
    <s v="Trim1"/>
    <n v="3"/>
    <x v="1"/>
  </r>
  <r>
    <x v="0"/>
    <n v="2"/>
    <n v="4"/>
    <x v="2"/>
    <d v="2020-04-01T00:00:00"/>
    <n v="449"/>
    <n v="265"/>
    <n v="50"/>
    <n v="0"/>
    <n v="0"/>
    <n v="0"/>
    <n v="0"/>
    <s v="2020"/>
    <s v="Trim2"/>
    <n v="4"/>
    <x v="2"/>
  </r>
  <r>
    <x v="0"/>
    <n v="2"/>
    <n v="5"/>
    <x v="2"/>
    <d v="2020-05-01T00:00:00"/>
    <n v="50"/>
    <n v="635"/>
    <n v="11"/>
    <n v="0"/>
    <n v="0"/>
    <n v="0"/>
    <n v="0"/>
    <s v="2020"/>
    <s v="Trim2"/>
    <n v="5"/>
    <x v="3"/>
  </r>
  <r>
    <x v="0"/>
    <n v="2"/>
    <n v="6"/>
    <x v="2"/>
    <d v="2020-06-01T00:00:00"/>
    <n v="23"/>
    <n v="140"/>
    <n v="0"/>
    <n v="0"/>
    <n v="0"/>
    <n v="0"/>
    <n v="0"/>
    <s v="2020"/>
    <s v="Trim2"/>
    <n v="6"/>
    <x v="4"/>
  </r>
  <r>
    <x v="0"/>
    <n v="3"/>
    <n v="7"/>
    <x v="2"/>
    <d v="2020-07-01T00:00:00"/>
    <n v="85"/>
    <n v="15"/>
    <n v="0"/>
    <n v="0"/>
    <n v="0"/>
    <n v="0"/>
    <n v="0"/>
    <s v="2020"/>
    <s v="Trim3"/>
    <n v="7"/>
    <x v="5"/>
  </r>
  <r>
    <x v="0"/>
    <n v="3"/>
    <n v="8"/>
    <x v="2"/>
    <d v="2020-08-01T00:00:00"/>
    <n v="225"/>
    <n v="77"/>
    <n v="0"/>
    <n v="0"/>
    <n v="0"/>
    <n v="0"/>
    <n v="0"/>
    <s v="2020"/>
    <s v="Trim3"/>
    <n v="8"/>
    <x v="6"/>
  </r>
  <r>
    <x v="0"/>
    <n v="3"/>
    <n v="9"/>
    <x v="2"/>
    <d v="2020-09-01T00:00:00"/>
    <n v="494"/>
    <n v="181"/>
    <n v="3"/>
    <n v="0"/>
    <n v="0"/>
    <n v="0"/>
    <n v="0"/>
    <s v="2020"/>
    <s v="Trim3"/>
    <n v="9"/>
    <x v="7"/>
  </r>
  <r>
    <x v="0"/>
    <n v="4"/>
    <n v="10"/>
    <x v="2"/>
    <d v="2020-10-01T00:00:00"/>
    <n v="3080"/>
    <n v="495"/>
    <n v="16"/>
    <n v="0"/>
    <n v="0"/>
    <n v="0"/>
    <n v="0"/>
    <s v="2020"/>
    <s v="Trim4"/>
    <n v="10"/>
    <x v="8"/>
  </r>
  <r>
    <x v="0"/>
    <n v="4"/>
    <n v="11"/>
    <x v="2"/>
    <d v="2020-11-01T00:00:00"/>
    <n v="11649"/>
    <n v="3624"/>
    <n v="179"/>
    <n v="0"/>
    <n v="0"/>
    <n v="0"/>
    <n v="0"/>
    <s v="2020"/>
    <s v="Trim4"/>
    <n v="11"/>
    <x v="9"/>
  </r>
  <r>
    <x v="3"/>
    <n v="3"/>
    <n v="9"/>
    <x v="2"/>
    <d v="2024-09-01T00:00:00"/>
    <n v="533"/>
    <n v="621"/>
    <n v="9"/>
    <n v="0"/>
    <n v="0"/>
    <n v="0"/>
    <n v="0"/>
    <s v="2024"/>
    <s v="Trim3"/>
    <n v="9"/>
    <x v="7"/>
  </r>
  <r>
    <x v="1"/>
    <n v="1"/>
    <n v="1"/>
    <x v="2"/>
    <d v="2025-01-01T00:00:00"/>
    <n v="27"/>
    <n v="33"/>
    <n v="0"/>
    <n v="0"/>
    <n v="0"/>
    <n v="0"/>
    <n v="0"/>
    <s v="2025"/>
    <s v="Trim1"/>
    <n v="1"/>
    <x v="10"/>
  </r>
  <r>
    <x v="0"/>
    <n v="1"/>
    <n v="2"/>
    <x v="3"/>
    <d v="2020-02-01T00:00:00"/>
    <n v="13"/>
    <n v="0"/>
    <n v="0"/>
    <n v="0"/>
    <n v="0"/>
    <n v="0"/>
    <n v="0"/>
    <s v="2020"/>
    <s v="Trim1"/>
    <n v="2"/>
    <x v="0"/>
  </r>
  <r>
    <x v="0"/>
    <n v="1"/>
    <n v="3"/>
    <x v="3"/>
    <d v="2020-03-01T00:00:00"/>
    <n v="2079"/>
    <n v="88"/>
    <n v="133"/>
    <n v="0"/>
    <n v="0"/>
    <n v="0"/>
    <n v="0"/>
    <s v="2020"/>
    <s v="Trim1"/>
    <n v="3"/>
    <x v="1"/>
  </r>
  <r>
    <x v="0"/>
    <n v="2"/>
    <n v="4"/>
    <x v="3"/>
    <d v="2020-04-01T00:00:00"/>
    <n v="2331"/>
    <n v="1203"/>
    <n v="226"/>
    <n v="0"/>
    <n v="0"/>
    <n v="0"/>
    <n v="0"/>
    <s v="2020"/>
    <s v="Trim2"/>
    <n v="4"/>
    <x v="2"/>
  </r>
  <r>
    <x v="0"/>
    <n v="2"/>
    <n v="5"/>
    <x v="3"/>
    <d v="2020-05-01T00:00:00"/>
    <n v="379"/>
    <n v="2119"/>
    <n v="53"/>
    <n v="0"/>
    <n v="0"/>
    <n v="0"/>
    <n v="0"/>
    <s v="2020"/>
    <s v="Trim2"/>
    <n v="5"/>
    <x v="3"/>
  </r>
  <r>
    <x v="0"/>
    <n v="2"/>
    <n v="6"/>
    <x v="3"/>
    <d v="2020-06-01T00:00:00"/>
    <n v="35"/>
    <n v="667"/>
    <n v="20"/>
    <n v="0"/>
    <n v="0"/>
    <n v="0"/>
    <n v="0"/>
    <s v="2020"/>
    <s v="Trim2"/>
    <n v="6"/>
    <x v="4"/>
  </r>
  <r>
    <x v="0"/>
    <n v="3"/>
    <n v="7"/>
    <x v="3"/>
    <d v="2020-07-01T00:00:00"/>
    <n v="162"/>
    <n v="92"/>
    <n v="3"/>
    <n v="0"/>
    <n v="0"/>
    <n v="0"/>
    <n v="0"/>
    <s v="2020"/>
    <s v="Trim3"/>
    <n v="7"/>
    <x v="5"/>
  </r>
  <r>
    <x v="0"/>
    <n v="3"/>
    <n v="8"/>
    <x v="3"/>
    <d v="2020-08-01T00:00:00"/>
    <n v="2067"/>
    <n v="243"/>
    <n v="10"/>
    <n v="0"/>
    <n v="0"/>
    <n v="0"/>
    <n v="0"/>
    <s v="2020"/>
    <s v="Trim3"/>
    <n v="8"/>
    <x v="6"/>
  </r>
  <r>
    <x v="0"/>
    <n v="3"/>
    <n v="9"/>
    <x v="3"/>
    <d v="2020-09-01T00:00:00"/>
    <n v="5676"/>
    <n v="1754"/>
    <n v="18"/>
    <n v="0"/>
    <n v="0"/>
    <n v="0"/>
    <n v="0"/>
    <s v="2020"/>
    <s v="Trim3"/>
    <n v="9"/>
    <x v="7"/>
  </r>
  <r>
    <x v="0"/>
    <n v="4"/>
    <n v="10"/>
    <x v="3"/>
    <d v="2020-10-01T00:00:00"/>
    <n v="42998"/>
    <n v="5171"/>
    <n v="210"/>
    <n v="0"/>
    <n v="0"/>
    <n v="0"/>
    <n v="0"/>
    <s v="2020"/>
    <s v="Trim4"/>
    <n v="10"/>
    <x v="8"/>
  </r>
  <r>
    <x v="0"/>
    <n v="4"/>
    <n v="11"/>
    <x v="3"/>
    <d v="2020-11-01T00:00:00"/>
    <n v="99579"/>
    <n v="37782"/>
    <n v="1000"/>
    <n v="0"/>
    <n v="0"/>
    <n v="0"/>
    <n v="0"/>
    <s v="2020"/>
    <s v="Trim4"/>
    <n v="11"/>
    <x v="9"/>
  </r>
  <r>
    <x v="1"/>
    <n v="1"/>
    <n v="1"/>
    <x v="3"/>
    <d v="2025-01-01T00:00:00"/>
    <n v="66"/>
    <n v="87"/>
    <n v="0"/>
    <n v="0"/>
    <n v="0"/>
    <n v="0"/>
    <n v="0"/>
    <s v="2025"/>
    <s v="Trim1"/>
    <n v="1"/>
    <x v="10"/>
  </r>
  <r>
    <x v="0"/>
    <n v="1"/>
    <n v="2"/>
    <x v="4"/>
    <d v="2020-02-01T00:00:00"/>
    <n v="217"/>
    <n v="0"/>
    <n v="4"/>
    <n v="0"/>
    <n v="0"/>
    <n v="0"/>
    <n v="0"/>
    <s v="2020"/>
    <s v="Trim1"/>
    <n v="2"/>
    <x v="0"/>
  </r>
  <r>
    <x v="0"/>
    <n v="1"/>
    <n v="3"/>
    <x v="4"/>
    <d v="2020-03-01T00:00:00"/>
    <n v="13857"/>
    <n v="1477"/>
    <n v="1640"/>
    <n v="0"/>
    <n v="0"/>
    <n v="0"/>
    <n v="0"/>
    <s v="2020"/>
    <s v="Trim1"/>
    <n v="3"/>
    <x v="1"/>
  </r>
  <r>
    <x v="0"/>
    <n v="2"/>
    <n v="4"/>
    <x v="4"/>
    <d v="2020-04-01T00:00:00"/>
    <n v="11362"/>
    <n v="10845"/>
    <n v="1907"/>
    <n v="0"/>
    <n v="0"/>
    <n v="0"/>
    <n v="0"/>
    <s v="2020"/>
    <s v="Trim2"/>
    <n v="4"/>
    <x v="2"/>
  </r>
  <r>
    <x v="0"/>
    <n v="2"/>
    <n v="5"/>
    <x v="4"/>
    <d v="2020-05-01T00:00:00"/>
    <n v="2354"/>
    <n v="8191"/>
    <n v="563"/>
    <n v="0"/>
    <n v="0"/>
    <n v="0"/>
    <n v="0"/>
    <s v="2020"/>
    <s v="Trim2"/>
    <n v="5"/>
    <x v="3"/>
  </r>
  <r>
    <x v="0"/>
    <n v="2"/>
    <n v="6"/>
    <x v="4"/>
    <d v="2020-06-01T00:00:00"/>
    <n v="702"/>
    <n v="2709"/>
    <n v="146"/>
    <n v="0"/>
    <n v="0"/>
    <n v="0"/>
    <n v="0"/>
    <s v="2020"/>
    <s v="Trim2"/>
    <n v="6"/>
    <x v="4"/>
  </r>
  <r>
    <x v="0"/>
    <n v="3"/>
    <n v="7"/>
    <x v="4"/>
    <d v="2020-07-01T00:00:00"/>
    <n v="1178"/>
    <n v="663"/>
    <n v="29"/>
    <n v="0"/>
    <n v="0"/>
    <n v="0"/>
    <n v="0"/>
    <s v="2020"/>
    <s v="Trim3"/>
    <n v="7"/>
    <x v="5"/>
  </r>
  <r>
    <x v="0"/>
    <n v="3"/>
    <n v="8"/>
    <x v="4"/>
    <d v="2020-08-01T00:00:00"/>
    <n v="2252"/>
    <n v="597"/>
    <n v="174"/>
    <n v="0"/>
    <n v="0"/>
    <n v="0"/>
    <n v="0"/>
    <s v="2020"/>
    <s v="Trim3"/>
    <n v="8"/>
    <x v="6"/>
  </r>
  <r>
    <x v="0"/>
    <n v="3"/>
    <n v="9"/>
    <x v="4"/>
    <d v="2020-09-01T00:00:00"/>
    <n v="3389"/>
    <n v="1692"/>
    <n v="21"/>
    <n v="0"/>
    <n v="0"/>
    <n v="0"/>
    <n v="0"/>
    <s v="2020"/>
    <s v="Trim3"/>
    <n v="9"/>
    <x v="7"/>
  </r>
  <r>
    <x v="0"/>
    <n v="4"/>
    <n v="10"/>
    <x v="4"/>
    <d v="2020-10-01T00:00:00"/>
    <n v="20530"/>
    <n v="1823"/>
    <n v="147"/>
    <n v="0"/>
    <n v="0"/>
    <n v="0"/>
    <n v="0"/>
    <s v="2020"/>
    <s v="Trim4"/>
    <n v="10"/>
    <x v="8"/>
  </r>
  <r>
    <x v="0"/>
    <n v="4"/>
    <n v="11"/>
    <x v="4"/>
    <d v="2020-11-01T00:00:00"/>
    <n v="67232"/>
    <n v="17589"/>
    <n v="1122"/>
    <n v="0"/>
    <n v="0"/>
    <n v="0"/>
    <n v="0"/>
    <s v="2020"/>
    <s v="Trim4"/>
    <n v="11"/>
    <x v="9"/>
  </r>
  <r>
    <x v="1"/>
    <n v="1"/>
    <n v="1"/>
    <x v="4"/>
    <d v="2025-01-01T00:00:00"/>
    <n v="161"/>
    <n v="15164"/>
    <n v="2"/>
    <n v="0"/>
    <n v="0"/>
    <n v="0"/>
    <n v="0"/>
    <s v="2025"/>
    <s v="Trim1"/>
    <n v="1"/>
    <x v="10"/>
  </r>
  <r>
    <x v="0"/>
    <n v="1"/>
    <n v="2"/>
    <x v="5"/>
    <d v="2020-02-01T00:00:00"/>
    <n v="0"/>
    <n v="0"/>
    <n v="0"/>
    <n v="0"/>
    <n v="0"/>
    <n v="0"/>
    <n v="0"/>
    <s v="2020"/>
    <s v="Trim1"/>
    <n v="2"/>
    <x v="0"/>
  </r>
  <r>
    <x v="0"/>
    <n v="1"/>
    <n v="3"/>
    <x v="5"/>
    <d v="2020-03-01T00:00:00"/>
    <n v="1593"/>
    <n v="320"/>
    <n v="113"/>
    <n v="0"/>
    <n v="0"/>
    <n v="0"/>
    <n v="0"/>
    <s v="2020"/>
    <s v="Trim1"/>
    <n v="3"/>
    <x v="1"/>
  </r>
  <r>
    <x v="0"/>
    <n v="2"/>
    <n v="4"/>
    <x v="5"/>
    <d v="2020-04-01T00:00:00"/>
    <n v="1432"/>
    <n v="1246"/>
    <n v="176"/>
    <n v="0"/>
    <n v="0"/>
    <n v="0"/>
    <n v="0"/>
    <s v="2020"/>
    <s v="Trim2"/>
    <n v="4"/>
    <x v="2"/>
  </r>
  <r>
    <x v="0"/>
    <n v="2"/>
    <n v="5"/>
    <x v="5"/>
    <d v="2020-05-01T00:00:00"/>
    <n v="248"/>
    <n v="1096"/>
    <n v="44"/>
    <n v="0"/>
    <n v="0"/>
    <n v="0"/>
    <n v="0"/>
    <s v="2020"/>
    <s v="Trim2"/>
    <n v="5"/>
    <x v="3"/>
  </r>
  <r>
    <x v="0"/>
    <n v="2"/>
    <n v="6"/>
    <x v="5"/>
    <d v="2020-06-01T00:00:00"/>
    <n v="35"/>
    <n v="265"/>
    <n v="12"/>
    <n v="0"/>
    <n v="0"/>
    <n v="0"/>
    <n v="0"/>
    <s v="2020"/>
    <s v="Trim2"/>
    <n v="6"/>
    <x v="4"/>
  </r>
  <r>
    <x v="0"/>
    <n v="3"/>
    <n v="7"/>
    <x v="5"/>
    <d v="2020-07-01T00:00:00"/>
    <n v="86"/>
    <n v="0"/>
    <n v="0"/>
    <n v="0"/>
    <n v="0"/>
    <n v="0"/>
    <n v="0"/>
    <s v="2020"/>
    <s v="Trim3"/>
    <n v="7"/>
    <x v="5"/>
  </r>
  <r>
    <x v="0"/>
    <n v="3"/>
    <n v="8"/>
    <x v="5"/>
    <d v="2020-08-01T00:00:00"/>
    <n v="375"/>
    <n v="129"/>
    <n v="3"/>
    <n v="0"/>
    <n v="0"/>
    <n v="0"/>
    <n v="0"/>
    <s v="2020"/>
    <s v="Trim3"/>
    <n v="8"/>
    <x v="6"/>
  </r>
  <r>
    <x v="0"/>
    <n v="3"/>
    <n v="9"/>
    <x v="5"/>
    <d v="2020-09-01T00:00:00"/>
    <n v="897"/>
    <n v="541"/>
    <n v="3"/>
    <n v="0"/>
    <n v="0"/>
    <n v="0"/>
    <n v="0"/>
    <s v="2020"/>
    <s v="Trim3"/>
    <n v="9"/>
    <x v="7"/>
  </r>
  <r>
    <x v="0"/>
    <n v="4"/>
    <n v="10"/>
    <x v="5"/>
    <d v="2020-10-01T00:00:00"/>
    <n v="6175"/>
    <n v="1715"/>
    <n v="46"/>
    <n v="0"/>
    <n v="0"/>
    <n v="0"/>
    <n v="0"/>
    <s v="2020"/>
    <s v="Trim4"/>
    <n v="10"/>
    <x v="8"/>
  </r>
  <r>
    <x v="0"/>
    <n v="4"/>
    <n v="11"/>
    <x v="5"/>
    <d v="2020-11-01T00:00:00"/>
    <n v="19809"/>
    <n v="9985"/>
    <n v="441"/>
    <n v="0"/>
    <n v="0"/>
    <n v="0"/>
    <n v="0"/>
    <s v="2020"/>
    <s v="Trim4"/>
    <n v="11"/>
    <x v="9"/>
  </r>
  <r>
    <x v="1"/>
    <n v="1"/>
    <n v="1"/>
    <x v="5"/>
    <d v="2025-01-01T00:00:00"/>
    <n v="64"/>
    <n v="50"/>
    <n v="6"/>
    <n v="0"/>
    <n v="0"/>
    <n v="0"/>
    <n v="0"/>
    <s v="2025"/>
    <s v="Trim1"/>
    <n v="1"/>
    <x v="10"/>
  </r>
  <r>
    <x v="0"/>
    <n v="1"/>
    <n v="2"/>
    <x v="6"/>
    <d v="2020-02-01T00:00:00"/>
    <n v="6"/>
    <n v="3"/>
    <n v="0"/>
    <n v="0"/>
    <n v="0"/>
    <n v="0"/>
    <n v="0"/>
    <s v="2020"/>
    <s v="Trim1"/>
    <n v="2"/>
    <x v="0"/>
  </r>
  <r>
    <x v="0"/>
    <n v="1"/>
    <n v="3"/>
    <x v="6"/>
    <d v="2020-03-01T00:00:00"/>
    <n v="3089"/>
    <n v="288"/>
    <n v="162"/>
    <n v="0"/>
    <n v="0"/>
    <n v="0"/>
    <n v="0"/>
    <s v="2020"/>
    <s v="Trim1"/>
    <n v="3"/>
    <x v="1"/>
  </r>
  <r>
    <x v="0"/>
    <n v="2"/>
    <n v="4"/>
    <x v="6"/>
    <d v="2020-04-01T00:00:00"/>
    <n v="3521"/>
    <n v="1416"/>
    <n v="279"/>
    <n v="0"/>
    <n v="0"/>
    <n v="0"/>
    <n v="0"/>
    <s v="2020"/>
    <s v="Trim2"/>
    <n v="4"/>
    <x v="2"/>
  </r>
  <r>
    <x v="0"/>
    <n v="2"/>
    <n v="5"/>
    <x v="6"/>
    <d v="2020-05-01T00:00:00"/>
    <n v="1112"/>
    <n v="2303"/>
    <n v="294"/>
    <n v="0"/>
    <n v="0"/>
    <n v="0"/>
    <n v="0"/>
    <s v="2020"/>
    <s v="Trim2"/>
    <n v="5"/>
    <x v="3"/>
  </r>
  <r>
    <x v="0"/>
    <n v="2"/>
    <n v="6"/>
    <x v="6"/>
    <d v="2020-06-01T00:00:00"/>
    <n v="382"/>
    <n v="2427"/>
    <n v="102"/>
    <n v="0"/>
    <n v="0"/>
    <n v="0"/>
    <n v="0"/>
    <s v="2020"/>
    <s v="Trim2"/>
    <n v="6"/>
    <x v="4"/>
  </r>
  <r>
    <x v="0"/>
    <n v="3"/>
    <n v="7"/>
    <x v="6"/>
    <d v="2020-07-01T00:00:00"/>
    <n v="537"/>
    <n v="402"/>
    <n v="26"/>
    <n v="0"/>
    <n v="0"/>
    <n v="0"/>
    <n v="0"/>
    <s v="2020"/>
    <s v="Trim3"/>
    <n v="7"/>
    <x v="5"/>
  </r>
  <r>
    <x v="0"/>
    <n v="3"/>
    <n v="8"/>
    <x v="6"/>
    <d v="2020-08-01T00:00:00"/>
    <n v="2544"/>
    <n v="300"/>
    <n v="15"/>
    <n v="0"/>
    <n v="0"/>
    <n v="0"/>
    <n v="0"/>
    <s v="2020"/>
    <s v="Trim3"/>
    <n v="8"/>
    <x v="6"/>
  </r>
  <r>
    <x v="0"/>
    <n v="3"/>
    <n v="9"/>
    <x v="6"/>
    <d v="2020-09-01T00:00:00"/>
    <n v="5284"/>
    <n v="1270"/>
    <n v="40"/>
    <n v="0"/>
    <n v="0"/>
    <n v="0"/>
    <n v="0"/>
    <s v="2020"/>
    <s v="Trim3"/>
    <n v="9"/>
    <x v="7"/>
  </r>
  <r>
    <x v="0"/>
    <n v="4"/>
    <n v="10"/>
    <x v="6"/>
    <d v="2020-10-01T00:00:00"/>
    <n v="29947"/>
    <n v="2895"/>
    <n v="294"/>
    <n v="0"/>
    <n v="0"/>
    <n v="0"/>
    <n v="0"/>
    <s v="2020"/>
    <s v="Trim4"/>
    <n v="10"/>
    <x v="8"/>
  </r>
  <r>
    <x v="0"/>
    <n v="4"/>
    <n v="11"/>
    <x v="6"/>
    <d v="2020-11-01T00:00:00"/>
    <n v="73358"/>
    <n v="15908"/>
    <n v="1155"/>
    <n v="0"/>
    <n v="0"/>
    <n v="0"/>
    <n v="0"/>
    <s v="2020"/>
    <s v="Trim4"/>
    <n v="11"/>
    <x v="9"/>
  </r>
  <r>
    <x v="1"/>
    <n v="1"/>
    <n v="1"/>
    <x v="6"/>
    <d v="2025-01-01T00:00:00"/>
    <n v="104"/>
    <n v="22"/>
    <n v="4"/>
    <n v="0"/>
    <n v="0"/>
    <n v="0"/>
    <n v="0"/>
    <s v="2025"/>
    <s v="Trim1"/>
    <n v="1"/>
    <x v="10"/>
  </r>
  <r>
    <x v="0"/>
    <n v="1"/>
    <n v="2"/>
    <x v="7"/>
    <d v="2020-02-01T00:00:00"/>
    <n v="42"/>
    <n v="4"/>
    <n v="0"/>
    <n v="0"/>
    <n v="0"/>
    <n v="0"/>
    <n v="0"/>
    <s v="2020"/>
    <s v="Trim1"/>
    <n v="2"/>
    <x v="0"/>
  </r>
  <r>
    <x v="0"/>
    <n v="1"/>
    <n v="3"/>
    <x v="7"/>
    <d v="2020-03-01T00:00:00"/>
    <n v="3374"/>
    <n v="476"/>
    <n v="428"/>
    <n v="0"/>
    <n v="0"/>
    <n v="0"/>
    <n v="0"/>
    <s v="2020"/>
    <s v="Trim1"/>
    <n v="3"/>
    <x v="1"/>
  </r>
  <r>
    <x v="0"/>
    <n v="2"/>
    <n v="4"/>
    <x v="7"/>
    <d v="2020-04-01T00:00:00"/>
    <n v="4577"/>
    <n v="2795"/>
    <n v="739"/>
    <n v="0"/>
    <n v="0"/>
    <n v="0"/>
    <n v="0"/>
    <s v="2020"/>
    <s v="Trim2"/>
    <n v="4"/>
    <x v="2"/>
  </r>
  <r>
    <x v="0"/>
    <n v="2"/>
    <n v="5"/>
    <x v="7"/>
    <d v="2020-05-01T00:00:00"/>
    <n v="1670"/>
    <n v="4254"/>
    <n v="298"/>
    <n v="0"/>
    <n v="0"/>
    <n v="0"/>
    <n v="0"/>
    <s v="2020"/>
    <s v="Trim2"/>
    <n v="5"/>
    <x v="3"/>
  </r>
  <r>
    <x v="0"/>
    <n v="2"/>
    <n v="6"/>
    <x v="7"/>
    <d v="2020-06-01T00:00:00"/>
    <n v="314"/>
    <n v="610"/>
    <n v="93"/>
    <n v="0"/>
    <n v="0"/>
    <n v="0"/>
    <n v="0"/>
    <s v="2020"/>
    <s v="Trim2"/>
    <n v="6"/>
    <x v="4"/>
  </r>
  <r>
    <x v="0"/>
    <n v="3"/>
    <n v="7"/>
    <x v="7"/>
    <d v="2020-07-01T00:00:00"/>
    <n v="237"/>
    <n v="309"/>
    <n v="9"/>
    <n v="0"/>
    <n v="0"/>
    <n v="0"/>
    <n v="0"/>
    <s v="2020"/>
    <s v="Trim3"/>
    <n v="7"/>
    <x v="5"/>
  </r>
  <r>
    <x v="0"/>
    <n v="3"/>
    <n v="8"/>
    <x v="7"/>
    <d v="2020-08-01T00:00:00"/>
    <n v="737"/>
    <n v="391"/>
    <n v="4"/>
    <n v="0"/>
    <n v="0"/>
    <n v="0"/>
    <n v="0"/>
    <s v="2020"/>
    <s v="Trim3"/>
    <n v="8"/>
    <x v="6"/>
  </r>
  <r>
    <x v="0"/>
    <n v="3"/>
    <n v="9"/>
    <x v="7"/>
    <d v="2020-09-01T00:00:00"/>
    <n v="2384"/>
    <n v="1153"/>
    <n v="33"/>
    <n v="0"/>
    <n v="0"/>
    <n v="0"/>
    <n v="0"/>
    <s v="2020"/>
    <s v="Trim3"/>
    <n v="9"/>
    <x v="7"/>
  </r>
  <r>
    <x v="0"/>
    <n v="4"/>
    <n v="10"/>
    <x v="7"/>
    <d v="2020-10-01T00:00:00"/>
    <n v="15273"/>
    <n v="8411"/>
    <n v="170"/>
    <n v="0"/>
    <n v="0"/>
    <n v="0"/>
    <n v="0"/>
    <s v="2020"/>
    <s v="Trim4"/>
    <n v="10"/>
    <x v="8"/>
  </r>
  <r>
    <x v="0"/>
    <n v="4"/>
    <n v="11"/>
    <x v="7"/>
    <d v="2020-11-01T00:00:00"/>
    <n v="23076"/>
    <n v="18678"/>
    <n v="613"/>
    <n v="0"/>
    <n v="0"/>
    <n v="0"/>
    <n v="0"/>
    <s v="2020"/>
    <s v="Trim4"/>
    <n v="11"/>
    <x v="9"/>
  </r>
  <r>
    <x v="1"/>
    <n v="1"/>
    <n v="1"/>
    <x v="7"/>
    <d v="2025-01-01T00:00:00"/>
    <n v="11"/>
    <n v="13"/>
    <n v="0"/>
    <n v="0"/>
    <n v="0"/>
    <n v="0"/>
    <n v="0"/>
    <s v="2025"/>
    <s v="Trim1"/>
    <n v="1"/>
    <x v="10"/>
  </r>
  <r>
    <x v="0"/>
    <n v="1"/>
    <n v="2"/>
    <x v="8"/>
    <d v="2020-02-01T00:00:00"/>
    <n v="615"/>
    <n v="40"/>
    <n v="23"/>
    <n v="0"/>
    <n v="0"/>
    <n v="0"/>
    <n v="0"/>
    <s v="2020"/>
    <s v="Trim1"/>
    <n v="2"/>
    <x v="0"/>
  </r>
  <r>
    <x v="0"/>
    <n v="1"/>
    <n v="3"/>
    <x v="8"/>
    <d v="2020-03-01T00:00:00"/>
    <n v="42593"/>
    <n v="10845"/>
    <n v="7176"/>
    <n v="0"/>
    <n v="0"/>
    <n v="0"/>
    <n v="0"/>
    <s v="2020"/>
    <s v="Trim1"/>
    <n v="3"/>
    <x v="1"/>
  </r>
  <r>
    <x v="0"/>
    <n v="2"/>
    <n v="4"/>
    <x v="8"/>
    <d v="2020-04-01T00:00:00"/>
    <n v="32524"/>
    <n v="14864"/>
    <n v="6573"/>
    <n v="0"/>
    <n v="0"/>
    <n v="0"/>
    <n v="0"/>
    <s v="2020"/>
    <s v="Trim2"/>
    <n v="4"/>
    <x v="2"/>
  </r>
  <r>
    <x v="0"/>
    <n v="2"/>
    <n v="5"/>
    <x v="8"/>
    <d v="2020-05-01T00:00:00"/>
    <n v="13236"/>
    <n v="26111"/>
    <n v="2340"/>
    <n v="0"/>
    <n v="0"/>
    <n v="0"/>
    <n v="0"/>
    <s v="2020"/>
    <s v="Trim2"/>
    <n v="5"/>
    <x v="3"/>
  </r>
  <r>
    <x v="0"/>
    <n v="2"/>
    <n v="6"/>
    <x v="8"/>
    <d v="2020-06-01T00:00:00"/>
    <n v="4933"/>
    <n v="15337"/>
    <n v="532"/>
    <n v="0"/>
    <n v="0"/>
    <n v="0"/>
    <n v="0"/>
    <s v="2020"/>
    <s v="Trim2"/>
    <n v="6"/>
    <x v="4"/>
  </r>
  <r>
    <x v="0"/>
    <n v="3"/>
    <n v="7"/>
    <x v="8"/>
    <d v="2020-07-01T00:00:00"/>
    <n v="2318"/>
    <n v="6205"/>
    <n v="162"/>
    <n v="0"/>
    <n v="0"/>
    <n v="0"/>
    <n v="0"/>
    <s v="2020"/>
    <s v="Trim3"/>
    <n v="7"/>
    <x v="5"/>
  </r>
  <r>
    <x v="0"/>
    <n v="3"/>
    <n v="8"/>
    <x v="8"/>
    <d v="2020-08-01T00:00:00"/>
    <n v="3856"/>
    <n v="2856"/>
    <n v="59"/>
    <n v="0"/>
    <n v="0"/>
    <n v="0"/>
    <n v="0"/>
    <s v="2020"/>
    <s v="Trim3"/>
    <n v="8"/>
    <x v="6"/>
  </r>
  <r>
    <x v="0"/>
    <n v="3"/>
    <n v="9"/>
    <x v="8"/>
    <d v="2020-09-01T00:00:00"/>
    <n v="6652"/>
    <n v="4454"/>
    <n v="90"/>
    <n v="0"/>
    <n v="0"/>
    <n v="0"/>
    <n v="0"/>
    <s v="2020"/>
    <s v="Trim3"/>
    <n v="9"/>
    <x v="7"/>
  </r>
  <r>
    <x v="0"/>
    <n v="4"/>
    <n v="10"/>
    <x v="8"/>
    <d v="2020-10-01T00:00:00"/>
    <n v="89017"/>
    <n v="15486"/>
    <n v="580"/>
    <n v="0"/>
    <n v="0"/>
    <n v="0"/>
    <n v="0"/>
    <s v="2020"/>
    <s v="Trim4"/>
    <n v="10"/>
    <x v="8"/>
  </r>
  <r>
    <x v="0"/>
    <n v="4"/>
    <n v="11"/>
    <x v="8"/>
    <d v="2020-11-01T00:00:00"/>
    <n v="212047"/>
    <n v="164330"/>
    <n v="4320"/>
    <n v="0"/>
    <n v="0"/>
    <n v="0"/>
    <n v="0"/>
    <s v="2020"/>
    <s v="Trim4"/>
    <n v="11"/>
    <x v="9"/>
  </r>
  <r>
    <x v="3"/>
    <n v="2"/>
    <n v="5"/>
    <x v="8"/>
    <d v="2024-05-01T00:00:00"/>
    <n v="1125"/>
    <n v="877"/>
    <n v="25"/>
    <n v="0"/>
    <n v="0"/>
    <n v="0"/>
    <n v="0"/>
    <s v="2024"/>
    <s v="Trim2"/>
    <n v="5"/>
    <x v="3"/>
  </r>
  <r>
    <x v="3"/>
    <n v="2"/>
    <n v="6"/>
    <x v="8"/>
    <d v="2024-06-01T00:00:00"/>
    <n v="1961"/>
    <n v="1428"/>
    <n v="30"/>
    <n v="0"/>
    <n v="0"/>
    <n v="0"/>
    <n v="0"/>
    <s v="2024"/>
    <s v="Trim2"/>
    <n v="6"/>
    <x v="4"/>
  </r>
  <r>
    <x v="3"/>
    <n v="3"/>
    <n v="7"/>
    <x v="8"/>
    <d v="2024-07-01T00:00:00"/>
    <n v="8650"/>
    <n v="5974"/>
    <n v="60"/>
    <n v="0"/>
    <n v="0"/>
    <n v="0"/>
    <n v="0"/>
    <s v="2024"/>
    <s v="Trim3"/>
    <n v="7"/>
    <x v="5"/>
  </r>
  <r>
    <x v="3"/>
    <n v="3"/>
    <n v="8"/>
    <x v="8"/>
    <d v="2024-08-01T00:00:00"/>
    <n v="10511"/>
    <n v="9106"/>
    <n v="173"/>
    <n v="0"/>
    <n v="0"/>
    <n v="0"/>
    <n v="0"/>
    <s v="2024"/>
    <s v="Trim3"/>
    <n v="8"/>
    <x v="6"/>
  </r>
  <r>
    <x v="1"/>
    <n v="1"/>
    <n v="1"/>
    <x v="8"/>
    <d v="2025-01-01T00:00:00"/>
    <n v="382"/>
    <n v="274"/>
    <n v="22"/>
    <n v="0"/>
    <n v="0"/>
    <n v="0"/>
    <n v="0"/>
    <s v="2025"/>
    <s v="Trim1"/>
    <n v="1"/>
    <x v="10"/>
  </r>
  <r>
    <x v="0"/>
    <n v="1"/>
    <n v="2"/>
    <x v="9"/>
    <d v="2020-02-01T00:00:00"/>
    <n v="11"/>
    <n v="0"/>
    <n v="0"/>
    <n v="0"/>
    <n v="0"/>
    <n v="0"/>
    <n v="0"/>
    <s v="2020"/>
    <s v="Trim1"/>
    <n v="2"/>
    <x v="0"/>
  </r>
  <r>
    <x v="0"/>
    <n v="1"/>
    <n v="3"/>
    <x v="9"/>
    <d v="2020-03-01T00:00:00"/>
    <n v="3814"/>
    <n v="21"/>
    <n v="452"/>
    <n v="0"/>
    <n v="0"/>
    <n v="0"/>
    <n v="0"/>
    <s v="2020"/>
    <s v="Trim1"/>
    <n v="3"/>
    <x v="1"/>
  </r>
  <r>
    <x v="0"/>
    <n v="2"/>
    <n v="4"/>
    <x v="9"/>
    <d v="2020-04-01T00:00:00"/>
    <n v="2422"/>
    <n v="2110"/>
    <n v="454"/>
    <n v="0"/>
    <n v="0"/>
    <n v="0"/>
    <n v="0"/>
    <s v="2020"/>
    <s v="Trim2"/>
    <n v="4"/>
    <x v="2"/>
  </r>
  <r>
    <x v="0"/>
    <n v="2"/>
    <n v="5"/>
    <x v="9"/>
    <d v="2020-05-01T00:00:00"/>
    <n v="483"/>
    <n v="2274"/>
    <n v="91"/>
    <n v="0"/>
    <n v="0"/>
    <n v="0"/>
    <n v="0"/>
    <s v="2020"/>
    <s v="Trim2"/>
    <n v="5"/>
    <x v="3"/>
  </r>
  <r>
    <x v="0"/>
    <n v="2"/>
    <n v="6"/>
    <x v="9"/>
    <d v="2020-06-01T00:00:00"/>
    <n v="55"/>
    <n v="1123"/>
    <n v="-3"/>
    <n v="0"/>
    <n v="0"/>
    <n v="0"/>
    <n v="0"/>
    <s v="2020"/>
    <s v="Trim2"/>
    <n v="6"/>
    <x v="4"/>
  </r>
  <r>
    <x v="0"/>
    <n v="3"/>
    <n v="7"/>
    <x v="9"/>
    <d v="2020-07-01T00:00:00"/>
    <n v="99"/>
    <n v="222"/>
    <n v="-7"/>
    <n v="0"/>
    <n v="0"/>
    <n v="0"/>
    <n v="0"/>
    <s v="2020"/>
    <s v="Trim3"/>
    <n v="7"/>
    <x v="5"/>
  </r>
  <r>
    <x v="0"/>
    <n v="3"/>
    <n v="8"/>
    <x v="9"/>
    <d v="2020-08-01T00:00:00"/>
    <n v="356"/>
    <n v="205"/>
    <n v="0"/>
    <n v="0"/>
    <n v="0"/>
    <n v="0"/>
    <n v="0"/>
    <s v="2020"/>
    <s v="Trim3"/>
    <n v="8"/>
    <x v="6"/>
  </r>
  <r>
    <x v="0"/>
    <n v="3"/>
    <n v="9"/>
    <x v="9"/>
    <d v="2020-09-01T00:00:00"/>
    <n v="715"/>
    <n v="215"/>
    <n v="3"/>
    <n v="0"/>
    <n v="0"/>
    <n v="0"/>
    <n v="0"/>
    <s v="2020"/>
    <s v="Trim3"/>
    <n v="9"/>
    <x v="7"/>
  </r>
  <r>
    <x v="0"/>
    <n v="4"/>
    <n v="10"/>
    <x v="9"/>
    <d v="2020-10-01T00:00:00"/>
    <n v="6166"/>
    <n v="827"/>
    <n v="29"/>
    <n v="0"/>
    <n v="0"/>
    <n v="0"/>
    <n v="0"/>
    <s v="2020"/>
    <s v="Trim4"/>
    <n v="10"/>
    <x v="8"/>
  </r>
  <r>
    <x v="0"/>
    <n v="4"/>
    <n v="11"/>
    <x v="9"/>
    <d v="2020-11-01T00:00:00"/>
    <n v="15685"/>
    <n v="3629"/>
    <n v="245"/>
    <n v="0"/>
    <n v="0"/>
    <n v="0"/>
    <n v="0"/>
    <s v="2020"/>
    <s v="Trim4"/>
    <n v="11"/>
    <x v="9"/>
  </r>
  <r>
    <x v="3"/>
    <n v="2"/>
    <n v="6"/>
    <x v="9"/>
    <d v="2024-06-01T00:00:00"/>
    <n v="21"/>
    <n v="19"/>
    <n v="0"/>
    <n v="0"/>
    <n v="0"/>
    <n v="0"/>
    <n v="0"/>
    <s v="2024"/>
    <s v="Trim2"/>
    <n v="6"/>
    <x v="4"/>
  </r>
  <r>
    <x v="3"/>
    <n v="3"/>
    <n v="8"/>
    <x v="9"/>
    <d v="2024-08-01T00:00:00"/>
    <n v="112"/>
    <n v="75"/>
    <n v="4"/>
    <n v="0"/>
    <n v="0"/>
    <n v="0"/>
    <n v="0"/>
    <s v="2024"/>
    <s v="Trim3"/>
    <n v="8"/>
    <x v="6"/>
  </r>
  <r>
    <x v="3"/>
    <n v="3"/>
    <n v="9"/>
    <x v="9"/>
    <d v="2024-09-01T00:00:00"/>
    <n v="92"/>
    <n v="113"/>
    <n v="0"/>
    <n v="0"/>
    <n v="0"/>
    <n v="0"/>
    <n v="0"/>
    <s v="2024"/>
    <s v="Trim3"/>
    <n v="9"/>
    <x v="7"/>
  </r>
  <r>
    <x v="1"/>
    <n v="1"/>
    <n v="1"/>
    <x v="9"/>
    <d v="2025-01-01T00:00:00"/>
    <n v="19"/>
    <n v="9"/>
    <n v="0"/>
    <n v="0"/>
    <n v="0"/>
    <n v="0"/>
    <n v="0"/>
    <s v="2025"/>
    <s v="Trim1"/>
    <n v="1"/>
    <x v="10"/>
  </r>
  <r>
    <x v="0"/>
    <n v="1"/>
    <n v="2"/>
    <x v="10"/>
    <d v="2020-02-01T00:00:00"/>
    <n v="0"/>
    <n v="0"/>
    <n v="0"/>
    <n v="0"/>
    <n v="0"/>
    <n v="0"/>
    <n v="0"/>
    <s v="2020"/>
    <s v="Trim1"/>
    <n v="2"/>
    <x v="0"/>
  </r>
  <r>
    <x v="0"/>
    <n v="1"/>
    <n v="3"/>
    <x v="10"/>
    <d v="2020-03-01T00:00:00"/>
    <n v="144"/>
    <n v="18"/>
    <n v="9"/>
    <n v="0"/>
    <n v="0"/>
    <n v="0"/>
    <n v="0"/>
    <s v="2020"/>
    <s v="Trim1"/>
    <n v="3"/>
    <x v="1"/>
  </r>
  <r>
    <x v="0"/>
    <n v="2"/>
    <n v="4"/>
    <x v="10"/>
    <d v="2020-04-01T00:00:00"/>
    <n v="154"/>
    <n v="69"/>
    <n v="12"/>
    <n v="0"/>
    <n v="0"/>
    <n v="0"/>
    <n v="0"/>
    <s v="2020"/>
    <s v="Trim2"/>
    <n v="4"/>
    <x v="2"/>
  </r>
  <r>
    <x v="0"/>
    <n v="2"/>
    <n v="5"/>
    <x v="10"/>
    <d v="2020-05-01T00:00:00"/>
    <n v="138"/>
    <n v="182"/>
    <n v="1"/>
    <n v="0"/>
    <n v="0"/>
    <n v="0"/>
    <n v="0"/>
    <s v="2020"/>
    <s v="Trim2"/>
    <n v="5"/>
    <x v="3"/>
  </r>
  <r>
    <x v="0"/>
    <n v="2"/>
    <n v="6"/>
    <x v="10"/>
    <d v="2020-06-01T00:00:00"/>
    <n v="9"/>
    <n v="128"/>
    <n v="1"/>
    <n v="0"/>
    <n v="0"/>
    <n v="0"/>
    <n v="0"/>
    <s v="2020"/>
    <s v="Trim2"/>
    <n v="6"/>
    <x v="4"/>
  </r>
  <r>
    <x v="0"/>
    <n v="3"/>
    <n v="7"/>
    <x v="10"/>
    <d v="2020-07-01T00:00:00"/>
    <n v="26"/>
    <n v="24"/>
    <n v="0"/>
    <n v="0"/>
    <n v="0"/>
    <n v="0"/>
    <n v="0"/>
    <s v="2020"/>
    <s v="Trim3"/>
    <n v="7"/>
    <x v="5"/>
  </r>
  <r>
    <x v="0"/>
    <n v="3"/>
    <n v="8"/>
    <x v="10"/>
    <d v="2020-08-01T00:00:00"/>
    <n v="54"/>
    <n v="11"/>
    <n v="0"/>
    <n v="0"/>
    <n v="0"/>
    <n v="0"/>
    <n v="0"/>
    <s v="2020"/>
    <s v="Trim3"/>
    <n v="8"/>
    <x v="6"/>
  </r>
  <r>
    <x v="0"/>
    <n v="3"/>
    <n v="9"/>
    <x v="10"/>
    <d v="2020-09-01T00:00:00"/>
    <n v="130"/>
    <n v="66"/>
    <n v="1"/>
    <n v="0"/>
    <n v="0"/>
    <n v="0"/>
    <n v="0"/>
    <s v="2020"/>
    <s v="Trim3"/>
    <n v="9"/>
    <x v="7"/>
  </r>
  <r>
    <x v="0"/>
    <n v="4"/>
    <n v="10"/>
    <x v="10"/>
    <d v="2020-10-01T00:00:00"/>
    <n v="1040"/>
    <n v="204"/>
    <n v="13"/>
    <n v="0"/>
    <n v="0"/>
    <n v="0"/>
    <n v="0"/>
    <s v="2020"/>
    <s v="Trim4"/>
    <n v="10"/>
    <x v="8"/>
  </r>
  <r>
    <x v="0"/>
    <n v="4"/>
    <n v="11"/>
    <x v="10"/>
    <d v="2020-11-01T00:00:00"/>
    <n v="3018"/>
    <n v="1173"/>
    <n v="81"/>
    <n v="0"/>
    <n v="0"/>
    <n v="0"/>
    <n v="0"/>
    <s v="2020"/>
    <s v="Trim4"/>
    <n v="11"/>
    <x v="9"/>
  </r>
  <r>
    <x v="3"/>
    <n v="2"/>
    <n v="5"/>
    <x v="10"/>
    <d v="2024-05-01T00:00:00"/>
    <n v="1"/>
    <n v="3"/>
    <n v="0"/>
    <n v="0"/>
    <n v="0"/>
    <n v="0"/>
    <n v="0"/>
    <s v="2024"/>
    <s v="Trim2"/>
    <n v="5"/>
    <x v="3"/>
  </r>
  <r>
    <x v="3"/>
    <n v="2"/>
    <n v="6"/>
    <x v="10"/>
    <d v="2024-06-01T00:00:00"/>
    <n v="8"/>
    <n v="2"/>
    <n v="0"/>
    <n v="0"/>
    <n v="0"/>
    <n v="0"/>
    <n v="0"/>
    <s v="2024"/>
    <s v="Trim2"/>
    <n v="6"/>
    <x v="4"/>
  </r>
  <r>
    <x v="3"/>
    <n v="3"/>
    <n v="7"/>
    <x v="10"/>
    <d v="2024-07-01T00:00:00"/>
    <n v="49"/>
    <n v="0"/>
    <n v="0"/>
    <n v="0"/>
    <n v="0"/>
    <n v="0"/>
    <n v="0"/>
    <s v="2024"/>
    <s v="Trim3"/>
    <n v="7"/>
    <x v="5"/>
  </r>
  <r>
    <x v="3"/>
    <n v="3"/>
    <n v="8"/>
    <x v="10"/>
    <d v="2024-08-01T00:00:00"/>
    <n v="247"/>
    <n v="155"/>
    <n v="0"/>
    <n v="0"/>
    <n v="0"/>
    <n v="0"/>
    <n v="0"/>
    <s v="2024"/>
    <s v="Trim3"/>
    <n v="8"/>
    <x v="6"/>
  </r>
  <r>
    <x v="3"/>
    <n v="3"/>
    <n v="9"/>
    <x v="10"/>
    <d v="2024-09-01T00:00:00"/>
    <n v="171"/>
    <n v="185"/>
    <n v="1"/>
    <n v="0"/>
    <n v="0"/>
    <n v="0"/>
    <n v="0"/>
    <s v="2024"/>
    <s v="Trim3"/>
    <n v="9"/>
    <x v="7"/>
  </r>
  <r>
    <x v="1"/>
    <n v="1"/>
    <n v="1"/>
    <x v="10"/>
    <d v="2025-01-01T00:00:00"/>
    <n v="0"/>
    <n v="9"/>
    <n v="0"/>
    <n v="0"/>
    <n v="0"/>
    <n v="0"/>
    <n v="0"/>
    <s v="2025"/>
    <s v="Trim1"/>
    <n v="1"/>
    <x v="10"/>
  </r>
  <r>
    <x v="0"/>
    <n v="1"/>
    <n v="2"/>
    <x v="11"/>
    <d v="2020-02-01T00:00:00"/>
    <n v="1"/>
    <n v="0"/>
    <n v="0"/>
    <n v="0"/>
    <n v="0"/>
    <n v="0"/>
    <n v="0"/>
    <s v="2020"/>
    <s v="Trim1"/>
    <n v="2"/>
    <x v="0"/>
  </r>
  <r>
    <x v="0"/>
    <n v="1"/>
    <n v="3"/>
    <x v="11"/>
    <d v="2020-03-01T00:00:00"/>
    <n v="1370"/>
    <n v="153"/>
    <n v="76"/>
    <n v="0"/>
    <n v="0"/>
    <n v="0"/>
    <n v="0"/>
    <s v="2020"/>
    <s v="Trim1"/>
    <n v="3"/>
    <x v="1"/>
  </r>
  <r>
    <x v="0"/>
    <n v="2"/>
    <n v="4"/>
    <x v="11"/>
    <d v="2020-04-01T00:00:00"/>
    <n v="1147"/>
    <n v="1288"/>
    <n v="199"/>
    <n v="0"/>
    <n v="0"/>
    <n v="0"/>
    <n v="0"/>
    <s v="2020"/>
    <s v="Trim2"/>
    <n v="4"/>
    <x v="2"/>
  </r>
  <r>
    <x v="0"/>
    <n v="2"/>
    <n v="5"/>
    <x v="11"/>
    <d v="2020-05-01T00:00:00"/>
    <n v="79"/>
    <n v="738"/>
    <n v="16"/>
    <n v="0"/>
    <n v="0"/>
    <n v="0"/>
    <n v="0"/>
    <s v="2020"/>
    <s v="Trim2"/>
    <n v="5"/>
    <x v="3"/>
  </r>
  <r>
    <x v="0"/>
    <n v="2"/>
    <n v="6"/>
    <x v="11"/>
    <d v="2020-06-01T00:00:00"/>
    <n v="42"/>
    <n v="84"/>
    <n v="1"/>
    <n v="0"/>
    <n v="0"/>
    <n v="0"/>
    <n v="0"/>
    <s v="2020"/>
    <s v="Trim2"/>
    <n v="6"/>
    <x v="4"/>
  </r>
  <r>
    <x v="0"/>
    <n v="3"/>
    <n v="7"/>
    <x v="11"/>
    <d v="2020-07-01T00:00:00"/>
    <n v="78"/>
    <n v="60"/>
    <n v="0"/>
    <n v="0"/>
    <n v="0"/>
    <n v="0"/>
    <n v="0"/>
    <s v="2020"/>
    <s v="Trim3"/>
    <n v="7"/>
    <x v="5"/>
  </r>
  <r>
    <x v="0"/>
    <n v="3"/>
    <n v="8"/>
    <x v="11"/>
    <d v="2020-08-01T00:00:00"/>
    <n v="218"/>
    <n v="130"/>
    <n v="0"/>
    <n v="0"/>
    <n v="0"/>
    <n v="0"/>
    <n v="0"/>
    <s v="2020"/>
    <s v="Trim3"/>
    <n v="8"/>
    <x v="6"/>
  </r>
  <r>
    <x v="0"/>
    <n v="3"/>
    <n v="9"/>
    <x v="11"/>
    <d v="2020-09-01T00:00:00"/>
    <n v="604"/>
    <n v="233"/>
    <n v="0"/>
    <n v="0"/>
    <n v="0"/>
    <n v="0"/>
    <n v="0"/>
    <s v="2020"/>
    <s v="Trim3"/>
    <n v="9"/>
    <x v="7"/>
  </r>
  <r>
    <x v="0"/>
    <n v="4"/>
    <n v="10"/>
    <x v="11"/>
    <d v="2020-10-01T00:00:00"/>
    <n v="4843"/>
    <n v="284"/>
    <n v="20"/>
    <n v="0"/>
    <n v="0"/>
    <n v="0"/>
    <n v="0"/>
    <s v="2020"/>
    <s v="Trim4"/>
    <n v="10"/>
    <x v="8"/>
  </r>
  <r>
    <x v="0"/>
    <n v="4"/>
    <n v="11"/>
    <x v="11"/>
    <d v="2020-11-01T00:00:00"/>
    <n v="15395"/>
    <n v="8954"/>
    <n v="219"/>
    <n v="0"/>
    <n v="0"/>
    <n v="0"/>
    <n v="0"/>
    <s v="2020"/>
    <s v="Trim4"/>
    <n v="11"/>
    <x v="9"/>
  </r>
  <r>
    <x v="3"/>
    <n v="2"/>
    <n v="6"/>
    <x v="11"/>
    <d v="2024-06-01T00:00:00"/>
    <n v="25"/>
    <n v="22"/>
    <n v="0"/>
    <n v="0"/>
    <n v="0"/>
    <n v="0"/>
    <n v="0"/>
    <s v="2024"/>
    <s v="Trim2"/>
    <n v="6"/>
    <x v="4"/>
  </r>
  <r>
    <x v="3"/>
    <n v="3"/>
    <n v="7"/>
    <x v="11"/>
    <d v="2024-07-01T00:00:00"/>
    <n v="108"/>
    <n v="104"/>
    <n v="1"/>
    <n v="0"/>
    <n v="0"/>
    <n v="0"/>
    <n v="0"/>
    <s v="2024"/>
    <s v="Trim3"/>
    <n v="7"/>
    <x v="5"/>
  </r>
  <r>
    <x v="3"/>
    <n v="3"/>
    <n v="9"/>
    <x v="11"/>
    <d v="2024-09-01T00:00:00"/>
    <n v="250"/>
    <n v="224"/>
    <n v="1"/>
    <n v="0"/>
    <n v="0"/>
    <n v="0"/>
    <n v="0"/>
    <s v="2024"/>
    <s v="Trim3"/>
    <n v="9"/>
    <x v="7"/>
  </r>
  <r>
    <x v="1"/>
    <n v="1"/>
    <n v="1"/>
    <x v="11"/>
    <d v="2025-01-01T00:00:00"/>
    <n v="10"/>
    <n v="9"/>
    <n v="0"/>
    <n v="0"/>
    <n v="0"/>
    <n v="0"/>
    <n v="0"/>
    <s v="2025"/>
    <s v="Trim1"/>
    <n v="1"/>
    <x v="10"/>
  </r>
  <r>
    <x v="0"/>
    <n v="1"/>
    <n v="2"/>
    <x v="12"/>
    <d v="2020-02-01T00:00:00"/>
    <n v="11"/>
    <n v="0"/>
    <n v="0"/>
    <n v="0"/>
    <n v="0"/>
    <n v="0"/>
    <n v="0"/>
    <s v="2020"/>
    <s v="Trim1"/>
    <n v="2"/>
    <x v="0"/>
  </r>
  <r>
    <x v="0"/>
    <n v="1"/>
    <n v="3"/>
    <x v="12"/>
    <d v="2020-03-01T00:00:00"/>
    <n v="9290"/>
    <n v="365"/>
    <n v="854"/>
    <n v="0"/>
    <n v="0"/>
    <n v="0"/>
    <n v="0"/>
    <s v="2020"/>
    <s v="Trim1"/>
    <n v="3"/>
    <x v="1"/>
  </r>
  <r>
    <x v="0"/>
    <n v="2"/>
    <n v="4"/>
    <x v="12"/>
    <d v="2020-04-01T00:00:00"/>
    <n v="16988"/>
    <n v="7365"/>
    <n v="2212"/>
    <n v="0"/>
    <n v="0"/>
    <n v="0"/>
    <n v="0"/>
    <s v="2020"/>
    <s v="Trim2"/>
    <n v="4"/>
    <x v="2"/>
  </r>
  <r>
    <x v="0"/>
    <n v="2"/>
    <n v="5"/>
    <x v="12"/>
    <d v="2020-05-01T00:00:00"/>
    <n v="4348"/>
    <n v="13879"/>
    <n v="801"/>
    <n v="0"/>
    <n v="0"/>
    <n v="0"/>
    <n v="0"/>
    <s v="2020"/>
    <s v="Trim2"/>
    <n v="5"/>
    <x v="3"/>
  </r>
  <r>
    <x v="0"/>
    <n v="2"/>
    <n v="6"/>
    <x v="12"/>
    <d v="2020-06-01T00:00:00"/>
    <n v="712"/>
    <n v="4227"/>
    <n v="223"/>
    <n v="0"/>
    <n v="0"/>
    <n v="0"/>
    <n v="0"/>
    <s v="2020"/>
    <s v="Trim2"/>
    <n v="6"/>
    <x v="4"/>
  </r>
  <r>
    <x v="0"/>
    <n v="3"/>
    <n v="7"/>
    <x v="12"/>
    <d v="2020-07-01T00:00:00"/>
    <n v="318"/>
    <n v="903"/>
    <n v="39"/>
    <n v="0"/>
    <n v="0"/>
    <n v="0"/>
    <n v="0"/>
    <s v="2020"/>
    <s v="Trim3"/>
    <n v="7"/>
    <x v="5"/>
  </r>
  <r>
    <x v="0"/>
    <n v="3"/>
    <n v="8"/>
    <x v="12"/>
    <d v="2020-08-01T00:00:00"/>
    <n v="1214"/>
    <n v="564"/>
    <n v="17"/>
    <n v="0"/>
    <n v="0"/>
    <n v="0"/>
    <n v="0"/>
    <s v="2020"/>
    <s v="Trim3"/>
    <n v="8"/>
    <x v="6"/>
  </r>
  <r>
    <x v="0"/>
    <n v="3"/>
    <n v="9"/>
    <x v="12"/>
    <d v="2020-09-01T00:00:00"/>
    <n v="2521"/>
    <n v="1091"/>
    <n v="18"/>
    <n v="0"/>
    <n v="0"/>
    <n v="0"/>
    <n v="0"/>
    <s v="2020"/>
    <s v="Trim3"/>
    <n v="9"/>
    <x v="7"/>
  </r>
  <r>
    <x v="0"/>
    <n v="4"/>
    <n v="10"/>
    <x v="12"/>
    <d v="2020-10-01T00:00:00"/>
    <n v="35234"/>
    <n v="5035"/>
    <n v="219"/>
    <n v="0"/>
    <n v="0"/>
    <n v="0"/>
    <n v="0"/>
    <s v="2020"/>
    <s v="Trim4"/>
    <n v="10"/>
    <x v="8"/>
  </r>
  <r>
    <x v="0"/>
    <n v="4"/>
    <n v="11"/>
    <x v="12"/>
    <d v="2020-11-01T00:00:00"/>
    <n v="96880"/>
    <n v="52905"/>
    <n v="1856"/>
    <n v="0"/>
    <n v="0"/>
    <n v="0"/>
    <n v="0"/>
    <s v="2020"/>
    <s v="Trim4"/>
    <n v="11"/>
    <x v="9"/>
  </r>
  <r>
    <x v="1"/>
    <n v="1"/>
    <n v="1"/>
    <x v="12"/>
    <d v="2025-01-01T00:00:00"/>
    <n v="83"/>
    <n v="86"/>
    <n v="0"/>
    <n v="0"/>
    <n v="0"/>
    <n v="0"/>
    <n v="0"/>
    <s v="2025"/>
    <s v="Trim1"/>
    <n v="1"/>
    <x v="10"/>
  </r>
  <r>
    <x v="0"/>
    <n v="1"/>
    <n v="2"/>
    <x v="13"/>
    <d v="2020-02-01T00:00:00"/>
    <n v="3"/>
    <n v="0"/>
    <n v="0"/>
    <n v="0"/>
    <n v="0"/>
    <n v="0"/>
    <n v="0"/>
    <s v="2020"/>
    <s v="Trim1"/>
    <n v="2"/>
    <x v="0"/>
  </r>
  <r>
    <x v="0"/>
    <n v="1"/>
    <n v="3"/>
    <x v="13"/>
    <d v="2020-03-01T00:00:00"/>
    <n v="1800"/>
    <n v="39"/>
    <n v="110"/>
    <n v="0"/>
    <n v="0"/>
    <n v="0"/>
    <n v="0"/>
    <s v="2020"/>
    <s v="Trim1"/>
    <n v="3"/>
    <x v="1"/>
  </r>
  <r>
    <x v="0"/>
    <n v="2"/>
    <n v="4"/>
    <x v="13"/>
    <d v="2020-04-01T00:00:00"/>
    <n v="2269"/>
    <n v="669"/>
    <n v="305"/>
    <n v="0"/>
    <n v="0"/>
    <n v="0"/>
    <n v="0"/>
    <s v="2020"/>
    <s v="Trim2"/>
    <n v="4"/>
    <x v="2"/>
  </r>
  <r>
    <x v="0"/>
    <n v="2"/>
    <n v="5"/>
    <x v="13"/>
    <d v="2020-05-01T00:00:00"/>
    <n v="422"/>
    <n v="2105"/>
    <n v="89"/>
    <n v="0"/>
    <n v="0"/>
    <n v="0"/>
    <n v="0"/>
    <s v="2020"/>
    <s v="Trim2"/>
    <n v="5"/>
    <x v="3"/>
  </r>
  <r>
    <x v="0"/>
    <n v="2"/>
    <n v="6"/>
    <x v="13"/>
    <d v="2020-06-01T00:00:00"/>
    <n v="37"/>
    <n v="1044"/>
    <n v="41"/>
    <n v="0"/>
    <n v="0"/>
    <n v="0"/>
    <n v="0"/>
    <s v="2020"/>
    <s v="Trim2"/>
    <n v="6"/>
    <x v="4"/>
  </r>
  <r>
    <x v="0"/>
    <n v="3"/>
    <n v="7"/>
    <x v="13"/>
    <d v="2020-07-01T00:00:00"/>
    <n v="80"/>
    <n v="107"/>
    <n v="7"/>
    <n v="0"/>
    <n v="0"/>
    <n v="0"/>
    <n v="0"/>
    <s v="2020"/>
    <s v="Trim3"/>
    <n v="7"/>
    <x v="5"/>
  </r>
  <r>
    <x v="0"/>
    <n v="3"/>
    <n v="8"/>
    <x v="13"/>
    <d v="2020-08-01T00:00:00"/>
    <n v="829"/>
    <n v="76"/>
    <n v="4"/>
    <n v="0"/>
    <n v="0"/>
    <n v="0"/>
    <n v="0"/>
    <s v="2020"/>
    <s v="Trim3"/>
    <n v="8"/>
    <x v="6"/>
  </r>
  <r>
    <x v="0"/>
    <n v="3"/>
    <n v="9"/>
    <x v="13"/>
    <d v="2020-09-01T00:00:00"/>
    <n v="2346"/>
    <n v="635"/>
    <n v="39"/>
    <n v="0"/>
    <n v="0"/>
    <n v="0"/>
    <n v="0"/>
    <s v="2020"/>
    <s v="Trim3"/>
    <n v="9"/>
    <x v="7"/>
  </r>
  <r>
    <x v="0"/>
    <n v="4"/>
    <n v="10"/>
    <x v="13"/>
    <d v="2020-10-01T00:00:00"/>
    <n v="10836"/>
    <n v="1831"/>
    <n v="128"/>
    <n v="0"/>
    <n v="0"/>
    <n v="0"/>
    <n v="0"/>
    <s v="2020"/>
    <s v="Trim4"/>
    <n v="10"/>
    <x v="8"/>
  </r>
  <r>
    <x v="0"/>
    <n v="4"/>
    <n v="11"/>
    <x v="13"/>
    <d v="2020-11-01T00:00:00"/>
    <n v="35698"/>
    <n v="7559"/>
    <n v="760"/>
    <n v="0"/>
    <n v="0"/>
    <n v="0"/>
    <n v="0"/>
    <s v="2020"/>
    <s v="Trim4"/>
    <n v="11"/>
    <x v="9"/>
  </r>
  <r>
    <x v="1"/>
    <n v="1"/>
    <n v="1"/>
    <x v="13"/>
    <d v="2025-01-01T00:00:00"/>
    <n v="75"/>
    <n v="23"/>
    <n v="1"/>
    <n v="0"/>
    <n v="0"/>
    <n v="0"/>
    <n v="0"/>
    <s v="2025"/>
    <s v="Trim1"/>
    <n v="1"/>
    <x v="10"/>
  </r>
  <r>
    <x v="0"/>
    <n v="1"/>
    <n v="2"/>
    <x v="14"/>
    <d v="2020-02-01T00:00:00"/>
    <n v="0"/>
    <n v="0"/>
    <n v="0"/>
    <n v="0"/>
    <n v="0"/>
    <n v="0"/>
    <n v="0"/>
    <s v="2020"/>
    <s v="Trim1"/>
    <n v="2"/>
    <x v="0"/>
  </r>
  <r>
    <x v="0"/>
    <n v="1"/>
    <n v="3"/>
    <x v="14"/>
    <d v="2020-03-01T00:00:00"/>
    <n v="722"/>
    <n v="34"/>
    <n v="31"/>
    <n v="0"/>
    <n v="0"/>
    <n v="0"/>
    <n v="0"/>
    <s v="2020"/>
    <s v="Trim1"/>
    <n v="3"/>
    <x v="1"/>
  </r>
  <r>
    <x v="0"/>
    <n v="2"/>
    <n v="4"/>
    <x v="14"/>
    <d v="2020-04-01T00:00:00"/>
    <n v="573"/>
    <n v="401"/>
    <n v="85"/>
    <n v="0"/>
    <n v="0"/>
    <n v="0"/>
    <n v="0"/>
    <s v="2020"/>
    <s v="Trim2"/>
    <n v="4"/>
    <x v="2"/>
  </r>
  <r>
    <x v="0"/>
    <n v="2"/>
    <n v="5"/>
    <x v="14"/>
    <d v="2020-05-01T00:00:00"/>
    <n v="61"/>
    <n v="606"/>
    <n v="14"/>
    <n v="0"/>
    <n v="0"/>
    <n v="0"/>
    <n v="0"/>
    <s v="2020"/>
    <s v="Trim2"/>
    <n v="5"/>
    <x v="3"/>
  </r>
  <r>
    <x v="0"/>
    <n v="2"/>
    <n v="6"/>
    <x v="14"/>
    <d v="2020-06-01T00:00:00"/>
    <n v="13"/>
    <n v="178"/>
    <n v="3"/>
    <n v="0"/>
    <n v="0"/>
    <n v="0"/>
    <n v="0"/>
    <s v="2020"/>
    <s v="Trim2"/>
    <n v="6"/>
    <x v="4"/>
  </r>
  <r>
    <x v="0"/>
    <n v="3"/>
    <n v="7"/>
    <x v="14"/>
    <d v="2020-07-01T00:00:00"/>
    <n v="35"/>
    <n v="18"/>
    <n v="2"/>
    <n v="0"/>
    <n v="0"/>
    <n v="0"/>
    <n v="0"/>
    <s v="2020"/>
    <s v="Trim3"/>
    <n v="7"/>
    <x v="5"/>
  </r>
  <r>
    <x v="0"/>
    <n v="3"/>
    <n v="8"/>
    <x v="14"/>
    <d v="2020-08-01T00:00:00"/>
    <n v="789"/>
    <n v="33"/>
    <n v="-1"/>
    <n v="0"/>
    <n v="0"/>
    <n v="0"/>
    <n v="0"/>
    <s v="2020"/>
    <s v="Trim3"/>
    <n v="8"/>
    <x v="6"/>
  </r>
  <r>
    <x v="0"/>
    <n v="3"/>
    <n v="9"/>
    <x v="14"/>
    <d v="2020-09-01T00:00:00"/>
    <n v="1707"/>
    <n v="415"/>
    <n v="20"/>
    <n v="0"/>
    <n v="0"/>
    <n v="0"/>
    <n v="0"/>
    <s v="2020"/>
    <s v="Trim3"/>
    <n v="9"/>
    <x v="7"/>
  </r>
  <r>
    <x v="0"/>
    <n v="4"/>
    <n v="10"/>
    <x v="14"/>
    <d v="2020-10-01T00:00:00"/>
    <n v="5531"/>
    <n v="1464"/>
    <n v="73"/>
    <n v="0"/>
    <n v="0"/>
    <n v="0"/>
    <n v="0"/>
    <s v="2020"/>
    <s v="Trim4"/>
    <n v="10"/>
    <x v="8"/>
  </r>
  <r>
    <x v="0"/>
    <n v="4"/>
    <n v="11"/>
    <x v="14"/>
    <d v="2020-11-01T00:00:00"/>
    <n v="12044"/>
    <n v="4354"/>
    <n v="217"/>
    <n v="0"/>
    <n v="0"/>
    <n v="0"/>
    <n v="0"/>
    <s v="2020"/>
    <s v="Trim4"/>
    <n v="11"/>
    <x v="9"/>
  </r>
  <r>
    <x v="1"/>
    <n v="1"/>
    <n v="1"/>
    <x v="14"/>
    <d v="2025-01-01T00:00:00"/>
    <n v="16"/>
    <n v="2"/>
    <n v="0"/>
    <n v="0"/>
    <n v="0"/>
    <n v="0"/>
    <n v="0"/>
    <s v="2025"/>
    <s v="Trim1"/>
    <n v="1"/>
    <x v="10"/>
  </r>
  <r>
    <x v="0"/>
    <n v="1"/>
    <n v="2"/>
    <x v="15"/>
    <d v="2020-02-01T00:00:00"/>
    <n v="4"/>
    <n v="2"/>
    <n v="0"/>
    <n v="0"/>
    <n v="0"/>
    <n v="0"/>
    <n v="0"/>
    <s v="2020"/>
    <s v="Trim1"/>
    <n v="2"/>
    <x v="0"/>
  </r>
  <r>
    <x v="0"/>
    <n v="1"/>
    <n v="3"/>
    <x v="15"/>
    <d v="2020-03-01T00:00:00"/>
    <n v="1643"/>
    <n v="72"/>
    <n v="81"/>
    <n v="0"/>
    <n v="0"/>
    <n v="0"/>
    <n v="0"/>
    <s v="2020"/>
    <s v="Trim1"/>
    <n v="3"/>
    <x v="1"/>
  </r>
  <r>
    <x v="0"/>
    <n v="2"/>
    <n v="4"/>
    <x v="15"/>
    <d v="2020-04-01T00:00:00"/>
    <n v="1519"/>
    <n v="700"/>
    <n v="154"/>
    <n v="0"/>
    <n v="0"/>
    <n v="0"/>
    <n v="0"/>
    <s v="2020"/>
    <s v="Trim2"/>
    <n v="4"/>
    <x v="2"/>
  </r>
  <r>
    <x v="0"/>
    <n v="2"/>
    <n v="5"/>
    <x v="15"/>
    <d v="2020-05-01T00:00:00"/>
    <n v="277"/>
    <n v="1409"/>
    <n v="39"/>
    <n v="0"/>
    <n v="0"/>
    <n v="0"/>
    <n v="0"/>
    <s v="2020"/>
    <s v="Trim2"/>
    <n v="5"/>
    <x v="3"/>
  </r>
  <r>
    <x v="0"/>
    <n v="2"/>
    <n v="6"/>
    <x v="15"/>
    <d v="2020-06-01T00:00:00"/>
    <n v="21"/>
    <n v="487"/>
    <n v="8"/>
    <n v="0"/>
    <n v="0"/>
    <n v="0"/>
    <n v="0"/>
    <s v="2020"/>
    <s v="Trim2"/>
    <n v="6"/>
    <x v="4"/>
  </r>
  <r>
    <x v="0"/>
    <n v="3"/>
    <n v="7"/>
    <x v="15"/>
    <d v="2020-07-01T00:00:00"/>
    <n v="-176"/>
    <n v="60"/>
    <n v="1"/>
    <n v="0"/>
    <n v="0"/>
    <n v="0"/>
    <n v="0"/>
    <s v="2020"/>
    <s v="Trim3"/>
    <n v="7"/>
    <x v="5"/>
  </r>
  <r>
    <x v="0"/>
    <n v="3"/>
    <n v="8"/>
    <x v="15"/>
    <d v="2020-08-01T00:00:00"/>
    <n v="1029"/>
    <n v="176"/>
    <n v="3"/>
    <n v="0"/>
    <n v="0"/>
    <n v="0"/>
    <n v="0"/>
    <s v="2020"/>
    <s v="Trim3"/>
    <n v="8"/>
    <x v="6"/>
  </r>
  <r>
    <x v="0"/>
    <n v="3"/>
    <n v="9"/>
    <x v="15"/>
    <d v="2020-09-01T00:00:00"/>
    <n v="2801"/>
    <n v="1035"/>
    <n v="25"/>
    <n v="0"/>
    <n v="0"/>
    <n v="0"/>
    <n v="0"/>
    <s v="2020"/>
    <s v="Trim3"/>
    <n v="9"/>
    <x v="7"/>
  </r>
  <r>
    <x v="0"/>
    <n v="4"/>
    <n v="10"/>
    <x v="15"/>
    <d v="2020-10-01T00:00:00"/>
    <n v="14640"/>
    <n v="2873"/>
    <n v="191"/>
    <n v="0"/>
    <n v="0"/>
    <n v="0"/>
    <n v="0"/>
    <s v="2020"/>
    <s v="Trim4"/>
    <n v="10"/>
    <x v="8"/>
  </r>
  <r>
    <x v="0"/>
    <n v="4"/>
    <n v="11"/>
    <x v="15"/>
    <d v="2020-11-01T00:00:00"/>
    <n v="41928"/>
    <n v="14693"/>
    <n v="1053"/>
    <n v="0"/>
    <n v="0"/>
    <n v="0"/>
    <n v="0"/>
    <s v="2020"/>
    <s v="Trim4"/>
    <n v="11"/>
    <x v="9"/>
  </r>
  <r>
    <x v="1"/>
    <n v="1"/>
    <n v="1"/>
    <x v="15"/>
    <d v="2025-01-01T00:00:00"/>
    <n v="6"/>
    <n v="6"/>
    <n v="0"/>
    <n v="0"/>
    <n v="0"/>
    <n v="0"/>
    <n v="0"/>
    <s v="2025"/>
    <s v="Trim1"/>
    <n v="1"/>
    <x v="10"/>
  </r>
  <r>
    <x v="0"/>
    <n v="1"/>
    <n v="2"/>
    <x v="16"/>
    <d v="2020-02-01T00:00:00"/>
    <n v="11"/>
    <n v="1"/>
    <n v="0"/>
    <n v="0"/>
    <n v="0"/>
    <n v="0"/>
    <n v="0"/>
    <s v="2020"/>
    <s v="Trim1"/>
    <n v="2"/>
    <x v="0"/>
  </r>
  <r>
    <x v="0"/>
    <n v="1"/>
    <n v="3"/>
    <x v="16"/>
    <d v="2020-03-01T00:00:00"/>
    <n v="4597"/>
    <n v="137"/>
    <n v="244"/>
    <n v="0"/>
    <n v="0"/>
    <n v="0"/>
    <n v="0"/>
    <s v="2020"/>
    <s v="Trim1"/>
    <n v="3"/>
    <x v="1"/>
  </r>
  <r>
    <x v="0"/>
    <n v="2"/>
    <n v="4"/>
    <x v="16"/>
    <d v="2020-04-01T00:00:00"/>
    <n v="4744"/>
    <n v="2788"/>
    <n v="598"/>
    <n v="0"/>
    <n v="0"/>
    <n v="0"/>
    <n v="0"/>
    <s v="2020"/>
    <s v="Trim2"/>
    <n v="4"/>
    <x v="2"/>
  </r>
  <r>
    <x v="0"/>
    <n v="2"/>
    <n v="5"/>
    <x v="16"/>
    <d v="2020-05-01T00:00:00"/>
    <n v="752"/>
    <n v="5026"/>
    <n v="199"/>
    <n v="0"/>
    <n v="0"/>
    <n v="0"/>
    <n v="0"/>
    <s v="2020"/>
    <s v="Trim2"/>
    <n v="5"/>
    <x v="3"/>
  </r>
  <r>
    <x v="0"/>
    <n v="2"/>
    <n v="6"/>
    <x v="16"/>
    <d v="2020-06-01T00:00:00"/>
    <n v="146"/>
    <n v="865"/>
    <n v="63"/>
    <n v="0"/>
    <n v="0"/>
    <n v="0"/>
    <n v="0"/>
    <s v="2020"/>
    <s v="Trim2"/>
    <n v="6"/>
    <x v="4"/>
  </r>
  <r>
    <x v="0"/>
    <n v="3"/>
    <n v="7"/>
    <x v="16"/>
    <d v="2020-07-01T00:00:00"/>
    <n v="233"/>
    <n v="145"/>
    <n v="30"/>
    <n v="0"/>
    <n v="0"/>
    <n v="0"/>
    <n v="0"/>
    <s v="2020"/>
    <s v="Trim3"/>
    <n v="7"/>
    <x v="5"/>
  </r>
  <r>
    <x v="0"/>
    <n v="3"/>
    <n v="8"/>
    <x v="16"/>
    <d v="2020-08-01T00:00:00"/>
    <n v="1375"/>
    <n v="181"/>
    <n v="7"/>
    <n v="0"/>
    <n v="0"/>
    <n v="0"/>
    <n v="0"/>
    <s v="2020"/>
    <s v="Trim3"/>
    <n v="8"/>
    <x v="6"/>
  </r>
  <r>
    <x v="0"/>
    <n v="3"/>
    <n v="9"/>
    <x v="16"/>
    <d v="2020-09-01T00:00:00"/>
    <n v="2969"/>
    <n v="1118"/>
    <n v="23"/>
    <n v="0"/>
    <n v="0"/>
    <n v="0"/>
    <n v="0"/>
    <s v="2020"/>
    <s v="Trim3"/>
    <n v="9"/>
    <x v="7"/>
  </r>
  <r>
    <x v="0"/>
    <n v="4"/>
    <n v="10"/>
    <x v="16"/>
    <d v="2020-10-01T00:00:00"/>
    <n v="29436"/>
    <n v="4813"/>
    <n v="181"/>
    <n v="0"/>
    <n v="0"/>
    <n v="0"/>
    <n v="0"/>
    <s v="2020"/>
    <s v="Trim4"/>
    <n v="10"/>
    <x v="8"/>
  </r>
  <r>
    <x v="0"/>
    <n v="4"/>
    <n v="11"/>
    <x v="16"/>
    <d v="2020-11-01T00:00:00"/>
    <n v="59178"/>
    <n v="43700"/>
    <n v="1296"/>
    <n v="0"/>
    <n v="0"/>
    <n v="0"/>
    <n v="0"/>
    <s v="2020"/>
    <s v="Trim4"/>
    <n v="11"/>
    <x v="9"/>
  </r>
  <r>
    <x v="0"/>
    <n v="1"/>
    <n v="2"/>
    <x v="17"/>
    <d v="2020-02-01T00:00:00"/>
    <n v="0"/>
    <n v="0"/>
    <n v="0"/>
    <n v="0"/>
    <n v="0"/>
    <n v="0"/>
    <n v="0"/>
    <s v="2020"/>
    <s v="Trim1"/>
    <n v="2"/>
    <x v="0"/>
  </r>
  <r>
    <x v="0"/>
    <n v="1"/>
    <n v="3"/>
    <x v="17"/>
    <d v="2020-03-01T00:00:00"/>
    <n v="1746"/>
    <n v="193"/>
    <n v="164"/>
    <n v="0"/>
    <n v="0"/>
    <n v="0"/>
    <n v="0"/>
    <s v="2020"/>
    <s v="Trim1"/>
    <n v="3"/>
    <x v="1"/>
  </r>
  <r>
    <x v="0"/>
    <n v="2"/>
    <n v="4"/>
    <x v="17"/>
    <d v="2020-04-01T00:00:00"/>
    <n v="2370"/>
    <n v="2135"/>
    <n v="254"/>
    <n v="0"/>
    <n v="0"/>
    <n v="0"/>
    <n v="0"/>
    <s v="2020"/>
    <s v="Trim2"/>
    <n v="4"/>
    <x v="2"/>
  </r>
  <r>
    <x v="0"/>
    <n v="2"/>
    <n v="5"/>
    <x v="17"/>
    <d v="2020-05-01T00:00:00"/>
    <n v="314"/>
    <n v="1529"/>
    <n v="44"/>
    <n v="0"/>
    <n v="0"/>
    <n v="0"/>
    <n v="0"/>
    <s v="2020"/>
    <s v="Trim2"/>
    <n v="5"/>
    <x v="3"/>
  </r>
  <r>
    <x v="0"/>
    <n v="2"/>
    <n v="6"/>
    <x v="17"/>
    <d v="2020-06-01T00:00:00"/>
    <n v="433"/>
    <n v="551"/>
    <n v="4"/>
    <n v="0"/>
    <n v="0"/>
    <n v="0"/>
    <n v="0"/>
    <s v="2020"/>
    <s v="Trim2"/>
    <n v="6"/>
    <x v="4"/>
  </r>
  <r>
    <x v="0"/>
    <n v="3"/>
    <n v="7"/>
    <x v="17"/>
    <d v="2020-07-01T00:00:00"/>
    <n v="112"/>
    <n v="62"/>
    <n v="-61"/>
    <n v="0"/>
    <n v="0"/>
    <n v="0"/>
    <n v="0"/>
    <s v="2020"/>
    <s v="Trim3"/>
    <n v="7"/>
    <x v="5"/>
  </r>
  <r>
    <x v="0"/>
    <n v="3"/>
    <n v="8"/>
    <x v="17"/>
    <d v="2020-08-01T00:00:00"/>
    <n v="121"/>
    <n v="130"/>
    <n v="0"/>
    <n v="0"/>
    <n v="0"/>
    <n v="0"/>
    <n v="0"/>
    <s v="2020"/>
    <s v="Trim3"/>
    <n v="8"/>
    <x v="6"/>
  </r>
  <r>
    <x v="0"/>
    <n v="3"/>
    <n v="9"/>
    <x v="17"/>
    <d v="2020-09-01T00:00:00"/>
    <n v="896"/>
    <n v="419"/>
    <n v="1"/>
    <n v="0"/>
    <n v="0"/>
    <n v="0"/>
    <n v="0"/>
    <s v="2020"/>
    <s v="Trim3"/>
    <n v="9"/>
    <x v="7"/>
  </r>
  <r>
    <x v="0"/>
    <n v="4"/>
    <n v="10"/>
    <x v="17"/>
    <d v="2020-10-01T00:00:00"/>
    <n v="3146"/>
    <n v="1756"/>
    <n v="32"/>
    <n v="0"/>
    <n v="0"/>
    <n v="0"/>
    <n v="0"/>
    <s v="2020"/>
    <s v="Trim4"/>
    <n v="10"/>
    <x v="8"/>
  </r>
  <r>
    <x v="0"/>
    <n v="4"/>
    <n v="11"/>
    <x v="17"/>
    <d v="2020-11-01T00:00:00"/>
    <n v="6595"/>
    <n v="5856"/>
    <n v="216"/>
    <n v="0"/>
    <n v="0"/>
    <n v="0"/>
    <n v="0"/>
    <s v="2020"/>
    <s v="Trim4"/>
    <n v="11"/>
    <x v="9"/>
  </r>
  <r>
    <x v="1"/>
    <n v="1"/>
    <n v="1"/>
    <x v="17"/>
    <d v="2025-01-01T00:00:00"/>
    <n v="13"/>
    <n v="5"/>
    <n v="0"/>
    <n v="0"/>
    <n v="0"/>
    <n v="0"/>
    <n v="0"/>
    <s v="2025"/>
    <s v="Trim1"/>
    <n v="1"/>
    <x v="10"/>
  </r>
  <r>
    <x v="0"/>
    <n v="1"/>
    <n v="2"/>
    <x v="18"/>
    <d v="2020-02-01T00:00:00"/>
    <n v="0"/>
    <n v="0"/>
    <n v="0"/>
    <n v="0"/>
    <n v="0"/>
    <n v="0"/>
    <n v="0"/>
    <s v="2020"/>
    <s v="Trim1"/>
    <n v="2"/>
    <x v="0"/>
  </r>
  <r>
    <x v="0"/>
    <n v="1"/>
    <n v="3"/>
    <x v="18"/>
    <d v="2020-03-01T00:00:00"/>
    <n v="1078"/>
    <n v="190"/>
    <n v="37"/>
    <n v="0"/>
    <n v="0"/>
    <n v="0"/>
    <n v="0"/>
    <s v="2020"/>
    <s v="Trim1"/>
    <n v="3"/>
    <x v="1"/>
  </r>
  <r>
    <x v="0"/>
    <n v="2"/>
    <n v="4"/>
    <x v="18"/>
    <d v="2020-04-01T00:00:00"/>
    <n v="314"/>
    <n v="902"/>
    <n v="30"/>
    <n v="0"/>
    <n v="0"/>
    <n v="0"/>
    <n v="0"/>
    <s v="2020"/>
    <s v="Trim2"/>
    <n v="4"/>
    <x v="2"/>
  </r>
  <r>
    <x v="0"/>
    <n v="2"/>
    <n v="5"/>
    <x v="18"/>
    <d v="2020-05-01T00:00:00"/>
    <n v="39"/>
    <n v="232"/>
    <n v="9"/>
    <n v="0"/>
    <n v="0"/>
    <n v="0"/>
    <n v="0"/>
    <s v="2020"/>
    <s v="Trim2"/>
    <n v="5"/>
    <x v="3"/>
  </r>
  <r>
    <x v="0"/>
    <n v="2"/>
    <n v="6"/>
    <x v="18"/>
    <d v="2020-06-01T00:00:00"/>
    <n v="10"/>
    <n v="27"/>
    <n v="4"/>
    <n v="0"/>
    <n v="0"/>
    <n v="0"/>
    <n v="0"/>
    <s v="2020"/>
    <s v="Trim2"/>
    <n v="6"/>
    <x v="4"/>
  </r>
  <r>
    <x v="0"/>
    <n v="3"/>
    <n v="7"/>
    <x v="18"/>
    <d v="2020-07-01T00:00:00"/>
    <n v="25"/>
    <n v="17"/>
    <n v="0"/>
    <n v="0"/>
    <n v="0"/>
    <n v="0"/>
    <n v="0"/>
    <s v="2020"/>
    <s v="Trim3"/>
    <n v="7"/>
    <x v="5"/>
  </r>
  <r>
    <x v="0"/>
    <n v="3"/>
    <n v="8"/>
    <x v="18"/>
    <d v="2020-08-01T00:00:00"/>
    <n v="327"/>
    <n v="77"/>
    <n v="0"/>
    <n v="0"/>
    <n v="0"/>
    <n v="0"/>
    <n v="0"/>
    <s v="2020"/>
    <s v="Trim3"/>
    <n v="8"/>
    <x v="6"/>
  </r>
  <r>
    <x v="0"/>
    <n v="3"/>
    <n v="9"/>
    <x v="18"/>
    <d v="2020-09-01T00:00:00"/>
    <n v="661"/>
    <n v="387"/>
    <n v="5"/>
    <n v="0"/>
    <n v="0"/>
    <n v="0"/>
    <n v="0"/>
    <s v="2020"/>
    <s v="Trim3"/>
    <n v="9"/>
    <x v="7"/>
  </r>
  <r>
    <x v="0"/>
    <n v="4"/>
    <n v="10"/>
    <x v="18"/>
    <d v="2020-10-01T00:00:00"/>
    <n v="7725"/>
    <n v="1667"/>
    <n v="41"/>
    <n v="0"/>
    <n v="0"/>
    <n v="0"/>
    <n v="0"/>
    <s v="2020"/>
    <s v="Trim4"/>
    <n v="10"/>
    <x v="8"/>
  </r>
  <r>
    <x v="0"/>
    <n v="4"/>
    <n v="11"/>
    <x v="18"/>
    <d v="2020-11-01T00:00:00"/>
    <n v="13629"/>
    <n v="11667"/>
    <n v="281"/>
    <n v="0"/>
    <n v="0"/>
    <n v="0"/>
    <n v="0"/>
    <s v="2020"/>
    <s v="Trim4"/>
    <n v="11"/>
    <x v="9"/>
  </r>
  <r>
    <x v="0"/>
    <n v="1"/>
    <n v="2"/>
    <x v="19"/>
    <d v="2020-02-01T00:00:00"/>
    <n v="0"/>
    <n v="0"/>
    <n v="0"/>
    <n v="0"/>
    <n v="0"/>
    <n v="0"/>
    <n v="0"/>
    <s v="2020"/>
    <s v="Trim1"/>
    <n v="2"/>
    <x v="0"/>
  </r>
  <r>
    <x v="0"/>
    <n v="1"/>
    <n v="3"/>
    <x v="19"/>
    <d v="2020-03-01T00:00:00"/>
    <n v="628"/>
    <n v="20"/>
    <n v="56"/>
    <n v="0"/>
    <n v="0"/>
    <n v="0"/>
    <n v="0"/>
    <s v="2020"/>
    <s v="Trim1"/>
    <n v="3"/>
    <x v="1"/>
  </r>
  <r>
    <x v="0"/>
    <n v="2"/>
    <n v="4"/>
    <x v="19"/>
    <d v="2020-04-01T00:00:00"/>
    <n v="500"/>
    <n v="882"/>
    <n v="81"/>
    <n v="0"/>
    <n v="0"/>
    <n v="0"/>
    <n v="0"/>
    <s v="2020"/>
    <s v="Trim2"/>
    <n v="4"/>
    <x v="2"/>
  </r>
  <r>
    <x v="0"/>
    <n v="2"/>
    <n v="5"/>
    <x v="19"/>
    <d v="2020-05-01T00:00:00"/>
    <n v="56"/>
    <n v="124"/>
    <n v="6"/>
    <n v="0"/>
    <n v="0"/>
    <n v="0"/>
    <n v="0"/>
    <s v="2020"/>
    <s v="Trim2"/>
    <n v="5"/>
    <x v="3"/>
  </r>
  <r>
    <x v="0"/>
    <n v="2"/>
    <n v="6"/>
    <x v="19"/>
    <d v="2020-06-01T00:00:00"/>
    <n v="11"/>
    <n v="19"/>
    <n v="3"/>
    <n v="0"/>
    <n v="0"/>
    <n v="0"/>
    <n v="0"/>
    <s v="2020"/>
    <s v="Trim2"/>
    <n v="6"/>
    <x v="4"/>
  </r>
  <r>
    <x v="0"/>
    <n v="3"/>
    <n v="7"/>
    <x v="19"/>
    <d v="2020-07-01T00:00:00"/>
    <n v="13"/>
    <n v="5"/>
    <n v="0"/>
    <n v="0"/>
    <n v="0"/>
    <n v="0"/>
    <n v="0"/>
    <s v="2020"/>
    <s v="Trim3"/>
    <n v="7"/>
    <x v="5"/>
  </r>
  <r>
    <x v="0"/>
    <n v="3"/>
    <n v="8"/>
    <x v="19"/>
    <d v="2020-08-01T00:00:00"/>
    <n v="33"/>
    <n v="15"/>
    <n v="0"/>
    <n v="0"/>
    <n v="0"/>
    <n v="0"/>
    <n v="0"/>
    <s v="2020"/>
    <s v="Trim3"/>
    <n v="8"/>
    <x v="6"/>
  </r>
  <r>
    <x v="0"/>
    <n v="3"/>
    <n v="9"/>
    <x v="19"/>
    <d v="2020-09-01T00:00:00"/>
    <n v="73"/>
    <n v="28"/>
    <n v="0"/>
    <n v="0"/>
    <n v="0"/>
    <n v="0"/>
    <n v="0"/>
    <s v="2020"/>
    <s v="Trim3"/>
    <n v="9"/>
    <x v="7"/>
  </r>
  <r>
    <x v="0"/>
    <n v="4"/>
    <n v="10"/>
    <x v="19"/>
    <d v="2020-10-01T00:00:00"/>
    <n v="1926"/>
    <n v="166"/>
    <n v="22"/>
    <n v="0"/>
    <n v="0"/>
    <n v="0"/>
    <n v="0"/>
    <s v="2020"/>
    <s v="Trim4"/>
    <n v="10"/>
    <x v="8"/>
  </r>
  <r>
    <x v="0"/>
    <n v="4"/>
    <n v="11"/>
    <x v="19"/>
    <d v="2020-11-01T00:00:00"/>
    <n v="3270"/>
    <n v="3619"/>
    <n v="147"/>
    <n v="0"/>
    <n v="0"/>
    <n v="0"/>
    <n v="0"/>
    <s v="2020"/>
    <s v="Trim4"/>
    <n v="11"/>
    <x v="9"/>
  </r>
  <r>
    <x v="3"/>
    <n v="3"/>
    <n v="8"/>
    <x v="19"/>
    <d v="2024-08-01T00:00:00"/>
    <n v="87"/>
    <n v="66"/>
    <n v="0"/>
    <n v="0"/>
    <n v="0"/>
    <n v="0"/>
    <n v="0"/>
    <s v="2024"/>
    <s v="Trim3"/>
    <n v="8"/>
    <x v="6"/>
  </r>
  <r>
    <x v="3"/>
    <n v="3"/>
    <n v="9"/>
    <x v="19"/>
    <d v="2024-09-01T00:00:00"/>
    <n v="53"/>
    <n v="58"/>
    <n v="0"/>
    <n v="0"/>
    <n v="0"/>
    <n v="0"/>
    <n v="0"/>
    <s v="2024"/>
    <s v="Trim3"/>
    <n v="9"/>
    <x v="7"/>
  </r>
  <r>
    <x v="0"/>
    <n v="1"/>
    <n v="2"/>
    <x v="20"/>
    <d v="2020-02-01T00:00:00"/>
    <n v="191"/>
    <n v="0"/>
    <n v="2"/>
    <n v="0"/>
    <n v="0"/>
    <n v="0"/>
    <n v="0"/>
    <s v="2020"/>
    <s v="Trim1"/>
    <n v="2"/>
    <x v="0"/>
  </r>
  <r>
    <x v="0"/>
    <n v="1"/>
    <n v="3"/>
    <x v="20"/>
    <d v="2020-03-01T00:00:00"/>
    <n v="8964"/>
    <n v="828"/>
    <n v="475"/>
    <n v="0"/>
    <n v="0"/>
    <n v="0"/>
    <n v="0"/>
    <s v="2020"/>
    <s v="Trim1"/>
    <n v="3"/>
    <x v="1"/>
  </r>
  <r>
    <x v="0"/>
    <n v="2"/>
    <n v="4"/>
    <x v="20"/>
    <d v="2020-04-01T00:00:00"/>
    <n v="8805"/>
    <n v="7526"/>
    <n v="982"/>
    <n v="0"/>
    <n v="0"/>
    <n v="0"/>
    <n v="0"/>
    <s v="2020"/>
    <s v="Trim2"/>
    <n v="4"/>
    <x v="2"/>
  </r>
  <r>
    <x v="0"/>
    <n v="2"/>
    <n v="5"/>
    <x v="20"/>
    <d v="2020-05-01T00:00:00"/>
    <n v="1192"/>
    <n v="7380"/>
    <n v="459"/>
    <n v="0"/>
    <n v="0"/>
    <n v="0"/>
    <n v="0"/>
    <s v="2020"/>
    <s v="Trim2"/>
    <n v="5"/>
    <x v="3"/>
  </r>
  <r>
    <x v="0"/>
    <n v="2"/>
    <n v="6"/>
    <x v="20"/>
    <d v="2020-06-01T00:00:00"/>
    <n v="134"/>
    <n v="1078"/>
    <n v="94"/>
    <n v="0"/>
    <n v="0"/>
    <n v="0"/>
    <n v="0"/>
    <s v="2020"/>
    <s v="Trim2"/>
    <n v="6"/>
    <x v="4"/>
  </r>
  <r>
    <x v="0"/>
    <n v="3"/>
    <n v="7"/>
    <x v="20"/>
    <d v="2020-07-01T00:00:00"/>
    <n v="834"/>
    <n v="234"/>
    <n v="62"/>
    <n v="0"/>
    <n v="0"/>
    <n v="0"/>
    <n v="0"/>
    <s v="2020"/>
    <s v="Trim3"/>
    <n v="7"/>
    <x v="5"/>
  </r>
  <r>
    <x v="0"/>
    <n v="3"/>
    <n v="8"/>
    <x v="20"/>
    <d v="2020-08-01T00:00:00"/>
    <n v="2809"/>
    <n v="1376"/>
    <n v="46"/>
    <n v="0"/>
    <n v="0"/>
    <n v="0"/>
    <n v="0"/>
    <s v="2020"/>
    <s v="Trim3"/>
    <n v="8"/>
    <x v="6"/>
  </r>
  <r>
    <x v="0"/>
    <n v="3"/>
    <n v="9"/>
    <x v="20"/>
    <d v="2020-09-01T00:00:00"/>
    <n v="4522"/>
    <n v="3119"/>
    <n v="58"/>
    <n v="0"/>
    <n v="0"/>
    <n v="0"/>
    <n v="0"/>
    <s v="2020"/>
    <s v="Trim3"/>
    <n v="9"/>
    <x v="7"/>
  </r>
  <r>
    <x v="0"/>
    <n v="4"/>
    <n v="10"/>
    <x v="20"/>
    <d v="2020-10-01T00:00:00"/>
    <n v="29502"/>
    <n v="3832"/>
    <n v="223"/>
    <n v="0"/>
    <n v="0"/>
    <n v="0"/>
    <n v="0"/>
    <s v="2020"/>
    <s v="Trim4"/>
    <n v="10"/>
    <x v="8"/>
  </r>
  <r>
    <x v="0"/>
    <n v="4"/>
    <n v="11"/>
    <x v="20"/>
    <d v="2020-11-01T00:00:00"/>
    <n v="88639"/>
    <n v="35843"/>
    <n v="1310"/>
    <n v="0"/>
    <n v="0"/>
    <n v="0"/>
    <n v="0"/>
    <s v="2020"/>
    <s v="Trim4"/>
    <n v="11"/>
    <x v="9"/>
  </r>
  <r>
    <x v="0"/>
    <n v="4"/>
    <n v="12"/>
    <x v="0"/>
    <d v="2020-12-01T00:00:00"/>
    <n v="7290"/>
    <n v="14089"/>
    <n v="320"/>
    <n v="470"/>
    <n v="0.68085106382978722"/>
    <n v="15.51063829787234"/>
    <n v="29.97659574468085"/>
    <s v="2020"/>
    <s v="Trim4"/>
    <n v="12"/>
    <x v="11"/>
  </r>
  <r>
    <x v="4"/>
    <n v="1"/>
    <n v="1"/>
    <x v="0"/>
    <d v="2021-01-01T00:00:00"/>
    <n v="7532"/>
    <n v="7864"/>
    <n v="254"/>
    <n v="245160"/>
    <n v="1.0360580845162344E-3"/>
    <n v="3.0722793277859359E-2"/>
    <n v="3.2077010931636479E-2"/>
    <s v="2021"/>
    <s v="Trim1"/>
    <n v="1"/>
    <x v="10"/>
  </r>
  <r>
    <x v="4"/>
    <n v="1"/>
    <n v="2"/>
    <x v="0"/>
    <d v="2021-02-01T00:00:00"/>
    <n v="11622"/>
    <n v="8631"/>
    <n v="234"/>
    <n v="546670"/>
    <n v="4.2804617045018019E-4"/>
    <n v="2.1259626465692284E-2"/>
    <n v="1.5788318363912417E-2"/>
    <s v="2021"/>
    <s v="Trim1"/>
    <n v="2"/>
    <x v="0"/>
  </r>
  <r>
    <x v="4"/>
    <n v="1"/>
    <n v="3"/>
    <x v="0"/>
    <d v="2021-03-01T00:00:00"/>
    <n v="10769"/>
    <n v="13446"/>
    <n v="435"/>
    <n v="1442340"/>
    <n v="3.0159324431132742E-4"/>
    <n v="7.4663394206636435E-3"/>
    <n v="9.3223511793335823E-3"/>
    <s v="2021"/>
    <s v="Trim1"/>
    <n v="3"/>
    <x v="1"/>
  </r>
  <r>
    <x v="4"/>
    <n v="2"/>
    <n v="4"/>
    <x v="0"/>
    <d v="2021-04-01T00:00:00"/>
    <n v="5981"/>
    <n v="7463"/>
    <n v="267"/>
    <n v="2185680"/>
    <n v="1.2215877896123862E-4"/>
    <n v="2.7364481534350865E-3"/>
    <n v="3.4144980051974672E-3"/>
    <s v="2021"/>
    <s v="Trim2"/>
    <n v="4"/>
    <x v="2"/>
  </r>
  <r>
    <x v="4"/>
    <n v="2"/>
    <n v="5"/>
    <x v="0"/>
    <d v="2021-05-01T00:00:00"/>
    <n v="2822"/>
    <n v="5633"/>
    <n v="79"/>
    <n v="3506490"/>
    <n v="2.2529652159281789E-5"/>
    <n v="8.0479339738598994E-4"/>
    <n v="1.6064497545979026E-3"/>
    <s v="2021"/>
    <s v="Trim2"/>
    <n v="5"/>
    <x v="3"/>
  </r>
  <r>
    <x v="4"/>
    <n v="2"/>
    <n v="6"/>
    <x v="0"/>
    <d v="2021-06-01T00:00:00"/>
    <n v="787"/>
    <n v="5375"/>
    <n v="30"/>
    <n v="3356520"/>
    <n v="8.9378284651960962E-6"/>
    <n v="2.3446903340364425E-4"/>
    <n v="1.6013609333476338E-3"/>
    <s v="2021"/>
    <s v="Trim2"/>
    <n v="6"/>
    <x v="4"/>
  </r>
  <r>
    <x v="4"/>
    <n v="3"/>
    <n v="7"/>
    <x v="0"/>
    <d v="2021-07-01T00:00:00"/>
    <n v="1382"/>
    <n v="807"/>
    <n v="2"/>
    <n v="3962740"/>
    <n v="5.0470129254001023E-7"/>
    <n v="3.4874859314514706E-4"/>
    <n v="2.0364697153989412E-4"/>
    <s v="2021"/>
    <s v="Trim3"/>
    <n v="7"/>
    <x v="5"/>
  </r>
  <r>
    <x v="4"/>
    <n v="3"/>
    <n v="8"/>
    <x v="0"/>
    <d v="2021-08-01T00:00:00"/>
    <n v="2846"/>
    <n v="2078"/>
    <n v="15"/>
    <n v="2141220"/>
    <n v="7.0053520889959927E-6"/>
    <n v="1.3291488030188396E-3"/>
    <n v="9.7047477606224488E-4"/>
    <s v="2021"/>
    <s v="Trim3"/>
    <n v="8"/>
    <x v="6"/>
  </r>
  <r>
    <x v="4"/>
    <n v="3"/>
    <n v="9"/>
    <x v="0"/>
    <d v="2021-09-01T00:00:00"/>
    <n v="2170"/>
    <n v="2582"/>
    <n v="15"/>
    <n v="1218700"/>
    <n v="1.2308197259374743E-5"/>
    <n v="1.7805858701895462E-3"/>
    <n v="2.1186510215803725E-3"/>
    <s v="2021"/>
    <s v="Trim3"/>
    <n v="9"/>
    <x v="7"/>
  </r>
  <r>
    <x v="4"/>
    <n v="4"/>
    <n v="10"/>
    <x v="0"/>
    <d v="2021-10-01T00:00:00"/>
    <n v="1776"/>
    <n v="1605"/>
    <n v="18"/>
    <n v="887420"/>
    <n v="2.0283518514344954E-5"/>
    <n v="2.0013071600820356E-3"/>
    <n v="1.8086137341957586E-3"/>
    <s v="2021"/>
    <s v="Trim4"/>
    <n v="10"/>
    <x v="8"/>
  </r>
  <r>
    <x v="4"/>
    <n v="4"/>
    <n v="11"/>
    <x v="0"/>
    <d v="2021-11-01T00:00:00"/>
    <n v="4650"/>
    <n v="2368"/>
    <n v="29"/>
    <n v="1599770"/>
    <n v="1.8127605843339981E-5"/>
    <n v="2.9066678335010658E-3"/>
    <n v="1.4802127805872095E-3"/>
    <s v="2021"/>
    <s v="Trim4"/>
    <n v="11"/>
    <x v="9"/>
  </r>
  <r>
    <x v="4"/>
    <n v="4"/>
    <n v="12"/>
    <x v="0"/>
    <d v="2021-12-01T00:00:00"/>
    <n v="18922"/>
    <n v="6002"/>
    <n v="49"/>
    <n v="2967300"/>
    <n v="1.6513328615239444E-5"/>
    <n v="6.3768408991338931E-3"/>
    <n v="2.0227142520136149E-3"/>
    <s v="2021"/>
    <s v="Trim4"/>
    <n v="12"/>
    <x v="11"/>
  </r>
  <r>
    <x v="5"/>
    <n v="1"/>
    <n v="1"/>
    <x v="0"/>
    <d v="2022-01-01T00:00:00"/>
    <n v="108652"/>
    <n v="13106"/>
    <n v="171"/>
    <n v="3757510"/>
    <n v="4.5508860921195152E-5"/>
    <n v="2.8915957642161965E-2"/>
    <n v="3.4879481358665713E-3"/>
    <s v="2022"/>
    <s v="Trim1"/>
    <n v="1"/>
    <x v="10"/>
  </r>
  <r>
    <x v="5"/>
    <n v="1"/>
    <n v="2"/>
    <x v="0"/>
    <d v="2022-02-01T00:00:00"/>
    <n v="48126"/>
    <n v="98466"/>
    <n v="147"/>
    <n v="1322890"/>
    <n v="1.1112035014249106E-4"/>
    <n v="3.6379441979302887E-2"/>
    <n v="7.4432492497486569E-2"/>
    <s v="2022"/>
    <s v="Trim1"/>
    <n v="2"/>
    <x v="0"/>
  </r>
  <r>
    <x v="5"/>
    <n v="1"/>
    <n v="3"/>
    <x v="0"/>
    <d v="2022-03-01T00:00:00"/>
    <n v="51442"/>
    <n v="72903"/>
    <n v="132"/>
    <n v="378990"/>
    <n v="3.4829415024143119E-4"/>
    <n v="0.13573445209636137"/>
    <n v="0.19236127602311406"/>
    <s v="2022"/>
    <s v="Trim1"/>
    <n v="3"/>
    <x v="1"/>
  </r>
  <r>
    <x v="5"/>
    <n v="2"/>
    <n v="4"/>
    <x v="0"/>
    <d v="2022-04-01T00:00:00"/>
    <n v="59343"/>
    <n v="42425"/>
    <n v="127"/>
    <n v="166440"/>
    <n v="7.6303773131458782E-4"/>
    <n v="0.3565428983417448"/>
    <n v="0.25489665945686135"/>
    <s v="2022"/>
    <s v="Trim2"/>
    <n v="4"/>
    <x v="2"/>
  </r>
  <r>
    <x v="5"/>
    <n v="2"/>
    <n v="5"/>
    <x v="0"/>
    <d v="2022-05-01T00:00:00"/>
    <n v="31736"/>
    <n v="68222"/>
    <n v="107"/>
    <n v="138180"/>
    <n v="7.7435229410913306E-4"/>
    <n v="0.22967144304530324"/>
    <n v="0.49371833839918944"/>
    <s v="2022"/>
    <s v="Trim2"/>
    <n v="5"/>
    <x v="3"/>
  </r>
  <r>
    <x v="5"/>
    <n v="2"/>
    <n v="6"/>
    <x v="0"/>
    <d v="2022-06-01T00:00:00"/>
    <n v="26050"/>
    <n v="18421"/>
    <n v="53"/>
    <n v="54030"/>
    <n v="9.8093651674995377E-4"/>
    <n v="0.48213955210068482"/>
    <n v="0.34094021839718675"/>
    <s v="2022"/>
    <s v="Trim2"/>
    <n v="6"/>
    <x v="4"/>
  </r>
  <r>
    <x v="5"/>
    <n v="3"/>
    <n v="7"/>
    <x v="0"/>
    <d v="2022-07-01T00:00:00"/>
    <n v="75258"/>
    <n v="54977"/>
    <n v="163"/>
    <n v="229510"/>
    <n v="7.1020870550302822E-4"/>
    <n v="0.32790728072850855"/>
    <n v="0.23954076075116554"/>
    <s v="2022"/>
    <s v="Trim3"/>
    <n v="7"/>
    <x v="5"/>
  </r>
  <r>
    <x v="5"/>
    <n v="3"/>
    <n v="8"/>
    <x v="0"/>
    <d v="2022-08-01T00:00:00"/>
    <n v="32412"/>
    <n v="53941"/>
    <n v="91"/>
    <n v="112480"/>
    <n v="8.0903271692745382E-4"/>
    <n v="0.28815789473684211"/>
    <n v="0.47956081081081081"/>
    <s v="2022"/>
    <s v="Trim3"/>
    <n v="8"/>
    <x v="6"/>
  </r>
  <r>
    <x v="5"/>
    <n v="3"/>
    <n v="9"/>
    <x v="0"/>
    <d v="2022-09-01T00:00:00"/>
    <n v="19812"/>
    <n v="16871"/>
    <n v="36"/>
    <n v="62240"/>
    <n v="5.7840616966580978E-4"/>
    <n v="0.31831619537275063"/>
    <n v="0.27106362467866324"/>
    <s v="2022"/>
    <s v="Trim3"/>
    <n v="9"/>
    <x v="7"/>
  </r>
  <r>
    <x v="5"/>
    <n v="4"/>
    <n v="10"/>
    <x v="0"/>
    <d v="2022-10-01T00:00:00"/>
    <n v="28564"/>
    <n v="43415"/>
    <n v="43"/>
    <n v="195290"/>
    <n v="2.201853653540888E-4"/>
    <n v="0.14626452967381842"/>
    <n v="0.22231041015925035"/>
    <s v="2022"/>
    <s v="Trim4"/>
    <n v="10"/>
    <x v="8"/>
  </r>
  <r>
    <x v="5"/>
    <n v="4"/>
    <n v="11"/>
    <x v="0"/>
    <d v="2022-11-01T00:00:00"/>
    <n v="24010"/>
    <n v="21507"/>
    <n v="56"/>
    <n v="204120"/>
    <n v="2.7434842249657066E-4"/>
    <n v="0.11762688614540466"/>
    <n v="0.10536449147560259"/>
    <s v="2022"/>
    <s v="Trim4"/>
    <n v="11"/>
    <x v="9"/>
  </r>
  <r>
    <x v="5"/>
    <n v="4"/>
    <n v="12"/>
    <x v="0"/>
    <d v="2022-12-01T00:00:00"/>
    <n v="24940"/>
    <n v="26204"/>
    <n v="65"/>
    <n v="164630"/>
    <n v="3.9482475854947459E-4"/>
    <n v="0.1514912227419061"/>
    <n v="0.15916904573892973"/>
    <s v="2022"/>
    <s v="Trim4"/>
    <n v="12"/>
    <x v="11"/>
  </r>
  <r>
    <x v="2"/>
    <n v="1"/>
    <n v="1"/>
    <x v="0"/>
    <d v="2023-01-01T00:00:00"/>
    <n v="11092"/>
    <n v="16499"/>
    <n v="66"/>
    <n v="80330"/>
    <n v="8.2161085522220844E-4"/>
    <n v="0.1380804182746172"/>
    <n v="0.20539026515623054"/>
    <s v="2023"/>
    <s v="Trim1"/>
    <n v="1"/>
    <x v="10"/>
  </r>
  <r>
    <x v="2"/>
    <n v="1"/>
    <n v="2"/>
    <x v="0"/>
    <d v="2023-02-01T00:00:00"/>
    <n v="3435"/>
    <n v="3735"/>
    <n v="31"/>
    <n v="20970"/>
    <n v="1.4783023366714354E-3"/>
    <n v="0.16380543633762518"/>
    <n v="0.17811158798283261"/>
    <s v="2023"/>
    <s v="Trim1"/>
    <n v="2"/>
    <x v="0"/>
  </r>
  <r>
    <x v="2"/>
    <n v="1"/>
    <n v="3"/>
    <x v="0"/>
    <d v="2023-03-01T00:00:00"/>
    <n v="2494"/>
    <n v="2621"/>
    <n v="20"/>
    <n v="6490"/>
    <n v="3.0816640986132513E-3"/>
    <n v="0.38428351309707243"/>
    <n v="0.40385208012326657"/>
    <s v="2023"/>
    <s v="Trim1"/>
    <n v="3"/>
    <x v="1"/>
  </r>
  <r>
    <x v="2"/>
    <n v="2"/>
    <n v="4"/>
    <x v="0"/>
    <d v="2023-04-01T00:00:00"/>
    <n v="3671"/>
    <n v="9915"/>
    <n v="11"/>
    <n v="1140"/>
    <n v="9.6491228070175444E-3"/>
    <n v="3.2201754385964914"/>
    <n v="8.6973684210526319"/>
    <s v="2023"/>
    <s v="Trim2"/>
    <n v="4"/>
    <x v="2"/>
  </r>
  <r>
    <x v="2"/>
    <n v="2"/>
    <n v="5"/>
    <x v="0"/>
    <d v="2023-05-01T00:00:00"/>
    <n v="3507"/>
    <n v="3901"/>
    <n v="9"/>
    <n v="1480"/>
    <n v="6.0810810810810814E-3"/>
    <n v="2.3695945945945946"/>
    <n v="2.6358108108108107"/>
    <s v="2023"/>
    <s v="Trim2"/>
    <n v="5"/>
    <x v="3"/>
  </r>
  <r>
    <x v="2"/>
    <n v="2"/>
    <n v="6"/>
    <x v="0"/>
    <d v="2023-06-01T00:00:00"/>
    <n v="1358"/>
    <n v="1917"/>
    <n v="11"/>
    <n v="640"/>
    <n v="1.7187500000000001E-2"/>
    <n v="2.1218750000000002"/>
    <n v="2.9953124999999998"/>
    <s v="2023"/>
    <s v="Trim2"/>
    <n v="6"/>
    <x v="4"/>
  </r>
  <r>
    <x v="2"/>
    <n v="3"/>
    <n v="7"/>
    <x v="0"/>
    <d v="2023-07-01T00:00:00"/>
    <n v="466"/>
    <n v="1048"/>
    <n v="4"/>
    <n v="60"/>
    <n v="6.6666666666666666E-2"/>
    <n v="7.7666666666666666"/>
    <n v="17.466666666666665"/>
    <s v="2023"/>
    <s v="Trim3"/>
    <n v="7"/>
    <x v="5"/>
  </r>
  <r>
    <x v="2"/>
    <n v="3"/>
    <n v="8"/>
    <x v="0"/>
    <d v="2023-08-01T00:00:00"/>
    <n v="1282"/>
    <n v="1987"/>
    <n v="3"/>
    <n v="30"/>
    <n v="0.1"/>
    <n v="42.733333333333334"/>
    <n v="66.233333333333334"/>
    <s v="2023"/>
    <s v="Trim3"/>
    <n v="8"/>
    <x v="6"/>
  </r>
  <r>
    <x v="2"/>
    <n v="3"/>
    <n v="9"/>
    <x v="0"/>
    <d v="2023-09-01T00:00:00"/>
    <n v="3067"/>
    <n v="2071"/>
    <n v="7"/>
    <n v="11"/>
    <n v="0.63636363636363635"/>
    <n v="278.81818181818181"/>
    <n v="188.27272727272728"/>
    <s v="2023"/>
    <s v="Trim3"/>
    <n v="9"/>
    <x v="7"/>
  </r>
  <r>
    <x v="2"/>
    <n v="4"/>
    <n v="10"/>
    <x v="0"/>
    <d v="2023-10-01T00:00:00"/>
    <n v="3472"/>
    <n v="2836"/>
    <n v="10"/>
    <n v="2060"/>
    <n v="4.8543689320388345E-3"/>
    <n v="1.6854368932038835"/>
    <n v="1.3766990291262136"/>
    <s v="2023"/>
    <s v="Trim4"/>
    <n v="10"/>
    <x v="8"/>
  </r>
  <r>
    <x v="2"/>
    <n v="4"/>
    <n v="11"/>
    <x v="0"/>
    <d v="2023-11-01T00:00:00"/>
    <n v="5489"/>
    <n v="2714"/>
    <n v="21"/>
    <n v="7228"/>
    <n v="2.9053680132816824E-3"/>
    <n v="0.7594078583287216"/>
    <n v="0.37548422800221359"/>
    <s v="2023"/>
    <s v="Trim4"/>
    <n v="11"/>
    <x v="9"/>
  </r>
  <r>
    <x v="2"/>
    <n v="4"/>
    <n v="12"/>
    <x v="0"/>
    <d v="2023-12-01T00:00:00"/>
    <n v="10900"/>
    <n v="6289"/>
    <n v="49"/>
    <n v="10762"/>
    <n v="4.5530570525924548E-3"/>
    <n v="1.0128228953726073"/>
    <n v="0.58437093477048874"/>
    <s v="2023"/>
    <s v="Trim4"/>
    <n v="12"/>
    <x v="11"/>
  </r>
  <r>
    <x v="3"/>
    <n v="1"/>
    <n v="1"/>
    <x v="0"/>
    <d v="2024-01-01T00:00:00"/>
    <n v="1708"/>
    <n v="2860"/>
    <n v="17"/>
    <n v="3878"/>
    <n v="4.3837029396596181E-3"/>
    <n v="0.44043321299638988"/>
    <n v="0.73749355337802991"/>
    <s v="2024"/>
    <s v="Trim1"/>
    <n v="1"/>
    <x v="10"/>
  </r>
  <r>
    <x v="3"/>
    <n v="1"/>
    <n v="2"/>
    <x v="0"/>
    <d v="2024-02-01T00:00:00"/>
    <n v="194"/>
    <n v="782"/>
    <n v="1"/>
    <n v="261"/>
    <n v="3.8314176245210726E-3"/>
    <n v="0.74329501915708818"/>
    <n v="2.9961685823754789"/>
    <s v="2024"/>
    <s v="Trim1"/>
    <n v="2"/>
    <x v="0"/>
  </r>
  <r>
    <x v="3"/>
    <n v="1"/>
    <n v="3"/>
    <x v="0"/>
    <d v="2024-03-01T00:00:00"/>
    <n v="54"/>
    <n v="58"/>
    <n v="1"/>
    <n v="122"/>
    <n v="8.1967213114754103E-3"/>
    <n v="0.44262295081967212"/>
    <n v="0.47540983606557374"/>
    <s v="2024"/>
    <s v="Trim1"/>
    <n v="3"/>
    <x v="1"/>
  </r>
  <r>
    <x v="3"/>
    <n v="2"/>
    <n v="4"/>
    <x v="0"/>
    <d v="2024-04-01T00:00:00"/>
    <n v="11"/>
    <n v="7616"/>
    <n v="1"/>
    <n v="8"/>
    <n v="0.125"/>
    <n v="1.375"/>
    <n v="952"/>
    <s v="2024"/>
    <s v="Trim2"/>
    <n v="4"/>
    <x v="2"/>
  </r>
  <r>
    <x v="3"/>
    <n v="2"/>
    <n v="5"/>
    <x v="0"/>
    <d v="2024-05-01T00:00:00"/>
    <n v="23"/>
    <n v="8"/>
    <n v="1"/>
    <n v="8"/>
    <n v="0.125"/>
    <n v="2.875"/>
    <n v="1"/>
    <s v="2024"/>
    <s v="Trim2"/>
    <n v="5"/>
    <x v="3"/>
  </r>
  <r>
    <x v="3"/>
    <n v="2"/>
    <n v="6"/>
    <x v="0"/>
    <d v="2024-06-01T00:00:00"/>
    <n v="90"/>
    <n v="39"/>
    <n v="0"/>
    <n v="3"/>
    <n v="0"/>
    <n v="30"/>
    <n v="13"/>
    <s v="2024"/>
    <s v="Trim2"/>
    <n v="6"/>
    <x v="4"/>
  </r>
  <r>
    <x v="3"/>
    <n v="3"/>
    <n v="7"/>
    <x v="0"/>
    <d v="2024-07-01T00:00:00"/>
    <n v="823"/>
    <n v="318"/>
    <n v="2"/>
    <n v="6"/>
    <n v="0.33333333333333331"/>
    <n v="137.16666666666666"/>
    <n v="53"/>
    <s v="2024"/>
    <s v="Trim3"/>
    <n v="7"/>
    <x v="5"/>
  </r>
  <r>
    <x v="3"/>
    <n v="3"/>
    <n v="8"/>
    <x v="0"/>
    <d v="2024-08-01T00:00:00"/>
    <n v="2131"/>
    <n v="977"/>
    <n v="5"/>
    <n v="1"/>
    <n v="5"/>
    <n v="2131"/>
    <n v="977"/>
    <s v="2024"/>
    <s v="Trim3"/>
    <n v="8"/>
    <x v="6"/>
  </r>
  <r>
    <x v="3"/>
    <n v="3"/>
    <n v="9"/>
    <x v="0"/>
    <d v="2024-09-01T00:00:00"/>
    <n v="1081"/>
    <n v="861"/>
    <n v="6"/>
    <n v="6"/>
    <n v="1"/>
    <n v="180.16666666666666"/>
    <n v="143.5"/>
    <s v="2024"/>
    <s v="Trim3"/>
    <n v="9"/>
    <x v="7"/>
  </r>
  <r>
    <x v="3"/>
    <n v="4"/>
    <n v="10"/>
    <x v="0"/>
    <d v="2024-10-01T00:00:00"/>
    <n v="736"/>
    <n v="569"/>
    <n v="6"/>
    <n v="2074"/>
    <n v="2.8929604628736743E-3"/>
    <n v="0.35486981677917068"/>
    <n v="0.27434908389585344"/>
    <s v="2024"/>
    <s v="Trim4"/>
    <n v="10"/>
    <x v="8"/>
  </r>
  <r>
    <x v="3"/>
    <n v="4"/>
    <n v="11"/>
    <x v="0"/>
    <d v="2024-11-01T00:00:00"/>
    <n v="149"/>
    <n v="128"/>
    <n v="1"/>
    <n v="3537"/>
    <n v="2.827254735651682E-4"/>
    <n v="4.2126095561210067E-2"/>
    <n v="3.618886061634153E-2"/>
    <s v="2024"/>
    <s v="Trim4"/>
    <n v="11"/>
    <x v="9"/>
  </r>
  <r>
    <x v="3"/>
    <n v="4"/>
    <n v="12"/>
    <x v="0"/>
    <d v="2024-12-01T00:00:00"/>
    <n v="118"/>
    <n v="57"/>
    <n v="1"/>
    <n v="1452"/>
    <n v="6.8870523415977963E-4"/>
    <n v="8.1267217630853997E-2"/>
    <n v="3.9256198347107439E-2"/>
    <s v="2024"/>
    <s v="Trim4"/>
    <n v="12"/>
    <x v="11"/>
  </r>
  <r>
    <x v="0"/>
    <n v="4"/>
    <n v="12"/>
    <x v="1"/>
    <d v="2020-12-01T00:00:00"/>
    <n v="2684"/>
    <n v="2722"/>
    <n v="103"/>
    <n v="1070"/>
    <n v="9.6261682242990657E-2"/>
    <n v="2.5084112149532709"/>
    <n v="2.5439252336448597"/>
    <s v="2020"/>
    <s v="Trim4"/>
    <n v="12"/>
    <x v="11"/>
  </r>
  <r>
    <x v="4"/>
    <n v="1"/>
    <n v="1"/>
    <x v="1"/>
    <d v="2021-01-01T00:00:00"/>
    <n v="2405"/>
    <n v="2962"/>
    <n v="70"/>
    <n v="169050"/>
    <n v="4.1407867494824016E-4"/>
    <n v="1.4226560189293108E-2"/>
    <n v="1.7521443359952676E-2"/>
    <s v="2021"/>
    <s v="Trim1"/>
    <n v="1"/>
    <x v="10"/>
  </r>
  <r>
    <x v="4"/>
    <n v="1"/>
    <n v="2"/>
    <x v="1"/>
    <d v="2021-02-01T00:00:00"/>
    <n v="2404"/>
    <n v="3751"/>
    <n v="45"/>
    <n v="282730"/>
    <n v="1.5916245180914654E-4"/>
    <n v="8.5028118699819622E-3"/>
    <n v="1.3267074594135748E-2"/>
    <s v="2021"/>
    <s v="Trim1"/>
    <n v="2"/>
    <x v="0"/>
  </r>
  <r>
    <x v="4"/>
    <n v="1"/>
    <n v="3"/>
    <x v="1"/>
    <d v="2021-03-01T00:00:00"/>
    <n v="3823"/>
    <n v="3009"/>
    <n v="72"/>
    <n v="543980"/>
    <n v="1.3235780727232618E-4"/>
    <n v="7.0278319055847643E-3"/>
    <n v="5.5314533622559652E-3"/>
    <s v="2021"/>
    <s v="Trim1"/>
    <n v="3"/>
    <x v="1"/>
  </r>
  <r>
    <x v="4"/>
    <n v="2"/>
    <n v="4"/>
    <x v="1"/>
    <d v="2021-04-01T00:00:00"/>
    <n v="4498"/>
    <n v="2951"/>
    <n v="91"/>
    <n v="885760"/>
    <n v="1.0273663294797688E-4"/>
    <n v="5.0781250000000002E-3"/>
    <n v="3.3316022398843931E-3"/>
    <s v="2021"/>
    <s v="Trim2"/>
    <n v="4"/>
    <x v="2"/>
  </r>
  <r>
    <x v="4"/>
    <n v="2"/>
    <n v="5"/>
    <x v="1"/>
    <d v="2021-05-01T00:00:00"/>
    <n v="2360"/>
    <n v="4776"/>
    <n v="45"/>
    <n v="1423610"/>
    <n v="3.1609780768609381E-5"/>
    <n v="1.657757391420403E-3"/>
    <n v="3.3548513989084087E-3"/>
    <s v="2021"/>
    <s v="Trim2"/>
    <n v="5"/>
    <x v="3"/>
  </r>
  <r>
    <x v="4"/>
    <n v="2"/>
    <n v="6"/>
    <x v="1"/>
    <d v="2021-06-01T00:00:00"/>
    <n v="632"/>
    <n v="3733"/>
    <n v="11"/>
    <n v="1263040"/>
    <n v="8.7091461869774513E-6"/>
    <n v="5.0038003546997725E-4"/>
    <n v="2.9555675196351661E-3"/>
    <s v="2021"/>
    <s v="Trim2"/>
    <n v="6"/>
    <x v="4"/>
  </r>
  <r>
    <x v="4"/>
    <n v="3"/>
    <n v="7"/>
    <x v="1"/>
    <d v="2021-07-01T00:00:00"/>
    <n v="452"/>
    <n v="430"/>
    <n v="1"/>
    <n v="1571130"/>
    <n v="6.3648456843163835E-7"/>
    <n v="2.8769102493110055E-4"/>
    <n v="2.7368836442560451E-4"/>
    <s v="2021"/>
    <s v="Trim3"/>
    <n v="7"/>
    <x v="5"/>
  </r>
  <r>
    <x v="4"/>
    <n v="3"/>
    <n v="8"/>
    <x v="1"/>
    <d v="2021-08-01T00:00:00"/>
    <n v="1539"/>
    <n v="793"/>
    <n v="8"/>
    <n v="1095140"/>
    <n v="7.3050021001881039E-6"/>
    <n v="1.4052997790236865E-3"/>
    <n v="7.2410833318114576E-4"/>
    <s v="2021"/>
    <s v="Trim3"/>
    <n v="8"/>
    <x v="6"/>
  </r>
  <r>
    <x v="4"/>
    <n v="3"/>
    <n v="9"/>
    <x v="1"/>
    <d v="2021-09-01T00:00:00"/>
    <n v="1197"/>
    <n v="1351"/>
    <n v="15"/>
    <n v="767130"/>
    <n v="1.9553400336318485E-5"/>
    <n v="1.5603613468382152E-3"/>
    <n v="1.761109590291085E-3"/>
    <s v="2021"/>
    <s v="Trim3"/>
    <n v="9"/>
    <x v="7"/>
  </r>
  <r>
    <x v="4"/>
    <n v="4"/>
    <n v="10"/>
    <x v="1"/>
    <d v="2021-10-01T00:00:00"/>
    <n v="635"/>
    <n v="1070"/>
    <n v="10"/>
    <n v="340280"/>
    <n v="2.9387563183260845E-5"/>
    <n v="1.8661102621370636E-3"/>
    <n v="3.1444692606089103E-3"/>
    <s v="2021"/>
    <s v="Trim4"/>
    <n v="10"/>
    <x v="8"/>
  </r>
  <r>
    <x v="4"/>
    <n v="4"/>
    <n v="11"/>
    <x v="1"/>
    <d v="2021-11-01T00:00:00"/>
    <n v="801"/>
    <n v="554"/>
    <n v="3"/>
    <n v="633750"/>
    <n v="4.7337278106508872E-6"/>
    <n v="1.263905325443787E-3"/>
    <n v="8.741617357001972E-4"/>
    <s v="2021"/>
    <s v="Trim4"/>
    <n v="11"/>
    <x v="9"/>
  </r>
  <r>
    <x v="4"/>
    <n v="4"/>
    <n v="12"/>
    <x v="1"/>
    <d v="2021-12-01T00:00:00"/>
    <n v="4723"/>
    <n v="1126"/>
    <n v="7"/>
    <n v="1230540"/>
    <n v="5.6885594942057958E-6"/>
    <n v="3.8381523558762821E-3"/>
    <n v="9.1504542721081801E-4"/>
    <s v="2021"/>
    <s v="Trim4"/>
    <n v="12"/>
    <x v="11"/>
  </r>
  <r>
    <x v="5"/>
    <n v="1"/>
    <n v="1"/>
    <x v="1"/>
    <d v="2022-01-01T00:00:00"/>
    <n v="27445"/>
    <n v="13316"/>
    <n v="47"/>
    <n v="1643040"/>
    <n v="2.8605511734346089E-5"/>
    <n v="1.6703792969130393E-2"/>
    <n v="8.1044892394585653E-3"/>
    <s v="2022"/>
    <s v="Trim1"/>
    <n v="1"/>
    <x v="10"/>
  </r>
  <r>
    <x v="5"/>
    <n v="1"/>
    <n v="2"/>
    <x v="1"/>
    <d v="2022-02-01T00:00:00"/>
    <n v="19392"/>
    <n v="18463"/>
    <n v="81"/>
    <n v="594130"/>
    <n v="1.3633379900021881E-4"/>
    <n v="3.2639321360644978E-2"/>
    <n v="3.1075690505444935E-2"/>
    <s v="2022"/>
    <s v="Trim1"/>
    <n v="2"/>
    <x v="0"/>
  </r>
  <r>
    <x v="5"/>
    <n v="1"/>
    <n v="3"/>
    <x v="1"/>
    <d v="2022-03-01T00:00:00"/>
    <n v="23223"/>
    <n v="17493"/>
    <n v="66"/>
    <n v="177990"/>
    <n v="3.708073487274566E-4"/>
    <n v="0.13047362211360189"/>
    <n v="9.8280802292263617E-2"/>
    <s v="2022"/>
    <s v="Trim1"/>
    <n v="3"/>
    <x v="1"/>
  </r>
  <r>
    <x v="5"/>
    <n v="2"/>
    <n v="4"/>
    <x v="1"/>
    <d v="2022-04-01T00:00:00"/>
    <n v="21179"/>
    <n v="16680"/>
    <n v="57"/>
    <n v="63290"/>
    <n v="9.0061621109179966E-4"/>
    <n v="0.3346342234160215"/>
    <n v="0.2635487438773898"/>
    <s v="2022"/>
    <s v="Trim2"/>
    <n v="4"/>
    <x v="2"/>
  </r>
  <r>
    <x v="5"/>
    <n v="2"/>
    <n v="5"/>
    <x v="1"/>
    <d v="2022-05-01T00:00:00"/>
    <n v="10170"/>
    <n v="18185"/>
    <n v="34"/>
    <n v="51000"/>
    <n v="6.6666666666666664E-4"/>
    <n v="0.19941176470588234"/>
    <n v="0.35656862745098039"/>
    <s v="2022"/>
    <s v="Trim2"/>
    <n v="5"/>
    <x v="3"/>
  </r>
  <r>
    <x v="5"/>
    <n v="2"/>
    <n v="6"/>
    <x v="1"/>
    <d v="2022-06-01T00:00:00"/>
    <n v="8520"/>
    <n v="21902"/>
    <n v="15"/>
    <n v="26200"/>
    <n v="5.7251908396946567E-4"/>
    <n v="0.32519083969465651"/>
    <n v="0.83595419847328245"/>
    <s v="2022"/>
    <s v="Trim2"/>
    <n v="6"/>
    <x v="4"/>
  </r>
  <r>
    <x v="5"/>
    <n v="3"/>
    <n v="7"/>
    <x v="1"/>
    <d v="2022-07-01T00:00:00"/>
    <n v="24338"/>
    <n v="18657"/>
    <n v="38"/>
    <n v="95340"/>
    <n v="3.9857352632683031E-4"/>
    <n v="0.25527585483532622"/>
    <n v="0.19568911264946506"/>
    <s v="2022"/>
    <s v="Trim3"/>
    <n v="7"/>
    <x v="5"/>
  </r>
  <r>
    <x v="5"/>
    <n v="3"/>
    <n v="8"/>
    <x v="1"/>
    <d v="2022-08-01T00:00:00"/>
    <n v="8343"/>
    <n v="14974"/>
    <n v="7"/>
    <n v="45350"/>
    <n v="1.543550165380375E-4"/>
    <n v="0.1839691289966924"/>
    <n v="0.3301874310915105"/>
    <s v="2022"/>
    <s v="Trim3"/>
    <n v="8"/>
    <x v="6"/>
  </r>
  <r>
    <x v="5"/>
    <n v="3"/>
    <n v="9"/>
    <x v="1"/>
    <d v="2022-09-01T00:00:00"/>
    <n v="4979"/>
    <n v="7246"/>
    <n v="6"/>
    <n v="18280"/>
    <n v="3.2822757111597374E-4"/>
    <n v="0.27237417943107223"/>
    <n v="0.39638949671772428"/>
    <s v="2022"/>
    <s v="Trim3"/>
    <n v="9"/>
    <x v="7"/>
  </r>
  <r>
    <x v="5"/>
    <n v="4"/>
    <n v="10"/>
    <x v="1"/>
    <d v="2022-10-01T00:00:00"/>
    <n v="5107"/>
    <n v="5245"/>
    <n v="5"/>
    <n v="65560"/>
    <n v="7.6266015863331297E-5"/>
    <n v="7.789810860280659E-2"/>
    <n v="8.0003050640634538E-2"/>
    <s v="2022"/>
    <s v="Trim4"/>
    <n v="10"/>
    <x v="8"/>
  </r>
  <r>
    <x v="5"/>
    <n v="4"/>
    <n v="11"/>
    <x v="1"/>
    <d v="2022-11-01T00:00:00"/>
    <n v="3614"/>
    <n v="2960"/>
    <n v="6"/>
    <n v="54080"/>
    <n v="1.1094674556213017E-4"/>
    <n v="6.6826923076923075E-2"/>
    <n v="5.473372781065089E-2"/>
    <s v="2022"/>
    <s v="Trim4"/>
    <n v="11"/>
    <x v="9"/>
  </r>
  <r>
    <x v="5"/>
    <n v="4"/>
    <n v="12"/>
    <x v="1"/>
    <d v="2022-12-01T00:00:00"/>
    <n v="4231"/>
    <n v="1784"/>
    <n v="15"/>
    <n v="45960"/>
    <n v="3.2637075718015666E-4"/>
    <n v="9.2058311575282853E-2"/>
    <n v="3.8816362053959969E-2"/>
    <s v="2022"/>
    <s v="Trim4"/>
    <n v="12"/>
    <x v="11"/>
  </r>
  <r>
    <x v="2"/>
    <n v="1"/>
    <n v="1"/>
    <x v="1"/>
    <d v="2023-01-01T00:00:00"/>
    <n v="2331"/>
    <n v="1874"/>
    <n v="6"/>
    <n v="26930"/>
    <n v="2.227998514667657E-4"/>
    <n v="8.6557742294838466E-2"/>
    <n v="6.958782027478648E-2"/>
    <s v="2023"/>
    <s v="Trim1"/>
    <n v="1"/>
    <x v="10"/>
  </r>
  <r>
    <x v="2"/>
    <n v="1"/>
    <n v="2"/>
    <x v="1"/>
    <d v="2023-02-01T00:00:00"/>
    <n v="449"/>
    <n v="598"/>
    <n v="4"/>
    <n v="4060"/>
    <n v="9.8522167487684722E-4"/>
    <n v="0.11059113300492611"/>
    <n v="0.14729064039408868"/>
    <s v="2023"/>
    <s v="Trim1"/>
    <n v="2"/>
    <x v="0"/>
  </r>
  <r>
    <x v="2"/>
    <n v="1"/>
    <n v="3"/>
    <x v="1"/>
    <d v="2023-03-01T00:00:00"/>
    <n v="370"/>
    <n v="443"/>
    <n v="2"/>
    <n v="1570"/>
    <n v="1.2738853503184713E-3"/>
    <n v="0.2356687898089172"/>
    <n v="0.28216560509554139"/>
    <s v="2023"/>
    <s v="Trim1"/>
    <n v="3"/>
    <x v="1"/>
  </r>
  <r>
    <x v="2"/>
    <n v="2"/>
    <n v="4"/>
    <x v="1"/>
    <d v="2023-04-01T00:00:00"/>
    <n v="433"/>
    <n v="169"/>
    <n v="4"/>
    <n v="540"/>
    <n v="7.4074074074074077E-3"/>
    <n v="0.80185185185185182"/>
    <n v="0.31296296296296294"/>
    <s v="2023"/>
    <s v="Trim2"/>
    <n v="4"/>
    <x v="2"/>
  </r>
  <r>
    <x v="2"/>
    <n v="2"/>
    <n v="5"/>
    <x v="1"/>
    <d v="2023-05-01T00:00:00"/>
    <n v="364"/>
    <n v="168"/>
    <n v="5"/>
    <n v="450"/>
    <n v="1.1111111111111112E-2"/>
    <n v="0.80888888888888888"/>
    <n v="0.37333333333333335"/>
    <s v="2023"/>
    <s v="Trim2"/>
    <n v="5"/>
    <x v="3"/>
  </r>
  <r>
    <x v="2"/>
    <n v="2"/>
    <n v="6"/>
    <x v="1"/>
    <d v="2023-06-01T00:00:00"/>
    <n v="147"/>
    <n v="120"/>
    <n v="1"/>
    <n v="90"/>
    <n v="1.1111111111111112E-2"/>
    <n v="1.6333333333333333"/>
    <n v="1.3333333333333333"/>
    <s v="2023"/>
    <s v="Trim2"/>
    <n v="6"/>
    <x v="4"/>
  </r>
  <r>
    <x v="2"/>
    <n v="4"/>
    <n v="10"/>
    <x v="1"/>
    <d v="2023-10-01T00:00:00"/>
    <n v="222"/>
    <n v="45"/>
    <n v="5"/>
    <n v="6"/>
    <n v="0.83333333333333337"/>
    <n v="37"/>
    <n v="7.5"/>
    <s v="2023"/>
    <s v="Trim4"/>
    <n v="10"/>
    <x v="8"/>
  </r>
  <r>
    <x v="2"/>
    <n v="4"/>
    <n v="11"/>
    <x v="1"/>
    <d v="2023-11-01T00:00:00"/>
    <n v="255"/>
    <n v="36"/>
    <n v="1"/>
    <n v="1051"/>
    <n v="9.5147478591817321E-4"/>
    <n v="0.24262607040913417"/>
    <n v="3.4253092293054233E-2"/>
    <s v="2023"/>
    <s v="Trim4"/>
    <n v="11"/>
    <x v="9"/>
  </r>
  <r>
    <x v="2"/>
    <n v="4"/>
    <n v="12"/>
    <x v="1"/>
    <d v="2023-12-01T00:00:00"/>
    <n v="522"/>
    <n v="54"/>
    <n v="3"/>
    <n v="6415"/>
    <n v="4.6765393608729541E-4"/>
    <n v="8.1371784879189404E-2"/>
    <n v="8.4177708495713176E-3"/>
    <s v="2023"/>
    <s v="Trim4"/>
    <n v="12"/>
    <x v="11"/>
  </r>
  <r>
    <x v="3"/>
    <n v="1"/>
    <n v="1"/>
    <x v="1"/>
    <d v="2024-01-01T00:00:00"/>
    <n v="184"/>
    <n v="57"/>
    <n v="4"/>
    <n v="2290"/>
    <n v="1.7467248908296944E-3"/>
    <n v="8.034934497816594E-2"/>
    <n v="2.4890829694323144E-2"/>
    <s v="2024"/>
    <s v="Trim1"/>
    <n v="1"/>
    <x v="10"/>
  </r>
  <r>
    <x v="3"/>
    <n v="1"/>
    <n v="2"/>
    <x v="1"/>
    <d v="2024-02-01T00:00:00"/>
    <n v="11"/>
    <n v="34"/>
    <n v="0"/>
    <n v="224"/>
    <n v="0"/>
    <n v="4.9107142857142856E-2"/>
    <n v="0.15178571428571427"/>
    <s v="2024"/>
    <s v="Trim1"/>
    <n v="2"/>
    <x v="0"/>
  </r>
  <r>
    <x v="3"/>
    <n v="1"/>
    <n v="3"/>
    <x v="1"/>
    <d v="2024-03-01T00:00:00"/>
    <n v="3"/>
    <n v="6"/>
    <n v="1"/>
    <n v="70"/>
    <n v="1.4285714285714285E-2"/>
    <n v="4.2857142857142858E-2"/>
    <n v="8.5714285714285715E-2"/>
    <s v="2024"/>
    <s v="Trim1"/>
    <n v="3"/>
    <x v="1"/>
  </r>
  <r>
    <x v="3"/>
    <n v="2"/>
    <n v="4"/>
    <x v="1"/>
    <d v="2024-04-01T00:00:00"/>
    <n v="3"/>
    <n v="3"/>
    <n v="0"/>
    <n v="47"/>
    <n v="0"/>
    <n v="6.3829787234042548E-2"/>
    <n v="6.3829787234042548E-2"/>
    <s v="2024"/>
    <s v="Trim2"/>
    <n v="4"/>
    <x v="2"/>
  </r>
  <r>
    <x v="3"/>
    <n v="2"/>
    <n v="5"/>
    <x v="1"/>
    <d v="2024-05-01T00:00:00"/>
    <n v="4"/>
    <n v="4"/>
    <n v="0"/>
    <n v="3"/>
    <n v="0"/>
    <n v="1.3333333333333333"/>
    <n v="1.3333333333333333"/>
    <s v="2024"/>
    <s v="Trim2"/>
    <n v="5"/>
    <x v="3"/>
  </r>
  <r>
    <x v="3"/>
    <n v="3"/>
    <n v="8"/>
    <x v="1"/>
    <d v="2024-08-01T00:00:00"/>
    <n v="256"/>
    <n v="27"/>
    <n v="2"/>
    <n v="2"/>
    <n v="1"/>
    <n v="128"/>
    <n v="13.5"/>
    <s v="2024"/>
    <s v="Trim3"/>
    <n v="8"/>
    <x v="6"/>
  </r>
  <r>
    <x v="3"/>
    <n v="4"/>
    <n v="10"/>
    <x v="1"/>
    <d v="2024-10-01T00:00:00"/>
    <n v="61"/>
    <n v="13"/>
    <n v="0"/>
    <n v="54"/>
    <n v="0"/>
    <n v="1.1296296296296295"/>
    <n v="0.24074074074074073"/>
    <s v="2024"/>
    <s v="Trim4"/>
    <n v="10"/>
    <x v="8"/>
  </r>
  <r>
    <x v="3"/>
    <n v="4"/>
    <n v="11"/>
    <x v="1"/>
    <d v="2024-11-01T00:00:00"/>
    <n v="9"/>
    <n v="9"/>
    <n v="2"/>
    <n v="1047"/>
    <n v="1.9102196752626551E-3"/>
    <n v="8.5959885386819486E-3"/>
    <n v="8.5959885386819486E-3"/>
    <s v="2024"/>
    <s v="Trim4"/>
    <n v="11"/>
    <x v="9"/>
  </r>
  <r>
    <x v="3"/>
    <n v="4"/>
    <n v="12"/>
    <x v="1"/>
    <d v="2024-12-01T00:00:00"/>
    <n v="8"/>
    <n v="7"/>
    <n v="1"/>
    <n v="610"/>
    <n v="1.639344262295082E-3"/>
    <n v="1.3114754098360656E-2"/>
    <n v="1.1475409836065573E-2"/>
    <s v="2024"/>
    <s v="Trim4"/>
    <n v="12"/>
    <x v="11"/>
  </r>
  <r>
    <x v="0"/>
    <n v="4"/>
    <n v="12"/>
    <x v="2"/>
    <d v="2020-12-01T00:00:00"/>
    <n v="7206"/>
    <n v="9182"/>
    <n v="177"/>
    <n v="3250"/>
    <n v="5.4461538461538464E-2"/>
    <n v="2.2172307692307691"/>
    <n v="2.8252307692307692"/>
    <s v="2020"/>
    <s v="Trim4"/>
    <n v="12"/>
    <x v="11"/>
  </r>
  <r>
    <x v="4"/>
    <n v="1"/>
    <n v="1"/>
    <x v="2"/>
    <d v="2021-01-01T00:00:00"/>
    <n v="8827"/>
    <n v="8615"/>
    <n v="120"/>
    <n v="448200"/>
    <n v="2.6773761713520751E-4"/>
    <n v="1.9694332887103972E-2"/>
    <n v="1.9221329763498437E-2"/>
    <s v="2021"/>
    <s v="Trim1"/>
    <n v="1"/>
    <x v="10"/>
  </r>
  <r>
    <x v="4"/>
    <n v="1"/>
    <n v="2"/>
    <x v="2"/>
    <d v="2021-02-01T00:00:00"/>
    <n v="5133"/>
    <n v="7687"/>
    <n v="91"/>
    <n v="605400"/>
    <n v="1.5031384208787578E-4"/>
    <n v="8.4786917740336965E-3"/>
    <n v="1.2697390155269243E-2"/>
    <s v="2021"/>
    <s v="Trim1"/>
    <n v="2"/>
    <x v="0"/>
  </r>
  <r>
    <x v="4"/>
    <n v="1"/>
    <n v="3"/>
    <x v="2"/>
    <d v="2021-03-01T00:00:00"/>
    <n v="9078"/>
    <n v="4881"/>
    <n v="136"/>
    <n v="1771330"/>
    <n v="7.6778465898505636E-5"/>
    <n v="5.1249625987252519E-3"/>
    <n v="2.7555565591956327E-3"/>
    <s v="2021"/>
    <s v="Trim1"/>
    <n v="3"/>
    <x v="1"/>
  </r>
  <r>
    <x v="4"/>
    <n v="2"/>
    <n v="4"/>
    <x v="2"/>
    <d v="2021-04-01T00:00:00"/>
    <n v="13116"/>
    <n v="8035"/>
    <n v="192"/>
    <n v="2867070"/>
    <n v="6.69673220395735E-5"/>
    <n v="4.5747051868283645E-3"/>
    <n v="2.8025126697290266E-3"/>
    <s v="2021"/>
    <s v="Trim2"/>
    <n v="4"/>
    <x v="2"/>
  </r>
  <r>
    <x v="4"/>
    <n v="2"/>
    <n v="5"/>
    <x v="2"/>
    <d v="2021-05-01T00:00:00"/>
    <n v="6858"/>
    <n v="12178"/>
    <n v="156"/>
    <n v="5127810"/>
    <n v="3.0422344041608405E-5"/>
    <n v="1.3374130476753233E-3"/>
    <n v="2.374892985504533E-3"/>
    <s v="2021"/>
    <s v="Trim2"/>
    <n v="5"/>
    <x v="3"/>
  </r>
  <r>
    <x v="4"/>
    <n v="2"/>
    <n v="6"/>
    <x v="2"/>
    <d v="2021-06-01T00:00:00"/>
    <n v="2030"/>
    <n v="6608"/>
    <n v="59"/>
    <n v="4520490"/>
    <n v="1.3051682450353833E-5"/>
    <n v="4.4906636227488611E-4"/>
    <n v="1.4617884344396293E-3"/>
    <s v="2021"/>
    <s v="Trim2"/>
    <n v="6"/>
    <x v="4"/>
  </r>
  <r>
    <x v="4"/>
    <n v="3"/>
    <n v="7"/>
    <x v="2"/>
    <d v="2021-07-01T00:00:00"/>
    <n v="1993"/>
    <n v="4316"/>
    <n v="29"/>
    <n v="4986240"/>
    <n v="5.8160056475420356E-6"/>
    <n v="3.9969997432935439E-4"/>
    <n v="8.6558208188935949E-4"/>
    <s v="2021"/>
    <s v="Trim3"/>
    <n v="7"/>
    <x v="5"/>
  </r>
  <r>
    <x v="4"/>
    <n v="3"/>
    <n v="8"/>
    <x v="2"/>
    <d v="2021-08-01T00:00:00"/>
    <n v="6754"/>
    <n v="4631"/>
    <n v="60"/>
    <n v="2490260"/>
    <n v="2.4093869716415153E-5"/>
    <n v="2.7121666010777993E-3"/>
    <n v="1.8596451776119762E-3"/>
    <s v="2021"/>
    <s v="Trim3"/>
    <n v="8"/>
    <x v="6"/>
  </r>
  <r>
    <x v="4"/>
    <n v="3"/>
    <n v="9"/>
    <x v="2"/>
    <d v="2021-09-01T00:00:00"/>
    <n v="6059"/>
    <n v="7124"/>
    <n v="90"/>
    <n v="1878140"/>
    <n v="4.7919750391344629E-5"/>
    <n v="3.2260640846795232E-3"/>
    <n v="3.7931144643104349E-3"/>
    <s v="2021"/>
    <s v="Trim3"/>
    <n v="9"/>
    <x v="7"/>
  </r>
  <r>
    <x v="4"/>
    <n v="4"/>
    <n v="10"/>
    <x v="2"/>
    <d v="2021-10-01T00:00:00"/>
    <n v="3782"/>
    <n v="4238"/>
    <n v="44"/>
    <n v="1375080"/>
    <n v="3.1998138290135847E-5"/>
    <n v="2.7503854321203132E-3"/>
    <n v="3.08200250167263E-3"/>
    <s v="2021"/>
    <s v="Trim4"/>
    <n v="10"/>
    <x v="8"/>
  </r>
  <r>
    <x v="4"/>
    <n v="4"/>
    <n v="11"/>
    <x v="2"/>
    <d v="2021-11-01T00:00:00"/>
    <n v="5386"/>
    <n v="4079"/>
    <n v="50"/>
    <n v="1939850"/>
    <n v="2.5775188803257984E-5"/>
    <n v="2.7765033378869502E-3"/>
    <n v="2.1027399025697864E-3"/>
    <s v="2021"/>
    <s v="Trim4"/>
    <n v="11"/>
    <x v="9"/>
  </r>
  <r>
    <x v="4"/>
    <n v="4"/>
    <n v="12"/>
    <x v="2"/>
    <d v="2021-12-01T00:00:00"/>
    <n v="18810"/>
    <n v="6909"/>
    <n v="114"/>
    <n v="4377080"/>
    <n v="2.604476043389657E-5"/>
    <n v="4.2973854715929339E-3"/>
    <n v="1.5784495599806263E-3"/>
    <s v="2021"/>
    <s v="Trim4"/>
    <n v="12"/>
    <x v="11"/>
  </r>
  <r>
    <x v="5"/>
    <n v="1"/>
    <n v="1"/>
    <x v="2"/>
    <d v="2022-01-01T00:00:00"/>
    <n v="58415"/>
    <n v="33673"/>
    <n v="274"/>
    <n v="6003220"/>
    <n v="4.5642172034341567E-5"/>
    <n v="9.7306112386352662E-3"/>
    <n v="5.6091564193882617E-3"/>
    <s v="2022"/>
    <s v="Trim1"/>
    <n v="1"/>
    <x v="10"/>
  </r>
  <r>
    <x v="5"/>
    <n v="1"/>
    <n v="2"/>
    <x v="2"/>
    <d v="2022-02-01T00:00:00"/>
    <n v="45353"/>
    <n v="39764"/>
    <n v="204"/>
    <n v="1855890"/>
    <n v="1.0992030777686178E-4"/>
    <n v="2.4437331953941235E-2"/>
    <n v="2.1425838815878097E-2"/>
    <s v="2022"/>
    <s v="Trim1"/>
    <n v="2"/>
    <x v="0"/>
  </r>
  <r>
    <x v="5"/>
    <n v="1"/>
    <n v="3"/>
    <x v="2"/>
    <d v="2022-03-01T00:00:00"/>
    <n v="80060"/>
    <n v="50935"/>
    <n v="217"/>
    <n v="595130"/>
    <n v="3.6462621612084757E-4"/>
    <n v="0.13452522978172837"/>
    <n v="8.5586342479794325E-2"/>
    <s v="2022"/>
    <s v="Trim1"/>
    <n v="3"/>
    <x v="1"/>
  </r>
  <r>
    <x v="5"/>
    <n v="2"/>
    <n v="4"/>
    <x v="2"/>
    <d v="2022-04-01T00:00:00"/>
    <n v="62309"/>
    <n v="52441"/>
    <n v="195"/>
    <n v="201940"/>
    <n v="9.656333564425077E-4"/>
    <n v="0.3085520451619293"/>
    <n v="0.25968604536000794"/>
    <s v="2022"/>
    <s v="Trim2"/>
    <n v="4"/>
    <x v="2"/>
  </r>
  <r>
    <x v="5"/>
    <n v="2"/>
    <n v="5"/>
    <x v="2"/>
    <d v="2022-05-01T00:00:00"/>
    <n v="31855"/>
    <n v="77797"/>
    <n v="108"/>
    <n v="128720"/>
    <n v="8.3903045369794905E-4"/>
    <n v="0.24747513983840894"/>
    <n v="0.60438937228091982"/>
    <s v="2022"/>
    <s v="Trim2"/>
    <n v="5"/>
    <x v="3"/>
  </r>
  <r>
    <x v="5"/>
    <n v="2"/>
    <n v="6"/>
    <x v="2"/>
    <d v="2022-06-01T00:00:00"/>
    <n v="26902"/>
    <n v="26472"/>
    <n v="63"/>
    <n v="76950"/>
    <n v="8.1871345029239765E-4"/>
    <n v="0.34960363872644573"/>
    <n v="0.34401559454191033"/>
    <s v="2022"/>
    <s v="Trim2"/>
    <n v="6"/>
    <x v="4"/>
  </r>
  <r>
    <x v="5"/>
    <n v="3"/>
    <n v="7"/>
    <x v="2"/>
    <d v="2022-07-01T00:00:00"/>
    <n v="79715"/>
    <n v="43641"/>
    <n v="149"/>
    <n v="266250"/>
    <n v="5.5962441314553991E-4"/>
    <n v="0.29939906103286384"/>
    <n v="0.16390985915492959"/>
    <s v="2022"/>
    <s v="Trim3"/>
    <n v="7"/>
    <x v="5"/>
  </r>
  <r>
    <x v="5"/>
    <n v="3"/>
    <n v="8"/>
    <x v="2"/>
    <d v="2022-08-01T00:00:00"/>
    <n v="42150"/>
    <n v="51455"/>
    <n v="127"/>
    <n v="113020"/>
    <n v="1.1236949212528756E-3"/>
    <n v="0.37294284197487171"/>
    <n v="0.45527340293753316"/>
    <s v="2022"/>
    <s v="Trim3"/>
    <n v="8"/>
    <x v="6"/>
  </r>
  <r>
    <x v="5"/>
    <n v="3"/>
    <n v="9"/>
    <x v="2"/>
    <d v="2022-09-01T00:00:00"/>
    <n v="19569"/>
    <n v="45722"/>
    <n v="60"/>
    <n v="54080"/>
    <n v="1.1094674556213018E-3"/>
    <n v="0.36185281065088759"/>
    <n v="0.84545118343195269"/>
    <s v="2022"/>
    <s v="Trim3"/>
    <n v="9"/>
    <x v="7"/>
  </r>
  <r>
    <x v="5"/>
    <n v="4"/>
    <n v="10"/>
    <x v="2"/>
    <d v="2022-10-01T00:00:00"/>
    <n v="22938"/>
    <n v="53197"/>
    <n v="53"/>
    <n v="189310"/>
    <n v="2.7996408008029158E-4"/>
    <n v="0.12116634092229676"/>
    <n v="0.28100470128360888"/>
    <s v="2022"/>
    <s v="Trim4"/>
    <n v="10"/>
    <x v="8"/>
  </r>
  <r>
    <x v="5"/>
    <n v="4"/>
    <n v="11"/>
    <x v="2"/>
    <d v="2022-11-01T00:00:00"/>
    <n v="16542"/>
    <n v="18527"/>
    <n v="64"/>
    <n v="120700"/>
    <n v="5.3024026512013252E-4"/>
    <n v="0.13705053852526927"/>
    <n v="0.15349627174813588"/>
    <s v="2022"/>
    <s v="Trim4"/>
    <n v="11"/>
    <x v="9"/>
  </r>
  <r>
    <x v="5"/>
    <n v="4"/>
    <n v="12"/>
    <x v="2"/>
    <d v="2022-12-01T00:00:00"/>
    <n v="19363"/>
    <n v="19233"/>
    <n v="85"/>
    <n v="102230"/>
    <n v="8.3145847598552279E-4"/>
    <n v="0.18940624082950211"/>
    <n v="0.18813459845446542"/>
    <s v="2022"/>
    <s v="Trim4"/>
    <n v="12"/>
    <x v="11"/>
  </r>
  <r>
    <x v="2"/>
    <n v="1"/>
    <n v="1"/>
    <x v="2"/>
    <d v="2023-01-01T00:00:00"/>
    <n v="11594"/>
    <n v="16913"/>
    <n v="89"/>
    <n v="50380"/>
    <n v="1.7665740373163953E-3"/>
    <n v="0.23013100436681222"/>
    <n v="0.33570861452957523"/>
    <s v="2023"/>
    <s v="Trim1"/>
    <n v="1"/>
    <x v="10"/>
  </r>
  <r>
    <x v="2"/>
    <n v="1"/>
    <n v="2"/>
    <x v="2"/>
    <d v="2023-02-01T00:00:00"/>
    <n v="2931"/>
    <n v="3330"/>
    <n v="46"/>
    <n v="11860"/>
    <n v="3.8785834738617199E-3"/>
    <n v="0.24713322091062395"/>
    <n v="0.28077571669477236"/>
    <s v="2023"/>
    <s v="Trim1"/>
    <n v="2"/>
    <x v="0"/>
  </r>
  <r>
    <x v="2"/>
    <n v="1"/>
    <n v="3"/>
    <x v="2"/>
    <d v="2023-03-01T00:00:00"/>
    <n v="2120"/>
    <n v="2458"/>
    <n v="28"/>
    <n v="5060"/>
    <n v="5.5335968379446642E-3"/>
    <n v="0.4189723320158103"/>
    <n v="0.48577075098814232"/>
    <s v="2023"/>
    <s v="Trim1"/>
    <n v="3"/>
    <x v="1"/>
  </r>
  <r>
    <x v="2"/>
    <n v="2"/>
    <n v="4"/>
    <x v="2"/>
    <d v="2023-04-01T00:00:00"/>
    <n v="2856"/>
    <n v="2535"/>
    <n v="32"/>
    <n v="720"/>
    <n v="4.4444444444444446E-2"/>
    <n v="3.9666666666666668"/>
    <n v="3.5208333333333335"/>
    <s v="2023"/>
    <s v="Trim2"/>
    <n v="4"/>
    <x v="2"/>
  </r>
  <r>
    <x v="2"/>
    <n v="2"/>
    <n v="5"/>
    <x v="2"/>
    <d v="2023-05-01T00:00:00"/>
    <n v="2541"/>
    <n v="2890"/>
    <n v="37"/>
    <n v="500"/>
    <n v="7.3999999999999996E-2"/>
    <n v="5.0819999999999999"/>
    <n v="5.78"/>
    <s v="2023"/>
    <s v="Trim2"/>
    <n v="5"/>
    <x v="3"/>
  </r>
  <r>
    <x v="2"/>
    <n v="2"/>
    <n v="6"/>
    <x v="2"/>
    <d v="2023-06-01T00:00:00"/>
    <n v="1384"/>
    <n v="1698"/>
    <n v="11"/>
    <n v="430"/>
    <n v="2.5581395348837209E-2"/>
    <n v="3.2186046511627908"/>
    <n v="3.9488372093023254"/>
    <s v="2023"/>
    <s v="Trim2"/>
    <n v="6"/>
    <x v="4"/>
  </r>
  <r>
    <x v="2"/>
    <n v="3"/>
    <n v="7"/>
    <x v="2"/>
    <d v="2023-07-01T00:00:00"/>
    <n v="435"/>
    <n v="437"/>
    <n v="12"/>
    <n v="130"/>
    <n v="9.2307692307692313E-2"/>
    <n v="3.3461538461538463"/>
    <n v="3.3615384615384616"/>
    <s v="2023"/>
    <s v="Trim3"/>
    <n v="7"/>
    <x v="5"/>
  </r>
  <r>
    <x v="2"/>
    <n v="3"/>
    <n v="8"/>
    <x v="2"/>
    <d v="2023-08-01T00:00:00"/>
    <n v="1503"/>
    <n v="863"/>
    <n v="16"/>
    <n v="70"/>
    <n v="0.22857142857142856"/>
    <n v="21.471428571428572"/>
    <n v="12.328571428571429"/>
    <s v="2023"/>
    <s v="Trim3"/>
    <n v="8"/>
    <x v="6"/>
  </r>
  <r>
    <x v="2"/>
    <n v="3"/>
    <n v="9"/>
    <x v="2"/>
    <d v="2023-09-01T00:00:00"/>
    <n v="3311"/>
    <n v="2373"/>
    <n v="41"/>
    <n v="30"/>
    <n v="1.3666666666666667"/>
    <n v="110.36666666666666"/>
    <n v="79.099999999999994"/>
    <s v="2023"/>
    <s v="Trim3"/>
    <n v="9"/>
    <x v="7"/>
  </r>
  <r>
    <x v="2"/>
    <n v="4"/>
    <n v="10"/>
    <x v="2"/>
    <d v="2023-10-01T00:00:00"/>
    <n v="1902"/>
    <n v="2118"/>
    <n v="33"/>
    <n v="417"/>
    <n v="7.9136690647482008E-2"/>
    <n v="4.5611510791366907"/>
    <n v="5.0791366906474824"/>
    <s v="2023"/>
    <s v="Trim4"/>
    <n v="10"/>
    <x v="8"/>
  </r>
  <r>
    <x v="2"/>
    <n v="4"/>
    <n v="11"/>
    <x v="2"/>
    <d v="2023-11-01T00:00:00"/>
    <n v="1479"/>
    <n v="831"/>
    <n v="24"/>
    <n v="3502"/>
    <n v="6.8532267275842372E-3"/>
    <n v="0.42233009708737862"/>
    <n v="0.23729297544260422"/>
    <s v="2023"/>
    <s v="Trim4"/>
    <n v="11"/>
    <x v="9"/>
  </r>
  <r>
    <x v="2"/>
    <n v="4"/>
    <n v="12"/>
    <x v="2"/>
    <d v="2023-12-01T00:00:00"/>
    <n v="4472"/>
    <n v="2046"/>
    <n v="44"/>
    <n v="8939"/>
    <n v="4.9222508110526907E-3"/>
    <n v="0.50027967334153711"/>
    <n v="0.22888466271395011"/>
    <s v="2023"/>
    <s v="Trim4"/>
    <n v="12"/>
    <x v="11"/>
  </r>
  <r>
    <x v="3"/>
    <n v="1"/>
    <n v="1"/>
    <x v="2"/>
    <d v="2024-01-01T00:00:00"/>
    <n v="1598"/>
    <n v="2527"/>
    <n v="36"/>
    <n v="2974"/>
    <n v="1.2104909213180901E-2"/>
    <n v="0.53732347007397441"/>
    <n v="0.84969737726967043"/>
    <s v="2024"/>
    <s v="Trim1"/>
    <n v="1"/>
    <x v="10"/>
  </r>
  <r>
    <x v="3"/>
    <n v="1"/>
    <n v="2"/>
    <x v="2"/>
    <d v="2024-02-01T00:00:00"/>
    <n v="187"/>
    <n v="269"/>
    <n v="11"/>
    <n v="348"/>
    <n v="3.1609195402298854E-2"/>
    <n v="0.53735632183908044"/>
    <n v="0.77298850574712641"/>
    <s v="2024"/>
    <s v="Trim1"/>
    <n v="2"/>
    <x v="0"/>
  </r>
  <r>
    <x v="3"/>
    <n v="1"/>
    <n v="3"/>
    <x v="2"/>
    <d v="2024-03-01T00:00:00"/>
    <n v="40"/>
    <n v="84"/>
    <n v="4"/>
    <n v="47"/>
    <n v="8.5106382978723402E-2"/>
    <n v="0.85106382978723405"/>
    <n v="1.7872340425531914"/>
    <s v="2024"/>
    <s v="Trim1"/>
    <n v="3"/>
    <x v="1"/>
  </r>
  <r>
    <x v="3"/>
    <n v="2"/>
    <n v="4"/>
    <x v="2"/>
    <d v="2024-04-01T00:00:00"/>
    <n v="10"/>
    <n v="13"/>
    <n v="1"/>
    <n v="15"/>
    <n v="6.6666666666666666E-2"/>
    <n v="0.66666666666666663"/>
    <n v="0.8666666666666667"/>
    <s v="2024"/>
    <s v="Trim2"/>
    <n v="4"/>
    <x v="2"/>
  </r>
  <r>
    <x v="3"/>
    <n v="2"/>
    <n v="5"/>
    <x v="2"/>
    <d v="2024-05-01T00:00:00"/>
    <n v="33"/>
    <n v="48"/>
    <n v="0"/>
    <n v="16"/>
    <n v="0"/>
    <n v="2.0625"/>
    <n v="3"/>
    <s v="2024"/>
    <s v="Trim2"/>
    <n v="5"/>
    <x v="3"/>
  </r>
  <r>
    <x v="3"/>
    <n v="2"/>
    <n v="6"/>
    <x v="2"/>
    <d v="2024-06-01T00:00:00"/>
    <n v="110"/>
    <n v="233"/>
    <n v="6"/>
    <n v="3"/>
    <n v="2"/>
    <n v="36.666666666666664"/>
    <n v="77.666666666666671"/>
    <s v="2024"/>
    <s v="Trim2"/>
    <n v="6"/>
    <x v="4"/>
  </r>
  <r>
    <x v="3"/>
    <n v="3"/>
    <n v="7"/>
    <x v="2"/>
    <d v="2024-07-01T00:00:00"/>
    <n v="900"/>
    <n v="2183"/>
    <n v="7"/>
    <n v="1"/>
    <n v="7"/>
    <n v="900"/>
    <n v="2183"/>
    <s v="2024"/>
    <s v="Trim3"/>
    <n v="7"/>
    <x v="5"/>
  </r>
  <r>
    <x v="3"/>
    <n v="3"/>
    <n v="8"/>
    <x v="2"/>
    <d v="2024-08-01T00:00:00"/>
    <n v="1880"/>
    <n v="1878"/>
    <n v="20"/>
    <n v="2"/>
    <n v="10"/>
    <n v="940"/>
    <n v="939"/>
    <s v="2024"/>
    <s v="Trim3"/>
    <n v="8"/>
    <x v="6"/>
  </r>
  <r>
    <x v="3"/>
    <n v="4"/>
    <n v="10"/>
    <x v="2"/>
    <d v="2024-10-01T00:00:00"/>
    <n v="349"/>
    <n v="367"/>
    <n v="4"/>
    <n v="439"/>
    <n v="9.1116173120728925E-3"/>
    <n v="0.79498861047835989"/>
    <n v="0.83599088838268798"/>
    <s v="2024"/>
    <s v="Trim4"/>
    <n v="10"/>
    <x v="8"/>
  </r>
  <r>
    <x v="3"/>
    <n v="4"/>
    <n v="11"/>
    <x v="2"/>
    <d v="2024-11-01T00:00:00"/>
    <n v="123"/>
    <n v="116"/>
    <n v="1"/>
    <n v="1629"/>
    <n v="6.1387354205033758E-4"/>
    <n v="7.550644567219153E-2"/>
    <n v="7.1209330877839164E-2"/>
    <s v="2024"/>
    <s v="Trim4"/>
    <n v="11"/>
    <x v="9"/>
  </r>
  <r>
    <x v="3"/>
    <n v="4"/>
    <n v="12"/>
    <x v="2"/>
    <d v="2024-12-01T00:00:00"/>
    <n v="75"/>
    <n v="71"/>
    <n v="3"/>
    <n v="600"/>
    <n v="5.0000000000000001E-3"/>
    <n v="0.125"/>
    <n v="0.11833333333333333"/>
    <s v="2024"/>
    <s v="Trim4"/>
    <n v="12"/>
    <x v="11"/>
  </r>
  <r>
    <x v="0"/>
    <n v="4"/>
    <n v="12"/>
    <x v="3"/>
    <d v="2020-12-01T00:00:00"/>
    <n v="34354"/>
    <n v="60455"/>
    <n v="1171"/>
    <n v="22110"/>
    <n v="5.296246042514699E-2"/>
    <n v="1.5537765716870195"/>
    <n v="2.7342831298055179"/>
    <s v="2020"/>
    <s v="Trim4"/>
    <n v="12"/>
    <x v="11"/>
  </r>
  <r>
    <x v="4"/>
    <n v="1"/>
    <n v="1"/>
    <x v="3"/>
    <d v="2021-01-01T00:00:00"/>
    <n v="32512"/>
    <n v="46432"/>
    <n v="913"/>
    <n v="1747690"/>
    <n v="5.2240385880791211E-4"/>
    <n v="1.8602841465019539E-2"/>
    <n v="2.6567640714314323E-2"/>
    <s v="2021"/>
    <s v="Trim1"/>
    <n v="1"/>
    <x v="10"/>
  </r>
  <r>
    <x v="4"/>
    <n v="1"/>
    <n v="2"/>
    <x v="3"/>
    <d v="2021-02-01T00:00:00"/>
    <n v="45434"/>
    <n v="30312"/>
    <n v="521"/>
    <n v="2163950"/>
    <n v="2.4076341874812264E-4"/>
    <n v="2.0995864044917857E-2"/>
    <n v="1.4007717368700755E-2"/>
    <s v="2021"/>
    <s v="Trim1"/>
    <n v="2"/>
    <x v="0"/>
  </r>
  <r>
    <x v="4"/>
    <n v="1"/>
    <n v="3"/>
    <x v="3"/>
    <d v="2021-03-01T00:00:00"/>
    <n v="69670"/>
    <n v="52491"/>
    <n v="1085"/>
    <n v="4684470"/>
    <n v="2.316163834969591E-4"/>
    <n v="1.4872546947680313E-2"/>
    <n v="1.1205323120865328E-2"/>
    <s v="2021"/>
    <s v="Trim1"/>
    <n v="3"/>
    <x v="1"/>
  </r>
  <r>
    <x v="4"/>
    <n v="2"/>
    <n v="4"/>
    <x v="3"/>
    <d v="2021-04-01T00:00:00"/>
    <n v="54503"/>
    <n v="55202"/>
    <n v="1030"/>
    <n v="8647460"/>
    <n v="1.191101201971446E-4"/>
    <n v="6.3027756127232741E-3"/>
    <n v="6.3836085972065783E-3"/>
    <s v="2021"/>
    <s v="Trim2"/>
    <n v="4"/>
    <x v="2"/>
  </r>
  <r>
    <x v="4"/>
    <n v="2"/>
    <n v="5"/>
    <x v="3"/>
    <d v="2021-05-01T00:00:00"/>
    <n v="27477"/>
    <n v="51373"/>
    <n v="813"/>
    <n v="16374750"/>
    <n v="4.9649612971190399E-5"/>
    <n v="1.6780103513030734E-3"/>
    <n v="3.1373303409212355E-3"/>
    <s v="2021"/>
    <s v="Trim2"/>
    <n v="5"/>
    <x v="3"/>
  </r>
  <r>
    <x v="4"/>
    <n v="2"/>
    <n v="6"/>
    <x v="3"/>
    <d v="2021-06-01T00:00:00"/>
    <n v="5043"/>
    <n v="63328"/>
    <n v="271"/>
    <n v="16443800"/>
    <n v="1.6480375582286332E-5"/>
    <n v="3.066809374961992E-4"/>
    <n v="3.8511779515683722E-3"/>
    <s v="2021"/>
    <s v="Trim2"/>
    <n v="6"/>
    <x v="4"/>
  </r>
  <r>
    <x v="4"/>
    <n v="3"/>
    <n v="7"/>
    <x v="3"/>
    <d v="2021-07-01T00:00:00"/>
    <n v="6751"/>
    <n v="6279"/>
    <n v="115"/>
    <n v="16136030"/>
    <n v="7.1269079197299458E-6"/>
    <n v="4.1838048144432054E-4"/>
    <n v="3.8912917241725505E-4"/>
    <s v="2021"/>
    <s v="Trim3"/>
    <n v="7"/>
    <x v="5"/>
  </r>
  <r>
    <x v="4"/>
    <n v="3"/>
    <n v="8"/>
    <x v="3"/>
    <d v="2021-08-01T00:00:00"/>
    <n v="14714"/>
    <n v="13970"/>
    <n v="149"/>
    <n v="6334090"/>
    <n v="2.3523505349624019E-5"/>
    <n v="2.3229856222440792E-3"/>
    <n v="2.2055259713707888E-3"/>
    <s v="2021"/>
    <s v="Trim3"/>
    <n v="8"/>
    <x v="6"/>
  </r>
  <r>
    <x v="4"/>
    <n v="3"/>
    <n v="9"/>
    <x v="3"/>
    <d v="2021-09-01T00:00:00"/>
    <n v="10632"/>
    <n v="12663"/>
    <n v="196"/>
    <n v="5087620"/>
    <n v="3.852488983060842E-5"/>
    <n v="2.0897787177501462E-3"/>
    <n v="2.4889830608418083E-3"/>
    <s v="2021"/>
    <s v="Trim3"/>
    <n v="9"/>
    <x v="7"/>
  </r>
  <r>
    <x v="4"/>
    <n v="4"/>
    <n v="10"/>
    <x v="3"/>
    <d v="2021-10-01T00:00:00"/>
    <n v="10809"/>
    <n v="8562"/>
    <n v="126"/>
    <n v="4717940"/>
    <n v="2.6706571088229185E-5"/>
    <n v="2.2910422769259467E-3"/>
    <n v="1.8147750925191926E-3"/>
    <s v="2021"/>
    <s v="Trim4"/>
    <n v="10"/>
    <x v="8"/>
  </r>
  <r>
    <x v="4"/>
    <n v="4"/>
    <n v="11"/>
    <x v="3"/>
    <d v="2021-11-01T00:00:00"/>
    <n v="23441"/>
    <n v="15353"/>
    <n v="166"/>
    <n v="6218030"/>
    <n v="2.6696558234682045E-5"/>
    <n v="3.769843503489047E-3"/>
    <n v="2.4691099914281533E-3"/>
    <s v="2021"/>
    <s v="Trim4"/>
    <n v="11"/>
    <x v="9"/>
  </r>
  <r>
    <x v="4"/>
    <n v="4"/>
    <n v="12"/>
    <x v="3"/>
    <d v="2021-12-01T00:00:00"/>
    <n v="92603"/>
    <n v="31727"/>
    <n v="238"/>
    <n v="12781280"/>
    <n v="1.8620983187912322E-5"/>
    <n v="7.2452054880262386E-3"/>
    <n v="2.4823022420289672E-3"/>
    <s v="2021"/>
    <s v="Trim4"/>
    <n v="12"/>
    <x v="11"/>
  </r>
  <r>
    <x v="5"/>
    <n v="1"/>
    <n v="1"/>
    <x v="3"/>
    <d v="2022-01-01T00:00:00"/>
    <n v="448041"/>
    <n v="298141"/>
    <n v="672"/>
    <n v="16615400"/>
    <n v="4.044440699591945E-5"/>
    <n v="2.6965405587587418E-2"/>
    <n v="1.794365468180122E-2"/>
    <s v="2022"/>
    <s v="Trim1"/>
    <n v="1"/>
    <x v="10"/>
  </r>
  <r>
    <x v="5"/>
    <n v="1"/>
    <n v="2"/>
    <x v="3"/>
    <d v="2022-02-01T00:00:00"/>
    <n v="174651"/>
    <n v="269092"/>
    <n v="612"/>
    <n v="5396360"/>
    <n v="1.1340977992572772E-4"/>
    <n v="3.2364593911451425E-2"/>
    <n v="4.9865464868911635E-2"/>
    <s v="2022"/>
    <s v="Trim1"/>
    <n v="2"/>
    <x v="0"/>
  </r>
  <r>
    <x v="5"/>
    <n v="1"/>
    <n v="3"/>
    <x v="3"/>
    <d v="2022-03-01T00:00:00"/>
    <n v="194349"/>
    <n v="160180"/>
    <n v="264"/>
    <n v="1363490"/>
    <n v="1.9362078196393079E-4"/>
    <n v="0.14253789906783329"/>
    <n v="0.11747794263250923"/>
    <s v="2022"/>
    <s v="Trim1"/>
    <n v="3"/>
    <x v="1"/>
  </r>
  <r>
    <x v="5"/>
    <n v="2"/>
    <n v="4"/>
    <x v="3"/>
    <d v="2022-04-01T00:00:00"/>
    <n v="204092"/>
    <n v="191514"/>
    <n v="268"/>
    <n v="622370"/>
    <n v="4.3061201536063754E-4"/>
    <n v="0.32792711730963897"/>
    <n v="0.30771727429021323"/>
    <s v="2022"/>
    <s v="Trim2"/>
    <n v="4"/>
    <x v="2"/>
  </r>
  <r>
    <x v="5"/>
    <n v="2"/>
    <n v="5"/>
    <x v="3"/>
    <d v="2022-05-01T00:00:00"/>
    <n v="106818"/>
    <n v="158409"/>
    <n v="223"/>
    <n v="539150"/>
    <n v="4.1361402207177965E-4"/>
    <n v="0.19812297134378187"/>
    <n v="0.29381248261151816"/>
    <s v="2022"/>
    <s v="Trim2"/>
    <n v="5"/>
    <x v="3"/>
  </r>
  <r>
    <x v="5"/>
    <n v="2"/>
    <n v="6"/>
    <x v="3"/>
    <d v="2022-06-01T00:00:00"/>
    <n v="108979"/>
    <n v="124999"/>
    <n v="122"/>
    <n v="218950"/>
    <n v="5.5720484128796524E-4"/>
    <n v="0.49773464261246858"/>
    <n v="0.57090203242749482"/>
    <s v="2022"/>
    <s v="Trim2"/>
    <n v="6"/>
    <x v="4"/>
  </r>
  <r>
    <x v="5"/>
    <n v="3"/>
    <n v="7"/>
    <x v="3"/>
    <d v="2022-07-01T00:00:00"/>
    <n v="288962"/>
    <n v="244441"/>
    <n v="231"/>
    <n v="750190"/>
    <n v="3.0792199309508258E-4"/>
    <n v="0.38518508644476734"/>
    <n v="0.32583878750716483"/>
    <s v="2022"/>
    <s v="Trim3"/>
    <n v="7"/>
    <x v="5"/>
  </r>
  <r>
    <x v="5"/>
    <n v="3"/>
    <n v="8"/>
    <x v="3"/>
    <d v="2022-08-01T00:00:00"/>
    <n v="73945"/>
    <n v="122746"/>
    <n v="235"/>
    <n v="346890"/>
    <n v="6.7744818242094032E-4"/>
    <n v="0.21316555680475077"/>
    <n v="0.35384704084868401"/>
    <s v="2022"/>
    <s v="Trim3"/>
    <n v="8"/>
    <x v="6"/>
  </r>
  <r>
    <x v="5"/>
    <n v="3"/>
    <n v="9"/>
    <x v="3"/>
    <d v="2022-09-01T00:00:00"/>
    <n v="48562"/>
    <n v="110787"/>
    <n v="125"/>
    <n v="248130"/>
    <n v="5.0376818603151575E-4"/>
    <n v="0.19571192520049974"/>
    <n v="0.44648772820698829"/>
    <s v="2022"/>
    <s v="Trim3"/>
    <n v="9"/>
    <x v="7"/>
  </r>
  <r>
    <x v="5"/>
    <n v="4"/>
    <n v="10"/>
    <x v="3"/>
    <d v="2022-10-01T00:00:00"/>
    <n v="62217"/>
    <n v="62962"/>
    <n v="75"/>
    <n v="495620"/>
    <n v="1.5132561236431136E-4"/>
    <n v="0.12553367499293813"/>
    <n v="0.12703684274242363"/>
    <s v="2022"/>
    <s v="Trim4"/>
    <n v="10"/>
    <x v="8"/>
  </r>
  <r>
    <x v="5"/>
    <n v="4"/>
    <n v="11"/>
    <x v="3"/>
    <d v="2022-11-01T00:00:00"/>
    <n v="56248"/>
    <n v="54814"/>
    <n v="102"/>
    <n v="342310"/>
    <n v="2.9797551926616226E-4"/>
    <n v="0.16431889223218721"/>
    <n v="0.16012970699073939"/>
    <s v="2022"/>
    <s v="Trim4"/>
    <n v="11"/>
    <x v="9"/>
  </r>
  <r>
    <x v="5"/>
    <n v="4"/>
    <n v="12"/>
    <x v="3"/>
    <d v="2022-12-01T00:00:00"/>
    <n v="59868"/>
    <n v="58643"/>
    <n v="156"/>
    <n v="296040"/>
    <n v="5.2695581678151597E-4"/>
    <n v="0.20222942845561412"/>
    <n v="0.19809147412511824"/>
    <s v="2022"/>
    <s v="Trim4"/>
    <n v="12"/>
    <x v="11"/>
  </r>
  <r>
    <x v="2"/>
    <n v="1"/>
    <n v="1"/>
    <x v="3"/>
    <d v="2023-01-01T00:00:00"/>
    <n v="25524"/>
    <n v="35813"/>
    <n v="150"/>
    <n v="184100"/>
    <n v="8.1477457903313415E-4"/>
    <n v="0.13864204236827812"/>
    <n v="0.19453014665942422"/>
    <s v="2023"/>
    <s v="Trim1"/>
    <n v="1"/>
    <x v="10"/>
  </r>
  <r>
    <x v="2"/>
    <n v="1"/>
    <n v="2"/>
    <x v="3"/>
    <d v="2023-02-01T00:00:00"/>
    <n v="8669"/>
    <n v="15538"/>
    <n v="83"/>
    <n v="55540"/>
    <n v="1.4944184371624054E-3"/>
    <n v="0.15608570399711919"/>
    <n v="0.27976233345336693"/>
    <s v="2023"/>
    <s v="Trim1"/>
    <n v="2"/>
    <x v="0"/>
  </r>
  <r>
    <x v="2"/>
    <n v="1"/>
    <n v="3"/>
    <x v="3"/>
    <d v="2023-03-01T00:00:00"/>
    <n v="8270"/>
    <n v="16670"/>
    <n v="57"/>
    <n v="31950"/>
    <n v="1.784037558685446E-3"/>
    <n v="0.25884194053208137"/>
    <n v="0.52175273865414706"/>
    <s v="2023"/>
    <s v="Trim1"/>
    <n v="3"/>
    <x v="1"/>
  </r>
  <r>
    <x v="2"/>
    <n v="2"/>
    <n v="4"/>
    <x v="3"/>
    <d v="2023-04-01T00:00:00"/>
    <n v="9776"/>
    <n v="7944"/>
    <n v="43"/>
    <n v="5870"/>
    <n v="7.3253833049403746E-3"/>
    <n v="1.6654173764906304"/>
    <n v="1.3533219761499149"/>
    <s v="2023"/>
    <s v="Trim2"/>
    <n v="4"/>
    <x v="2"/>
  </r>
  <r>
    <x v="2"/>
    <n v="2"/>
    <n v="5"/>
    <x v="3"/>
    <d v="2023-05-01T00:00:00"/>
    <n v="7118"/>
    <n v="7846"/>
    <n v="34"/>
    <n v="3280"/>
    <n v="1.0365853658536586E-2"/>
    <n v="2.170121951219512"/>
    <n v="2.3920731707317073"/>
    <s v="2023"/>
    <s v="Trim2"/>
    <n v="5"/>
    <x v="3"/>
  </r>
  <r>
    <x v="2"/>
    <n v="2"/>
    <n v="6"/>
    <x v="3"/>
    <d v="2023-06-01T00:00:00"/>
    <n v="2507"/>
    <n v="4040"/>
    <n v="21"/>
    <n v="1040"/>
    <n v="2.0192307692307693E-2"/>
    <n v="2.4105769230769232"/>
    <n v="3.8846153846153846"/>
    <s v="2023"/>
    <s v="Trim2"/>
    <n v="6"/>
    <x v="4"/>
  </r>
  <r>
    <x v="2"/>
    <n v="3"/>
    <n v="7"/>
    <x v="3"/>
    <d v="2023-07-01T00:00:00"/>
    <n v="1259"/>
    <n v="2049"/>
    <n v="14"/>
    <n v="270"/>
    <n v="5.185185185185185E-2"/>
    <n v="4.662962962962963"/>
    <n v="7.5888888888888886"/>
    <s v="2023"/>
    <s v="Trim3"/>
    <n v="7"/>
    <x v="5"/>
  </r>
  <r>
    <x v="2"/>
    <n v="3"/>
    <n v="8"/>
    <x v="3"/>
    <d v="2023-08-01T00:00:00"/>
    <n v="3908"/>
    <n v="2283"/>
    <n v="18"/>
    <n v="110"/>
    <n v="0.16363636363636364"/>
    <n v="35.527272727272724"/>
    <n v="20.754545454545454"/>
    <s v="2023"/>
    <s v="Trim3"/>
    <n v="8"/>
    <x v="6"/>
  </r>
  <r>
    <x v="2"/>
    <n v="3"/>
    <n v="9"/>
    <x v="3"/>
    <d v="2023-09-01T00:00:00"/>
    <n v="18334"/>
    <n v="11329"/>
    <n v="19"/>
    <n v="91"/>
    <n v="0.2087912087912088"/>
    <n v="201.47252747252747"/>
    <n v="124.49450549450549"/>
    <s v="2023"/>
    <s v="Trim3"/>
    <n v="9"/>
    <x v="7"/>
  </r>
  <r>
    <x v="2"/>
    <n v="4"/>
    <n v="10"/>
    <x v="3"/>
    <d v="2023-10-01T00:00:00"/>
    <n v="13168"/>
    <n v="14660"/>
    <n v="25"/>
    <n v="4435"/>
    <n v="5.6369785794813977E-3"/>
    <n v="2.969109357384442"/>
    <n v="3.3055242390078918"/>
    <s v="2023"/>
    <s v="Trim4"/>
    <n v="10"/>
    <x v="8"/>
  </r>
  <r>
    <x v="2"/>
    <n v="4"/>
    <n v="11"/>
    <x v="3"/>
    <d v="2023-11-01T00:00:00"/>
    <n v="8172"/>
    <n v="5750"/>
    <n v="36"/>
    <n v="9710"/>
    <n v="3.7075180226570545E-3"/>
    <n v="0.84160659114315139"/>
    <n v="0.592173017507724"/>
    <s v="2023"/>
    <s v="Trim4"/>
    <n v="11"/>
    <x v="9"/>
  </r>
  <r>
    <x v="2"/>
    <n v="4"/>
    <n v="12"/>
    <x v="3"/>
    <d v="2023-12-01T00:00:00"/>
    <n v="24016"/>
    <n v="33733"/>
    <n v="16"/>
    <n v="22475"/>
    <n v="7.1190211345939936E-4"/>
    <n v="1.0685650723025584"/>
    <n v="1.5009121245828698"/>
    <s v="2023"/>
    <s v="Trim4"/>
    <n v="12"/>
    <x v="11"/>
  </r>
  <r>
    <x v="3"/>
    <n v="1"/>
    <n v="1"/>
    <x v="3"/>
    <d v="2024-01-01T00:00:00"/>
    <n v="6874"/>
    <n v="13013"/>
    <n v="59"/>
    <n v="7713"/>
    <n v="7.6494230519901464E-3"/>
    <n v="0.89122261117593671"/>
    <n v="1.68715156229742"/>
    <s v="2024"/>
    <s v="Trim1"/>
    <n v="1"/>
    <x v="10"/>
  </r>
  <r>
    <x v="3"/>
    <n v="1"/>
    <n v="2"/>
    <x v="3"/>
    <d v="2024-02-01T00:00:00"/>
    <n v="627"/>
    <n v="746"/>
    <n v="13"/>
    <n v="802"/>
    <n v="1.6209476309226933E-2"/>
    <n v="0.78179551122194513"/>
    <n v="0.93017456359102246"/>
    <s v="2024"/>
    <s v="Trim1"/>
    <n v="2"/>
    <x v="0"/>
  </r>
  <r>
    <x v="3"/>
    <n v="1"/>
    <n v="3"/>
    <x v="3"/>
    <d v="2024-03-01T00:00:00"/>
    <n v="230"/>
    <n v="1166"/>
    <n v="2"/>
    <n v="139"/>
    <n v="1.4388489208633094E-2"/>
    <n v="1.6546762589928057"/>
    <n v="8.3884892086330929"/>
    <s v="2024"/>
    <s v="Trim1"/>
    <n v="3"/>
    <x v="1"/>
  </r>
  <r>
    <x v="3"/>
    <n v="2"/>
    <n v="4"/>
    <x v="3"/>
    <d v="2024-04-01T00:00:00"/>
    <n v="160"/>
    <n v="5273"/>
    <n v="2"/>
    <n v="29"/>
    <n v="6.8965517241379309E-2"/>
    <n v="5.5172413793103452"/>
    <n v="181.82758620689654"/>
    <s v="2024"/>
    <s v="Trim2"/>
    <n v="4"/>
    <x v="2"/>
  </r>
  <r>
    <x v="3"/>
    <n v="2"/>
    <n v="5"/>
    <x v="3"/>
    <d v="2024-05-01T00:00:00"/>
    <n v="277"/>
    <n v="144"/>
    <n v="2"/>
    <n v="13"/>
    <n v="0.15384615384615385"/>
    <n v="21.307692307692307"/>
    <n v="11.076923076923077"/>
    <s v="2024"/>
    <s v="Trim2"/>
    <n v="5"/>
    <x v="3"/>
  </r>
  <r>
    <x v="3"/>
    <n v="2"/>
    <n v="6"/>
    <x v="3"/>
    <d v="2024-06-01T00:00:00"/>
    <n v="1036"/>
    <n v="1060"/>
    <n v="1"/>
    <n v="12"/>
    <n v="8.3333333333333329E-2"/>
    <n v="86.333333333333329"/>
    <n v="88.333333333333329"/>
    <s v="2024"/>
    <s v="Trim2"/>
    <n v="6"/>
    <x v="4"/>
  </r>
  <r>
    <x v="3"/>
    <n v="3"/>
    <n v="7"/>
    <x v="3"/>
    <d v="2024-07-01T00:00:00"/>
    <n v="8200"/>
    <n v="3449"/>
    <n v="4"/>
    <n v="24"/>
    <n v="0.16666666666666666"/>
    <n v="341.66666666666669"/>
    <n v="143.70833333333334"/>
    <s v="2024"/>
    <s v="Trim3"/>
    <n v="7"/>
    <x v="5"/>
  </r>
  <r>
    <x v="3"/>
    <n v="3"/>
    <n v="8"/>
    <x v="3"/>
    <d v="2024-08-01T00:00:00"/>
    <n v="10567"/>
    <n v="9951"/>
    <n v="8"/>
    <n v="12"/>
    <n v="0.66666666666666663"/>
    <n v="880.58333333333337"/>
    <n v="829.25"/>
    <s v="2024"/>
    <s v="Trim3"/>
    <n v="8"/>
    <x v="6"/>
  </r>
  <r>
    <x v="3"/>
    <n v="3"/>
    <n v="9"/>
    <x v="3"/>
    <d v="2024-09-01T00:00:00"/>
    <n v="4231"/>
    <n v="4144"/>
    <n v="3"/>
    <n v="20"/>
    <n v="0.15"/>
    <n v="211.55"/>
    <n v="207.2"/>
    <s v="2024"/>
    <s v="Trim3"/>
    <n v="9"/>
    <x v="7"/>
  </r>
  <r>
    <x v="3"/>
    <n v="4"/>
    <n v="10"/>
    <x v="3"/>
    <d v="2024-10-01T00:00:00"/>
    <n v="2069"/>
    <n v="2271"/>
    <n v="5"/>
    <n v="1162"/>
    <n v="4.3029259896729772E-3"/>
    <n v="1.7805507745266782"/>
    <n v="1.9543889845094664"/>
    <s v="2024"/>
    <s v="Trim4"/>
    <n v="10"/>
    <x v="8"/>
  </r>
  <r>
    <x v="3"/>
    <n v="4"/>
    <n v="11"/>
    <x v="3"/>
    <d v="2024-11-01T00:00:00"/>
    <n v="479"/>
    <n v="1133"/>
    <n v="0"/>
    <n v="3112"/>
    <n v="0"/>
    <n v="0.1539203084832905"/>
    <n v="0.36407455012853468"/>
    <s v="2024"/>
    <s v="Trim4"/>
    <n v="11"/>
    <x v="9"/>
  </r>
  <r>
    <x v="3"/>
    <n v="4"/>
    <n v="12"/>
    <x v="3"/>
    <d v="2024-12-01T00:00:00"/>
    <n v="336"/>
    <n v="491"/>
    <n v="2"/>
    <n v="1429"/>
    <n v="1.3995801259622112E-3"/>
    <n v="0.23512946116165151"/>
    <n v="0.3435969209237229"/>
    <s v="2024"/>
    <s v="Trim4"/>
    <n v="12"/>
    <x v="11"/>
  </r>
  <r>
    <x v="0"/>
    <n v="4"/>
    <n v="12"/>
    <x v="4"/>
    <d v="2020-12-01T00:00:00"/>
    <n v="48439"/>
    <n v="60842"/>
    <n v="1985"/>
    <n v="31990"/>
    <n v="6.2050640825257894E-2"/>
    <n v="1.5141919349796811"/>
    <n v="1.9019068458893404"/>
    <s v="2020"/>
    <s v="Trim4"/>
    <n v="12"/>
    <x v="11"/>
  </r>
  <r>
    <x v="4"/>
    <n v="1"/>
    <n v="1"/>
    <x v="4"/>
    <d v="2021-01-01T00:00:00"/>
    <n v="47139"/>
    <n v="55879"/>
    <n v="1738"/>
    <n v="1981160"/>
    <n v="8.7726382523370145E-4"/>
    <n v="2.3793636051606129E-2"/>
    <n v="2.8205192917280787E-2"/>
    <s v="2021"/>
    <s v="Trim1"/>
    <n v="1"/>
    <x v="10"/>
  </r>
  <r>
    <x v="4"/>
    <n v="1"/>
    <n v="2"/>
    <x v="4"/>
    <d v="2021-02-01T00:00:00"/>
    <n v="41951"/>
    <n v="45074"/>
    <n v="1067"/>
    <n v="1901510"/>
    <n v="5.611329943045264E-4"/>
    <n v="2.2061940247487522E-2"/>
    <n v="2.3704319198952412E-2"/>
    <s v="2021"/>
    <s v="Trim1"/>
    <n v="2"/>
    <x v="0"/>
  </r>
  <r>
    <x v="4"/>
    <n v="1"/>
    <n v="3"/>
    <x v="4"/>
    <d v="2021-03-01T00:00:00"/>
    <n v="75218"/>
    <n v="44087"/>
    <n v="1374"/>
    <n v="5145460"/>
    <n v="2.6703151904785969E-4"/>
    <n v="1.4618323726158594E-2"/>
    <n v="8.5681357934956244E-3"/>
    <s v="2021"/>
    <s v="Trim1"/>
    <n v="3"/>
    <x v="1"/>
  </r>
  <r>
    <x v="4"/>
    <n v="2"/>
    <n v="4"/>
    <x v="4"/>
    <d v="2021-04-01T00:00:00"/>
    <n v="33430"/>
    <n v="60550"/>
    <n v="959"/>
    <n v="7638250"/>
    <n v="1.2555231892121885E-4"/>
    <n v="4.3766569567636566E-3"/>
    <n v="7.9272084574346213E-3"/>
    <s v="2021"/>
    <s v="Trim2"/>
    <n v="4"/>
    <x v="2"/>
  </r>
  <r>
    <x v="4"/>
    <n v="2"/>
    <n v="5"/>
    <x v="4"/>
    <d v="2021-05-01T00:00:00"/>
    <n v="14629"/>
    <n v="43402"/>
    <n v="310"/>
    <n v="10143540"/>
    <n v="3.0561322772917539E-5"/>
    <n v="1.4421986801451958E-3"/>
    <n v="4.2787823580327971E-3"/>
    <s v="2021"/>
    <s v="Trim2"/>
    <n v="5"/>
    <x v="3"/>
  </r>
  <r>
    <x v="4"/>
    <n v="2"/>
    <n v="6"/>
    <x v="4"/>
    <d v="2021-06-01T00:00:00"/>
    <n v="2948"/>
    <n v="15195"/>
    <n v="76"/>
    <n v="11699750"/>
    <n v="6.4958652962670138E-6"/>
    <n v="2.5197119596572577E-4"/>
    <n v="1.2987456996944378E-3"/>
    <s v="2021"/>
    <s v="Trim2"/>
    <n v="6"/>
    <x v="4"/>
  </r>
  <r>
    <x v="4"/>
    <n v="3"/>
    <n v="7"/>
    <x v="4"/>
    <d v="2021-07-01T00:00:00"/>
    <n v="7501"/>
    <n v="3299"/>
    <n v="20"/>
    <n v="12257690"/>
    <n v="1.6316287979219576E-6"/>
    <n v="6.1194238066063016E-4"/>
    <n v="2.6913717021722689E-4"/>
    <s v="2021"/>
    <s v="Trim3"/>
    <n v="7"/>
    <x v="5"/>
  </r>
  <r>
    <x v="4"/>
    <n v="3"/>
    <n v="8"/>
    <x v="4"/>
    <d v="2021-08-01T00:00:00"/>
    <n v="17560"/>
    <n v="8704"/>
    <n v="87"/>
    <n v="7996920"/>
    <n v="1.0879188487567714E-5"/>
    <n v="2.1958454004791846E-3"/>
    <n v="1.0884190413309124E-3"/>
    <s v="2021"/>
    <s v="Trim3"/>
    <n v="8"/>
    <x v="6"/>
  </r>
  <r>
    <x v="4"/>
    <n v="3"/>
    <n v="9"/>
    <x v="4"/>
    <d v="2021-09-01T00:00:00"/>
    <n v="11850"/>
    <n v="13609"/>
    <n v="106"/>
    <n v="6106530"/>
    <n v="1.7358467083597395E-5"/>
    <n v="1.9405456126474446E-3"/>
    <n v="2.2285979107611034E-3"/>
    <s v="2021"/>
    <s v="Trim3"/>
    <n v="9"/>
    <x v="7"/>
  </r>
  <r>
    <x v="4"/>
    <n v="4"/>
    <n v="10"/>
    <x v="4"/>
    <d v="2021-10-01T00:00:00"/>
    <n v="8536"/>
    <n v="15023"/>
    <n v="120"/>
    <n v="4045140"/>
    <n v="2.9665227903113365E-5"/>
    <n v="2.1101865448414641E-3"/>
    <n v="3.7138393232372673E-3"/>
    <s v="2021"/>
    <s v="Trim4"/>
    <n v="10"/>
    <x v="8"/>
  </r>
  <r>
    <x v="4"/>
    <n v="4"/>
    <n v="11"/>
    <x v="4"/>
    <d v="2021-11-01T00:00:00"/>
    <n v="23656"/>
    <n v="10077"/>
    <n v="196"/>
    <n v="5507460"/>
    <n v="3.5588093240804291E-5"/>
    <n v="4.2952649678799299E-3"/>
    <n v="1.8297000795284941E-3"/>
    <s v="2021"/>
    <s v="Trim4"/>
    <n v="11"/>
    <x v="9"/>
  </r>
  <r>
    <x v="4"/>
    <n v="4"/>
    <n v="12"/>
    <x v="4"/>
    <d v="2021-12-01T00:00:00"/>
    <n v="80992"/>
    <n v="23921"/>
    <n v="425"/>
    <n v="10225320"/>
    <n v="4.1563491411515729E-5"/>
    <n v="7.9207301091799576E-3"/>
    <n v="2.3393888895408654E-3"/>
    <s v="2021"/>
    <s v="Trim4"/>
    <n v="12"/>
    <x v="11"/>
  </r>
  <r>
    <x v="5"/>
    <n v="1"/>
    <n v="1"/>
    <x v="4"/>
    <d v="2022-01-01T00:00:00"/>
    <n v="513558"/>
    <n v="217965"/>
    <n v="872"/>
    <n v="12437460"/>
    <n v="7.0110778245718986E-5"/>
    <n v="4.1291228273296961E-2"/>
    <n v="1.7524880482027681E-2"/>
    <s v="2022"/>
    <s v="Trim1"/>
    <n v="1"/>
    <x v="10"/>
  </r>
  <r>
    <x v="5"/>
    <n v="1"/>
    <n v="2"/>
    <x v="4"/>
    <d v="2022-02-01T00:00:00"/>
    <n v="135694"/>
    <n v="473041"/>
    <n v="817"/>
    <n v="4345390"/>
    <n v="1.8801534499780228E-4"/>
    <n v="3.1227116553404873E-2"/>
    <n v="0.10886042449584502"/>
    <s v="2022"/>
    <s v="Trim1"/>
    <n v="2"/>
    <x v="0"/>
  </r>
  <r>
    <x v="5"/>
    <n v="1"/>
    <n v="3"/>
    <x v="4"/>
    <d v="2022-03-01T00:00:00"/>
    <n v="95251"/>
    <n v="77223"/>
    <n v="348"/>
    <n v="1459640"/>
    <n v="2.3841495163190923E-4"/>
    <n v="6.5256501603135023E-2"/>
    <n v="5.2905510947904966E-2"/>
    <s v="2022"/>
    <s v="Trim1"/>
    <n v="3"/>
    <x v="1"/>
  </r>
  <r>
    <x v="5"/>
    <n v="2"/>
    <n v="4"/>
    <x v="4"/>
    <d v="2022-04-01T00:00:00"/>
    <n v="129901"/>
    <n v="121106"/>
    <n v="372"/>
    <n v="986500"/>
    <n v="3.77090724784592E-4"/>
    <n v="0.13167866193613786"/>
    <n v="0.12276330461226559"/>
    <s v="2022"/>
    <s v="Trim2"/>
    <n v="4"/>
    <x v="2"/>
  </r>
  <r>
    <x v="5"/>
    <n v="2"/>
    <n v="5"/>
    <x v="4"/>
    <d v="2022-05-01T00:00:00"/>
    <n v="75512"/>
    <n v="116040"/>
    <n v="315"/>
    <n v="1411170"/>
    <n v="2.2321903101681583E-4"/>
    <n v="5.3510207841719989E-2"/>
    <n v="8.2229639235527965E-2"/>
    <s v="2022"/>
    <s v="Trim2"/>
    <n v="5"/>
    <x v="3"/>
  </r>
  <r>
    <x v="5"/>
    <n v="2"/>
    <n v="6"/>
    <x v="4"/>
    <d v="2022-06-01T00:00:00"/>
    <n v="84800"/>
    <n v="53702"/>
    <n v="163"/>
    <n v="566960"/>
    <n v="2.8749823620713986E-4"/>
    <n v="0.14956963454211938"/>
    <n v="9.4719204176661492E-2"/>
    <s v="2022"/>
    <s v="Trim2"/>
    <n v="6"/>
    <x v="4"/>
  </r>
  <r>
    <x v="5"/>
    <n v="3"/>
    <n v="7"/>
    <x v="4"/>
    <d v="2022-07-01T00:00:00"/>
    <n v="187556"/>
    <n v="178565"/>
    <n v="400"/>
    <n v="1178130"/>
    <n v="3.3952110548071945E-4"/>
    <n v="0.15919805114885455"/>
    <n v="0.15156646550041167"/>
    <s v="2022"/>
    <s v="Trim3"/>
    <n v="7"/>
    <x v="5"/>
  </r>
  <r>
    <x v="5"/>
    <n v="3"/>
    <n v="8"/>
    <x v="4"/>
    <d v="2022-08-01T00:00:00"/>
    <n v="62211"/>
    <n v="94642"/>
    <n v="386"/>
    <n v="1050520"/>
    <n v="3.6743707878003276E-4"/>
    <n v="5.9219243803068956E-2"/>
    <n v="9.0090621787305328E-2"/>
    <s v="2022"/>
    <s v="Trim3"/>
    <n v="8"/>
    <x v="6"/>
  </r>
  <r>
    <x v="5"/>
    <n v="3"/>
    <n v="9"/>
    <x v="4"/>
    <d v="2022-09-01T00:00:00"/>
    <n v="44172"/>
    <n v="46368"/>
    <n v="143"/>
    <n v="613810"/>
    <n v="2.329711148400971E-4"/>
    <n v="7.1963636956061325E-2"/>
    <n v="7.5541291279060299E-2"/>
    <s v="2022"/>
    <s v="Trim3"/>
    <n v="9"/>
    <x v="7"/>
  </r>
  <r>
    <x v="5"/>
    <n v="4"/>
    <n v="10"/>
    <x v="4"/>
    <d v="2022-10-01T00:00:00"/>
    <n v="95326"/>
    <n v="84405"/>
    <n v="212"/>
    <n v="1179650"/>
    <n v="1.7971432204467427E-4"/>
    <n v="8.0808714449201027E-2"/>
    <n v="7.155088373670157E-2"/>
    <s v="2022"/>
    <s v="Trim4"/>
    <n v="10"/>
    <x v="8"/>
  </r>
  <r>
    <x v="5"/>
    <n v="4"/>
    <n v="11"/>
    <x v="4"/>
    <d v="2022-11-01T00:00:00"/>
    <n v="81375"/>
    <n v="72413"/>
    <n v="277"/>
    <n v="1442990"/>
    <n v="1.9196252226280153E-4"/>
    <n v="5.639332219904504E-2"/>
    <n v="5.0182606948073097E-2"/>
    <s v="2022"/>
    <s v="Trim4"/>
    <n v="11"/>
    <x v="9"/>
  </r>
  <r>
    <x v="5"/>
    <n v="4"/>
    <n v="12"/>
    <x v="4"/>
    <d v="2022-12-01T00:00:00"/>
    <n v="66259"/>
    <n v="86424"/>
    <n v="440"/>
    <n v="949480"/>
    <n v="4.6341155158613137E-4"/>
    <n v="6.9784513628512443E-2"/>
    <n v="9.1022454396090496E-2"/>
    <s v="2022"/>
    <s v="Trim4"/>
    <n v="12"/>
    <x v="11"/>
  </r>
  <r>
    <x v="2"/>
    <n v="1"/>
    <n v="1"/>
    <x v="4"/>
    <d v="2023-01-01T00:00:00"/>
    <n v="18663"/>
    <n v="35005"/>
    <n v="219"/>
    <n v="508860"/>
    <n v="4.303737766772786E-4"/>
    <n v="3.6676099516566446E-2"/>
    <n v="6.8791023071178709E-2"/>
    <s v="2023"/>
    <s v="Trim1"/>
    <n v="1"/>
    <x v="10"/>
  </r>
  <r>
    <x v="2"/>
    <n v="1"/>
    <n v="2"/>
    <x v="4"/>
    <d v="2023-02-01T00:00:00"/>
    <n v="8832"/>
    <n v="9889"/>
    <n v="101"/>
    <n v="163720"/>
    <n v="6.1690691424383089E-4"/>
    <n v="5.3945761055460541E-2"/>
    <n v="6.0401905692645981E-2"/>
    <s v="2023"/>
    <s v="Trim1"/>
    <n v="2"/>
    <x v="0"/>
  </r>
  <r>
    <x v="2"/>
    <n v="1"/>
    <n v="3"/>
    <x v="4"/>
    <d v="2023-03-01T00:00:00"/>
    <n v="7364"/>
    <n v="8621"/>
    <n v="62"/>
    <n v="67600"/>
    <n v="9.1715976331360944E-4"/>
    <n v="0.10893491124260354"/>
    <n v="0.12752958579881657"/>
    <s v="2023"/>
    <s v="Trim1"/>
    <n v="3"/>
    <x v="1"/>
  </r>
  <r>
    <x v="2"/>
    <n v="2"/>
    <n v="4"/>
    <x v="4"/>
    <d v="2023-04-01T00:00:00"/>
    <n v="7133"/>
    <n v="6443"/>
    <n v="81"/>
    <n v="27280"/>
    <n v="2.9692082111436951E-3"/>
    <n v="0.26147360703812317"/>
    <n v="0.23618035190615835"/>
    <s v="2023"/>
    <s v="Trim2"/>
    <n v="4"/>
    <x v="2"/>
  </r>
  <r>
    <x v="2"/>
    <n v="2"/>
    <n v="5"/>
    <x v="4"/>
    <d v="2023-05-01T00:00:00"/>
    <n v="4432"/>
    <n v="6431"/>
    <n v="60"/>
    <n v="17550"/>
    <n v="3.4188034188034188E-3"/>
    <n v="0.25253561253561252"/>
    <n v="0.36643874643874647"/>
    <s v="2023"/>
    <s v="Trim2"/>
    <n v="5"/>
    <x v="3"/>
  </r>
  <r>
    <x v="2"/>
    <n v="2"/>
    <n v="6"/>
    <x v="4"/>
    <d v="2023-06-01T00:00:00"/>
    <n v="1511"/>
    <n v="2743"/>
    <n v="15"/>
    <n v="6520"/>
    <n v="2.3006134969325155E-3"/>
    <n v="0.23174846625766871"/>
    <n v="0.42070552147239265"/>
    <s v="2023"/>
    <s v="Trim2"/>
    <n v="6"/>
    <x v="4"/>
  </r>
  <r>
    <x v="2"/>
    <n v="3"/>
    <n v="7"/>
    <x v="4"/>
    <d v="2023-07-01T00:00:00"/>
    <n v="1028"/>
    <n v="1077"/>
    <n v="7"/>
    <n v="2790"/>
    <n v="2.5089605734767025E-3"/>
    <n v="0.36845878136200716"/>
    <n v="0.38602150537634411"/>
    <s v="2023"/>
    <s v="Trim3"/>
    <n v="7"/>
    <x v="5"/>
  </r>
  <r>
    <x v="2"/>
    <n v="3"/>
    <n v="8"/>
    <x v="4"/>
    <d v="2023-08-01T00:00:00"/>
    <n v="3087"/>
    <n v="1403"/>
    <n v="28"/>
    <n v="1480"/>
    <n v="1.891891891891892E-2"/>
    <n v="2.0858108108108109"/>
    <n v="0.947972972972973"/>
    <s v="2023"/>
    <s v="Trim3"/>
    <n v="8"/>
    <x v="6"/>
  </r>
  <r>
    <x v="2"/>
    <n v="3"/>
    <n v="9"/>
    <x v="4"/>
    <d v="2023-09-01T00:00:00"/>
    <n v="9218"/>
    <n v="4943"/>
    <n v="49"/>
    <n v="1663"/>
    <n v="2.9464822609741433E-2"/>
    <n v="5.5429945880938067"/>
    <n v="2.9723391461214672"/>
    <s v="2023"/>
    <s v="Trim3"/>
    <n v="9"/>
    <x v="7"/>
  </r>
  <r>
    <x v="2"/>
    <n v="4"/>
    <n v="10"/>
    <x v="4"/>
    <d v="2023-10-01T00:00:00"/>
    <n v="10781"/>
    <n v="11581"/>
    <n v="75"/>
    <n v="38638"/>
    <n v="1.941094259537243E-3"/>
    <n v="0.27902582949428023"/>
    <n v="0.29973083492934416"/>
    <s v="2023"/>
    <s v="Trim4"/>
    <n v="10"/>
    <x v="8"/>
  </r>
  <r>
    <x v="2"/>
    <n v="4"/>
    <n v="11"/>
    <x v="4"/>
    <d v="2023-11-01T00:00:00"/>
    <n v="13026"/>
    <n v="8978"/>
    <n v="131"/>
    <n v="134542"/>
    <n v="9.7367364837745837E-4"/>
    <n v="9.6817350715761627E-2"/>
    <n v="6.6730091718571152E-2"/>
    <s v="2023"/>
    <s v="Trim4"/>
    <n v="11"/>
    <x v="9"/>
  </r>
  <r>
    <x v="2"/>
    <n v="4"/>
    <n v="12"/>
    <x v="4"/>
    <d v="2023-12-01T00:00:00"/>
    <n v="13842"/>
    <n v="15042"/>
    <n v="155"/>
    <n v="86450"/>
    <n v="1.792943898207056E-3"/>
    <n v="0.16011567379988434"/>
    <n v="0.17399652978600347"/>
    <s v="2023"/>
    <s v="Trim4"/>
    <n v="12"/>
    <x v="11"/>
  </r>
  <r>
    <x v="3"/>
    <n v="1"/>
    <n v="1"/>
    <x v="4"/>
    <d v="2024-01-01T00:00:00"/>
    <n v="2387"/>
    <n v="9388"/>
    <n v="70"/>
    <n v="20443"/>
    <n v="3.4241549674705277E-3"/>
    <n v="0.116763684390745"/>
    <n v="0.45922809763733308"/>
    <s v="2024"/>
    <s v="Trim1"/>
    <n v="1"/>
    <x v="10"/>
  </r>
  <r>
    <x v="3"/>
    <n v="1"/>
    <n v="2"/>
    <x v="4"/>
    <d v="2024-02-01T00:00:00"/>
    <n v="474"/>
    <n v="1232"/>
    <n v="15"/>
    <n v="2171"/>
    <n v="6.9092584062643942E-3"/>
    <n v="0.21833256563795486"/>
    <n v="0.56748042376784891"/>
    <s v="2024"/>
    <s v="Trim1"/>
    <n v="2"/>
    <x v="0"/>
  </r>
  <r>
    <x v="3"/>
    <n v="1"/>
    <n v="3"/>
    <x v="4"/>
    <d v="2024-03-01T00:00:00"/>
    <n v="210"/>
    <n v="391"/>
    <n v="6"/>
    <n v="547"/>
    <n v="1.0968921389396709E-2"/>
    <n v="0.38391224862888484"/>
    <n v="0.71480804387568553"/>
    <s v="2024"/>
    <s v="Trim1"/>
    <n v="3"/>
    <x v="1"/>
  </r>
  <r>
    <x v="3"/>
    <n v="2"/>
    <n v="4"/>
    <x v="4"/>
    <d v="2024-04-01T00:00:00"/>
    <n v="150"/>
    <n v="142"/>
    <n v="2"/>
    <n v="146"/>
    <n v="1.3698630136986301E-2"/>
    <n v="1.0273972602739727"/>
    <n v="0.9726027397260274"/>
    <s v="2024"/>
    <s v="Trim2"/>
    <n v="4"/>
    <x v="2"/>
  </r>
  <r>
    <x v="3"/>
    <n v="2"/>
    <n v="5"/>
    <x v="4"/>
    <d v="2024-05-01T00:00:00"/>
    <n v="214"/>
    <n v="0"/>
    <n v="5"/>
    <n v="125"/>
    <n v="0.04"/>
    <n v="1.712"/>
    <n v="0"/>
    <s v="2024"/>
    <s v="Trim2"/>
    <n v="5"/>
    <x v="3"/>
  </r>
  <r>
    <x v="3"/>
    <n v="2"/>
    <n v="6"/>
    <x v="4"/>
    <d v="2024-06-01T00:00:00"/>
    <n v="462"/>
    <n v="-1"/>
    <n v="1"/>
    <n v="58"/>
    <n v="1.7241379310344827E-2"/>
    <n v="7.9655172413793105"/>
    <n v="-1.7241379310344827E-2"/>
    <s v="2024"/>
    <s v="Trim2"/>
    <n v="6"/>
    <x v="4"/>
  </r>
  <r>
    <x v="3"/>
    <n v="3"/>
    <n v="7"/>
    <x v="4"/>
    <d v="2024-07-01T00:00:00"/>
    <n v="2671"/>
    <n v="2"/>
    <n v="8"/>
    <n v="91"/>
    <n v="8.7912087912087919E-2"/>
    <n v="29.35164835164835"/>
    <n v="2.197802197802198E-2"/>
    <s v="2024"/>
    <s v="Trim3"/>
    <n v="7"/>
    <x v="5"/>
  </r>
  <r>
    <x v="3"/>
    <n v="3"/>
    <n v="8"/>
    <x v="4"/>
    <d v="2024-08-01T00:00:00"/>
    <n v="4712"/>
    <n v="0"/>
    <n v="26"/>
    <n v="80"/>
    <n v="0.32500000000000001"/>
    <n v="58.9"/>
    <n v="0"/>
    <s v="2024"/>
    <s v="Trim3"/>
    <n v="8"/>
    <x v="6"/>
  </r>
  <r>
    <x v="3"/>
    <n v="3"/>
    <n v="9"/>
    <x v="4"/>
    <d v="2024-09-01T00:00:00"/>
    <n v="3015"/>
    <n v="0"/>
    <n v="24"/>
    <n v="96"/>
    <n v="0.25"/>
    <n v="31.40625"/>
    <n v="0"/>
    <s v="2024"/>
    <s v="Trim3"/>
    <n v="9"/>
    <x v="7"/>
  </r>
  <r>
    <x v="3"/>
    <n v="4"/>
    <n v="10"/>
    <x v="4"/>
    <d v="2024-10-01T00:00:00"/>
    <n v="3077"/>
    <n v="0"/>
    <n v="31"/>
    <n v="72830"/>
    <n v="4.25648771110806E-4"/>
    <n v="4.224907318412742E-2"/>
    <n v="0"/>
    <s v="2024"/>
    <s v="Trim4"/>
    <n v="10"/>
    <x v="8"/>
  </r>
  <r>
    <x v="3"/>
    <n v="4"/>
    <n v="11"/>
    <x v="4"/>
    <d v="2024-11-01T00:00:00"/>
    <n v="948"/>
    <n v="0"/>
    <n v="6"/>
    <n v="91438"/>
    <n v="6.5618233119709525E-5"/>
    <n v="1.0367680832914106E-2"/>
    <n v="0"/>
    <s v="2024"/>
    <s v="Trim4"/>
    <n v="11"/>
    <x v="9"/>
  </r>
  <r>
    <x v="3"/>
    <n v="4"/>
    <n v="12"/>
    <x v="4"/>
    <d v="2024-12-01T00:00:00"/>
    <n v="868"/>
    <n v="0"/>
    <n v="14"/>
    <n v="19404"/>
    <n v="7.215007215007215E-4"/>
    <n v="4.4733044733044736E-2"/>
    <n v="0"/>
    <s v="2024"/>
    <s v="Trim4"/>
    <n v="12"/>
    <x v="11"/>
  </r>
  <r>
    <x v="0"/>
    <n v="4"/>
    <n v="12"/>
    <x v="5"/>
    <d v="2020-12-01T00:00:00"/>
    <n v="19377"/>
    <n v="21290"/>
    <n v="804"/>
    <n v="19700"/>
    <n v="4.0812182741116754E-2"/>
    <n v="0.98360406091370556"/>
    <n v="1.0807106598984773"/>
    <s v="2020"/>
    <s v="Trim4"/>
    <n v="12"/>
    <x v="11"/>
  </r>
  <r>
    <x v="4"/>
    <n v="1"/>
    <n v="1"/>
    <x v="5"/>
    <d v="2021-01-01T00:00:00"/>
    <n v="17507"/>
    <n v="17220"/>
    <n v="752"/>
    <n v="503490"/>
    <n v="1.4935748475640033E-3"/>
    <n v="3.4771296351466759E-2"/>
    <n v="3.420127509980337E-2"/>
    <s v="2021"/>
    <s v="Trim1"/>
    <n v="1"/>
    <x v="10"/>
  </r>
  <r>
    <x v="4"/>
    <n v="1"/>
    <n v="2"/>
    <x v="5"/>
    <d v="2021-02-01T00:00:00"/>
    <n v="9278"/>
    <n v="10082"/>
    <n v="447"/>
    <n v="638260"/>
    <n v="7.0034155359884683E-4"/>
    <n v="1.4536395826152352E-2"/>
    <n v="1.5796070566853632E-2"/>
    <s v="2021"/>
    <s v="Trim1"/>
    <n v="2"/>
    <x v="0"/>
  </r>
  <r>
    <x v="4"/>
    <n v="1"/>
    <n v="3"/>
    <x v="5"/>
    <d v="2021-03-01T00:00:00"/>
    <n v="20678"/>
    <n v="15097"/>
    <n v="466"/>
    <n v="1297280"/>
    <n v="3.5921312284163789E-4"/>
    <n v="1.5939504193389246E-2"/>
    <n v="1.163742599901332E-2"/>
    <s v="2021"/>
    <s v="Trim1"/>
    <n v="3"/>
    <x v="1"/>
  </r>
  <r>
    <x v="4"/>
    <n v="2"/>
    <n v="4"/>
    <x v="5"/>
    <d v="2021-04-01T00:00:00"/>
    <n v="7666"/>
    <n v="14892"/>
    <n v="393"/>
    <n v="1917100"/>
    <n v="2.0499713108340723E-4"/>
    <n v="3.9987481091231548E-3"/>
    <n v="7.7679828908246828E-3"/>
    <s v="2021"/>
    <s v="Trim2"/>
    <n v="4"/>
    <x v="2"/>
  </r>
  <r>
    <x v="4"/>
    <n v="2"/>
    <n v="5"/>
    <x v="5"/>
    <d v="2021-05-01T00:00:00"/>
    <n v="1850"/>
    <n v="4429"/>
    <n v="87"/>
    <n v="3300300"/>
    <n v="2.6361239887282975E-5"/>
    <n v="5.6055510105141953E-4"/>
    <n v="1.341999212192831E-3"/>
    <s v="2021"/>
    <s v="Trim2"/>
    <n v="5"/>
    <x v="3"/>
  </r>
  <r>
    <x v="4"/>
    <n v="2"/>
    <n v="6"/>
    <x v="5"/>
    <d v="2021-06-01T00:00:00"/>
    <n v="496"/>
    <n v="4654"/>
    <n v="12"/>
    <n v="3159990"/>
    <n v="3.7974803717733285E-6"/>
    <n v="1.5696252203329758E-4"/>
    <n v="1.4727894708527558E-3"/>
    <s v="2021"/>
    <s v="Trim2"/>
    <n v="6"/>
    <x v="4"/>
  </r>
  <r>
    <x v="4"/>
    <n v="3"/>
    <n v="7"/>
    <x v="5"/>
    <d v="2021-07-01T00:00:00"/>
    <n v="533"/>
    <n v="590"/>
    <n v="-9"/>
    <n v="2900370"/>
    <n v="-3.103052369180484E-6"/>
    <n v="1.8376965697479978E-4"/>
    <n v="2.0342232197960951E-4"/>
    <s v="2021"/>
    <s v="Trim3"/>
    <n v="7"/>
    <x v="5"/>
  </r>
  <r>
    <x v="4"/>
    <n v="3"/>
    <n v="8"/>
    <x v="5"/>
    <d v="2021-08-01T00:00:00"/>
    <n v="2773"/>
    <n v="2248"/>
    <n v="11"/>
    <n v="1719110"/>
    <n v="6.3986597716260159E-6"/>
    <n v="1.613043958792631E-3"/>
    <n v="1.3076533787832077E-3"/>
    <s v="2021"/>
    <s v="Trim3"/>
    <n v="8"/>
    <x v="6"/>
  </r>
  <r>
    <x v="4"/>
    <n v="3"/>
    <n v="9"/>
    <x v="5"/>
    <d v="2021-09-01T00:00:00"/>
    <n v="2956"/>
    <n v="3147"/>
    <n v="20"/>
    <n v="1179550"/>
    <n v="1.6955618668136153E-5"/>
    <n v="2.5060404391505234E-3"/>
    <n v="2.6679665974312238E-3"/>
    <s v="2021"/>
    <s v="Trim3"/>
    <n v="9"/>
    <x v="7"/>
  </r>
  <r>
    <x v="4"/>
    <n v="4"/>
    <n v="10"/>
    <x v="5"/>
    <d v="2021-10-01T00:00:00"/>
    <n v="3465"/>
    <n v="2278"/>
    <n v="35"/>
    <n v="1074500"/>
    <n v="3.2573289902280128E-5"/>
    <n v="3.2247557003257329E-3"/>
    <n v="2.1200558399255467E-3"/>
    <s v="2021"/>
    <s v="Trim4"/>
    <n v="10"/>
    <x v="8"/>
  </r>
  <r>
    <x v="4"/>
    <n v="4"/>
    <n v="11"/>
    <x v="5"/>
    <d v="2021-11-01T00:00:00"/>
    <n v="13808"/>
    <n v="8767"/>
    <n v="127"/>
    <n v="1247900"/>
    <n v="1.0177097523840052E-4"/>
    <n v="1.1064989181825467E-2"/>
    <n v="7.0254026764965142E-3"/>
    <s v="2021"/>
    <s v="Trim4"/>
    <n v="11"/>
    <x v="9"/>
  </r>
  <r>
    <x v="4"/>
    <n v="4"/>
    <n v="12"/>
    <x v="5"/>
    <d v="2021-12-01T00:00:00"/>
    <n v="25055"/>
    <n v="19368"/>
    <n v="230"/>
    <n v="3029630"/>
    <n v="7.5916861134858052E-5"/>
    <n v="8.2699867640602977E-3"/>
    <n v="6.3928598541736119E-3"/>
    <s v="2021"/>
    <s v="Trim4"/>
    <n v="12"/>
    <x v="11"/>
  </r>
  <r>
    <x v="5"/>
    <n v="1"/>
    <n v="1"/>
    <x v="5"/>
    <d v="2022-01-01T00:00:00"/>
    <n v="111925"/>
    <n v="61941"/>
    <n v="274"/>
    <n v="3351740"/>
    <n v="8.174858431739932E-5"/>
    <n v="3.339310328366759E-2"/>
    <n v="1.8480252048189896E-2"/>
    <s v="2022"/>
    <s v="Trim1"/>
    <n v="1"/>
    <x v="10"/>
  </r>
  <r>
    <x v="5"/>
    <n v="1"/>
    <n v="2"/>
    <x v="5"/>
    <d v="2022-02-01T00:00:00"/>
    <n v="40158"/>
    <n v="83287"/>
    <n v="289"/>
    <n v="1136890"/>
    <n v="2.542022535161713E-4"/>
    <n v="3.5322678535302444E-2"/>
    <n v="7.3258626604156954E-2"/>
    <s v="2022"/>
    <s v="Trim1"/>
    <n v="2"/>
    <x v="0"/>
  </r>
  <r>
    <x v="5"/>
    <n v="1"/>
    <n v="3"/>
    <x v="5"/>
    <d v="2022-03-01T00:00:00"/>
    <n v="26069"/>
    <n v="21381"/>
    <n v="143"/>
    <n v="383060"/>
    <n v="3.7330966428235785E-4"/>
    <n v="6.805461285438312E-2"/>
    <n v="5.5816321202944712E-2"/>
    <s v="2022"/>
    <s v="Trim1"/>
    <n v="3"/>
    <x v="1"/>
  </r>
  <r>
    <x v="5"/>
    <n v="2"/>
    <n v="4"/>
    <x v="5"/>
    <d v="2022-04-01T00:00:00"/>
    <n v="29065"/>
    <n v="27779"/>
    <n v="83"/>
    <n v="226830"/>
    <n v="3.6591279813075872E-4"/>
    <n v="0.12813560816470485"/>
    <n v="0.12246616408764273"/>
    <s v="2022"/>
    <s v="Trim2"/>
    <n v="4"/>
    <x v="2"/>
  </r>
  <r>
    <x v="5"/>
    <n v="2"/>
    <n v="5"/>
    <x v="5"/>
    <d v="2022-05-01T00:00:00"/>
    <n v="15672"/>
    <n v="20495"/>
    <n v="104"/>
    <n v="170300"/>
    <n v="6.1068702290076337E-4"/>
    <n v="9.2025836758661189E-2"/>
    <n v="0.12034644744568408"/>
    <s v="2022"/>
    <s v="Trim2"/>
    <n v="5"/>
    <x v="3"/>
  </r>
  <r>
    <x v="5"/>
    <n v="2"/>
    <n v="6"/>
    <x v="5"/>
    <d v="2022-06-01T00:00:00"/>
    <n v="22415"/>
    <n v="28096"/>
    <n v="48"/>
    <n v="95880"/>
    <n v="5.006257822277847E-4"/>
    <n v="0.23378181059657907"/>
    <n v="0.29303295786399663"/>
    <s v="2022"/>
    <s v="Trim2"/>
    <n v="6"/>
    <x v="4"/>
  </r>
  <r>
    <x v="5"/>
    <n v="3"/>
    <n v="7"/>
    <x v="5"/>
    <d v="2022-07-01T00:00:00"/>
    <n v="51942"/>
    <n v="44301"/>
    <n v="104"/>
    <n v="235040"/>
    <n v="4.4247787610619468E-4"/>
    <n v="0.2209921715452689"/>
    <n v="0.18848281143635126"/>
    <s v="2022"/>
    <s v="Trim3"/>
    <n v="7"/>
    <x v="5"/>
  </r>
  <r>
    <x v="5"/>
    <n v="3"/>
    <n v="8"/>
    <x v="5"/>
    <d v="2022-08-01T00:00:00"/>
    <n v="22409"/>
    <n v="36587"/>
    <n v="108"/>
    <n v="241310"/>
    <n v="4.4755708424847708E-4"/>
    <n v="9.2863950934482617E-2"/>
    <n v="0.15161825038332435"/>
    <s v="2022"/>
    <s v="Trim3"/>
    <n v="8"/>
    <x v="6"/>
  </r>
  <r>
    <x v="5"/>
    <n v="3"/>
    <n v="9"/>
    <x v="5"/>
    <d v="2022-09-01T00:00:00"/>
    <n v="16989"/>
    <n v="15435"/>
    <n v="66"/>
    <n v="107860"/>
    <n v="6.1190432041535324E-4"/>
    <n v="0.15750973484146116"/>
    <n v="0.14310216947895421"/>
    <s v="2022"/>
    <s v="Trim3"/>
    <n v="9"/>
    <x v="7"/>
  </r>
  <r>
    <x v="5"/>
    <n v="4"/>
    <n v="10"/>
    <x v="5"/>
    <d v="2022-10-01T00:00:00"/>
    <n v="32890"/>
    <n v="33029"/>
    <n v="148"/>
    <n v="302630"/>
    <n v="4.8904602980537294E-4"/>
    <n v="0.10868056702904537"/>
    <n v="0.10913987377325447"/>
    <s v="2022"/>
    <s v="Trim4"/>
    <n v="10"/>
    <x v="8"/>
  </r>
  <r>
    <x v="5"/>
    <n v="4"/>
    <n v="11"/>
    <x v="5"/>
    <d v="2022-11-01T00:00:00"/>
    <n v="21997"/>
    <n v="21437"/>
    <n v="125"/>
    <n v="259910"/>
    <n v="4.8093570851448579E-4"/>
    <n v="8.4633142241545153E-2"/>
    <n v="8.2478550267400252E-2"/>
    <s v="2022"/>
    <s v="Trim4"/>
    <n v="11"/>
    <x v="9"/>
  </r>
  <r>
    <x v="5"/>
    <n v="4"/>
    <n v="12"/>
    <x v="5"/>
    <d v="2022-12-01T00:00:00"/>
    <n v="18526"/>
    <n v="21849"/>
    <n v="153"/>
    <n v="176370"/>
    <n v="8.6749447184895391E-4"/>
    <n v="0.10504053977433804"/>
    <n v="0.1238816125191359"/>
    <s v="2022"/>
    <s v="Trim4"/>
    <n v="12"/>
    <x v="11"/>
  </r>
  <r>
    <x v="2"/>
    <n v="1"/>
    <n v="1"/>
    <x v="5"/>
    <d v="2023-01-01T00:00:00"/>
    <n v="6259"/>
    <n v="10591"/>
    <n v="93"/>
    <n v="106340"/>
    <n v="8.7455331954109457E-4"/>
    <n v="5.8858378785029149E-2"/>
    <n v="9.9595636637201432E-2"/>
    <s v="2023"/>
    <s v="Trim1"/>
    <n v="1"/>
    <x v="10"/>
  </r>
  <r>
    <x v="2"/>
    <n v="1"/>
    <n v="2"/>
    <x v="5"/>
    <d v="2023-02-01T00:00:00"/>
    <n v="2459"/>
    <n v="2497"/>
    <n v="40"/>
    <n v="31170"/>
    <n v="1.2832852101379532E-3"/>
    <n v="7.8889958293230672E-2"/>
    <n v="8.010907924286173E-2"/>
    <s v="2023"/>
    <s v="Trim1"/>
    <n v="2"/>
    <x v="0"/>
  </r>
  <r>
    <x v="2"/>
    <n v="1"/>
    <n v="3"/>
    <x v="5"/>
    <d v="2023-03-01T00:00:00"/>
    <n v="2360"/>
    <n v="2364"/>
    <n v="54"/>
    <n v="9470"/>
    <n v="5.7022175290390711E-3"/>
    <n v="0.249208025343189"/>
    <n v="0.24963041182682155"/>
    <s v="2023"/>
    <s v="Trim1"/>
    <n v="3"/>
    <x v="1"/>
  </r>
  <r>
    <x v="2"/>
    <n v="2"/>
    <n v="4"/>
    <x v="5"/>
    <d v="2023-04-01T00:00:00"/>
    <n v="2374"/>
    <n v="2291"/>
    <n v="47"/>
    <n v="2560"/>
    <n v="1.8359375000000001E-2"/>
    <n v="0.92734375000000002"/>
    <n v="0.89492187499999998"/>
    <s v="2023"/>
    <s v="Trim2"/>
    <n v="4"/>
    <x v="2"/>
  </r>
  <r>
    <x v="2"/>
    <n v="2"/>
    <n v="5"/>
    <x v="5"/>
    <d v="2023-05-01T00:00:00"/>
    <n v="1759"/>
    <n v="1910"/>
    <n v="48"/>
    <n v="2570"/>
    <n v="1.867704280155642E-2"/>
    <n v="0.68443579766536966"/>
    <n v="0.74319066147859925"/>
    <s v="2023"/>
    <s v="Trim2"/>
    <n v="5"/>
    <x v="3"/>
  </r>
  <r>
    <x v="2"/>
    <n v="2"/>
    <n v="6"/>
    <x v="5"/>
    <d v="2023-06-01T00:00:00"/>
    <n v="626"/>
    <n v="899"/>
    <n v="22"/>
    <n v="1060"/>
    <n v="2.0754716981132074E-2"/>
    <n v="0.59056603773584904"/>
    <n v="0.84811320754716979"/>
    <s v="2023"/>
    <s v="Trim2"/>
    <n v="6"/>
    <x v="4"/>
  </r>
  <r>
    <x v="2"/>
    <n v="3"/>
    <n v="7"/>
    <x v="5"/>
    <d v="2023-07-01T00:00:00"/>
    <n v="342"/>
    <n v="337"/>
    <n v="5"/>
    <n v="240"/>
    <n v="2.0833333333333332E-2"/>
    <n v="1.425"/>
    <n v="1.4041666666666666"/>
    <s v="2023"/>
    <s v="Trim3"/>
    <n v="7"/>
    <x v="5"/>
  </r>
  <r>
    <x v="2"/>
    <n v="3"/>
    <n v="8"/>
    <x v="5"/>
    <d v="2023-08-01T00:00:00"/>
    <n v="850"/>
    <n v="708"/>
    <n v="15"/>
    <n v="210"/>
    <n v="7.1428571428571425E-2"/>
    <n v="4.0476190476190474"/>
    <n v="3.3714285714285714"/>
    <s v="2023"/>
    <s v="Trim3"/>
    <n v="8"/>
    <x v="6"/>
  </r>
  <r>
    <x v="2"/>
    <n v="3"/>
    <n v="9"/>
    <x v="5"/>
    <d v="2023-09-01T00:00:00"/>
    <n v="2713"/>
    <n v="2241"/>
    <n v="32"/>
    <n v="340"/>
    <n v="9.4117647058823528E-2"/>
    <n v="7.9794117647058824"/>
    <n v="6.591176470588235"/>
    <s v="2023"/>
    <s v="Trim3"/>
    <n v="9"/>
    <x v="7"/>
  </r>
  <r>
    <x v="2"/>
    <n v="4"/>
    <n v="10"/>
    <x v="5"/>
    <d v="2023-10-01T00:00:00"/>
    <n v="3000"/>
    <n v="3009"/>
    <n v="40"/>
    <n v="8025"/>
    <n v="4.9844236760124613E-3"/>
    <n v="0.37383177570093457"/>
    <n v="0.37495327102803738"/>
    <s v="2023"/>
    <s v="Trim4"/>
    <n v="10"/>
    <x v="8"/>
  </r>
  <r>
    <x v="2"/>
    <n v="4"/>
    <n v="11"/>
    <x v="5"/>
    <d v="2023-11-01T00:00:00"/>
    <n v="3646"/>
    <n v="3041"/>
    <n v="67"/>
    <n v="25819"/>
    <n v="2.5949881869940742E-3"/>
    <n v="0.14121383477284172"/>
    <n v="0.11778147875595492"/>
    <s v="2023"/>
    <s v="Trim4"/>
    <n v="11"/>
    <x v="9"/>
  </r>
  <r>
    <x v="2"/>
    <n v="4"/>
    <n v="12"/>
    <x v="5"/>
    <d v="2023-12-01T00:00:00"/>
    <n v="5078"/>
    <n v="5263"/>
    <n v="71"/>
    <n v="21054"/>
    <n v="3.3722808017478865E-3"/>
    <n v="0.24118932269402488"/>
    <n v="0.24997625154364966"/>
    <s v="2023"/>
    <s v="Trim4"/>
    <n v="12"/>
    <x v="11"/>
  </r>
  <r>
    <x v="3"/>
    <n v="1"/>
    <n v="1"/>
    <x v="5"/>
    <d v="2024-01-01T00:00:00"/>
    <n v="875"/>
    <n v="1581"/>
    <n v="44"/>
    <n v="7645"/>
    <n v="5.7553956834532375E-3"/>
    <n v="0.1144538914323087"/>
    <n v="0.20680183126226293"/>
    <s v="2024"/>
    <s v="Trim1"/>
    <n v="1"/>
    <x v="10"/>
  </r>
  <r>
    <x v="3"/>
    <n v="1"/>
    <n v="2"/>
    <x v="5"/>
    <d v="2024-02-01T00:00:00"/>
    <n v="184"/>
    <n v="219"/>
    <n v="12"/>
    <n v="1334"/>
    <n v="8.9955022488755615E-3"/>
    <n v="0.13793103448275862"/>
    <n v="0.164167916041979"/>
    <s v="2024"/>
    <s v="Trim1"/>
    <n v="2"/>
    <x v="0"/>
  </r>
  <r>
    <x v="3"/>
    <n v="1"/>
    <n v="3"/>
    <x v="5"/>
    <d v="2024-03-01T00:00:00"/>
    <n v="42"/>
    <n v="62"/>
    <n v="4"/>
    <n v="281"/>
    <n v="1.4234875444839857E-2"/>
    <n v="0.1494661921708185"/>
    <n v="0.2206405693950178"/>
    <s v="2024"/>
    <s v="Trim1"/>
    <n v="3"/>
    <x v="1"/>
  </r>
  <r>
    <x v="3"/>
    <n v="2"/>
    <n v="4"/>
    <x v="5"/>
    <d v="2024-04-01T00:00:00"/>
    <n v="32"/>
    <n v="23"/>
    <n v="6"/>
    <n v="43"/>
    <n v="0.13953488372093023"/>
    <n v="0.7441860465116279"/>
    <n v="0.53488372093023251"/>
    <s v="2024"/>
    <s v="Trim2"/>
    <n v="4"/>
    <x v="2"/>
  </r>
  <r>
    <x v="3"/>
    <n v="2"/>
    <n v="5"/>
    <x v="5"/>
    <d v="2024-05-01T00:00:00"/>
    <n v="63"/>
    <n v="39"/>
    <n v="4"/>
    <n v="37"/>
    <n v="0.10810810810810811"/>
    <n v="1.7027027027027026"/>
    <n v="1.0540540540540539"/>
    <s v="2024"/>
    <s v="Trim2"/>
    <n v="5"/>
    <x v="3"/>
  </r>
  <r>
    <x v="3"/>
    <n v="2"/>
    <n v="6"/>
    <x v="5"/>
    <d v="2024-06-01T00:00:00"/>
    <n v="138"/>
    <n v="107"/>
    <n v="3"/>
    <n v="11"/>
    <n v="0.27272727272727271"/>
    <n v="12.545454545454545"/>
    <n v="9.7272727272727266"/>
    <s v="2024"/>
    <s v="Trim2"/>
    <n v="6"/>
    <x v="4"/>
  </r>
  <r>
    <x v="3"/>
    <n v="3"/>
    <n v="7"/>
    <x v="5"/>
    <d v="2024-07-01T00:00:00"/>
    <n v="626"/>
    <n v="455"/>
    <n v="21"/>
    <n v="16"/>
    <n v="1.3125"/>
    <n v="39.125"/>
    <n v="28.4375"/>
    <s v="2024"/>
    <s v="Trim3"/>
    <n v="7"/>
    <x v="5"/>
  </r>
  <r>
    <x v="3"/>
    <n v="3"/>
    <n v="8"/>
    <x v="5"/>
    <d v="2024-08-01T00:00:00"/>
    <n v="1222"/>
    <n v="1010"/>
    <n v="72"/>
    <n v="21"/>
    <n v="3.4285714285714284"/>
    <n v="58.19047619047619"/>
    <n v="48.095238095238095"/>
    <s v="2024"/>
    <s v="Trim3"/>
    <n v="8"/>
    <x v="6"/>
  </r>
  <r>
    <x v="3"/>
    <n v="3"/>
    <n v="9"/>
    <x v="5"/>
    <d v="2024-09-01T00:00:00"/>
    <n v="1160"/>
    <n v="1003"/>
    <n v="68"/>
    <n v="73"/>
    <n v="0.93150684931506844"/>
    <n v="15.890410958904109"/>
    <n v="13.739726027397261"/>
    <s v="2024"/>
    <s v="Trim3"/>
    <n v="9"/>
    <x v="7"/>
  </r>
  <r>
    <x v="3"/>
    <n v="4"/>
    <n v="10"/>
    <x v="5"/>
    <d v="2024-10-01T00:00:00"/>
    <n v="1237"/>
    <n v="1261"/>
    <n v="104"/>
    <n v="4914"/>
    <n v="2.1164021164021163E-2"/>
    <n v="0.25172975172975171"/>
    <n v="0.25661375661375663"/>
    <s v="2024"/>
    <s v="Trim4"/>
    <n v="10"/>
    <x v="8"/>
  </r>
  <r>
    <x v="3"/>
    <n v="4"/>
    <n v="11"/>
    <x v="5"/>
    <d v="2024-11-01T00:00:00"/>
    <n v="359"/>
    <n v="401"/>
    <n v="65"/>
    <n v="18337"/>
    <n v="3.5447455963352782E-3"/>
    <n v="1.9577902601297922E-2"/>
    <n v="2.1868353602006872E-2"/>
    <s v="2024"/>
    <s v="Trim4"/>
    <n v="11"/>
    <x v="9"/>
  </r>
  <r>
    <x v="3"/>
    <n v="4"/>
    <n v="12"/>
    <x v="5"/>
    <d v="2024-12-01T00:00:00"/>
    <n v="287"/>
    <n v="245"/>
    <n v="38"/>
    <n v="5019"/>
    <n v="7.5712293285515042E-3"/>
    <n v="5.7182705718270568E-2"/>
    <n v="4.8814504881450491E-2"/>
    <s v="2024"/>
    <s v="Trim4"/>
    <n v="12"/>
    <x v="11"/>
  </r>
  <r>
    <x v="0"/>
    <n v="4"/>
    <n v="12"/>
    <x v="6"/>
    <d v="2020-12-01T00:00:00"/>
    <n v="43271"/>
    <n v="56897"/>
    <n v="1402"/>
    <n v="88220"/>
    <n v="1.5892087961913399E-2"/>
    <n v="0.49048968487871231"/>
    <n v="0.6449444570392201"/>
    <s v="2020"/>
    <s v="Trim4"/>
    <n v="12"/>
    <x v="11"/>
  </r>
  <r>
    <x v="4"/>
    <n v="1"/>
    <n v="1"/>
    <x v="6"/>
    <d v="2021-01-01T00:00:00"/>
    <n v="42397"/>
    <n v="53154"/>
    <n v="1215"/>
    <n v="1945080"/>
    <n v="6.2465297057190448E-4"/>
    <n v="2.1797046908096324E-2"/>
    <n v="2.7327410697760502E-2"/>
    <s v="2021"/>
    <s v="Trim1"/>
    <n v="1"/>
    <x v="10"/>
  </r>
  <r>
    <x v="4"/>
    <n v="1"/>
    <n v="2"/>
    <x v="6"/>
    <d v="2021-02-01T00:00:00"/>
    <n v="28780"/>
    <n v="55281"/>
    <n v="899"/>
    <n v="2436350"/>
    <n v="3.6899460258173086E-4"/>
    <n v="1.1812752683317258E-2"/>
    <n v="2.2690089683337779E-2"/>
    <s v="2021"/>
    <s v="Trim1"/>
    <n v="2"/>
    <x v="0"/>
  </r>
  <r>
    <x v="4"/>
    <n v="1"/>
    <n v="3"/>
    <x v="6"/>
    <d v="2021-03-01T00:00:00"/>
    <n v="51219"/>
    <n v="35208"/>
    <n v="761"/>
    <n v="6634470"/>
    <n v="1.1470396278828603E-4"/>
    <n v="7.7201343890318293E-3"/>
    <n v="5.3068293322601507E-3"/>
    <s v="2021"/>
    <s v="Trim1"/>
    <n v="3"/>
    <x v="1"/>
  </r>
  <r>
    <x v="4"/>
    <n v="2"/>
    <n v="4"/>
    <x v="6"/>
    <d v="2021-04-01T00:00:00"/>
    <n v="38307"/>
    <n v="43633"/>
    <n v="1029"/>
    <n v="8806120"/>
    <n v="1.1685055393294664E-4"/>
    <n v="4.3500429246932813E-3"/>
    <n v="4.9548495818816912E-3"/>
    <s v="2021"/>
    <s v="Trim2"/>
    <n v="4"/>
    <x v="2"/>
  </r>
  <r>
    <x v="4"/>
    <n v="2"/>
    <n v="5"/>
    <x v="6"/>
    <d v="2021-05-01T00:00:00"/>
    <n v="18269"/>
    <n v="43693"/>
    <n v="502"/>
    <n v="14765420"/>
    <n v="3.3998355617381695E-5"/>
    <n v="1.2372827864022833E-3"/>
    <n v="2.9591437290642595E-3"/>
    <s v="2021"/>
    <s v="Trim2"/>
    <n v="5"/>
    <x v="3"/>
  </r>
  <r>
    <x v="4"/>
    <n v="2"/>
    <n v="6"/>
    <x v="6"/>
    <d v="2021-06-01T00:00:00"/>
    <n v="3942"/>
    <n v="19483"/>
    <n v="161"/>
    <n v="18587570"/>
    <n v="8.661702417260567E-6"/>
    <n v="2.1207721073814384E-4"/>
    <n v="1.0481735912763208E-3"/>
    <s v="2021"/>
    <s v="Trim2"/>
    <n v="6"/>
    <x v="4"/>
  </r>
  <r>
    <x v="4"/>
    <n v="3"/>
    <n v="7"/>
    <x v="6"/>
    <d v="2021-07-01T00:00:00"/>
    <n v="12563"/>
    <n v="5488"/>
    <n v="68"/>
    <n v="16528140"/>
    <n v="4.1141955477143829E-6"/>
    <n v="7.600976274402322E-4"/>
    <n v="3.3203978185083137E-4"/>
    <s v="2021"/>
    <s v="Trim3"/>
    <n v="7"/>
    <x v="5"/>
  </r>
  <r>
    <x v="4"/>
    <n v="3"/>
    <n v="8"/>
    <x v="6"/>
    <d v="2021-08-01T00:00:00"/>
    <n v="16125"/>
    <n v="10796"/>
    <n v="113"/>
    <n v="8861010"/>
    <n v="1.2752496611560081E-5"/>
    <n v="1.8197699810743922E-3"/>
    <n v="1.2183712691894038E-3"/>
    <s v="2021"/>
    <s v="Trim3"/>
    <n v="8"/>
    <x v="6"/>
  </r>
  <r>
    <x v="4"/>
    <n v="3"/>
    <n v="9"/>
    <x v="6"/>
    <d v="2021-09-01T00:00:00"/>
    <n v="9894"/>
    <n v="15483"/>
    <n v="138"/>
    <n v="4768160"/>
    <n v="2.894198181269085E-5"/>
    <n v="2.0750142612664005E-3"/>
    <n v="3.2471645246803797E-3"/>
    <s v="2021"/>
    <s v="Trim3"/>
    <n v="9"/>
    <x v="7"/>
  </r>
  <r>
    <x v="4"/>
    <n v="4"/>
    <n v="10"/>
    <x v="6"/>
    <d v="2021-10-01T00:00:00"/>
    <n v="10599"/>
    <n v="10505"/>
    <n v="141"/>
    <n v="4547490"/>
    <n v="3.1006115461496342E-5"/>
    <n v="2.330736296286523E-3"/>
    <n v="2.3100655526455253E-3"/>
    <s v="2021"/>
    <s v="Trim4"/>
    <n v="10"/>
    <x v="8"/>
  </r>
  <r>
    <x v="4"/>
    <n v="4"/>
    <n v="11"/>
    <x v="6"/>
    <d v="2021-11-01T00:00:00"/>
    <n v="28425"/>
    <n v="18005"/>
    <n v="188"/>
    <n v="6683840"/>
    <n v="2.8127543448077751E-5"/>
    <n v="4.2527948005936711E-3"/>
    <n v="2.6938107435246802E-3"/>
    <s v="2021"/>
    <s v="Trim4"/>
    <n v="11"/>
    <x v="9"/>
  </r>
  <r>
    <x v="4"/>
    <n v="4"/>
    <n v="12"/>
    <x v="6"/>
    <d v="2021-12-01T00:00:00"/>
    <n v="81703"/>
    <n v="29046"/>
    <n v="285"/>
    <n v="15586690"/>
    <n v="1.8284831481218912E-5"/>
    <n v="5.241844163193083E-3"/>
    <n v="1.8635130358016999E-3"/>
    <s v="2021"/>
    <s v="Trim4"/>
    <n v="12"/>
    <x v="11"/>
  </r>
  <r>
    <x v="5"/>
    <n v="1"/>
    <n v="1"/>
    <x v="6"/>
    <d v="2022-01-01T00:00:00"/>
    <n v="377084"/>
    <n v="161913"/>
    <n v="554"/>
    <n v="17323340"/>
    <n v="3.1979976147786741E-5"/>
    <n v="2.1767395894787035E-2"/>
    <n v="9.346523245517319E-3"/>
    <s v="2022"/>
    <s v="Trim1"/>
    <n v="1"/>
    <x v="10"/>
  </r>
  <r>
    <x v="5"/>
    <n v="1"/>
    <n v="2"/>
    <x v="6"/>
    <d v="2022-02-01T00:00:00"/>
    <n v="192322"/>
    <n v="340011"/>
    <n v="603"/>
    <n v="4937220"/>
    <n v="1.2213350833059901E-4"/>
    <n v="3.8953500147856486E-2"/>
    <n v="6.8866892704801494E-2"/>
    <s v="2022"/>
    <s v="Trim1"/>
    <n v="2"/>
    <x v="0"/>
  </r>
  <r>
    <x v="5"/>
    <n v="1"/>
    <n v="3"/>
    <x v="6"/>
    <d v="2022-03-01T00:00:00"/>
    <n v="212266"/>
    <n v="225374"/>
    <n v="352"/>
    <n v="1408540"/>
    <n v="2.4990415607650476E-4"/>
    <n v="0.1506993056640209"/>
    <n v="0.1600053956579153"/>
    <s v="2022"/>
    <s v="Trim1"/>
    <n v="3"/>
    <x v="1"/>
  </r>
  <r>
    <x v="5"/>
    <n v="2"/>
    <n v="4"/>
    <x v="6"/>
    <d v="2022-04-01T00:00:00"/>
    <n v="196755"/>
    <n v="165771"/>
    <n v="334"/>
    <n v="744050"/>
    <n v="4.4889456353739668E-4"/>
    <n v="0.26443787379880385"/>
    <n v="0.22279551105436463"/>
    <s v="2022"/>
    <s v="Trim2"/>
    <n v="4"/>
    <x v="2"/>
  </r>
  <r>
    <x v="5"/>
    <n v="2"/>
    <n v="5"/>
    <x v="6"/>
    <d v="2022-05-01T00:00:00"/>
    <n v="94167"/>
    <n v="129649"/>
    <n v="223"/>
    <n v="766490"/>
    <n v="2.9093660713120847E-4"/>
    <n v="0.12285483176558076"/>
    <n v="0.1691463685110047"/>
    <s v="2022"/>
    <s v="Trim2"/>
    <n v="5"/>
    <x v="3"/>
  </r>
  <r>
    <x v="5"/>
    <n v="2"/>
    <n v="6"/>
    <x v="6"/>
    <d v="2022-06-01T00:00:00"/>
    <n v="136571"/>
    <n v="105967"/>
    <n v="131"/>
    <n v="368670"/>
    <n v="3.5533132611820868E-4"/>
    <n v="0.37044240106328152"/>
    <n v="0.28743049339517723"/>
    <s v="2022"/>
    <s v="Trim2"/>
    <n v="6"/>
    <x v="4"/>
  </r>
  <r>
    <x v="5"/>
    <n v="3"/>
    <n v="7"/>
    <x v="6"/>
    <d v="2022-07-01T00:00:00"/>
    <n v="238057"/>
    <n v="175239"/>
    <n v="285"/>
    <n v="1519360"/>
    <n v="1.875789806234204E-4"/>
    <n v="0.15668241891322662"/>
    <n v="0.11533737889637742"/>
    <s v="2022"/>
    <s v="Trim3"/>
    <n v="7"/>
    <x v="5"/>
  </r>
  <r>
    <x v="5"/>
    <n v="3"/>
    <n v="8"/>
    <x v="6"/>
    <d v="2022-08-01T00:00:00"/>
    <n v="66269"/>
    <n v="208354"/>
    <n v="241"/>
    <n v="483230"/>
    <n v="4.9872731411543161E-4"/>
    <n v="0.13713759493408936"/>
    <n v="0.4311694224282433"/>
    <s v="2022"/>
    <s v="Trim3"/>
    <n v="8"/>
    <x v="6"/>
  </r>
  <r>
    <x v="5"/>
    <n v="3"/>
    <n v="9"/>
    <x v="6"/>
    <d v="2022-09-01T00:00:00"/>
    <n v="53656"/>
    <n v="80237"/>
    <n v="93"/>
    <n v="330720"/>
    <n v="2.8120464441219159E-4"/>
    <n v="0.16223996129656507"/>
    <n v="0.24261308659893566"/>
    <s v="2022"/>
    <s v="Trim3"/>
    <n v="9"/>
    <x v="7"/>
  </r>
  <r>
    <x v="5"/>
    <n v="4"/>
    <n v="10"/>
    <x v="6"/>
    <d v="2022-10-01T00:00:00"/>
    <n v="96293"/>
    <n v="88527"/>
    <n v="136"/>
    <n v="1179390"/>
    <n v="1.1531384868448944E-4"/>
    <n v="8.164644434834957E-2"/>
    <n v="7.5061684430086734E-2"/>
    <s v="2022"/>
    <s v="Trim4"/>
    <n v="10"/>
    <x v="8"/>
  </r>
  <r>
    <x v="5"/>
    <n v="4"/>
    <n v="11"/>
    <x v="6"/>
    <d v="2022-11-01T00:00:00"/>
    <n v="88083"/>
    <n v="90263"/>
    <n v="155"/>
    <n v="956920"/>
    <n v="1.6197801279103791E-4"/>
    <n v="9.2048447101116079E-2"/>
    <n v="9.4326589474564224E-2"/>
    <s v="2022"/>
    <s v="Trim4"/>
    <n v="11"/>
    <x v="9"/>
  </r>
  <r>
    <x v="5"/>
    <n v="4"/>
    <n v="12"/>
    <x v="6"/>
    <d v="2022-12-01T00:00:00"/>
    <n v="71798"/>
    <n v="73998"/>
    <n v="169"/>
    <n v="684990"/>
    <n v="2.4671893020336062E-4"/>
    <n v="0.1048161287026088"/>
    <n v="0.10802785442123243"/>
    <s v="2022"/>
    <s v="Trim4"/>
    <n v="12"/>
    <x v="11"/>
  </r>
  <r>
    <x v="2"/>
    <n v="1"/>
    <n v="1"/>
    <x v="6"/>
    <d v="2023-01-01T00:00:00"/>
    <n v="34067"/>
    <n v="56495"/>
    <n v="141"/>
    <n v="442310"/>
    <n v="3.187809454907192E-4"/>
    <n v="7.7020641631434961E-2"/>
    <n v="0.12772715968438425"/>
    <s v="2023"/>
    <s v="Trim1"/>
    <n v="1"/>
    <x v="10"/>
  </r>
  <r>
    <x v="2"/>
    <n v="1"/>
    <n v="2"/>
    <x v="6"/>
    <d v="2023-02-01T00:00:00"/>
    <n v="20621"/>
    <n v="23356"/>
    <n v="97"/>
    <n v="104400"/>
    <n v="9.2911877394636017E-4"/>
    <n v="0.19751915708812259"/>
    <n v="0.22371647509578543"/>
    <s v="2023"/>
    <s v="Trim1"/>
    <n v="2"/>
    <x v="0"/>
  </r>
  <r>
    <x v="2"/>
    <n v="1"/>
    <n v="3"/>
    <x v="6"/>
    <d v="2023-03-01T00:00:00"/>
    <n v="14976"/>
    <n v="16952"/>
    <n v="66"/>
    <n v="38420"/>
    <n v="1.7178552837064029E-3"/>
    <n v="0.38979698073919833"/>
    <n v="0.44122852680895369"/>
    <s v="2023"/>
    <s v="Trim1"/>
    <n v="3"/>
    <x v="1"/>
  </r>
  <r>
    <x v="2"/>
    <n v="2"/>
    <n v="4"/>
    <x v="6"/>
    <d v="2023-04-01T00:00:00"/>
    <n v="11152"/>
    <n v="11084"/>
    <n v="44"/>
    <n v="9850"/>
    <n v="4.4670050761421321E-3"/>
    <n v="1.1321827411167513"/>
    <n v="1.1252791878172588"/>
    <s v="2023"/>
    <s v="Trim2"/>
    <n v="4"/>
    <x v="2"/>
  </r>
  <r>
    <x v="2"/>
    <n v="2"/>
    <n v="5"/>
    <x v="6"/>
    <d v="2023-05-01T00:00:00"/>
    <n v="9823"/>
    <n v="6748"/>
    <n v="51"/>
    <n v="6850"/>
    <n v="7.445255474452555E-3"/>
    <n v="1.434014598540146"/>
    <n v="0.98510948905109486"/>
    <s v="2023"/>
    <s v="Trim2"/>
    <n v="5"/>
    <x v="3"/>
  </r>
  <r>
    <x v="2"/>
    <n v="2"/>
    <n v="6"/>
    <x v="6"/>
    <d v="2023-06-01T00:00:00"/>
    <n v="5044"/>
    <n v="2966"/>
    <n v="22"/>
    <n v="3070"/>
    <n v="7.1661237785016286E-3"/>
    <n v="1.6429967426710097"/>
    <n v="0.96612377850162867"/>
    <s v="2023"/>
    <s v="Trim2"/>
    <n v="6"/>
    <x v="4"/>
  </r>
  <r>
    <x v="2"/>
    <n v="3"/>
    <n v="7"/>
    <x v="6"/>
    <d v="2023-07-01T00:00:00"/>
    <n v="2723"/>
    <n v="1617"/>
    <n v="10"/>
    <n v="840"/>
    <n v="1.1904761904761904E-2"/>
    <n v="3.2416666666666667"/>
    <n v="1.925"/>
    <s v="2023"/>
    <s v="Trim3"/>
    <n v="7"/>
    <x v="5"/>
  </r>
  <r>
    <x v="2"/>
    <n v="3"/>
    <n v="8"/>
    <x v="6"/>
    <d v="2023-08-01T00:00:00"/>
    <n v="6080"/>
    <n v="5181"/>
    <n v="9"/>
    <n v="430"/>
    <n v="2.0930232558139535E-2"/>
    <n v="14.13953488372093"/>
    <n v="12.048837209302325"/>
    <s v="2023"/>
    <s v="Trim3"/>
    <n v="8"/>
    <x v="6"/>
  </r>
  <r>
    <x v="2"/>
    <n v="3"/>
    <n v="9"/>
    <x v="6"/>
    <d v="2023-09-01T00:00:00"/>
    <n v="17880"/>
    <n v="11935"/>
    <n v="51"/>
    <n v="310"/>
    <n v="0.16451612903225807"/>
    <n v="57.677419354838712"/>
    <n v="38.5"/>
    <s v="2023"/>
    <s v="Trim3"/>
    <n v="9"/>
    <x v="7"/>
  </r>
  <r>
    <x v="2"/>
    <n v="4"/>
    <n v="10"/>
    <x v="6"/>
    <d v="2023-10-01T00:00:00"/>
    <n v="17258"/>
    <n v="13783"/>
    <n v="43"/>
    <n v="12090"/>
    <n v="3.5566583953680728E-3"/>
    <n v="1.4274607113316791"/>
    <n v="1.1400330851943754"/>
    <s v="2023"/>
    <s v="Trim4"/>
    <n v="10"/>
    <x v="8"/>
  </r>
  <r>
    <x v="2"/>
    <n v="4"/>
    <n v="11"/>
    <x v="6"/>
    <d v="2023-11-01T00:00:00"/>
    <n v="16114"/>
    <n v="11399"/>
    <n v="22"/>
    <n v="56115"/>
    <n v="3.920520359975051E-4"/>
    <n v="0.28716029582108171"/>
    <n v="0.20313641628798004"/>
    <s v="2023"/>
    <s v="Trim4"/>
    <n v="11"/>
    <x v="9"/>
  </r>
  <r>
    <x v="2"/>
    <n v="4"/>
    <n v="12"/>
    <x v="6"/>
    <d v="2023-12-01T00:00:00"/>
    <n v="37220"/>
    <n v="20020"/>
    <n v="69"/>
    <n v="90485"/>
    <n v="7.6255732994418967E-4"/>
    <n v="0.41133889594960493"/>
    <n v="0.22125214123887937"/>
    <s v="2023"/>
    <s v="Trim4"/>
    <n v="12"/>
    <x v="11"/>
  </r>
  <r>
    <x v="3"/>
    <n v="1"/>
    <n v="1"/>
    <x v="6"/>
    <d v="2024-01-01T00:00:00"/>
    <n v="8338"/>
    <n v="6360"/>
    <n v="77"/>
    <n v="41259"/>
    <n v="1.8662594827795148E-3"/>
    <n v="0.20208924113526747"/>
    <n v="0.15414818585035991"/>
    <s v="2024"/>
    <s v="Trim1"/>
    <n v="1"/>
    <x v="10"/>
  </r>
  <r>
    <x v="3"/>
    <n v="1"/>
    <n v="2"/>
    <x v="6"/>
    <d v="2024-02-01T00:00:00"/>
    <n v="1048"/>
    <n v="448"/>
    <n v="14"/>
    <n v="2933"/>
    <n v="4.7732696897374704E-3"/>
    <n v="0.35731333106034779"/>
    <n v="0.15274463007159905"/>
    <s v="2024"/>
    <s v="Trim1"/>
    <n v="2"/>
    <x v="0"/>
  </r>
  <r>
    <x v="3"/>
    <n v="1"/>
    <n v="3"/>
    <x v="6"/>
    <d v="2024-03-01T00:00:00"/>
    <n v="450"/>
    <n v="-47"/>
    <n v="5"/>
    <n v="724"/>
    <n v="6.9060773480662981E-3"/>
    <n v="0.62154696132596687"/>
    <n v="-6.4917127071823205E-2"/>
    <s v="2024"/>
    <s v="Trim1"/>
    <n v="3"/>
    <x v="1"/>
  </r>
  <r>
    <x v="3"/>
    <n v="2"/>
    <n v="4"/>
    <x v="6"/>
    <d v="2024-04-01T00:00:00"/>
    <n v="298"/>
    <n v="110"/>
    <n v="3"/>
    <n v="105"/>
    <n v="2.8571428571428571E-2"/>
    <n v="2.8380952380952382"/>
    <n v="1.0476190476190477"/>
    <s v="2024"/>
    <s v="Trim2"/>
    <n v="4"/>
    <x v="2"/>
  </r>
  <r>
    <x v="3"/>
    <n v="2"/>
    <n v="5"/>
    <x v="6"/>
    <d v="2024-05-01T00:00:00"/>
    <n v="708"/>
    <n v="228"/>
    <n v="2"/>
    <n v="92"/>
    <n v="2.1739130434782608E-2"/>
    <n v="7.6956521739130439"/>
    <n v="2.4782608695652173"/>
    <s v="2024"/>
    <s v="Trim2"/>
    <n v="5"/>
    <x v="3"/>
  </r>
  <r>
    <x v="3"/>
    <n v="2"/>
    <n v="6"/>
    <x v="6"/>
    <d v="2024-06-01T00:00:00"/>
    <n v="1981"/>
    <n v="549"/>
    <n v="3"/>
    <n v="52"/>
    <n v="5.7692307692307696E-2"/>
    <n v="38.096153846153847"/>
    <n v="10.557692307692308"/>
    <s v="2024"/>
    <s v="Trim2"/>
    <n v="6"/>
    <x v="4"/>
  </r>
  <r>
    <x v="3"/>
    <n v="3"/>
    <n v="7"/>
    <x v="6"/>
    <d v="2024-07-01T00:00:00"/>
    <n v="7677"/>
    <n v="685"/>
    <n v="9"/>
    <n v="152"/>
    <n v="5.921052631578947E-2"/>
    <n v="50.506578947368418"/>
    <n v="4.5065789473684212"/>
    <s v="2024"/>
    <s v="Trim3"/>
    <n v="7"/>
    <x v="5"/>
  </r>
  <r>
    <x v="3"/>
    <n v="3"/>
    <n v="8"/>
    <x v="6"/>
    <d v="2024-08-01T00:00:00"/>
    <n v="8479"/>
    <n v="554"/>
    <n v="13"/>
    <n v="59"/>
    <n v="0.22033898305084745"/>
    <n v="143.71186440677965"/>
    <n v="9.3898305084745761"/>
    <s v="2024"/>
    <s v="Trim3"/>
    <n v="8"/>
    <x v="6"/>
  </r>
  <r>
    <x v="3"/>
    <n v="3"/>
    <n v="9"/>
    <x v="6"/>
    <d v="2024-09-01T00:00:00"/>
    <n v="5257"/>
    <n v="382"/>
    <n v="13"/>
    <n v="91"/>
    <n v="0.14285714285714285"/>
    <n v="57.769230769230766"/>
    <n v="4.197802197802198"/>
    <s v="2024"/>
    <s v="Trim3"/>
    <n v="9"/>
    <x v="7"/>
  </r>
  <r>
    <x v="3"/>
    <n v="4"/>
    <n v="10"/>
    <x v="6"/>
    <d v="2024-10-01T00:00:00"/>
    <n v="4239"/>
    <n v="279"/>
    <n v="5"/>
    <n v="19636"/>
    <n v="2.5463434508046448E-4"/>
    <n v="0.21587899775921776"/>
    <n v="1.4208596455489917E-2"/>
    <s v="2024"/>
    <s v="Trim4"/>
    <n v="10"/>
    <x v="8"/>
  </r>
  <r>
    <x v="3"/>
    <n v="4"/>
    <n v="11"/>
    <x v="6"/>
    <d v="2024-11-01T00:00:00"/>
    <n v="1376"/>
    <n v="138"/>
    <n v="5"/>
    <n v="31842"/>
    <n v="1.5702531248037183E-4"/>
    <n v="4.3213365994598331E-2"/>
    <n v="4.333898624458263E-3"/>
    <s v="2024"/>
    <s v="Trim4"/>
    <n v="11"/>
    <x v="9"/>
  </r>
  <r>
    <x v="3"/>
    <n v="4"/>
    <n v="12"/>
    <x v="6"/>
    <d v="2024-12-01T00:00:00"/>
    <n v="1213"/>
    <n v="152"/>
    <n v="8"/>
    <n v="11254"/>
    <n v="7.1085836147147686E-4"/>
    <n v="0.10778389905811267"/>
    <n v="1.3506308867958059E-2"/>
    <s v="2024"/>
    <s v="Trim4"/>
    <n v="12"/>
    <x v="11"/>
  </r>
  <r>
    <x v="0"/>
    <n v="4"/>
    <n v="12"/>
    <x v="7"/>
    <d v="2020-12-01T00:00:00"/>
    <n v="8785"/>
    <n v="14877"/>
    <n v="504"/>
    <n v="13440"/>
    <n v="3.7499999999999999E-2"/>
    <n v="0.65364583333333337"/>
    <n v="1.1069196428571428"/>
    <s v="2020"/>
    <s v="Trim4"/>
    <n v="12"/>
    <x v="11"/>
  </r>
  <r>
    <x v="4"/>
    <n v="1"/>
    <n v="1"/>
    <x v="7"/>
    <d v="2021-01-01T00:00:00"/>
    <n v="9199"/>
    <n v="9922"/>
    <n v="461"/>
    <n v="578960"/>
    <n v="7.9625535442863059E-4"/>
    <n v="1.5888835152687578E-2"/>
    <n v="1.7137626088158078E-2"/>
    <s v="2021"/>
    <s v="Trim1"/>
    <n v="1"/>
    <x v="10"/>
  </r>
  <r>
    <x v="4"/>
    <n v="1"/>
    <n v="2"/>
    <x v="7"/>
    <d v="2021-02-01T00:00:00"/>
    <n v="8310"/>
    <n v="7085"/>
    <n v="278"/>
    <n v="648970"/>
    <n v="4.2837111114535343E-4"/>
    <n v="1.2804906236035564E-2"/>
    <n v="1.0917299721096507E-2"/>
    <s v="2021"/>
    <s v="Trim1"/>
    <n v="2"/>
    <x v="0"/>
  </r>
  <r>
    <x v="4"/>
    <n v="1"/>
    <n v="3"/>
    <x v="7"/>
    <d v="2021-03-01T00:00:00"/>
    <n v="11346"/>
    <n v="9385"/>
    <n v="249"/>
    <n v="1820070"/>
    <n v="1.3680792496991874E-4"/>
    <n v="6.2338261715208752E-3"/>
    <n v="5.1563950837055714E-3"/>
    <s v="2021"/>
    <s v="Trim1"/>
    <n v="3"/>
    <x v="1"/>
  </r>
  <r>
    <x v="4"/>
    <n v="2"/>
    <n v="4"/>
    <x v="7"/>
    <d v="2021-04-01T00:00:00"/>
    <n v="10092"/>
    <n v="11412"/>
    <n v="304"/>
    <n v="3255730"/>
    <n v="9.3373836282492707E-5"/>
    <n v="3.099765643956962E-3"/>
    <n v="3.5052046699204174E-3"/>
    <s v="2021"/>
    <s v="Trim2"/>
    <n v="4"/>
    <x v="2"/>
  </r>
  <r>
    <x v="4"/>
    <n v="2"/>
    <n v="5"/>
    <x v="7"/>
    <d v="2021-05-01T00:00:00"/>
    <n v="3345"/>
    <n v="7523"/>
    <n v="140"/>
    <n v="3446230"/>
    <n v="4.0624102279882652E-5"/>
    <n v="9.7062587233005338E-4"/>
    <n v="2.1829651532254087E-3"/>
    <s v="2021"/>
    <s v="Trim2"/>
    <n v="5"/>
    <x v="3"/>
  </r>
  <r>
    <x v="4"/>
    <n v="2"/>
    <n v="6"/>
    <x v="7"/>
    <d v="2021-06-01T00:00:00"/>
    <n v="672"/>
    <n v="1651"/>
    <n v="28"/>
    <n v="3858160"/>
    <n v="7.257345470379663E-6"/>
    <n v="1.741762912891119E-4"/>
    <n v="4.2792419184274367E-4"/>
    <s v="2021"/>
    <s v="Trim2"/>
    <n v="6"/>
    <x v="4"/>
  </r>
  <r>
    <x v="4"/>
    <n v="3"/>
    <n v="7"/>
    <x v="7"/>
    <d v="2021-07-01T00:00:00"/>
    <n v="1895"/>
    <n v="825"/>
    <n v="12"/>
    <n v="3890600"/>
    <n v="3.0843571685601193E-6"/>
    <n v="4.8707140286845219E-4"/>
    <n v="2.1204955533850819E-4"/>
    <s v="2021"/>
    <s v="Trim3"/>
    <n v="7"/>
    <x v="5"/>
  </r>
  <r>
    <x v="4"/>
    <n v="3"/>
    <n v="8"/>
    <x v="7"/>
    <d v="2021-08-01T00:00:00"/>
    <n v="4477"/>
    <n v="3726"/>
    <n v="22"/>
    <n v="2701910"/>
    <n v="8.1423881624480468E-6"/>
    <n v="1.6569759910581773E-3"/>
    <n v="1.3790244678764281E-3"/>
    <s v="2021"/>
    <s v="Trim3"/>
    <n v="8"/>
    <x v="6"/>
  </r>
  <r>
    <x v="4"/>
    <n v="3"/>
    <n v="9"/>
    <x v="7"/>
    <d v="2021-09-01T00:00:00"/>
    <n v="2893"/>
    <n v="3759"/>
    <n v="24"/>
    <n v="1570160"/>
    <n v="1.528506649003923E-5"/>
    <n v="1.8424873898201456E-3"/>
    <n v="2.3940235390023947E-3"/>
    <s v="2021"/>
    <s v="Trim3"/>
    <n v="9"/>
    <x v="7"/>
  </r>
  <r>
    <x v="4"/>
    <n v="4"/>
    <n v="10"/>
    <x v="7"/>
    <d v="2021-10-01T00:00:00"/>
    <n v="2218"/>
    <n v="2063"/>
    <n v="17"/>
    <n v="1313100"/>
    <n v="1.2946462569492041E-5"/>
    <n v="1.6891325870078441E-3"/>
    <n v="1.5710913106389459E-3"/>
    <s v="2021"/>
    <s v="Trim4"/>
    <n v="10"/>
    <x v="8"/>
  </r>
  <r>
    <x v="4"/>
    <n v="4"/>
    <n v="11"/>
    <x v="7"/>
    <d v="2021-11-01T00:00:00"/>
    <n v="7483"/>
    <n v="4251"/>
    <n v="39"/>
    <n v="1928800"/>
    <n v="2.0219825798423889E-5"/>
    <n v="3.8796142679386149E-3"/>
    <n v="2.2039610120282039E-3"/>
    <s v="2021"/>
    <s v="Trim4"/>
    <n v="11"/>
    <x v="9"/>
  </r>
  <r>
    <x v="4"/>
    <n v="4"/>
    <n v="12"/>
    <x v="7"/>
    <d v="2021-12-01T00:00:00"/>
    <n v="26661"/>
    <n v="18300"/>
    <n v="121"/>
    <n v="3586520"/>
    <n v="3.373743907743439E-5"/>
    <n v="7.4336682912684166E-3"/>
    <n v="5.1024391331987553E-3"/>
    <s v="2021"/>
    <s v="Trim4"/>
    <n v="12"/>
    <x v="11"/>
  </r>
  <r>
    <x v="5"/>
    <n v="1"/>
    <n v="1"/>
    <x v="7"/>
    <d v="2022-01-01T00:00:00"/>
    <n v="147762"/>
    <n v="112980"/>
    <n v="287"/>
    <n v="3946850"/>
    <n v="7.2716216729797181E-5"/>
    <n v="3.7437956851666516E-2"/>
    <n v="2.8625359463876256E-2"/>
    <s v="2022"/>
    <s v="Trim1"/>
    <n v="1"/>
    <x v="10"/>
  </r>
  <r>
    <x v="5"/>
    <n v="1"/>
    <n v="2"/>
    <x v="7"/>
    <d v="2022-02-01T00:00:00"/>
    <n v="48078"/>
    <n v="80674"/>
    <n v="224"/>
    <n v="1733130"/>
    <n v="1.2924593077264833E-4"/>
    <n v="2.7740561873604404E-2"/>
    <n v="4.6548152764074244E-2"/>
    <s v="2022"/>
    <s v="Trim1"/>
    <n v="2"/>
    <x v="0"/>
  </r>
  <r>
    <x v="5"/>
    <n v="1"/>
    <n v="3"/>
    <x v="7"/>
    <d v="2022-03-01T00:00:00"/>
    <n v="40447"/>
    <n v="36781"/>
    <n v="97"/>
    <n v="588470"/>
    <n v="1.6483423114177444E-4"/>
    <n v="6.8732475742178875E-2"/>
    <n v="6.2502761398202114E-2"/>
    <s v="2022"/>
    <s v="Trim1"/>
    <n v="3"/>
    <x v="1"/>
  </r>
  <r>
    <x v="5"/>
    <n v="2"/>
    <n v="4"/>
    <x v="7"/>
    <d v="2022-04-01T00:00:00"/>
    <n v="41576"/>
    <n v="42517"/>
    <n v="79"/>
    <n v="264960"/>
    <n v="2.9815821256038647E-4"/>
    <n v="0.15691425120772948"/>
    <n v="0.16046573067632849"/>
    <s v="2022"/>
    <s v="Trim2"/>
    <n v="4"/>
    <x v="2"/>
  </r>
  <r>
    <x v="5"/>
    <n v="2"/>
    <n v="5"/>
    <x v="7"/>
    <d v="2022-05-01T00:00:00"/>
    <n v="22788"/>
    <n v="33751"/>
    <n v="56"/>
    <n v="286770"/>
    <n v="1.9527844614150713E-4"/>
    <n v="7.9464379119154729E-2"/>
    <n v="0.11769362206646442"/>
    <s v="2022"/>
    <s v="Trim2"/>
    <n v="5"/>
    <x v="3"/>
  </r>
  <r>
    <x v="5"/>
    <n v="2"/>
    <n v="6"/>
    <x v="7"/>
    <d v="2022-06-01T00:00:00"/>
    <n v="25400"/>
    <n v="16164"/>
    <n v="26"/>
    <n v="153150"/>
    <n v="1.6976820111002286E-4"/>
    <n v="0.16585047339209924"/>
    <n v="0.10554358472086189"/>
    <s v="2022"/>
    <s v="Trim2"/>
    <n v="6"/>
    <x v="4"/>
  </r>
  <r>
    <x v="5"/>
    <n v="3"/>
    <n v="7"/>
    <x v="7"/>
    <d v="2022-07-01T00:00:00"/>
    <n v="59978"/>
    <n v="55745"/>
    <n v="85"/>
    <n v="338610"/>
    <n v="2.5102625439295945E-4"/>
    <n v="0.17713003159977556"/>
    <n v="0.16462892413100616"/>
    <s v="2022"/>
    <s v="Trim3"/>
    <n v="7"/>
    <x v="5"/>
  </r>
  <r>
    <x v="5"/>
    <n v="3"/>
    <n v="8"/>
    <x v="7"/>
    <d v="2022-08-01T00:00:00"/>
    <n v="25243"/>
    <n v="37072"/>
    <n v="100"/>
    <n v="225090"/>
    <n v="4.4426673774934471E-4"/>
    <n v="0.11214625261006708"/>
    <n v="0.16469856501843708"/>
    <s v="2022"/>
    <s v="Trim3"/>
    <n v="8"/>
    <x v="6"/>
  </r>
  <r>
    <x v="5"/>
    <n v="3"/>
    <n v="9"/>
    <x v="7"/>
    <d v="2022-09-01T00:00:00"/>
    <n v="15614"/>
    <n v="15998"/>
    <n v="36"/>
    <n v="194290"/>
    <n v="1.852900303669772E-4"/>
    <n v="8.0364403726388395E-2"/>
    <n v="8.2340830716969474E-2"/>
    <s v="2022"/>
    <s v="Trim3"/>
    <n v="9"/>
    <x v="7"/>
  </r>
  <r>
    <x v="5"/>
    <n v="4"/>
    <n v="10"/>
    <x v="7"/>
    <d v="2022-10-01T00:00:00"/>
    <n v="28733"/>
    <n v="28069"/>
    <n v="47"/>
    <n v="454370"/>
    <n v="1.0343992781213548E-4"/>
    <n v="6.3237009485661466E-2"/>
    <n v="6.1775645399124064E-2"/>
    <s v="2022"/>
    <s v="Trim4"/>
    <n v="10"/>
    <x v="8"/>
  </r>
  <r>
    <x v="5"/>
    <n v="4"/>
    <n v="11"/>
    <x v="7"/>
    <d v="2022-11-01T00:00:00"/>
    <n v="25344"/>
    <n v="22601"/>
    <n v="49"/>
    <n v="353940"/>
    <n v="1.3844154376447987E-4"/>
    <n v="7.1605356840142395E-2"/>
    <n v="6.3855455726959373E-2"/>
    <s v="2022"/>
    <s v="Trim4"/>
    <n v="11"/>
    <x v="9"/>
  </r>
  <r>
    <x v="5"/>
    <n v="4"/>
    <n v="12"/>
    <x v="7"/>
    <d v="2022-12-01T00:00:00"/>
    <n v="23754"/>
    <n v="28623"/>
    <n v="100"/>
    <n v="261290"/>
    <n v="3.827165218722492E-4"/>
    <n v="9.0910482605534082E-2"/>
    <n v="0.10954495005549389"/>
    <s v="2022"/>
    <s v="Trim4"/>
    <n v="12"/>
    <x v="11"/>
  </r>
  <r>
    <x v="2"/>
    <n v="1"/>
    <n v="1"/>
    <x v="7"/>
    <d v="2023-01-01T00:00:00"/>
    <n v="5122"/>
    <n v="9095"/>
    <n v="78"/>
    <n v="172480"/>
    <n v="4.5222634508348795E-4"/>
    <n v="2.9696196660482375E-2"/>
    <n v="5.2730751391465679E-2"/>
    <s v="2023"/>
    <s v="Trim1"/>
    <n v="1"/>
    <x v="10"/>
  </r>
  <r>
    <x v="2"/>
    <n v="1"/>
    <n v="2"/>
    <x v="7"/>
    <d v="2023-02-01T00:00:00"/>
    <n v="2248"/>
    <n v="2711"/>
    <n v="28"/>
    <n v="55250"/>
    <n v="5.0678733031674203E-4"/>
    <n v="4.0687782805429867E-2"/>
    <n v="4.906787330316742E-2"/>
    <s v="2023"/>
    <s v="Trim1"/>
    <n v="2"/>
    <x v="0"/>
  </r>
  <r>
    <x v="2"/>
    <n v="1"/>
    <n v="3"/>
    <x v="7"/>
    <d v="2023-03-01T00:00:00"/>
    <n v="2214"/>
    <n v="2233"/>
    <n v="21"/>
    <n v="15360"/>
    <n v="1.3671874999999999E-3"/>
    <n v="0.14414062499999999"/>
    <n v="0.14537760416666667"/>
    <s v="2023"/>
    <s v="Trim1"/>
    <n v="3"/>
    <x v="1"/>
  </r>
  <r>
    <x v="2"/>
    <n v="2"/>
    <n v="4"/>
    <x v="7"/>
    <d v="2023-04-01T00:00:00"/>
    <n v="2649"/>
    <n v="2481"/>
    <n v="17"/>
    <n v="6190"/>
    <n v="2.7463651050080775E-3"/>
    <n v="0.42794830371567044"/>
    <n v="0.40080775444264943"/>
    <s v="2023"/>
    <s v="Trim2"/>
    <n v="4"/>
    <x v="2"/>
  </r>
  <r>
    <x v="2"/>
    <n v="2"/>
    <n v="5"/>
    <x v="7"/>
    <d v="2023-05-01T00:00:00"/>
    <n v="1969"/>
    <n v="2326"/>
    <n v="22"/>
    <n v="4130"/>
    <n v="5.3268765133171912E-3"/>
    <n v="0.47675544794188862"/>
    <n v="0.56319612590799029"/>
    <s v="2023"/>
    <s v="Trim2"/>
    <n v="5"/>
    <x v="3"/>
  </r>
  <r>
    <x v="2"/>
    <n v="2"/>
    <n v="6"/>
    <x v="7"/>
    <d v="2023-06-01T00:00:00"/>
    <n v="855"/>
    <n v="1111"/>
    <n v="8"/>
    <n v="1410"/>
    <n v="5.6737588652482273E-3"/>
    <n v="0.6063829787234043"/>
    <n v="0.78794326241134749"/>
    <s v="2023"/>
    <s v="Trim2"/>
    <n v="6"/>
    <x v="4"/>
  </r>
  <r>
    <x v="2"/>
    <n v="3"/>
    <n v="7"/>
    <x v="7"/>
    <d v="2023-07-01T00:00:00"/>
    <n v="535"/>
    <n v="534"/>
    <n v="4"/>
    <n v="600"/>
    <n v="6.6666666666666671E-3"/>
    <n v="0.89166666666666672"/>
    <n v="0.89"/>
    <s v="2023"/>
    <s v="Trim3"/>
    <n v="7"/>
    <x v="5"/>
  </r>
  <r>
    <x v="2"/>
    <n v="3"/>
    <n v="8"/>
    <x v="7"/>
    <d v="2023-08-01T00:00:00"/>
    <n v="1675"/>
    <n v="1678"/>
    <n v="5"/>
    <n v="520"/>
    <n v="9.6153846153846159E-3"/>
    <n v="3.2211538461538463"/>
    <n v="3.226923076923077"/>
    <s v="2023"/>
    <s v="Trim3"/>
    <n v="8"/>
    <x v="6"/>
  </r>
  <r>
    <x v="2"/>
    <n v="3"/>
    <n v="9"/>
    <x v="7"/>
    <d v="2023-09-01T00:00:00"/>
    <n v="3145"/>
    <n v="3100"/>
    <n v="6"/>
    <n v="656"/>
    <n v="9.1463414634146336E-3"/>
    <n v="4.7942073170731705"/>
    <n v="4.725609756097561"/>
    <s v="2023"/>
    <s v="Trim3"/>
    <n v="9"/>
    <x v="7"/>
  </r>
  <r>
    <x v="2"/>
    <n v="4"/>
    <n v="10"/>
    <x v="7"/>
    <d v="2023-10-01T00:00:00"/>
    <n v="3900"/>
    <n v="3842"/>
    <n v="17"/>
    <n v="6371"/>
    <n v="2.6683409197928113E-3"/>
    <n v="0.61214879924658605"/>
    <n v="0.60304504787317537"/>
    <s v="2023"/>
    <s v="Trim4"/>
    <n v="10"/>
    <x v="8"/>
  </r>
  <r>
    <x v="2"/>
    <n v="4"/>
    <n v="11"/>
    <x v="7"/>
    <d v="2023-11-01T00:00:00"/>
    <n v="4096"/>
    <n v="3967"/>
    <n v="18"/>
    <n v="20872"/>
    <n v="8.6239938673821385E-4"/>
    <n v="0.19624377155998468"/>
    <n v="0.19006324262169413"/>
    <s v="2023"/>
    <s v="Trim4"/>
    <n v="11"/>
    <x v="9"/>
  </r>
  <r>
    <x v="2"/>
    <n v="4"/>
    <n v="12"/>
    <x v="7"/>
    <d v="2023-12-01T00:00:00"/>
    <n v="6700"/>
    <n v="6701"/>
    <n v="14"/>
    <n v="31729"/>
    <n v="4.4123672350215892E-4"/>
    <n v="0.21116328910460461"/>
    <n v="0.21119480601342619"/>
    <s v="2023"/>
    <s v="Trim4"/>
    <n v="12"/>
    <x v="11"/>
  </r>
  <r>
    <x v="3"/>
    <n v="1"/>
    <n v="1"/>
    <x v="7"/>
    <d v="2024-01-01T00:00:00"/>
    <n v="1087"/>
    <n v="1284"/>
    <n v="7"/>
    <n v="9941"/>
    <n v="7.0415451161854941E-4"/>
    <n v="0.10934513630419475"/>
    <n v="0.12916205613117393"/>
    <s v="2024"/>
    <s v="Trim1"/>
    <n v="1"/>
    <x v="10"/>
  </r>
  <r>
    <x v="3"/>
    <n v="1"/>
    <n v="2"/>
    <x v="7"/>
    <d v="2024-02-01T00:00:00"/>
    <n v="151"/>
    <n v="196"/>
    <n v="1"/>
    <n v="1613"/>
    <n v="6.1996280223186606E-4"/>
    <n v="9.3614383137011772E-2"/>
    <n v="0.12151270923744575"/>
    <s v="2024"/>
    <s v="Trim1"/>
    <n v="2"/>
    <x v="0"/>
  </r>
  <r>
    <x v="3"/>
    <n v="1"/>
    <n v="3"/>
    <x v="7"/>
    <d v="2024-03-01T00:00:00"/>
    <n v="26"/>
    <n v="34"/>
    <n v="0"/>
    <n v="275"/>
    <n v="0"/>
    <n v="9.4545454545454544E-2"/>
    <n v="0.12363636363636364"/>
    <s v="2024"/>
    <s v="Trim1"/>
    <n v="3"/>
    <x v="1"/>
  </r>
  <r>
    <x v="3"/>
    <n v="2"/>
    <n v="4"/>
    <x v="7"/>
    <d v="2024-04-01T00:00:00"/>
    <n v="55"/>
    <n v="50"/>
    <n v="1"/>
    <n v="61"/>
    <n v="1.6393442622950821E-2"/>
    <n v="0.90163934426229508"/>
    <n v="0.81967213114754101"/>
    <s v="2024"/>
    <s v="Trim2"/>
    <n v="4"/>
    <x v="2"/>
  </r>
  <r>
    <x v="3"/>
    <n v="2"/>
    <n v="5"/>
    <x v="7"/>
    <d v="2024-05-01T00:00:00"/>
    <n v="84"/>
    <n v="85"/>
    <n v="0"/>
    <n v="44"/>
    <n v="0"/>
    <n v="1.9090909090909092"/>
    <n v="1.9318181818181819"/>
    <s v="2024"/>
    <s v="Trim2"/>
    <n v="5"/>
    <x v="3"/>
  </r>
  <r>
    <x v="3"/>
    <n v="2"/>
    <n v="6"/>
    <x v="7"/>
    <d v="2024-06-01T00:00:00"/>
    <n v="321"/>
    <n v="301"/>
    <n v="0"/>
    <n v="17"/>
    <n v="0"/>
    <n v="18.882352941176471"/>
    <n v="17.705882352941178"/>
    <s v="2024"/>
    <s v="Trim2"/>
    <n v="6"/>
    <x v="4"/>
  </r>
  <r>
    <x v="3"/>
    <n v="3"/>
    <n v="7"/>
    <x v="7"/>
    <d v="2024-07-01T00:00:00"/>
    <n v="1513"/>
    <n v="1452"/>
    <n v="2"/>
    <n v="33"/>
    <n v="6.0606060606060608E-2"/>
    <n v="45.848484848484851"/>
    <n v="44"/>
    <s v="2024"/>
    <s v="Trim3"/>
    <n v="7"/>
    <x v="5"/>
  </r>
  <r>
    <x v="3"/>
    <n v="3"/>
    <n v="8"/>
    <x v="7"/>
    <d v="2024-08-01T00:00:00"/>
    <n v="2573"/>
    <n v="2560"/>
    <n v="4"/>
    <n v="29"/>
    <n v="0.13793103448275862"/>
    <n v="88.724137931034477"/>
    <n v="88.275862068965523"/>
    <s v="2024"/>
    <s v="Trim3"/>
    <n v="8"/>
    <x v="6"/>
  </r>
  <r>
    <x v="3"/>
    <n v="3"/>
    <n v="9"/>
    <x v="7"/>
    <d v="2024-09-01T00:00:00"/>
    <n v="865"/>
    <n v="802"/>
    <n v="77"/>
    <n v="130"/>
    <n v="0.59230769230769231"/>
    <n v="6.6538461538461542"/>
    <n v="6.1692307692307695"/>
    <s v="2024"/>
    <s v="Trim3"/>
    <n v="9"/>
    <x v="7"/>
  </r>
  <r>
    <x v="3"/>
    <n v="4"/>
    <n v="10"/>
    <x v="7"/>
    <d v="2024-10-01T00:00:00"/>
    <n v="1017"/>
    <n v="995"/>
    <n v="13"/>
    <n v="8033"/>
    <n v="1.6183244118013196E-3"/>
    <n v="0.12660276360014938"/>
    <n v="0.12386406074940869"/>
    <s v="2024"/>
    <s v="Trim4"/>
    <n v="10"/>
    <x v="8"/>
  </r>
  <r>
    <x v="3"/>
    <n v="4"/>
    <n v="11"/>
    <x v="7"/>
    <d v="2024-11-01T00:00:00"/>
    <n v="395"/>
    <n v="420"/>
    <n v="5"/>
    <n v="13222"/>
    <n v="3.7815761609438813E-4"/>
    <n v="2.9874451671456664E-2"/>
    <n v="3.1765239751928603E-2"/>
    <s v="2024"/>
    <s v="Trim4"/>
    <n v="11"/>
    <x v="9"/>
  </r>
  <r>
    <x v="3"/>
    <n v="4"/>
    <n v="12"/>
    <x v="7"/>
    <d v="2024-12-01T00:00:00"/>
    <n v="129"/>
    <n v="126"/>
    <n v="1"/>
    <n v="5636"/>
    <n v="1.7743080198722499E-4"/>
    <n v="2.2888573456352021E-2"/>
    <n v="2.2356281050390347E-2"/>
    <s v="2024"/>
    <s v="Trim4"/>
    <n v="12"/>
    <x v="11"/>
  </r>
  <r>
    <x v="0"/>
    <n v="4"/>
    <n v="12"/>
    <x v="8"/>
    <d v="2020-12-01T00:00:00"/>
    <n v="71112"/>
    <n v="138629"/>
    <n v="3268"/>
    <n v="17640"/>
    <n v="0.18526077097505669"/>
    <n v="4.0312925170068024"/>
    <n v="7.8587868480725627"/>
    <s v="2020"/>
    <s v="Trim4"/>
    <n v="12"/>
    <x v="11"/>
  </r>
  <r>
    <x v="4"/>
    <n v="1"/>
    <n v="1"/>
    <x v="8"/>
    <d v="2021-01-01T00:00:00"/>
    <n v="59151"/>
    <n v="60722"/>
    <n v="1975"/>
    <n v="3153480"/>
    <n v="6.2629222319469284E-4"/>
    <n v="1.8757372807184442E-2"/>
    <n v="1.9255552595862348E-2"/>
    <s v="2021"/>
    <s v="Trim1"/>
    <n v="1"/>
    <x v="10"/>
  </r>
  <r>
    <x v="4"/>
    <n v="1"/>
    <n v="2"/>
    <x v="8"/>
    <d v="2021-02-01T00:00:00"/>
    <n v="65027"/>
    <n v="48500"/>
    <n v="1263"/>
    <n v="3843280"/>
    <n v="3.2862554901022046E-4"/>
    <n v="1.6919662371724153E-2"/>
    <n v="1.261942923752628E-2"/>
    <s v="2021"/>
    <s v="Trim1"/>
    <n v="2"/>
    <x v="0"/>
  </r>
  <r>
    <x v="4"/>
    <n v="1"/>
    <n v="3"/>
    <x v="8"/>
    <d v="2021-03-01T00:00:00"/>
    <n v="132403"/>
    <n v="100515"/>
    <n v="2374"/>
    <n v="9572860"/>
    <n v="2.4799276287337324E-4"/>
    <n v="1.3831080784634894E-2"/>
    <n v="1.0499996866140317E-2"/>
    <s v="2021"/>
    <s v="Trim1"/>
    <n v="3"/>
    <x v="1"/>
  </r>
  <r>
    <x v="4"/>
    <n v="2"/>
    <n v="4"/>
    <x v="8"/>
    <d v="2021-04-01T00:00:00"/>
    <n v="69136"/>
    <n v="110371"/>
    <n v="2135"/>
    <n v="17495070"/>
    <n v="1.2203437882786407E-4"/>
    <n v="3.9517418335565388E-3"/>
    <n v="6.3086915342436467E-3"/>
    <s v="2021"/>
    <s v="Trim2"/>
    <n v="4"/>
    <x v="2"/>
  </r>
  <r>
    <x v="4"/>
    <n v="2"/>
    <n v="5"/>
    <x v="8"/>
    <d v="2021-05-01T00:00:00"/>
    <n v="30497"/>
    <n v="50744"/>
    <n v="741"/>
    <n v="26714590"/>
    <n v="2.773765197219946E-5"/>
    <n v="1.1415859273902389E-3"/>
    <n v="1.8994863855294054E-3"/>
    <s v="2021"/>
    <s v="Trim2"/>
    <n v="5"/>
    <x v="3"/>
  </r>
  <r>
    <x v="4"/>
    <n v="2"/>
    <n v="6"/>
    <x v="8"/>
    <d v="2021-06-01T00:00:00"/>
    <n v="6708"/>
    <n v="27562"/>
    <n v="169"/>
    <n v="30227450"/>
    <n v="5.5909446546102962E-6"/>
    <n v="2.2191749552145484E-4"/>
    <n v="9.1182021639271585E-4"/>
    <s v="2021"/>
    <s v="Trim2"/>
    <n v="6"/>
    <x v="4"/>
  </r>
  <r>
    <x v="4"/>
    <n v="3"/>
    <n v="7"/>
    <x v="8"/>
    <d v="2021-07-01T00:00:00"/>
    <n v="11145"/>
    <n v="10710"/>
    <n v="47"/>
    <n v="30720890"/>
    <n v="1.5299035932878247E-6"/>
    <n v="3.6278245845091078E-4"/>
    <n v="3.4862271242792772E-4"/>
    <s v="2021"/>
    <s v="Trim3"/>
    <n v="7"/>
    <x v="5"/>
  </r>
  <r>
    <x v="4"/>
    <n v="3"/>
    <n v="8"/>
    <x v="8"/>
    <d v="2021-08-01T00:00:00"/>
    <n v="16724"/>
    <n v="16483"/>
    <n v="90"/>
    <n v="15806970"/>
    <n v="5.693690821201027E-6"/>
    <n v="1.0580142810418442E-3"/>
    <n v="1.0427678422872948E-3"/>
    <s v="2021"/>
    <s v="Trim3"/>
    <n v="8"/>
    <x v="6"/>
  </r>
  <r>
    <x v="4"/>
    <n v="3"/>
    <n v="9"/>
    <x v="8"/>
    <d v="2021-09-01T00:00:00"/>
    <n v="14050"/>
    <n v="14857"/>
    <n v="124"/>
    <n v="12490980"/>
    <n v="9.9271634411391254E-6"/>
    <n v="1.1248116640968123E-3"/>
    <n v="1.1894182842339032E-3"/>
    <s v="2021"/>
    <s v="Trim3"/>
    <n v="9"/>
    <x v="7"/>
  </r>
  <r>
    <x v="4"/>
    <n v="4"/>
    <n v="10"/>
    <x v="8"/>
    <d v="2021-10-01T00:00:00"/>
    <n v="10839"/>
    <n v="11183"/>
    <n v="118"/>
    <n v="7509570"/>
    <n v="1.571328318399056E-5"/>
    <n v="1.4433582748413025E-3"/>
    <n v="1.4891664902251394E-3"/>
    <s v="2021"/>
    <s v="Trim4"/>
    <n v="10"/>
    <x v="8"/>
  </r>
  <r>
    <x v="4"/>
    <n v="4"/>
    <n v="11"/>
    <x v="8"/>
    <d v="2021-11-01T00:00:00"/>
    <n v="37961"/>
    <n v="16034"/>
    <n v="213"/>
    <n v="10737360"/>
    <n v="1.9837278437157736E-5"/>
    <n v="3.535412801657018E-3"/>
    <n v="1.4932907157811605E-3"/>
    <s v="2021"/>
    <s v="Trim4"/>
    <n v="11"/>
    <x v="9"/>
  </r>
  <r>
    <x v="4"/>
    <n v="4"/>
    <n v="12"/>
    <x v="8"/>
    <d v="2021-12-01T00:00:00"/>
    <n v="284820"/>
    <n v="63065"/>
    <n v="709"/>
    <n v="27139910"/>
    <n v="2.6123889135962499E-5"/>
    <n v="1.0494507903673962E-2"/>
    <n v="2.3236996732855781E-3"/>
    <s v="2021"/>
    <s v="Trim4"/>
    <n v="12"/>
    <x v="11"/>
  </r>
  <r>
    <x v="5"/>
    <n v="1"/>
    <n v="1"/>
    <x v="8"/>
    <d v="2022-01-01T00:00:00"/>
    <n v="911717"/>
    <n v="789853"/>
    <n v="2103"/>
    <n v="28872500"/>
    <n v="7.2837475106069796E-5"/>
    <n v="3.1577348688198115E-2"/>
    <n v="2.7356584985713049E-2"/>
    <s v="2022"/>
    <s v="Trim1"/>
    <n v="1"/>
    <x v="10"/>
  </r>
  <r>
    <x v="5"/>
    <n v="1"/>
    <n v="2"/>
    <x v="8"/>
    <d v="2022-02-01T00:00:00"/>
    <n v="203479"/>
    <n v="455909"/>
    <n v="1419"/>
    <n v="9768170"/>
    <n v="1.4526774206427611E-4"/>
    <n v="2.0830820921421311E-2"/>
    <n v="4.6672918264117028E-2"/>
    <s v="2022"/>
    <s v="Trim1"/>
    <n v="2"/>
    <x v="0"/>
  </r>
  <r>
    <x v="5"/>
    <n v="1"/>
    <n v="3"/>
    <x v="8"/>
    <d v="2022-03-01T00:00:00"/>
    <n v="204707"/>
    <n v="163420"/>
    <n v="658"/>
    <n v="3047210"/>
    <n v="2.1593523255699476E-4"/>
    <n v="6.7178500989429679E-2"/>
    <n v="5.362938556909435E-2"/>
    <s v="2022"/>
    <s v="Trim1"/>
    <n v="3"/>
    <x v="1"/>
  </r>
  <r>
    <x v="5"/>
    <n v="2"/>
    <n v="4"/>
    <x v="8"/>
    <d v="2022-04-01T00:00:00"/>
    <n v="228125"/>
    <n v="232907"/>
    <n v="674"/>
    <n v="1769550"/>
    <n v="3.808877963324009E-4"/>
    <n v="0.12891695628832189"/>
    <n v="0.13161933824983754"/>
    <s v="2022"/>
    <s v="Trim2"/>
    <n v="4"/>
    <x v="2"/>
  </r>
  <r>
    <x v="5"/>
    <n v="2"/>
    <n v="5"/>
    <x v="8"/>
    <d v="2022-05-01T00:00:00"/>
    <n v="127539"/>
    <n v="180545"/>
    <n v="612"/>
    <n v="1706520"/>
    <n v="3.5862456929892412E-4"/>
    <n v="7.4736305463750791E-2"/>
    <n v="0.10579717788247428"/>
    <s v="2022"/>
    <s v="Trim2"/>
    <n v="5"/>
    <x v="3"/>
  </r>
  <r>
    <x v="5"/>
    <n v="2"/>
    <n v="6"/>
    <x v="8"/>
    <d v="2022-06-01T00:00:00"/>
    <n v="158400"/>
    <n v="143441"/>
    <n v="282"/>
    <n v="970430"/>
    <n v="2.9059282998258505E-4"/>
    <n v="0.163226610883835"/>
    <n v="0.14781179477139"/>
    <s v="2022"/>
    <s v="Trim2"/>
    <n v="6"/>
    <x v="4"/>
  </r>
  <r>
    <x v="5"/>
    <n v="3"/>
    <n v="7"/>
    <x v="8"/>
    <d v="2022-07-01T00:00:00"/>
    <n v="319875"/>
    <n v="310875"/>
    <n v="730"/>
    <n v="2794840"/>
    <n v="2.6119563195030842E-4"/>
    <n v="0.11445199009603411"/>
    <n v="0.11123176997609881"/>
    <s v="2022"/>
    <s v="Trim3"/>
    <n v="7"/>
    <x v="5"/>
  </r>
  <r>
    <x v="5"/>
    <n v="3"/>
    <n v="8"/>
    <x v="8"/>
    <d v="2022-08-01T00:00:00"/>
    <n v="102225"/>
    <n v="179572"/>
    <n v="672"/>
    <n v="1556940"/>
    <n v="4.3161586188292418E-4"/>
    <n v="6.5657636132413585E-2"/>
    <n v="0.11533649337803641"/>
    <s v="2022"/>
    <s v="Trim3"/>
    <n v="8"/>
    <x v="6"/>
  </r>
  <r>
    <x v="5"/>
    <n v="3"/>
    <n v="9"/>
    <x v="8"/>
    <d v="2022-09-01T00:00:00"/>
    <n v="100108"/>
    <n v="91075"/>
    <n v="315"/>
    <n v="1064370"/>
    <n v="2.9594971673384257E-4"/>
    <n v="9.4053759500925427E-2"/>
    <n v="8.5567049052491143E-2"/>
    <s v="2022"/>
    <s v="Trim3"/>
    <n v="9"/>
    <x v="7"/>
  </r>
  <r>
    <x v="5"/>
    <n v="4"/>
    <n v="10"/>
    <x v="8"/>
    <d v="2022-10-01T00:00:00"/>
    <n v="209057"/>
    <n v="191726"/>
    <n v="587"/>
    <n v="3317430"/>
    <n v="1.7694420078193058E-4"/>
    <n v="6.3017757722092102E-2"/>
    <n v="5.7793532945683859E-2"/>
    <s v="2022"/>
    <s v="Trim4"/>
    <n v="10"/>
    <x v="8"/>
  </r>
  <r>
    <x v="5"/>
    <n v="4"/>
    <n v="11"/>
    <x v="8"/>
    <d v="2022-11-01T00:00:00"/>
    <n v="172376"/>
    <n v="163683"/>
    <n v="678"/>
    <n v="3069350"/>
    <n v="2.2089367455650218E-4"/>
    <n v="5.6160424845651362E-2"/>
    <n v="5.3328229103881929E-2"/>
    <s v="2022"/>
    <s v="Trim4"/>
    <n v="11"/>
    <x v="9"/>
  </r>
  <r>
    <x v="5"/>
    <n v="4"/>
    <n v="12"/>
    <x v="8"/>
    <d v="2022-12-01T00:00:00"/>
    <n v="110901"/>
    <n v="151922"/>
    <n v="970"/>
    <n v="2048400"/>
    <n v="4.7354032415543838E-4"/>
    <n v="5.4140304628002345E-2"/>
    <n v="7.4166178480765482E-2"/>
    <s v="2022"/>
    <s v="Trim4"/>
    <n v="12"/>
    <x v="11"/>
  </r>
  <r>
    <x v="2"/>
    <n v="1"/>
    <n v="1"/>
    <x v="8"/>
    <d v="2023-01-01T00:00:00"/>
    <n v="33947"/>
    <n v="55874"/>
    <n v="484"/>
    <n v="1280900"/>
    <n v="3.7785931766726519E-4"/>
    <n v="2.6502459208369116E-2"/>
    <n v="4.362089156062144E-2"/>
    <s v="2023"/>
    <s v="Trim1"/>
    <n v="1"/>
    <x v="10"/>
  </r>
  <r>
    <x v="2"/>
    <n v="1"/>
    <n v="2"/>
    <x v="8"/>
    <d v="2023-02-01T00:00:00"/>
    <n v="17417"/>
    <n v="24035"/>
    <n v="290"/>
    <n v="300850"/>
    <n v="9.6393551603789261E-4"/>
    <n v="5.7892637527006817E-2"/>
    <n v="7.9890310786106034E-2"/>
    <s v="2023"/>
    <s v="Trim1"/>
    <n v="2"/>
    <x v="0"/>
  </r>
  <r>
    <x v="2"/>
    <n v="1"/>
    <n v="3"/>
    <x v="8"/>
    <d v="2023-03-01T00:00:00"/>
    <n v="19000"/>
    <n v="20673"/>
    <n v="192"/>
    <n v="118510"/>
    <n v="1.6201164458695468E-3"/>
    <n v="0.16032402328917392"/>
    <n v="0.17444097544511011"/>
    <s v="2023"/>
    <s v="Trim1"/>
    <n v="3"/>
    <x v="1"/>
  </r>
  <r>
    <x v="2"/>
    <n v="2"/>
    <n v="4"/>
    <x v="8"/>
    <d v="2023-04-01T00:00:00"/>
    <n v="16686"/>
    <n v="18086"/>
    <n v="140"/>
    <n v="46870"/>
    <n v="2.9869852784296992E-3"/>
    <n v="0.35600597397055683"/>
    <n v="0.38587582675485382"/>
    <s v="2023"/>
    <s v="Trim2"/>
    <n v="4"/>
    <x v="2"/>
  </r>
  <r>
    <x v="2"/>
    <n v="2"/>
    <n v="5"/>
    <x v="8"/>
    <d v="2023-05-01T00:00:00"/>
    <n v="10155"/>
    <n v="11757"/>
    <n v="131"/>
    <n v="38450"/>
    <n v="3.4070221066319897E-3"/>
    <n v="0.26410923276983095"/>
    <n v="0.30577373211963588"/>
    <s v="2023"/>
    <s v="Trim2"/>
    <n v="5"/>
    <x v="3"/>
  </r>
  <r>
    <x v="2"/>
    <n v="2"/>
    <n v="6"/>
    <x v="8"/>
    <d v="2023-06-01T00:00:00"/>
    <n v="3478"/>
    <n v="4695"/>
    <n v="52"/>
    <n v="19320"/>
    <n v="2.6915113871635609E-3"/>
    <n v="0.18002070393374742"/>
    <n v="0.24301242236024845"/>
    <s v="2023"/>
    <s v="Trim2"/>
    <n v="6"/>
    <x v="4"/>
  </r>
  <r>
    <x v="2"/>
    <n v="3"/>
    <n v="7"/>
    <x v="8"/>
    <d v="2023-07-01T00:00:00"/>
    <n v="2254"/>
    <n v="2071"/>
    <n v="17"/>
    <n v="5520"/>
    <n v="3.0797101449275364E-3"/>
    <n v="0.40833333333333333"/>
    <n v="0.37518115942028984"/>
    <s v="2023"/>
    <s v="Trim3"/>
    <n v="7"/>
    <x v="5"/>
  </r>
  <r>
    <x v="2"/>
    <n v="3"/>
    <n v="8"/>
    <x v="8"/>
    <d v="2023-08-01T00:00:00"/>
    <n v="6575"/>
    <n v="4521"/>
    <n v="54"/>
    <n v="3110"/>
    <n v="1.7363344051446947E-2"/>
    <n v="2.1141479099678455"/>
    <n v="1.4536977491961416"/>
    <s v="2023"/>
    <s v="Trim3"/>
    <n v="8"/>
    <x v="6"/>
  </r>
  <r>
    <x v="2"/>
    <n v="3"/>
    <n v="9"/>
    <x v="8"/>
    <d v="2023-09-01T00:00:00"/>
    <n v="29463"/>
    <n v="21019"/>
    <n v="99"/>
    <n v="8440"/>
    <n v="1.1729857819905213E-2"/>
    <n v="3.4908767772511848"/>
    <n v="2.4904028436018959"/>
    <s v="2023"/>
    <s v="Trim3"/>
    <n v="9"/>
    <x v="7"/>
  </r>
  <r>
    <x v="2"/>
    <n v="4"/>
    <n v="10"/>
    <x v="8"/>
    <d v="2023-10-01T00:00:00"/>
    <n v="36351"/>
    <n v="35608"/>
    <n v="271"/>
    <n v="103090"/>
    <n v="2.6287709768163742E-3"/>
    <n v="0.35261422058395575"/>
    <n v="0.34540692598700162"/>
    <s v="2023"/>
    <s v="Trim4"/>
    <n v="10"/>
    <x v="8"/>
  </r>
  <r>
    <x v="2"/>
    <n v="4"/>
    <n v="11"/>
    <x v="8"/>
    <d v="2023-11-01T00:00:00"/>
    <n v="44856"/>
    <n v="38848"/>
    <n v="301"/>
    <n v="218719"/>
    <n v="1.3761950264951834E-3"/>
    <n v="0.2050850634832822"/>
    <n v="0.17761602787137834"/>
    <s v="2023"/>
    <s v="Trim4"/>
    <n v="11"/>
    <x v="9"/>
  </r>
  <r>
    <x v="2"/>
    <n v="4"/>
    <n v="12"/>
    <x v="8"/>
    <d v="2023-12-01T00:00:00"/>
    <n v="43327"/>
    <n v="46964"/>
    <n v="575"/>
    <n v="192634"/>
    <n v="2.9849351620170896E-3"/>
    <n v="0.22491875785167728"/>
    <n v="0.24379912165038362"/>
    <s v="2023"/>
    <s v="Trim4"/>
    <n v="12"/>
    <x v="11"/>
  </r>
  <r>
    <x v="3"/>
    <n v="1"/>
    <n v="1"/>
    <x v="8"/>
    <d v="2024-01-01T00:00:00"/>
    <n v="7673"/>
    <n v="17617"/>
    <n v="342"/>
    <n v="44450"/>
    <n v="7.6940382452193477E-3"/>
    <n v="0.17262092238470192"/>
    <n v="0.39633295838020249"/>
    <s v="2024"/>
    <s v="Trim1"/>
    <n v="1"/>
    <x v="10"/>
  </r>
  <r>
    <x v="3"/>
    <n v="1"/>
    <n v="2"/>
    <x v="8"/>
    <d v="2024-02-01T00:00:00"/>
    <n v="1699"/>
    <n v="3611"/>
    <n v="108"/>
    <n v="5550"/>
    <n v="1.9459459459459458E-2"/>
    <n v="0.30612612612612611"/>
    <n v="0.65063063063063065"/>
    <s v="2024"/>
    <s v="Trim1"/>
    <n v="2"/>
    <x v="0"/>
  </r>
  <r>
    <x v="3"/>
    <n v="1"/>
    <n v="3"/>
    <x v="8"/>
    <d v="2024-03-01T00:00:00"/>
    <n v="816"/>
    <n v="1203"/>
    <n v="45"/>
    <n v="1508"/>
    <n v="2.9840848806366047E-2"/>
    <n v="0.54111405835543769"/>
    <n v="0.79774535809018565"/>
    <s v="2024"/>
    <s v="Trim1"/>
    <n v="3"/>
    <x v="1"/>
  </r>
  <r>
    <x v="3"/>
    <n v="2"/>
    <n v="4"/>
    <x v="8"/>
    <d v="2024-04-01T00:00:00"/>
    <n v="685"/>
    <n v="666"/>
    <n v="21"/>
    <n v="633"/>
    <n v="3.3175355450236969E-2"/>
    <n v="1.0821484992101107"/>
    <n v="1.0521327014218009"/>
    <s v="2024"/>
    <s v="Trim2"/>
    <n v="4"/>
    <x v="2"/>
  </r>
  <r>
    <x v="3"/>
    <n v="3"/>
    <n v="9"/>
    <x v="8"/>
    <d v="2024-09-01T00:00:00"/>
    <n v="10462"/>
    <n v="9143"/>
    <n v="110"/>
    <n v="622"/>
    <n v="0.17684887459807075"/>
    <n v="16.819935691318328"/>
    <n v="14.69935691318328"/>
    <s v="2024"/>
    <s v="Trim3"/>
    <n v="9"/>
    <x v="7"/>
  </r>
  <r>
    <x v="3"/>
    <n v="4"/>
    <n v="10"/>
    <x v="8"/>
    <d v="2024-10-01T00:00:00"/>
    <n v="13645"/>
    <n v="13967"/>
    <n v="216"/>
    <n v="139684"/>
    <n v="1.5463474700037228E-3"/>
    <n v="9.7684774204633312E-2"/>
    <n v="9.998997737750924E-2"/>
    <s v="2024"/>
    <s v="Trim4"/>
    <n v="10"/>
    <x v="8"/>
  </r>
  <r>
    <x v="3"/>
    <n v="4"/>
    <n v="11"/>
    <x v="8"/>
    <d v="2024-11-01T00:00:00"/>
    <n v="2840"/>
    <n v="6791"/>
    <n v="134"/>
    <n v="141623"/>
    <n v="9.4617399716147798E-4"/>
    <n v="2.0053239939840279E-2"/>
    <n v="4.7951250856146245E-2"/>
    <s v="2024"/>
    <s v="Trim4"/>
    <n v="11"/>
    <x v="9"/>
  </r>
  <r>
    <x v="3"/>
    <n v="4"/>
    <n v="12"/>
    <x v="8"/>
    <d v="2024-12-01T00:00:00"/>
    <n v="2006"/>
    <n v="2471"/>
    <n v="66"/>
    <n v="29671"/>
    <n v="2.2243941896127532E-3"/>
    <n v="6.7608102187320954E-2"/>
    <n v="8.3279970341410811E-2"/>
    <s v="2024"/>
    <s v="Trim4"/>
    <n v="12"/>
    <x v="11"/>
  </r>
  <r>
    <x v="0"/>
    <n v="4"/>
    <n v="12"/>
    <x v="9"/>
    <d v="2020-12-01T00:00:00"/>
    <n v="11818"/>
    <n v="18249"/>
    <n v="307"/>
    <n v="4660"/>
    <n v="6.5879828326180251E-2"/>
    <n v="2.5360515021459227"/>
    <n v="3.9160944206008583"/>
    <s v="2020"/>
    <s v="Trim4"/>
    <n v="12"/>
    <x v="11"/>
  </r>
  <r>
    <x v="4"/>
    <n v="1"/>
    <n v="1"/>
    <x v="9"/>
    <d v="2021-01-01T00:00:00"/>
    <n v="13863"/>
    <n v="15388"/>
    <n v="395"/>
    <n v="424750"/>
    <n v="9.2995879929370223E-4"/>
    <n v="3.2638022366097703E-2"/>
    <n v="3.6228369629193645E-2"/>
    <s v="2021"/>
    <s v="Trim1"/>
    <n v="1"/>
    <x v="10"/>
  </r>
  <r>
    <x v="4"/>
    <n v="1"/>
    <n v="2"/>
    <x v="9"/>
    <d v="2021-02-01T00:00:00"/>
    <n v="12370"/>
    <n v="11112"/>
    <n v="286"/>
    <n v="579020"/>
    <n v="4.9393803322855855E-4"/>
    <n v="2.1363683465165279E-2"/>
    <n v="1.9191046941383717E-2"/>
    <s v="2021"/>
    <s v="Trim1"/>
    <n v="2"/>
    <x v="0"/>
  </r>
  <r>
    <x v="4"/>
    <n v="1"/>
    <n v="3"/>
    <x v="9"/>
    <d v="2021-03-01T00:00:00"/>
    <n v="20289"/>
    <n v="21007"/>
    <n v="369"/>
    <n v="1677870"/>
    <n v="2.1992168642385882E-4"/>
    <n v="1.2092116790931359E-2"/>
    <n v="1.2520040289176158E-2"/>
    <s v="2021"/>
    <s v="Trim1"/>
    <n v="3"/>
    <x v="1"/>
  </r>
  <r>
    <x v="4"/>
    <n v="2"/>
    <n v="4"/>
    <x v="9"/>
    <d v="2021-04-01T00:00:00"/>
    <n v="9559"/>
    <n v="12183"/>
    <n v="317"/>
    <n v="2875130"/>
    <n v="1.1025588408176326E-4"/>
    <n v="3.3247192300869875E-3"/>
    <n v="4.2373736144104791E-3"/>
    <s v="2021"/>
    <s v="Trim2"/>
    <n v="4"/>
    <x v="2"/>
  </r>
  <r>
    <x v="4"/>
    <n v="2"/>
    <n v="5"/>
    <x v="9"/>
    <d v="2021-05-01T00:00:00"/>
    <n v="4977"/>
    <n v="7268"/>
    <n v="77"/>
    <n v="3593310"/>
    <n v="2.14287105760427E-5"/>
    <n v="1.3850739290514873E-3"/>
    <n v="2.0226476424243943E-3"/>
    <s v="2021"/>
    <s v="Trim2"/>
    <n v="5"/>
    <x v="3"/>
  </r>
  <r>
    <x v="4"/>
    <n v="2"/>
    <n v="6"/>
    <x v="9"/>
    <d v="2021-06-01T00:00:00"/>
    <n v="958"/>
    <n v="3484"/>
    <n v="21"/>
    <n v="4015920"/>
    <n v="5.2291878324269408E-6"/>
    <n v="2.3855056873642902E-4"/>
    <n v="8.6754716229406966E-4"/>
    <s v="2021"/>
    <s v="Trim2"/>
    <n v="6"/>
    <x v="4"/>
  </r>
  <r>
    <x v="4"/>
    <n v="3"/>
    <n v="7"/>
    <x v="9"/>
    <d v="2021-07-01T00:00:00"/>
    <n v="1922"/>
    <n v="1227"/>
    <n v="3"/>
    <n v="4317420"/>
    <n v="6.948594299373237E-7"/>
    <n v="4.4517327477984535E-4"/>
    <n v="2.8419750684436539E-4"/>
    <s v="2021"/>
    <s v="Trim3"/>
    <n v="7"/>
    <x v="5"/>
  </r>
  <r>
    <x v="4"/>
    <n v="3"/>
    <n v="8"/>
    <x v="9"/>
    <d v="2021-08-01T00:00:00"/>
    <n v="4955"/>
    <n v="3431"/>
    <n v="7"/>
    <n v="2012900"/>
    <n v="3.477569675592429E-6"/>
    <n v="2.4616225346514977E-3"/>
    <n v="1.7045059367082319E-3"/>
    <s v="2021"/>
    <s v="Trim3"/>
    <n v="8"/>
    <x v="6"/>
  </r>
  <r>
    <x v="4"/>
    <n v="3"/>
    <n v="9"/>
    <x v="9"/>
    <d v="2021-09-01T00:00:00"/>
    <n v="3340"/>
    <n v="4143"/>
    <n v="32"/>
    <n v="1617720"/>
    <n v="1.9780926241871275E-5"/>
    <n v="2.0646341764953145E-3"/>
    <n v="2.5610117943772716E-3"/>
    <s v="2021"/>
    <s v="Trim3"/>
    <n v="9"/>
    <x v="7"/>
  </r>
  <r>
    <x v="4"/>
    <n v="4"/>
    <n v="10"/>
    <x v="9"/>
    <d v="2021-10-01T00:00:00"/>
    <n v="2375"/>
    <n v="2755"/>
    <n v="29"/>
    <n v="1137820"/>
    <n v="2.5487335430911744E-5"/>
    <n v="2.0873248844281169E-3"/>
    <n v="2.4212968659366157E-3"/>
    <s v="2021"/>
    <s v="Trim4"/>
    <n v="10"/>
    <x v="8"/>
  </r>
  <r>
    <x v="4"/>
    <n v="4"/>
    <n v="11"/>
    <x v="9"/>
    <d v="2021-11-01T00:00:00"/>
    <n v="7627"/>
    <n v="4784"/>
    <n v="45"/>
    <n v="1814450"/>
    <n v="2.4800903855162722E-5"/>
    <n v="4.2034776378516905E-3"/>
    <n v="2.6366116454021879E-3"/>
    <s v="2021"/>
    <s v="Trim4"/>
    <n v="11"/>
    <x v="9"/>
  </r>
  <r>
    <x v="4"/>
    <n v="4"/>
    <n v="12"/>
    <x v="9"/>
    <d v="2021-12-01T00:00:00"/>
    <n v="21605"/>
    <n v="18923"/>
    <n v="92"/>
    <n v="3673780"/>
    <n v="2.5042326976574538E-5"/>
    <n v="5.8808638514010097E-3"/>
    <n v="5.1508255801926079E-3"/>
    <s v="2021"/>
    <s v="Trim4"/>
    <n v="12"/>
    <x v="11"/>
  </r>
  <r>
    <x v="5"/>
    <n v="1"/>
    <n v="1"/>
    <x v="9"/>
    <d v="2022-01-01T00:00:00"/>
    <n v="115357"/>
    <n v="95873"/>
    <n v="174"/>
    <n v="4103090"/>
    <n v="4.2407063944490615E-5"/>
    <n v="2.8114664801405769E-2"/>
    <n v="2.3366048514656027E-2"/>
    <s v="2022"/>
    <s v="Trim1"/>
    <n v="1"/>
    <x v="10"/>
  </r>
  <r>
    <x v="5"/>
    <n v="1"/>
    <n v="2"/>
    <x v="9"/>
    <d v="2022-02-01T00:00:00"/>
    <n v="66254"/>
    <n v="74332"/>
    <n v="174"/>
    <n v="1171370"/>
    <n v="1.4854401256648197E-4"/>
    <n v="5.6561120738963779E-2"/>
    <n v="6.3457319207423785E-2"/>
    <s v="2022"/>
    <s v="Trim1"/>
    <n v="2"/>
    <x v="0"/>
  </r>
  <r>
    <x v="5"/>
    <n v="1"/>
    <n v="3"/>
    <x v="9"/>
    <d v="2022-03-01T00:00:00"/>
    <n v="63411"/>
    <n v="67179"/>
    <n v="116"/>
    <n v="437660"/>
    <n v="2.6504592606132614E-4"/>
    <n v="0.14488644152995475"/>
    <n v="0.15349586436960197"/>
    <s v="2022"/>
    <s v="Trim1"/>
    <n v="3"/>
    <x v="1"/>
  </r>
  <r>
    <x v="5"/>
    <n v="2"/>
    <n v="4"/>
    <x v="9"/>
    <d v="2022-04-01T00:00:00"/>
    <n v="54014"/>
    <n v="63196"/>
    <n v="129"/>
    <n v="184780"/>
    <n v="6.9812750297651265E-4"/>
    <n v="0.29231518562615"/>
    <n v="0.34200671068297434"/>
    <s v="2022"/>
    <s v="Trim2"/>
    <n v="4"/>
    <x v="2"/>
  </r>
  <r>
    <x v="5"/>
    <n v="2"/>
    <n v="5"/>
    <x v="9"/>
    <d v="2022-05-01T00:00:00"/>
    <n v="28936"/>
    <n v="30635"/>
    <n v="67"/>
    <n v="131110"/>
    <n v="5.1102127984135458E-4"/>
    <n v="0.22070017542521547"/>
    <n v="0.23365875981999848"/>
    <s v="2022"/>
    <s v="Trim2"/>
    <n v="5"/>
    <x v="3"/>
  </r>
  <r>
    <x v="5"/>
    <n v="2"/>
    <n v="6"/>
    <x v="9"/>
    <d v="2022-06-01T00:00:00"/>
    <n v="25621"/>
    <n v="21365"/>
    <n v="35"/>
    <n v="71240"/>
    <n v="4.9129702414373944E-4"/>
    <n v="0.35964345873104997"/>
    <n v="0.29990174059517127"/>
    <s v="2022"/>
    <s v="Trim2"/>
    <n v="6"/>
    <x v="4"/>
  </r>
  <r>
    <x v="5"/>
    <n v="3"/>
    <n v="7"/>
    <x v="9"/>
    <d v="2022-07-01T00:00:00"/>
    <n v="76225"/>
    <n v="65892"/>
    <n v="87"/>
    <n v="240730"/>
    <n v="3.6140073941760478E-4"/>
    <n v="0.31664105013916005"/>
    <n v="0.27371744277821625"/>
    <s v="2022"/>
    <s v="Trim3"/>
    <n v="7"/>
    <x v="5"/>
  </r>
  <r>
    <x v="5"/>
    <n v="3"/>
    <n v="8"/>
    <x v="9"/>
    <d v="2022-08-01T00:00:00"/>
    <n v="29386"/>
    <n v="41290"/>
    <n v="66"/>
    <n v="182280"/>
    <n v="3.620803159973667E-4"/>
    <n v="0.16121351766513056"/>
    <n v="0.22651964011411016"/>
    <s v="2022"/>
    <s v="Trim3"/>
    <n v="8"/>
    <x v="6"/>
  </r>
  <r>
    <x v="5"/>
    <n v="3"/>
    <n v="9"/>
    <x v="9"/>
    <d v="2022-09-01T00:00:00"/>
    <n v="18232"/>
    <n v="19480"/>
    <n v="20"/>
    <n v="77090"/>
    <n v="2.5943702166299128E-4"/>
    <n v="0.23650278894798288"/>
    <n v="0.25269165909975355"/>
    <s v="2022"/>
    <s v="Trim3"/>
    <n v="9"/>
    <x v="7"/>
  </r>
  <r>
    <x v="5"/>
    <n v="4"/>
    <n v="10"/>
    <x v="9"/>
    <d v="2022-10-01T00:00:00"/>
    <n v="31082"/>
    <n v="29159"/>
    <n v="54"/>
    <n v="295590"/>
    <n v="1.8268547650461788E-4"/>
    <n v="0.10515240705030617"/>
    <n v="9.8646774248113939E-2"/>
    <s v="2022"/>
    <s v="Trim4"/>
    <n v="10"/>
    <x v="8"/>
  </r>
  <r>
    <x v="5"/>
    <n v="4"/>
    <n v="11"/>
    <x v="9"/>
    <d v="2022-11-01T00:00:00"/>
    <n v="24505"/>
    <n v="23610"/>
    <n v="42"/>
    <n v="257470"/>
    <n v="1.6312580106420165E-4"/>
    <n v="9.5176137025672888E-2"/>
    <n v="9.1700003883947639E-2"/>
    <s v="2022"/>
    <s v="Trim4"/>
    <n v="11"/>
    <x v="9"/>
  </r>
  <r>
    <x v="5"/>
    <n v="4"/>
    <n v="12"/>
    <x v="9"/>
    <d v="2022-12-01T00:00:00"/>
    <n v="25858"/>
    <n v="26925"/>
    <n v="87"/>
    <n v="190260"/>
    <n v="4.5726900031535793E-4"/>
    <n v="0.13590875643855777"/>
    <n v="0.14151687164932197"/>
    <s v="2022"/>
    <s v="Trim4"/>
    <n v="12"/>
    <x v="11"/>
  </r>
  <r>
    <x v="2"/>
    <n v="1"/>
    <n v="1"/>
    <x v="9"/>
    <d v="2023-01-01T00:00:00"/>
    <n v="7263"/>
    <n v="11902"/>
    <n v="66"/>
    <n v="94080"/>
    <n v="7.0153061224489791E-4"/>
    <n v="7.7200255102040816E-2"/>
    <n v="0.12650935374149661"/>
    <s v="2023"/>
    <s v="Trim1"/>
    <n v="1"/>
    <x v="10"/>
  </r>
  <r>
    <x v="2"/>
    <n v="1"/>
    <n v="2"/>
    <x v="9"/>
    <d v="2023-02-01T00:00:00"/>
    <n v="2365"/>
    <n v="3555"/>
    <n v="35"/>
    <n v="21650"/>
    <n v="1.6166281755196305E-3"/>
    <n v="0.1092378752886836"/>
    <n v="0.16420323325635103"/>
    <s v="2023"/>
    <s v="Trim1"/>
    <n v="2"/>
    <x v="0"/>
  </r>
  <r>
    <x v="2"/>
    <n v="1"/>
    <n v="3"/>
    <x v="9"/>
    <d v="2023-03-01T00:00:00"/>
    <n v="1556"/>
    <n v="1899"/>
    <n v="22"/>
    <n v="5600"/>
    <n v="3.9285714285714288E-3"/>
    <n v="0.27785714285714286"/>
    <n v="0.33910714285714288"/>
    <s v="2023"/>
    <s v="Trim1"/>
    <n v="3"/>
    <x v="1"/>
  </r>
  <r>
    <x v="2"/>
    <n v="2"/>
    <n v="4"/>
    <x v="9"/>
    <d v="2023-04-01T00:00:00"/>
    <n v="1590"/>
    <n v="1590"/>
    <n v="11"/>
    <n v="1490"/>
    <n v="7.3825503355704697E-3"/>
    <n v="1.0671140939597314"/>
    <n v="1.0671140939597314"/>
    <s v="2023"/>
    <s v="Trim2"/>
    <n v="4"/>
    <x v="2"/>
  </r>
  <r>
    <x v="2"/>
    <n v="2"/>
    <n v="5"/>
    <x v="9"/>
    <d v="2023-05-01T00:00:00"/>
    <n v="1567"/>
    <n v="1640"/>
    <n v="6"/>
    <n v="1110"/>
    <n v="5.4054054054054057E-3"/>
    <n v="1.4117117117117117"/>
    <n v="1.4774774774774775"/>
    <s v="2023"/>
    <s v="Trim2"/>
    <n v="5"/>
    <x v="3"/>
  </r>
  <r>
    <x v="2"/>
    <n v="2"/>
    <n v="6"/>
    <x v="9"/>
    <d v="2023-06-01T00:00:00"/>
    <n v="559"/>
    <n v="646"/>
    <n v="8"/>
    <n v="460"/>
    <n v="1.7391304347826087E-2"/>
    <n v="1.2152173913043478"/>
    <n v="1.4043478260869566"/>
    <s v="2023"/>
    <s v="Trim2"/>
    <n v="6"/>
    <x v="4"/>
  </r>
  <r>
    <x v="2"/>
    <n v="3"/>
    <n v="7"/>
    <x v="9"/>
    <d v="2023-07-01T00:00:00"/>
    <n v="307"/>
    <n v="331"/>
    <n v="2"/>
    <n v="110"/>
    <n v="1.8181818181818181E-2"/>
    <n v="2.790909090909091"/>
    <n v="3.0090909090909093"/>
    <s v="2023"/>
    <s v="Trim3"/>
    <n v="7"/>
    <x v="5"/>
  </r>
  <r>
    <x v="2"/>
    <n v="3"/>
    <n v="8"/>
    <x v="9"/>
    <d v="2023-08-01T00:00:00"/>
    <n v="1131"/>
    <n v="1105"/>
    <n v="8"/>
    <n v="80"/>
    <n v="0.1"/>
    <n v="14.137499999999999"/>
    <n v="13.8125"/>
    <s v="2023"/>
    <s v="Trim3"/>
    <n v="8"/>
    <x v="6"/>
  </r>
  <r>
    <x v="2"/>
    <n v="3"/>
    <n v="9"/>
    <x v="9"/>
    <d v="2023-09-01T00:00:00"/>
    <n v="2549"/>
    <n v="2514"/>
    <n v="12"/>
    <n v="30"/>
    <n v="0.4"/>
    <n v="84.966666666666669"/>
    <n v="83.8"/>
    <s v="2023"/>
    <s v="Trim3"/>
    <n v="9"/>
    <x v="7"/>
  </r>
  <r>
    <x v="2"/>
    <n v="4"/>
    <n v="10"/>
    <x v="9"/>
    <d v="2023-10-01T00:00:00"/>
    <n v="2811"/>
    <n v="2795"/>
    <n v="11"/>
    <n v="6497"/>
    <n v="1.6930891180544866E-3"/>
    <n v="0.43266122825919656"/>
    <n v="0.43019855317839001"/>
    <s v="2023"/>
    <s v="Trim4"/>
    <n v="10"/>
    <x v="8"/>
  </r>
  <r>
    <x v="2"/>
    <n v="4"/>
    <n v="11"/>
    <x v="9"/>
    <d v="2023-11-01T00:00:00"/>
    <n v="3677"/>
    <n v="3560"/>
    <n v="17"/>
    <n v="11127"/>
    <n v="1.527815224229352E-3"/>
    <n v="0.33045744585243103"/>
    <n v="0.31994248225038197"/>
    <s v="2023"/>
    <s v="Trim4"/>
    <n v="11"/>
    <x v="9"/>
  </r>
  <r>
    <x v="2"/>
    <n v="4"/>
    <n v="12"/>
    <x v="9"/>
    <d v="2023-12-01T00:00:00"/>
    <n v="6203"/>
    <n v="6176"/>
    <n v="22"/>
    <n v="11515"/>
    <n v="1.9105514546244029E-3"/>
    <n v="0.53868866695614415"/>
    <n v="0.53634389926183235"/>
    <s v="2023"/>
    <s v="Trim4"/>
    <n v="12"/>
    <x v="11"/>
  </r>
  <r>
    <x v="3"/>
    <n v="1"/>
    <n v="1"/>
    <x v="9"/>
    <d v="2024-01-01T00:00:00"/>
    <n v="917"/>
    <n v="1034"/>
    <n v="38"/>
    <n v="3912"/>
    <n v="9.7137014314928431E-3"/>
    <n v="0.23440695296523517"/>
    <n v="0.26431492842535786"/>
    <s v="2024"/>
    <s v="Trim1"/>
    <n v="1"/>
    <x v="10"/>
  </r>
  <r>
    <x v="3"/>
    <n v="1"/>
    <n v="2"/>
    <x v="9"/>
    <d v="2024-02-01T00:00:00"/>
    <n v="112"/>
    <n v="122"/>
    <n v="5"/>
    <n v="205"/>
    <n v="2.4390243902439025E-2"/>
    <n v="0.54634146341463419"/>
    <n v="0.59512195121951217"/>
    <s v="2024"/>
    <s v="Trim1"/>
    <n v="2"/>
    <x v="0"/>
  </r>
  <r>
    <x v="3"/>
    <n v="1"/>
    <n v="3"/>
    <x v="9"/>
    <d v="2024-03-01T00:00:00"/>
    <n v="63"/>
    <n v="66"/>
    <n v="2"/>
    <n v="32"/>
    <n v="6.25E-2"/>
    <n v="1.96875"/>
    <n v="2.0625"/>
    <s v="2024"/>
    <s v="Trim1"/>
    <n v="3"/>
    <x v="1"/>
  </r>
  <r>
    <x v="3"/>
    <n v="2"/>
    <n v="4"/>
    <x v="9"/>
    <d v="2024-04-01T00:00:00"/>
    <n v="33"/>
    <n v="36"/>
    <n v="0"/>
    <n v="15"/>
    <n v="0"/>
    <n v="2.2000000000000002"/>
    <n v="2.4"/>
    <s v="2024"/>
    <s v="Trim2"/>
    <n v="4"/>
    <x v="2"/>
  </r>
  <r>
    <x v="3"/>
    <n v="2"/>
    <n v="5"/>
    <x v="9"/>
    <d v="2024-05-01T00:00:00"/>
    <n v="7"/>
    <n v="5"/>
    <n v="0"/>
    <n v="1"/>
    <n v="0"/>
    <n v="7"/>
    <n v="5"/>
    <s v="2024"/>
    <s v="Trim2"/>
    <n v="5"/>
    <x v="3"/>
  </r>
  <r>
    <x v="3"/>
    <n v="3"/>
    <n v="7"/>
    <x v="9"/>
    <d v="2024-07-01T00:00:00"/>
    <n v="58"/>
    <n v="36"/>
    <n v="0"/>
    <n v="4"/>
    <n v="0"/>
    <n v="14.5"/>
    <n v="9"/>
    <s v="2024"/>
    <s v="Trim3"/>
    <n v="7"/>
    <x v="5"/>
  </r>
  <r>
    <x v="3"/>
    <n v="4"/>
    <n v="10"/>
    <x v="9"/>
    <d v="2024-10-01T00:00:00"/>
    <n v="74"/>
    <n v="84"/>
    <n v="-1"/>
    <n v="4969"/>
    <n v="-2.0124773596297041E-4"/>
    <n v="1.4892332461259811E-2"/>
    <n v="1.6904809820889516E-2"/>
    <s v="2024"/>
    <s v="Trim4"/>
    <n v="10"/>
    <x v="8"/>
  </r>
  <r>
    <x v="3"/>
    <n v="4"/>
    <n v="11"/>
    <x v="9"/>
    <d v="2024-11-01T00:00:00"/>
    <n v="103"/>
    <n v="106"/>
    <n v="5"/>
    <n v="9967"/>
    <n v="5.0165546302799241E-4"/>
    <n v="1.0334102538376643E-2"/>
    <n v="1.0635095816193438E-2"/>
    <s v="2024"/>
    <s v="Trim4"/>
    <n v="11"/>
    <x v="9"/>
  </r>
  <r>
    <x v="3"/>
    <n v="4"/>
    <n v="12"/>
    <x v="9"/>
    <d v="2024-12-01T00:00:00"/>
    <n v="55"/>
    <n v="54"/>
    <n v="0"/>
    <n v="2163"/>
    <n v="0"/>
    <n v="2.5427646786870088E-2"/>
    <n v="2.4965325936199722E-2"/>
    <s v="2024"/>
    <s v="Trim4"/>
    <n v="12"/>
    <x v="11"/>
  </r>
  <r>
    <x v="0"/>
    <n v="4"/>
    <n v="12"/>
    <x v="10"/>
    <d v="2020-12-01T00:00:00"/>
    <n v="1815"/>
    <n v="2550"/>
    <n v="73"/>
    <n v="500"/>
    <n v="0.14599999999999999"/>
    <n v="3.63"/>
    <n v="5.0999999999999996"/>
    <s v="2020"/>
    <s v="Trim4"/>
    <n v="12"/>
    <x v="11"/>
  </r>
  <r>
    <x v="4"/>
    <n v="1"/>
    <n v="1"/>
    <x v="10"/>
    <d v="2021-01-01T00:00:00"/>
    <n v="1826"/>
    <n v="2503"/>
    <n v="76"/>
    <n v="100040"/>
    <n v="7.5969612155137945E-4"/>
    <n v="1.8252698920431826E-2"/>
    <n v="2.501999200319872E-2"/>
    <s v="2021"/>
    <s v="Trim1"/>
    <n v="1"/>
    <x v="10"/>
  </r>
  <r>
    <x v="4"/>
    <n v="1"/>
    <n v="2"/>
    <x v="10"/>
    <d v="2021-02-01T00:00:00"/>
    <n v="2337"/>
    <n v="1636"/>
    <n v="84"/>
    <n v="127040"/>
    <n v="6.612090680100756E-4"/>
    <n v="1.8395780856423172E-2"/>
    <n v="1.2877833753148615E-2"/>
    <s v="2021"/>
    <s v="Trim1"/>
    <n v="2"/>
    <x v="0"/>
  </r>
  <r>
    <x v="4"/>
    <n v="1"/>
    <n v="3"/>
    <x v="10"/>
    <d v="2021-03-01T00:00:00"/>
    <n v="1579"/>
    <n v="2402"/>
    <n v="87"/>
    <n v="447120"/>
    <n v="1.9457863660762211E-4"/>
    <n v="3.5314904276256935E-3"/>
    <n v="5.3721595992127389E-3"/>
    <s v="2021"/>
    <s v="Trim1"/>
    <n v="3"/>
    <x v="1"/>
  </r>
  <r>
    <x v="4"/>
    <n v="2"/>
    <n v="4"/>
    <x v="10"/>
    <d v="2021-04-01T00:00:00"/>
    <n v="958"/>
    <n v="1158"/>
    <n v="37"/>
    <n v="537070"/>
    <n v="6.8892323160854268E-5"/>
    <n v="1.7837525834621185E-3"/>
    <n v="2.1561435194667362E-3"/>
    <s v="2021"/>
    <s v="Trim2"/>
    <n v="4"/>
    <x v="2"/>
  </r>
  <r>
    <x v="4"/>
    <n v="2"/>
    <n v="5"/>
    <x v="10"/>
    <d v="2021-05-01T00:00:00"/>
    <n v="358"/>
    <n v="840"/>
    <n v="16"/>
    <n v="783370"/>
    <n v="2.042457587091668E-5"/>
    <n v="4.5699988511176072E-4"/>
    <n v="1.0722902332231258E-3"/>
    <s v="2021"/>
    <s v="Trim2"/>
    <n v="5"/>
    <x v="3"/>
  </r>
  <r>
    <x v="4"/>
    <n v="2"/>
    <n v="6"/>
    <x v="10"/>
    <d v="2021-06-01T00:00:00"/>
    <n v="133"/>
    <n v="187"/>
    <n v="0"/>
    <n v="829760"/>
    <n v="0"/>
    <n v="1.6028731199382954E-4"/>
    <n v="2.2536637099884304E-4"/>
    <s v="2021"/>
    <s v="Trim2"/>
    <n v="6"/>
    <x v="4"/>
  </r>
  <r>
    <x v="4"/>
    <n v="3"/>
    <n v="7"/>
    <x v="10"/>
    <d v="2021-07-01T00:00:00"/>
    <n v="197"/>
    <n v="158"/>
    <n v="1"/>
    <n v="888170"/>
    <n v="1.125910580181722E-6"/>
    <n v="2.2180438429579924E-4"/>
    <n v="1.7789387166871208E-4"/>
    <s v="2021"/>
    <s v="Trim3"/>
    <n v="7"/>
    <x v="5"/>
  </r>
  <r>
    <x v="4"/>
    <n v="3"/>
    <n v="8"/>
    <x v="10"/>
    <d v="2021-08-01T00:00:00"/>
    <n v="333"/>
    <n v="212"/>
    <n v="3"/>
    <n v="557160"/>
    <n v="5.3844497092397157E-6"/>
    <n v="5.9767391772560846E-4"/>
    <n v="3.8050111278627326E-4"/>
    <s v="2021"/>
    <s v="Trim3"/>
    <n v="8"/>
    <x v="6"/>
  </r>
  <r>
    <x v="4"/>
    <n v="3"/>
    <n v="9"/>
    <x v="10"/>
    <d v="2021-09-01T00:00:00"/>
    <n v="250"/>
    <n v="386"/>
    <n v="2"/>
    <n v="253770"/>
    <n v="7.8811522244552154E-6"/>
    <n v="9.8514402805690193E-4"/>
    <n v="1.5210623793198567E-3"/>
    <s v="2021"/>
    <s v="Trim3"/>
    <n v="9"/>
    <x v="7"/>
  </r>
  <r>
    <x v="4"/>
    <n v="4"/>
    <n v="10"/>
    <x v="10"/>
    <d v="2021-10-01T00:00:00"/>
    <n v="169"/>
    <n v="149"/>
    <n v="1"/>
    <n v="313420"/>
    <n v="3.1906068534235213E-6"/>
    <n v="5.3921255822857509E-4"/>
    <n v="4.7540042116010463E-4"/>
    <s v="2021"/>
    <s v="Trim4"/>
    <n v="10"/>
    <x v="8"/>
  </r>
  <r>
    <x v="4"/>
    <n v="4"/>
    <n v="11"/>
    <x v="10"/>
    <d v="2021-11-01T00:00:00"/>
    <n v="541"/>
    <n v="215"/>
    <n v="6"/>
    <n v="351690"/>
    <n v="1.7060479399471126E-5"/>
    <n v="1.5382865591856464E-3"/>
    <n v="6.113338451477153E-4"/>
    <s v="2021"/>
    <s v="Trim4"/>
    <n v="11"/>
    <x v="9"/>
  </r>
  <r>
    <x v="4"/>
    <n v="4"/>
    <n v="12"/>
    <x v="10"/>
    <d v="2021-12-01T00:00:00"/>
    <n v="1471"/>
    <n v="565"/>
    <n v="8"/>
    <n v="683860"/>
    <n v="1.1698300821805632E-5"/>
    <n v="2.1510250636095109E-3"/>
    <n v="8.2619249554002276E-4"/>
    <s v="2021"/>
    <s v="Trim4"/>
    <n v="12"/>
    <x v="11"/>
  </r>
  <r>
    <x v="5"/>
    <n v="1"/>
    <n v="1"/>
    <x v="10"/>
    <d v="2022-01-01T00:00:00"/>
    <n v="13267"/>
    <n v="4798"/>
    <n v="16"/>
    <n v="772330"/>
    <n v="2.0716533088187691E-5"/>
    <n v="1.7177890280061631E-2"/>
    <n v="6.2123703598202839E-3"/>
    <s v="2022"/>
    <s v="Trim1"/>
    <n v="1"/>
    <x v="10"/>
  </r>
  <r>
    <x v="5"/>
    <n v="1"/>
    <n v="2"/>
    <x v="10"/>
    <d v="2022-02-01T00:00:00"/>
    <n v="9049"/>
    <n v="12249"/>
    <n v="40"/>
    <n v="307030"/>
    <n v="1.3028042862261018E-4"/>
    <n v="2.9472689965149984E-2"/>
    <n v="3.9895124254958801E-2"/>
    <s v="2022"/>
    <s v="Trim1"/>
    <n v="2"/>
    <x v="0"/>
  </r>
  <r>
    <x v="5"/>
    <n v="1"/>
    <n v="3"/>
    <x v="10"/>
    <d v="2022-03-01T00:00:00"/>
    <n v="9995"/>
    <n v="9113"/>
    <n v="23"/>
    <n v="74580"/>
    <n v="3.0839367122552965E-4"/>
    <n v="0.13401716277822473"/>
    <n v="0.12219093590775007"/>
    <s v="2022"/>
    <s v="Trim1"/>
    <n v="3"/>
    <x v="1"/>
  </r>
  <r>
    <x v="5"/>
    <n v="2"/>
    <n v="4"/>
    <x v="10"/>
    <d v="2022-04-01T00:00:00"/>
    <n v="10896"/>
    <n v="9630"/>
    <n v="25"/>
    <n v="31380"/>
    <n v="7.9668578712555765E-4"/>
    <n v="0.34722753346080304"/>
    <n v="0.30688336520076481"/>
    <s v="2022"/>
    <s v="Trim2"/>
    <n v="4"/>
    <x v="2"/>
  </r>
  <r>
    <x v="5"/>
    <n v="2"/>
    <n v="5"/>
    <x v="10"/>
    <d v="2022-05-01T00:00:00"/>
    <n v="6007"/>
    <n v="10606"/>
    <n v="13"/>
    <n v="34550"/>
    <n v="3.7626628075253254E-4"/>
    <n v="0.17386396526772793"/>
    <n v="0.30697539797395079"/>
    <s v="2022"/>
    <s v="Trim2"/>
    <n v="5"/>
    <x v="3"/>
  </r>
  <r>
    <x v="5"/>
    <n v="2"/>
    <n v="6"/>
    <x v="10"/>
    <d v="2022-06-01T00:00:00"/>
    <n v="4981"/>
    <n v="6025"/>
    <n v="6"/>
    <n v="28320"/>
    <n v="2.1186440677966101E-4"/>
    <n v="0.17588276836158193"/>
    <n v="0.21274717514124294"/>
    <s v="2022"/>
    <s v="Trim2"/>
    <n v="6"/>
    <x v="4"/>
  </r>
  <r>
    <x v="5"/>
    <n v="3"/>
    <n v="7"/>
    <x v="10"/>
    <d v="2022-07-01T00:00:00"/>
    <n v="11413"/>
    <n v="9433"/>
    <n v="17"/>
    <n v="72180"/>
    <n v="2.3552230534774175E-4"/>
    <n v="0.15811859240786921"/>
    <n v="0.13068717096148519"/>
    <s v="2022"/>
    <s v="Trim3"/>
    <n v="7"/>
    <x v="5"/>
  </r>
  <r>
    <x v="5"/>
    <n v="3"/>
    <n v="8"/>
    <x v="10"/>
    <d v="2022-08-01T00:00:00"/>
    <n v="5103"/>
    <n v="5566"/>
    <n v="19"/>
    <n v="28000"/>
    <n v="6.7857142857142855E-4"/>
    <n v="0.18225"/>
    <n v="0.19878571428571429"/>
    <s v="2022"/>
    <s v="Trim3"/>
    <n v="8"/>
    <x v="6"/>
  </r>
  <r>
    <x v="5"/>
    <n v="3"/>
    <n v="9"/>
    <x v="10"/>
    <d v="2022-09-01T00:00:00"/>
    <n v="2878"/>
    <n v="3637"/>
    <n v="8"/>
    <n v="17590"/>
    <n v="4.5480386583285955E-4"/>
    <n v="0.16361569073337123"/>
    <n v="0.20676520750426378"/>
    <s v="2022"/>
    <s v="Trim3"/>
    <n v="9"/>
    <x v="7"/>
  </r>
  <r>
    <x v="5"/>
    <n v="4"/>
    <n v="10"/>
    <x v="10"/>
    <d v="2022-10-01T00:00:00"/>
    <n v="3584"/>
    <n v="2999"/>
    <n v="6"/>
    <n v="47740"/>
    <n v="1.2568077084206116E-4"/>
    <n v="7.5073313782991202E-2"/>
    <n v="6.2819438625890234E-2"/>
    <s v="2022"/>
    <s v="Trim4"/>
    <n v="10"/>
    <x v="8"/>
  </r>
  <r>
    <x v="5"/>
    <n v="4"/>
    <n v="11"/>
    <x v="10"/>
    <d v="2022-11-01T00:00:00"/>
    <n v="2738"/>
    <n v="1484"/>
    <n v="11"/>
    <n v="35340"/>
    <n v="3.1126202603282398E-4"/>
    <n v="7.7475947934352016E-2"/>
    <n v="4.1992076966610073E-2"/>
    <s v="2022"/>
    <s v="Trim4"/>
    <n v="11"/>
    <x v="9"/>
  </r>
  <r>
    <x v="5"/>
    <n v="4"/>
    <n v="12"/>
    <x v="10"/>
    <d v="2022-12-01T00:00:00"/>
    <n v="3316"/>
    <n v="2529"/>
    <n v="9"/>
    <n v="25770"/>
    <n v="3.4924330616996509E-4"/>
    <n v="0.12867675591773381"/>
    <n v="9.8137369033760191E-2"/>
    <s v="2022"/>
    <s v="Trim4"/>
    <n v="12"/>
    <x v="11"/>
  </r>
  <r>
    <x v="2"/>
    <n v="1"/>
    <n v="1"/>
    <x v="10"/>
    <d v="2023-01-01T00:00:00"/>
    <n v="1661"/>
    <n v="6608"/>
    <n v="10"/>
    <n v="19160"/>
    <n v="5.2192066805845506E-4"/>
    <n v="8.6691022964509395E-2"/>
    <n v="0.34488517745302716"/>
    <s v="2023"/>
    <s v="Trim1"/>
    <n v="1"/>
    <x v="10"/>
  </r>
  <r>
    <x v="2"/>
    <n v="1"/>
    <n v="2"/>
    <x v="10"/>
    <d v="2023-02-01T00:00:00"/>
    <n v="245"/>
    <n v="1389"/>
    <n v="4"/>
    <n v="3200"/>
    <n v="1.25E-3"/>
    <n v="7.6562500000000006E-2"/>
    <n v="0.43406250000000002"/>
    <s v="2023"/>
    <s v="Trim1"/>
    <n v="2"/>
    <x v="0"/>
  </r>
  <r>
    <x v="2"/>
    <n v="1"/>
    <n v="3"/>
    <x v="10"/>
    <d v="2023-03-01T00:00:00"/>
    <n v="203"/>
    <n v="218"/>
    <n v="2"/>
    <n v="760"/>
    <n v="2.631578947368421E-3"/>
    <n v="0.26710526315789473"/>
    <n v="0.2868421052631579"/>
    <s v="2023"/>
    <s v="Trim1"/>
    <n v="3"/>
    <x v="1"/>
  </r>
  <r>
    <x v="2"/>
    <n v="2"/>
    <n v="4"/>
    <x v="10"/>
    <d v="2023-04-01T00:00:00"/>
    <n v="500"/>
    <n v="296"/>
    <n v="6"/>
    <n v="470"/>
    <n v="1.276595744680851E-2"/>
    <n v="1.0638297872340425"/>
    <n v="0.62978723404255321"/>
    <s v="2023"/>
    <s v="Trim2"/>
    <n v="4"/>
    <x v="2"/>
  </r>
  <r>
    <x v="2"/>
    <n v="2"/>
    <n v="5"/>
    <x v="10"/>
    <d v="2023-05-01T00:00:00"/>
    <n v="321"/>
    <n v="296"/>
    <n v="7"/>
    <n v="120"/>
    <n v="5.8333333333333334E-2"/>
    <n v="2.6749999999999998"/>
    <n v="2.4666666666666668"/>
    <s v="2023"/>
    <s v="Trim2"/>
    <n v="5"/>
    <x v="3"/>
  </r>
  <r>
    <x v="2"/>
    <n v="2"/>
    <n v="6"/>
    <x v="10"/>
    <d v="2023-06-01T00:00:00"/>
    <n v="103"/>
    <n v="337"/>
    <n v="4"/>
    <n v="70"/>
    <n v="5.7142857142857141E-2"/>
    <n v="1.4714285714285715"/>
    <n v="4.8142857142857141"/>
    <s v="2023"/>
    <s v="Trim2"/>
    <n v="6"/>
    <x v="4"/>
  </r>
  <r>
    <x v="2"/>
    <n v="3"/>
    <n v="7"/>
    <x v="10"/>
    <d v="2023-07-01T00:00:00"/>
    <n v="28"/>
    <n v="115"/>
    <n v="0"/>
    <n v="150"/>
    <n v="0"/>
    <n v="0.18666666666666668"/>
    <n v="0.76666666666666672"/>
    <s v="2023"/>
    <s v="Trim3"/>
    <n v="7"/>
    <x v="5"/>
  </r>
  <r>
    <x v="2"/>
    <n v="3"/>
    <n v="8"/>
    <x v="10"/>
    <d v="2023-08-01T00:00:00"/>
    <n v="145"/>
    <n v="63"/>
    <n v="1"/>
    <n v="20"/>
    <n v="0.05"/>
    <n v="7.25"/>
    <n v="3.15"/>
    <s v="2023"/>
    <s v="Trim3"/>
    <n v="8"/>
    <x v="6"/>
  </r>
  <r>
    <x v="2"/>
    <n v="3"/>
    <n v="9"/>
    <x v="10"/>
    <d v="2023-09-01T00:00:00"/>
    <n v="350"/>
    <n v="48"/>
    <n v="8"/>
    <n v="90"/>
    <n v="8.8888888888888892E-2"/>
    <n v="3.8888888888888888"/>
    <n v="0.53333333333333333"/>
    <s v="2023"/>
    <s v="Trim3"/>
    <n v="9"/>
    <x v="7"/>
  </r>
  <r>
    <x v="2"/>
    <n v="4"/>
    <n v="10"/>
    <x v="10"/>
    <d v="2023-10-01T00:00:00"/>
    <n v="393"/>
    <n v="118"/>
    <n v="15"/>
    <n v="401"/>
    <n v="3.7406483790523692E-2"/>
    <n v="0.98004987531172072"/>
    <n v="0.29426433915211969"/>
    <s v="2023"/>
    <s v="Trim4"/>
    <n v="10"/>
    <x v="8"/>
  </r>
  <r>
    <x v="2"/>
    <n v="4"/>
    <n v="11"/>
    <x v="10"/>
    <d v="2023-11-01T00:00:00"/>
    <n v="370"/>
    <n v="246"/>
    <n v="9"/>
    <n v="1748"/>
    <n v="5.148741418764302E-3"/>
    <n v="0.2116704805491991"/>
    <n v="0.14073226544622425"/>
    <s v="2023"/>
    <s v="Trim4"/>
    <n v="11"/>
    <x v="9"/>
  </r>
  <r>
    <x v="2"/>
    <n v="4"/>
    <n v="12"/>
    <x v="10"/>
    <d v="2023-12-01T00:00:00"/>
    <n v="1120"/>
    <n v="704"/>
    <n v="12"/>
    <n v="3435"/>
    <n v="3.4934497816593887E-3"/>
    <n v="0.32605531295487628"/>
    <n v="0.20494905385735079"/>
    <s v="2023"/>
    <s v="Trim4"/>
    <n v="12"/>
    <x v="11"/>
  </r>
  <r>
    <x v="3"/>
    <n v="1"/>
    <n v="1"/>
    <x v="10"/>
    <d v="2024-01-01T00:00:00"/>
    <n v="211"/>
    <n v="1096"/>
    <n v="12"/>
    <n v="568"/>
    <n v="2.1126760563380281E-2"/>
    <n v="0.37147887323943662"/>
    <n v="1.9295774647887325"/>
    <s v="2024"/>
    <s v="Trim1"/>
    <n v="1"/>
    <x v="10"/>
  </r>
  <r>
    <x v="3"/>
    <n v="1"/>
    <n v="2"/>
    <x v="10"/>
    <d v="2024-02-01T00:00:00"/>
    <n v="11"/>
    <n v="330"/>
    <n v="2"/>
    <n v="54"/>
    <n v="3.7037037037037035E-2"/>
    <n v="0.20370370370370369"/>
    <n v="6.1111111111111107"/>
    <s v="2024"/>
    <s v="Trim1"/>
    <n v="2"/>
    <x v="0"/>
  </r>
  <r>
    <x v="3"/>
    <n v="1"/>
    <n v="3"/>
    <x v="10"/>
    <d v="2024-03-01T00:00:00"/>
    <n v="4"/>
    <n v="3"/>
    <n v="1"/>
    <n v="7"/>
    <n v="0.14285714285714285"/>
    <n v="0.5714285714285714"/>
    <n v="0.42857142857142855"/>
    <s v="2024"/>
    <s v="Trim1"/>
    <n v="3"/>
    <x v="1"/>
  </r>
  <r>
    <x v="3"/>
    <n v="2"/>
    <n v="4"/>
    <x v="10"/>
    <d v="2024-04-01T00:00:00"/>
    <n v="4"/>
    <n v="4"/>
    <n v="0"/>
    <n v="1"/>
    <n v="0"/>
    <n v="4"/>
    <n v="4"/>
    <s v="2024"/>
    <s v="Trim2"/>
    <n v="4"/>
    <x v="2"/>
  </r>
  <r>
    <x v="3"/>
    <n v="4"/>
    <n v="10"/>
    <x v="10"/>
    <d v="2024-10-01T00:00:00"/>
    <n v="83"/>
    <n v="131"/>
    <n v="1"/>
    <n v="200"/>
    <n v="5.0000000000000001E-3"/>
    <n v="0.41499999999999998"/>
    <n v="0.65500000000000003"/>
    <s v="2024"/>
    <s v="Trim4"/>
    <n v="10"/>
    <x v="8"/>
  </r>
  <r>
    <x v="3"/>
    <n v="4"/>
    <n v="11"/>
    <x v="10"/>
    <d v="2024-11-01T00:00:00"/>
    <n v="22"/>
    <n v="49"/>
    <n v="0"/>
    <n v="272"/>
    <n v="0"/>
    <n v="8.0882352941176475E-2"/>
    <n v="0.18014705882352941"/>
    <s v="2024"/>
    <s v="Trim4"/>
    <n v="11"/>
    <x v="9"/>
  </r>
  <r>
    <x v="3"/>
    <n v="4"/>
    <n v="12"/>
    <x v="10"/>
    <d v="2024-12-01T00:00:00"/>
    <n v="9"/>
    <n v="56"/>
    <n v="0"/>
    <n v="50"/>
    <n v="0"/>
    <n v="0.18"/>
    <n v="1.1200000000000001"/>
    <s v="2024"/>
    <s v="Trim4"/>
    <n v="12"/>
    <x v="11"/>
  </r>
  <r>
    <x v="0"/>
    <n v="4"/>
    <n v="12"/>
    <x v="11"/>
    <d v="2020-12-01T00:00:00"/>
    <n v="5717"/>
    <n v="6805"/>
    <n v="208"/>
    <n v="14920"/>
    <n v="1.3941018766756031E-2"/>
    <n v="0.38317694369973193"/>
    <n v="0.45609919571045576"/>
    <s v="2020"/>
    <s v="Trim4"/>
    <n v="12"/>
    <x v="11"/>
  </r>
  <r>
    <x v="4"/>
    <n v="1"/>
    <n v="1"/>
    <x v="11"/>
    <d v="2021-01-01T00:00:00"/>
    <n v="10673"/>
    <n v="15947"/>
    <n v="134"/>
    <n v="293910"/>
    <n v="4.5592188084787861E-4"/>
    <n v="3.6313837569323944E-2"/>
    <n v="5.4258106222993437E-2"/>
    <s v="2021"/>
    <s v="Trim1"/>
    <n v="1"/>
    <x v="10"/>
  </r>
  <r>
    <x v="4"/>
    <n v="1"/>
    <n v="2"/>
    <x v="11"/>
    <d v="2021-02-01T00:00:00"/>
    <n v="13637"/>
    <n v="11395"/>
    <n v="158"/>
    <n v="347630"/>
    <n v="4.545062278859707E-4"/>
    <n v="3.9228490061272041E-2"/>
    <n v="3.2779104220004025E-2"/>
    <s v="2021"/>
    <s v="Trim1"/>
    <n v="2"/>
    <x v="0"/>
  </r>
  <r>
    <x v="4"/>
    <n v="1"/>
    <n v="3"/>
    <x v="11"/>
    <d v="2021-03-01T00:00:00"/>
    <n v="15150"/>
    <n v="21071"/>
    <n v="95"/>
    <n v="472300"/>
    <n v="2.0114334109676055E-4"/>
    <n v="3.2077069659114971E-2"/>
    <n v="4.4613593055261483E-2"/>
    <s v="2021"/>
    <s v="Trim1"/>
    <n v="3"/>
    <x v="1"/>
  </r>
  <r>
    <x v="4"/>
    <n v="2"/>
    <n v="4"/>
    <x v="11"/>
    <d v="2021-04-01T00:00:00"/>
    <n v="2188"/>
    <n v="1800"/>
    <n v="35"/>
    <n v="827030"/>
    <n v="4.2320109306796607E-5"/>
    <n v="2.6456114046648853E-3"/>
    <n v="2.1764627643495399E-3"/>
    <s v="2021"/>
    <s v="Trim2"/>
    <n v="4"/>
    <x v="2"/>
  </r>
  <r>
    <x v="4"/>
    <n v="2"/>
    <n v="5"/>
    <x v="11"/>
    <d v="2021-05-01T00:00:00"/>
    <n v="1755"/>
    <n v="2103"/>
    <n v="14"/>
    <n v="1329840"/>
    <n v="1.0527582265535703E-5"/>
    <n v="1.3197076340010828E-3"/>
    <n v="1.5813932503158275E-3"/>
    <s v="2021"/>
    <s v="Trim2"/>
    <n v="5"/>
    <x v="3"/>
  </r>
  <r>
    <x v="4"/>
    <n v="2"/>
    <n v="6"/>
    <x v="11"/>
    <d v="2021-06-01T00:00:00"/>
    <n v="404"/>
    <n v="915"/>
    <n v="5"/>
    <n v="1179990"/>
    <n v="4.2373240451190267E-6"/>
    <n v="3.4237578284561734E-4"/>
    <n v="7.7543030025678181E-4"/>
    <s v="2021"/>
    <s v="Trim2"/>
    <n v="6"/>
    <x v="4"/>
  </r>
  <r>
    <x v="4"/>
    <n v="3"/>
    <n v="7"/>
    <x v="11"/>
    <d v="2021-07-01T00:00:00"/>
    <n v="496"/>
    <n v="318"/>
    <n v="3"/>
    <n v="1099200"/>
    <n v="2.7292576419213972E-6"/>
    <n v="4.512372634643377E-4"/>
    <n v="2.8930131004366815E-4"/>
    <s v="2021"/>
    <s v="Trim3"/>
    <n v="7"/>
    <x v="5"/>
  </r>
  <r>
    <x v="4"/>
    <n v="3"/>
    <n v="8"/>
    <x v="11"/>
    <d v="2021-08-01T00:00:00"/>
    <n v="1243"/>
    <n v="877"/>
    <n v="2"/>
    <n v="691370"/>
    <n v="2.8928070353067101E-6"/>
    <n v="1.7978795724431201E-3"/>
    <n v="1.2684958849819923E-3"/>
    <s v="2021"/>
    <s v="Trim3"/>
    <n v="8"/>
    <x v="6"/>
  </r>
  <r>
    <x v="4"/>
    <n v="3"/>
    <n v="9"/>
    <x v="11"/>
    <d v="2021-09-01T00:00:00"/>
    <n v="1867"/>
    <n v="1703"/>
    <n v="7"/>
    <n v="429760"/>
    <n v="1.6288160833953835E-5"/>
    <n v="4.3442851824274011E-3"/>
    <n v="3.9626768428890546E-3"/>
    <s v="2021"/>
    <s v="Trim3"/>
    <n v="9"/>
    <x v="7"/>
  </r>
  <r>
    <x v="4"/>
    <n v="4"/>
    <n v="10"/>
    <x v="11"/>
    <d v="2021-10-01T00:00:00"/>
    <n v="2152"/>
    <n v="1660"/>
    <n v="11"/>
    <n v="489150"/>
    <n v="2.2487989369314116E-5"/>
    <n v="4.3994684657058161E-3"/>
    <n v="3.393642032096494E-3"/>
    <s v="2021"/>
    <s v="Trim4"/>
    <n v="10"/>
    <x v="8"/>
  </r>
  <r>
    <x v="4"/>
    <n v="4"/>
    <n v="11"/>
    <x v="11"/>
    <d v="2021-11-01T00:00:00"/>
    <n v="8894"/>
    <n v="4973"/>
    <n v="37"/>
    <n v="725130"/>
    <n v="5.1025333388495854E-5"/>
    <n v="1.226538689614276E-2"/>
    <n v="6.8580806200267538E-3"/>
    <s v="2021"/>
    <s v="Trim4"/>
    <n v="11"/>
    <x v="9"/>
  </r>
  <r>
    <x v="4"/>
    <n v="4"/>
    <n v="12"/>
    <x v="11"/>
    <d v="2021-12-01T00:00:00"/>
    <n v="12944"/>
    <n v="12831"/>
    <n v="65"/>
    <n v="1457090"/>
    <n v="4.4609461323597032E-5"/>
    <n v="8.8834594980406155E-3"/>
    <n v="8.8059076652780548E-3"/>
    <s v="2021"/>
    <s v="Trim4"/>
    <n v="12"/>
    <x v="11"/>
  </r>
  <r>
    <x v="5"/>
    <n v="1"/>
    <n v="1"/>
    <x v="11"/>
    <d v="2022-01-01T00:00:00"/>
    <n v="61689"/>
    <n v="44274"/>
    <n v="52"/>
    <n v="1180230"/>
    <n v="4.4059208798285078E-5"/>
    <n v="5.2268625606873238E-2"/>
    <n v="3.7513027121832188E-2"/>
    <s v="2022"/>
    <s v="Trim1"/>
    <n v="1"/>
    <x v="10"/>
  </r>
  <r>
    <x v="5"/>
    <n v="1"/>
    <n v="2"/>
    <x v="11"/>
    <d v="2022-02-01T00:00:00"/>
    <n v="25441"/>
    <n v="42618"/>
    <n v="56"/>
    <n v="354470"/>
    <n v="1.5798233983129744E-4"/>
    <n v="7.1771941208000678E-2"/>
    <n v="0.1202302028380399"/>
    <s v="2022"/>
    <s v="Trim1"/>
    <n v="2"/>
    <x v="0"/>
  </r>
  <r>
    <x v="5"/>
    <n v="1"/>
    <n v="3"/>
    <x v="11"/>
    <d v="2022-03-01T00:00:00"/>
    <n v="17004"/>
    <n v="16229"/>
    <n v="35"/>
    <n v="164510"/>
    <n v="2.1275302413227161E-4"/>
    <n v="0.10336149778128989"/>
    <n v="9.8650537961218157E-2"/>
    <s v="2022"/>
    <s v="Trim1"/>
    <n v="3"/>
    <x v="1"/>
  </r>
  <r>
    <x v="5"/>
    <n v="2"/>
    <n v="4"/>
    <x v="11"/>
    <d v="2022-04-01T00:00:00"/>
    <n v="5894"/>
    <n v="8180"/>
    <n v="15"/>
    <n v="81170"/>
    <n v="1.8479733891831957E-4"/>
    <n v="7.2613034372305041E-2"/>
    <n v="0.10077614882345694"/>
    <s v="2022"/>
    <s v="Trim2"/>
    <n v="4"/>
    <x v="2"/>
  </r>
  <r>
    <x v="5"/>
    <n v="2"/>
    <n v="5"/>
    <x v="11"/>
    <d v="2022-05-01T00:00:00"/>
    <n v="7338"/>
    <n v="9476"/>
    <n v="16"/>
    <n v="44150"/>
    <n v="3.6240090600226499E-4"/>
    <n v="0.1662061155152888"/>
    <n v="0.21463193657984145"/>
    <s v="2022"/>
    <s v="Trim2"/>
    <n v="5"/>
    <x v="3"/>
  </r>
  <r>
    <x v="5"/>
    <n v="2"/>
    <n v="6"/>
    <x v="11"/>
    <d v="2022-06-01T00:00:00"/>
    <n v="8778"/>
    <n v="6111"/>
    <n v="6"/>
    <n v="29000"/>
    <n v="2.0689655172413793E-4"/>
    <n v="0.30268965517241381"/>
    <n v="0.21072413793103448"/>
    <s v="2022"/>
    <s v="Trim2"/>
    <n v="6"/>
    <x v="4"/>
  </r>
  <r>
    <x v="5"/>
    <n v="3"/>
    <n v="7"/>
    <x v="11"/>
    <d v="2022-07-01T00:00:00"/>
    <n v="19948"/>
    <n v="19161"/>
    <n v="22"/>
    <n v="77120"/>
    <n v="2.8526970954356848E-4"/>
    <n v="0.2586618257261411"/>
    <n v="0.24845695020746889"/>
    <s v="2022"/>
    <s v="Trim3"/>
    <n v="7"/>
    <x v="5"/>
  </r>
  <r>
    <x v="5"/>
    <n v="3"/>
    <n v="8"/>
    <x v="11"/>
    <d v="2022-08-01T00:00:00"/>
    <n v="8238"/>
    <n v="11347"/>
    <n v="22"/>
    <n v="51390"/>
    <n v="4.2809885191671531E-4"/>
    <n v="0.16030356100408641"/>
    <n v="0.22080171239540766"/>
    <s v="2022"/>
    <s v="Trim3"/>
    <n v="8"/>
    <x v="6"/>
  </r>
  <r>
    <x v="5"/>
    <n v="3"/>
    <n v="9"/>
    <x v="11"/>
    <d v="2022-09-01T00:00:00"/>
    <n v="9164"/>
    <n v="7170"/>
    <n v="15"/>
    <n v="33950"/>
    <n v="4.4182621502209131E-4"/>
    <n v="0.26992636229749634"/>
    <n v="0.21119293078055965"/>
    <s v="2022"/>
    <s v="Trim3"/>
    <n v="9"/>
    <x v="7"/>
  </r>
  <r>
    <x v="5"/>
    <n v="4"/>
    <n v="10"/>
    <x v="11"/>
    <d v="2022-10-01T00:00:00"/>
    <n v="17342"/>
    <n v="18519"/>
    <n v="30"/>
    <n v="130000"/>
    <n v="2.3076923076923076E-4"/>
    <n v="0.13339999999999999"/>
    <n v="0.14245384615384615"/>
    <s v="2022"/>
    <s v="Trim4"/>
    <n v="10"/>
    <x v="8"/>
  </r>
  <r>
    <x v="5"/>
    <n v="4"/>
    <n v="11"/>
    <x v="11"/>
    <d v="2022-11-01T00:00:00"/>
    <n v="5447"/>
    <n v="6795"/>
    <n v="20"/>
    <n v="93190"/>
    <n v="2.1461530207103768E-4"/>
    <n v="5.8450477519047105E-2"/>
    <n v="7.291554887863505E-2"/>
    <s v="2022"/>
    <s v="Trim4"/>
    <n v="11"/>
    <x v="9"/>
  </r>
  <r>
    <x v="5"/>
    <n v="4"/>
    <n v="12"/>
    <x v="11"/>
    <d v="2022-12-01T00:00:00"/>
    <n v="2829"/>
    <n v="3505"/>
    <n v="7"/>
    <n v="43500"/>
    <n v="1.6091954022988506E-4"/>
    <n v="6.5034482758620685E-2"/>
    <n v="8.0574712643678159E-2"/>
    <s v="2022"/>
    <s v="Trim4"/>
    <n v="12"/>
    <x v="11"/>
  </r>
  <r>
    <x v="2"/>
    <n v="1"/>
    <n v="1"/>
    <x v="11"/>
    <d v="2023-01-01T00:00:00"/>
    <n v="2148"/>
    <n v="2573"/>
    <n v="7"/>
    <n v="20800"/>
    <n v="3.3653846153846152E-4"/>
    <n v="0.10326923076923077"/>
    <n v="0.12370192307692307"/>
    <s v="2023"/>
    <s v="Trim1"/>
    <n v="1"/>
    <x v="10"/>
  </r>
  <r>
    <x v="2"/>
    <n v="1"/>
    <n v="2"/>
    <x v="11"/>
    <d v="2023-02-01T00:00:00"/>
    <n v="1517"/>
    <n v="1552"/>
    <n v="2"/>
    <n v="5100"/>
    <n v="3.9215686274509802E-4"/>
    <n v="0.29745098039215684"/>
    <n v="0.30431372549019609"/>
    <s v="2023"/>
    <s v="Trim1"/>
    <n v="2"/>
    <x v="0"/>
  </r>
  <r>
    <x v="2"/>
    <n v="1"/>
    <n v="3"/>
    <x v="11"/>
    <d v="2023-03-01T00:00:00"/>
    <n v="1479"/>
    <n v="1536"/>
    <n v="2"/>
    <n v="2760"/>
    <n v="7.246376811594203E-4"/>
    <n v="0.53586956521739126"/>
    <n v="0.55652173913043479"/>
    <s v="2023"/>
    <s v="Trim1"/>
    <n v="3"/>
    <x v="1"/>
  </r>
  <r>
    <x v="2"/>
    <n v="2"/>
    <n v="4"/>
    <x v="11"/>
    <d v="2023-04-01T00:00:00"/>
    <n v="776"/>
    <n v="849"/>
    <n v="5"/>
    <n v="860"/>
    <n v="5.8139534883720929E-3"/>
    <n v="0.9023255813953488"/>
    <n v="0.98720930232558135"/>
    <s v="2023"/>
    <s v="Trim2"/>
    <n v="4"/>
    <x v="2"/>
  </r>
  <r>
    <x v="2"/>
    <n v="2"/>
    <n v="5"/>
    <x v="11"/>
    <d v="2023-05-01T00:00:00"/>
    <n v="394"/>
    <n v="445"/>
    <n v="2"/>
    <n v="970"/>
    <n v="2.0618556701030928E-3"/>
    <n v="0.40618556701030928"/>
    <n v="0.45876288659793812"/>
    <s v="2023"/>
    <s v="Trim2"/>
    <n v="5"/>
    <x v="3"/>
  </r>
  <r>
    <x v="2"/>
    <n v="2"/>
    <n v="6"/>
    <x v="11"/>
    <d v="2023-06-01T00:00:00"/>
    <n v="106"/>
    <n v="139"/>
    <n v="2"/>
    <n v="380"/>
    <n v="5.263157894736842E-3"/>
    <n v="0.27894736842105261"/>
    <n v="0.36578947368421055"/>
    <s v="2023"/>
    <s v="Trim2"/>
    <n v="6"/>
    <x v="4"/>
  </r>
  <r>
    <x v="2"/>
    <n v="3"/>
    <n v="7"/>
    <x v="11"/>
    <d v="2023-07-01T00:00:00"/>
    <n v="65"/>
    <n v="65"/>
    <n v="1"/>
    <n v="120"/>
    <n v="8.3333333333333332E-3"/>
    <n v="0.54166666666666663"/>
    <n v="0.54166666666666663"/>
    <s v="2023"/>
    <s v="Trim3"/>
    <n v="7"/>
    <x v="5"/>
  </r>
  <r>
    <x v="2"/>
    <n v="3"/>
    <n v="8"/>
    <x v="11"/>
    <d v="2023-08-01T00:00:00"/>
    <n v="210"/>
    <n v="210"/>
    <n v="0"/>
    <n v="100"/>
    <n v="0"/>
    <n v="2.1"/>
    <n v="2.1"/>
    <s v="2023"/>
    <s v="Trim3"/>
    <n v="8"/>
    <x v="6"/>
  </r>
  <r>
    <x v="2"/>
    <n v="3"/>
    <n v="9"/>
    <x v="11"/>
    <d v="2023-09-01T00:00:00"/>
    <n v="707"/>
    <n v="686"/>
    <n v="5"/>
    <n v="110"/>
    <n v="4.5454545454545456E-2"/>
    <n v="6.4272727272727277"/>
    <n v="6.2363636363636363"/>
    <s v="2023"/>
    <s v="Trim3"/>
    <n v="9"/>
    <x v="7"/>
  </r>
  <r>
    <x v="2"/>
    <n v="4"/>
    <n v="10"/>
    <x v="11"/>
    <d v="2023-10-01T00:00:00"/>
    <n v="1139"/>
    <n v="1078"/>
    <n v="7"/>
    <n v="7659"/>
    <n v="9.1395743569656614E-4"/>
    <n v="0.14871393132262697"/>
    <n v="0.14074944509727119"/>
    <s v="2023"/>
    <s v="Trim4"/>
    <n v="10"/>
    <x v="8"/>
  </r>
  <r>
    <x v="2"/>
    <n v="4"/>
    <n v="11"/>
    <x v="11"/>
    <d v="2023-11-01T00:00:00"/>
    <n v="1265"/>
    <n v="1282"/>
    <n v="13"/>
    <n v="8315"/>
    <n v="1.5634395670475045E-3"/>
    <n v="0.15213469633193025"/>
    <n v="0.15417919422730006"/>
    <s v="2023"/>
    <s v="Trim4"/>
    <n v="11"/>
    <x v="9"/>
  </r>
  <r>
    <x v="2"/>
    <n v="4"/>
    <n v="12"/>
    <x v="11"/>
    <d v="2023-12-01T00:00:00"/>
    <n v="885"/>
    <n v="888"/>
    <n v="6"/>
    <n v="3905"/>
    <n v="1.5364916773367477E-3"/>
    <n v="0.2266325224071703"/>
    <n v="0.22740076824583866"/>
    <s v="2023"/>
    <s v="Trim4"/>
    <n v="12"/>
    <x v="11"/>
  </r>
  <r>
    <x v="3"/>
    <n v="1"/>
    <n v="1"/>
    <x v="11"/>
    <d v="2024-01-01T00:00:00"/>
    <n v="256"/>
    <n v="272"/>
    <n v="12"/>
    <n v="382"/>
    <n v="3.1413612565445025E-2"/>
    <n v="0.67015706806282727"/>
    <n v="0.7120418848167539"/>
    <s v="2024"/>
    <s v="Trim1"/>
    <n v="1"/>
    <x v="10"/>
  </r>
  <r>
    <x v="3"/>
    <n v="1"/>
    <n v="2"/>
    <x v="11"/>
    <d v="2024-02-01T00:00:00"/>
    <n v="56"/>
    <n v="58"/>
    <n v="3"/>
    <n v="57"/>
    <n v="5.2631578947368418E-2"/>
    <n v="0.98245614035087714"/>
    <n v="1.0175438596491229"/>
    <s v="2024"/>
    <s v="Trim1"/>
    <n v="2"/>
    <x v="0"/>
  </r>
  <r>
    <x v="3"/>
    <n v="1"/>
    <n v="3"/>
    <x v="11"/>
    <d v="2024-03-01T00:00:00"/>
    <n v="13"/>
    <n v="15"/>
    <n v="2"/>
    <n v="22"/>
    <n v="9.0909090909090912E-2"/>
    <n v="0.59090909090909094"/>
    <n v="0.68181818181818177"/>
    <s v="2024"/>
    <s v="Trim1"/>
    <n v="3"/>
    <x v="1"/>
  </r>
  <r>
    <x v="3"/>
    <n v="2"/>
    <n v="4"/>
    <x v="11"/>
    <d v="2024-04-01T00:00:00"/>
    <n v="8"/>
    <n v="7"/>
    <n v="0"/>
    <n v="9"/>
    <n v="0"/>
    <n v="0.88888888888888884"/>
    <n v="0.77777777777777779"/>
    <s v="2024"/>
    <s v="Trim2"/>
    <n v="4"/>
    <x v="2"/>
  </r>
  <r>
    <x v="3"/>
    <n v="2"/>
    <n v="5"/>
    <x v="11"/>
    <d v="2024-05-01T00:00:00"/>
    <n v="14"/>
    <n v="13"/>
    <n v="1"/>
    <n v="1"/>
    <n v="1"/>
    <n v="14"/>
    <n v="13"/>
    <s v="2024"/>
    <s v="Trim2"/>
    <n v="5"/>
    <x v="3"/>
  </r>
  <r>
    <x v="3"/>
    <n v="3"/>
    <n v="8"/>
    <x v="11"/>
    <d v="2024-08-01T00:00:00"/>
    <n v="197"/>
    <n v="193"/>
    <n v="3"/>
    <n v="1"/>
    <n v="3"/>
    <n v="197"/>
    <n v="193"/>
    <s v="2024"/>
    <s v="Trim3"/>
    <n v="8"/>
    <x v="6"/>
  </r>
  <r>
    <x v="3"/>
    <n v="4"/>
    <n v="10"/>
    <x v="11"/>
    <d v="2024-10-01T00:00:00"/>
    <n v="334"/>
    <n v="329"/>
    <n v="5"/>
    <n v="4420"/>
    <n v="1.1312217194570137E-3"/>
    <n v="7.5565610859728502E-2"/>
    <n v="7.4434389140271492E-2"/>
    <s v="2024"/>
    <s v="Trim4"/>
    <n v="10"/>
    <x v="8"/>
  </r>
  <r>
    <x v="3"/>
    <n v="4"/>
    <n v="11"/>
    <x v="11"/>
    <d v="2024-11-01T00:00:00"/>
    <n v="96"/>
    <n v="112"/>
    <n v="3"/>
    <n v="5317"/>
    <n v="5.642279480910288E-4"/>
    <n v="1.8055294338912922E-2"/>
    <n v="2.1064510062065073E-2"/>
    <s v="2024"/>
    <s v="Trim4"/>
    <n v="11"/>
    <x v="9"/>
  </r>
  <r>
    <x v="3"/>
    <n v="4"/>
    <n v="12"/>
    <x v="11"/>
    <d v="2024-12-01T00:00:00"/>
    <n v="52"/>
    <n v="53"/>
    <n v="1"/>
    <n v="942"/>
    <n v="1.0615711252653928E-3"/>
    <n v="5.5201698513800426E-2"/>
    <n v="5.6263269639065819E-2"/>
    <s v="2024"/>
    <s v="Trim4"/>
    <n v="12"/>
    <x v="11"/>
  </r>
  <r>
    <x v="0"/>
    <n v="4"/>
    <n v="12"/>
    <x v="12"/>
    <d v="2020-12-01T00:00:00"/>
    <n v="30312"/>
    <n v="75315"/>
    <n v="1683"/>
    <n v="56520"/>
    <n v="2.9777070063694268E-2"/>
    <n v="0.53630573248407643"/>
    <n v="1.3325371549893843"/>
    <s v="2020"/>
    <s v="Trim4"/>
    <n v="12"/>
    <x v="11"/>
  </r>
  <r>
    <x v="4"/>
    <n v="1"/>
    <n v="1"/>
    <x v="12"/>
    <d v="2021-01-01T00:00:00"/>
    <n v="25269"/>
    <n v="40289"/>
    <n v="925"/>
    <n v="1827880"/>
    <n v="5.0605072543055338E-4"/>
    <n v="1.3824211655032059E-2"/>
    <n v="2.2041381272293586E-2"/>
    <s v="2021"/>
    <s v="Trim1"/>
    <n v="1"/>
    <x v="10"/>
  </r>
  <r>
    <x v="4"/>
    <n v="1"/>
    <n v="2"/>
    <x v="12"/>
    <d v="2021-02-01T00:00:00"/>
    <n v="24037"/>
    <n v="19750"/>
    <n v="522"/>
    <n v="2129100"/>
    <n v="2.4517401719036211E-4"/>
    <n v="1.1289746841388381E-2"/>
    <n v="9.2762199990606368E-3"/>
    <s v="2021"/>
    <s v="Trim1"/>
    <n v="2"/>
    <x v="0"/>
  </r>
  <r>
    <x v="4"/>
    <n v="1"/>
    <n v="3"/>
    <x v="12"/>
    <d v="2021-03-01T00:00:00"/>
    <n v="62146"/>
    <n v="42225"/>
    <n v="939"/>
    <n v="4237420"/>
    <n v="2.215971038981267E-4"/>
    <n v="1.4665999594092632E-2"/>
    <n v="9.9647898957384452E-3"/>
    <s v="2021"/>
    <s v="Trim1"/>
    <n v="3"/>
    <x v="1"/>
  </r>
  <r>
    <x v="4"/>
    <n v="2"/>
    <n v="4"/>
    <x v="12"/>
    <d v="2021-04-01T00:00:00"/>
    <n v="36113"/>
    <n v="54526"/>
    <n v="947"/>
    <n v="7479330"/>
    <n v="1.2661561931349465E-4"/>
    <n v="4.8283736644859901E-3"/>
    <n v="7.2902251939679086E-3"/>
    <s v="2021"/>
    <s v="Trim2"/>
    <n v="4"/>
    <x v="2"/>
  </r>
  <r>
    <x v="4"/>
    <n v="2"/>
    <n v="5"/>
    <x v="12"/>
    <d v="2021-05-01T00:00:00"/>
    <n v="14881"/>
    <n v="25039"/>
    <n v="376"/>
    <n v="9944020"/>
    <n v="3.781166972713249E-5"/>
    <n v="1.4964772798123898E-3"/>
    <n v="2.5179957401533786E-3"/>
    <s v="2021"/>
    <s v="Trim2"/>
    <n v="5"/>
    <x v="3"/>
  </r>
  <r>
    <x v="4"/>
    <n v="2"/>
    <n v="6"/>
    <x v="12"/>
    <d v="2021-06-01T00:00:00"/>
    <n v="2650"/>
    <n v="6916"/>
    <n v="65"/>
    <n v="11610070"/>
    <n v="5.5985881222077043E-6"/>
    <n v="2.2825013113616024E-4"/>
    <n v="5.9568977620289975E-4"/>
    <s v="2021"/>
    <s v="Trim2"/>
    <n v="6"/>
    <x v="4"/>
  </r>
  <r>
    <x v="4"/>
    <n v="3"/>
    <n v="7"/>
    <x v="12"/>
    <d v="2021-07-01T00:00:00"/>
    <n v="2903"/>
    <n v="1357"/>
    <n v="3"/>
    <n v="11842810"/>
    <n v="2.5331825808233015E-7"/>
    <n v="2.4512763440433477E-4"/>
    <n v="1.14584292072574E-4"/>
    <s v="2021"/>
    <s v="Trim3"/>
    <n v="7"/>
    <x v="5"/>
  </r>
  <r>
    <x v="4"/>
    <n v="3"/>
    <n v="8"/>
    <x v="12"/>
    <d v="2021-08-01T00:00:00"/>
    <n v="6680"/>
    <n v="5429"/>
    <n v="18"/>
    <n v="6424500"/>
    <n v="2.8017744571561988E-6"/>
    <n v="1.0397696318779671E-3"/>
    <n v="8.4504630710561135E-4"/>
    <s v="2021"/>
    <s v="Trim3"/>
    <n v="8"/>
    <x v="6"/>
  </r>
  <r>
    <x v="4"/>
    <n v="3"/>
    <n v="9"/>
    <x v="12"/>
    <d v="2021-09-01T00:00:00"/>
    <n v="6545"/>
    <n v="6463"/>
    <n v="45"/>
    <n v="5263850"/>
    <n v="8.548875822829298E-6"/>
    <n v="1.2433864946759501E-3"/>
    <n v="1.2278085431765722E-3"/>
    <s v="2021"/>
    <s v="Trim3"/>
    <n v="9"/>
    <x v="7"/>
  </r>
  <r>
    <x v="4"/>
    <n v="4"/>
    <n v="10"/>
    <x v="12"/>
    <d v="2021-10-01T00:00:00"/>
    <n v="5915"/>
    <n v="5261"/>
    <n v="51"/>
    <n v="5284970"/>
    <n v="9.6500074740253972E-6"/>
    <n v="1.1192116511541219E-3"/>
    <n v="9.9546449648720806E-4"/>
    <s v="2021"/>
    <s v="Trim4"/>
    <n v="10"/>
    <x v="8"/>
  </r>
  <r>
    <x v="4"/>
    <n v="4"/>
    <n v="11"/>
    <x v="12"/>
    <d v="2021-11-01T00:00:00"/>
    <n v="14321"/>
    <n v="8035"/>
    <n v="76"/>
    <n v="5164930"/>
    <n v="1.4714623431488906E-5"/>
    <n v="2.77273844950464E-3"/>
    <n v="1.5556842009475443E-3"/>
    <s v="2021"/>
    <s v="Trim4"/>
    <n v="11"/>
    <x v="9"/>
  </r>
  <r>
    <x v="4"/>
    <n v="4"/>
    <n v="12"/>
    <x v="12"/>
    <d v="2021-12-01T00:00:00"/>
    <n v="95481"/>
    <n v="32962"/>
    <n v="161"/>
    <n v="9306480"/>
    <n v="1.7299773920966895E-5"/>
    <n v="1.0259625551228821E-2"/>
    <n v="3.5418332172851607E-3"/>
    <s v="2021"/>
    <s v="Trim4"/>
    <n v="12"/>
    <x v="11"/>
  </r>
  <r>
    <x v="5"/>
    <n v="1"/>
    <n v="1"/>
    <x v="12"/>
    <d v="2022-01-01T00:00:00"/>
    <n v="379095"/>
    <n v="311121"/>
    <n v="551"/>
    <n v="12973200"/>
    <n v="4.24721734036321E-5"/>
    <n v="2.9221394875589678E-2"/>
    <n v="2.3981824068078809E-2"/>
    <s v="2022"/>
    <s v="Trim1"/>
    <n v="1"/>
    <x v="10"/>
  </r>
  <r>
    <x v="5"/>
    <n v="1"/>
    <n v="2"/>
    <x v="12"/>
    <d v="2022-02-01T00:00:00"/>
    <n v="104052"/>
    <n v="198338"/>
    <n v="429"/>
    <n v="3954750"/>
    <n v="1.0847714773373791E-4"/>
    <n v="2.6310639104873884E-2"/>
    <n v="5.0151842720778814E-2"/>
    <s v="2022"/>
    <s v="Trim1"/>
    <n v="2"/>
    <x v="0"/>
  </r>
  <r>
    <x v="5"/>
    <n v="1"/>
    <n v="3"/>
    <x v="12"/>
    <d v="2022-03-01T00:00:00"/>
    <n v="72454"/>
    <n v="64676"/>
    <n v="167"/>
    <n v="1451450"/>
    <n v="1.1505735643666678E-4"/>
    <n v="4.9918357504564401E-2"/>
    <n v="4.4559578352681803E-2"/>
    <s v="2022"/>
    <s v="Trim1"/>
    <n v="3"/>
    <x v="1"/>
  </r>
  <r>
    <x v="5"/>
    <n v="2"/>
    <n v="4"/>
    <x v="12"/>
    <d v="2022-04-01T00:00:00"/>
    <n v="94002"/>
    <n v="83330"/>
    <n v="120"/>
    <n v="951730"/>
    <n v="1.2608617990396436E-4"/>
    <n v="9.8769609027770475E-2"/>
    <n v="8.7556344761644589E-2"/>
    <s v="2022"/>
    <s v="Trim2"/>
    <n v="4"/>
    <x v="2"/>
  </r>
  <r>
    <x v="5"/>
    <n v="2"/>
    <n v="5"/>
    <x v="12"/>
    <d v="2022-05-01T00:00:00"/>
    <n v="53715"/>
    <n v="91279"/>
    <n v="114"/>
    <n v="2065280"/>
    <n v="5.5198326619150917E-5"/>
    <n v="2.6008579950418345E-2"/>
    <n v="4.4196912767276109E-2"/>
    <s v="2022"/>
    <s v="Trim2"/>
    <n v="5"/>
    <x v="3"/>
  </r>
  <r>
    <x v="5"/>
    <n v="2"/>
    <n v="6"/>
    <x v="12"/>
    <d v="2022-06-01T00:00:00"/>
    <n v="53597"/>
    <n v="37246"/>
    <n v="41"/>
    <n v="593010"/>
    <n v="6.9138800357498186E-5"/>
    <n v="9.038127518928854E-2"/>
    <n v="6.2808384344277504E-2"/>
    <s v="2022"/>
    <s v="Trim2"/>
    <n v="6"/>
    <x v="4"/>
  </r>
  <r>
    <x v="5"/>
    <n v="3"/>
    <n v="7"/>
    <x v="12"/>
    <d v="2022-07-01T00:00:00"/>
    <n v="131383"/>
    <n v="123954"/>
    <n v="63"/>
    <n v="874570"/>
    <n v="7.2035400253839035E-5"/>
    <n v="0.15022582526270054"/>
    <n v="0.14173136512800577"/>
    <s v="2022"/>
    <s v="Trim3"/>
    <n v="7"/>
    <x v="5"/>
  </r>
  <r>
    <x v="5"/>
    <n v="3"/>
    <n v="8"/>
    <x v="12"/>
    <d v="2022-08-01T00:00:00"/>
    <n v="46827"/>
    <n v="62908"/>
    <n v="61"/>
    <n v="736460"/>
    <n v="8.2828666865817559E-5"/>
    <n v="6.358390136599408E-2"/>
    <n v="8.5419438937620509E-2"/>
    <s v="2022"/>
    <s v="Trim3"/>
    <n v="8"/>
    <x v="6"/>
  </r>
  <r>
    <x v="5"/>
    <n v="3"/>
    <n v="9"/>
    <x v="12"/>
    <d v="2022-09-01T00:00:00"/>
    <n v="49233"/>
    <n v="41310"/>
    <n v="23"/>
    <n v="394200"/>
    <n v="5.8346017250126837E-5"/>
    <n v="0.12489345509893456"/>
    <n v="0.10479452054794521"/>
    <s v="2022"/>
    <s v="Trim3"/>
    <n v="9"/>
    <x v="7"/>
  </r>
  <r>
    <x v="5"/>
    <n v="4"/>
    <n v="10"/>
    <x v="12"/>
    <d v="2022-10-01T00:00:00"/>
    <n v="109712"/>
    <n v="110447"/>
    <n v="58"/>
    <n v="1308150"/>
    <n v="4.4337423078393153E-5"/>
    <n v="8.3868057944425339E-2"/>
    <n v="8.4429920116194629E-2"/>
    <s v="2022"/>
    <s v="Trim4"/>
    <n v="10"/>
    <x v="8"/>
  </r>
  <r>
    <x v="5"/>
    <n v="4"/>
    <n v="11"/>
    <x v="12"/>
    <d v="2022-11-01T00:00:00"/>
    <n v="67441"/>
    <n v="65144"/>
    <n v="45"/>
    <n v="1479750"/>
    <n v="3.0410542321338064E-5"/>
    <n v="4.5575941882074672E-2"/>
    <n v="4.402365264402771E-2"/>
    <s v="2022"/>
    <s v="Trim4"/>
    <n v="11"/>
    <x v="9"/>
  </r>
  <r>
    <x v="5"/>
    <n v="4"/>
    <n v="12"/>
    <x v="12"/>
    <d v="2022-12-01T00:00:00"/>
    <n v="46666"/>
    <n v="57463"/>
    <n v="79"/>
    <n v="1292430"/>
    <n v="6.1125167320473837E-5"/>
    <n v="3.6107177951610531E-2"/>
    <n v="4.4461208730840356E-2"/>
    <s v="2022"/>
    <s v="Trim4"/>
    <n v="12"/>
    <x v="11"/>
  </r>
  <r>
    <x v="2"/>
    <n v="1"/>
    <n v="1"/>
    <x v="12"/>
    <d v="2023-01-01T00:00:00"/>
    <n v="11078"/>
    <n v="16715"/>
    <n v="15"/>
    <n v="284100"/>
    <n v="5.2798310454065469E-5"/>
    <n v="3.8993312214009153E-2"/>
    <n v="5.8834917282646955E-2"/>
    <s v="2023"/>
    <s v="Trim1"/>
    <n v="1"/>
    <x v="10"/>
  </r>
  <r>
    <x v="2"/>
    <n v="1"/>
    <n v="2"/>
    <x v="12"/>
    <d v="2023-02-01T00:00:00"/>
    <n v="5356"/>
    <n v="4742"/>
    <n v="11"/>
    <n v="303450"/>
    <n v="3.6249794035261165E-5"/>
    <n v="1.7650354259350798E-2"/>
    <n v="1.5626956665018947E-2"/>
    <s v="2023"/>
    <s v="Trim1"/>
    <n v="2"/>
    <x v="0"/>
  </r>
  <r>
    <x v="2"/>
    <n v="1"/>
    <n v="3"/>
    <x v="12"/>
    <d v="2023-03-01T00:00:00"/>
    <n v="5829"/>
    <n v="4961"/>
    <n v="8"/>
    <n v="183690"/>
    <n v="4.3551635908323805E-5"/>
    <n v="3.1732810713702431E-2"/>
    <n v="2.7007458217649299E-2"/>
    <s v="2023"/>
    <s v="Trim1"/>
    <n v="3"/>
    <x v="1"/>
  </r>
  <r>
    <x v="2"/>
    <n v="2"/>
    <n v="4"/>
    <x v="12"/>
    <d v="2023-04-01T00:00:00"/>
    <n v="7028"/>
    <n v="5870"/>
    <n v="13"/>
    <n v="67400"/>
    <n v="1.9287833827893175E-4"/>
    <n v="0.10427299703264095"/>
    <n v="8.7091988130563805E-2"/>
    <s v="2023"/>
    <s v="Trim2"/>
    <n v="4"/>
    <x v="2"/>
  </r>
  <r>
    <x v="2"/>
    <n v="2"/>
    <n v="5"/>
    <x v="12"/>
    <d v="2023-05-01T00:00:00"/>
    <n v="4065"/>
    <n v="3785"/>
    <n v="11"/>
    <n v="52260"/>
    <n v="2.1048603138155376E-4"/>
    <n v="7.7784156142365099E-2"/>
    <n v="7.2426329889016455E-2"/>
    <s v="2023"/>
    <s v="Trim2"/>
    <n v="5"/>
    <x v="3"/>
  </r>
  <r>
    <x v="2"/>
    <n v="2"/>
    <n v="6"/>
    <x v="12"/>
    <d v="2023-06-01T00:00:00"/>
    <n v="1406"/>
    <n v="1699"/>
    <n v="1"/>
    <n v="13230"/>
    <n v="7.5585789871504157E-5"/>
    <n v="0.10627362055933484"/>
    <n v="0.12842025699168555"/>
    <s v="2023"/>
    <s v="Trim2"/>
    <n v="6"/>
    <x v="4"/>
  </r>
  <r>
    <x v="2"/>
    <n v="3"/>
    <n v="7"/>
    <x v="12"/>
    <d v="2023-07-01T00:00:00"/>
    <n v="801"/>
    <n v="670"/>
    <n v="0"/>
    <n v="3170"/>
    <n v="0"/>
    <n v="0.2526813880126183"/>
    <n v="0.2113564668769716"/>
    <s v="2023"/>
    <s v="Trim3"/>
    <n v="7"/>
    <x v="5"/>
  </r>
  <r>
    <x v="2"/>
    <n v="3"/>
    <n v="8"/>
    <x v="12"/>
    <d v="2023-08-01T00:00:00"/>
    <n v="2240"/>
    <n v="1367"/>
    <n v="4"/>
    <n v="1400"/>
    <n v="2.8571428571428571E-3"/>
    <n v="1.6"/>
    <n v="0.97642857142857142"/>
    <s v="2023"/>
    <s v="Trim3"/>
    <n v="8"/>
    <x v="6"/>
  </r>
  <r>
    <x v="2"/>
    <n v="3"/>
    <n v="9"/>
    <x v="12"/>
    <d v="2023-09-01T00:00:00"/>
    <n v="10695"/>
    <n v="5760"/>
    <n v="4"/>
    <n v="1830"/>
    <n v="2.185792349726776E-3"/>
    <n v="5.8442622950819674"/>
    <n v="3.1475409836065573"/>
    <s v="2023"/>
    <s v="Trim3"/>
    <n v="9"/>
    <x v="7"/>
  </r>
  <r>
    <x v="2"/>
    <n v="4"/>
    <n v="10"/>
    <x v="12"/>
    <d v="2023-10-01T00:00:00"/>
    <n v="14647"/>
    <n v="9822"/>
    <n v="16"/>
    <n v="14729"/>
    <n v="1.0862923484282708E-3"/>
    <n v="0.99443275171430512"/>
    <n v="0.66684771539140475"/>
    <s v="2023"/>
    <s v="Trim4"/>
    <n v="10"/>
    <x v="8"/>
  </r>
  <r>
    <x v="2"/>
    <n v="4"/>
    <n v="11"/>
    <x v="12"/>
    <d v="2023-11-01T00:00:00"/>
    <n v="18143"/>
    <n v="8548"/>
    <n v="10"/>
    <n v="64345"/>
    <n v="1.5541223094257519E-4"/>
    <n v="0.28196441059911415"/>
    <n v="0.13284637500971327"/>
    <s v="2023"/>
    <s v="Trim4"/>
    <n v="11"/>
    <x v="9"/>
  </r>
  <r>
    <x v="2"/>
    <n v="4"/>
    <n v="12"/>
    <x v="12"/>
    <d v="2023-12-01T00:00:00"/>
    <n v="16729"/>
    <n v="9823"/>
    <n v="14"/>
    <n v="62042"/>
    <n v="2.2565358950388446E-4"/>
    <n v="0.26963992134360593"/>
    <n v="0.15832822926404694"/>
    <s v="2023"/>
    <s v="Trim4"/>
    <n v="12"/>
    <x v="11"/>
  </r>
  <r>
    <x v="3"/>
    <n v="1"/>
    <n v="1"/>
    <x v="12"/>
    <d v="2024-01-01T00:00:00"/>
    <n v="2543"/>
    <n v="3295"/>
    <n v="17"/>
    <n v="20700"/>
    <n v="8.2125603864734295E-4"/>
    <n v="0.12285024154589372"/>
    <n v="0.15917874396135265"/>
    <s v="2024"/>
    <s v="Trim1"/>
    <n v="1"/>
    <x v="10"/>
  </r>
  <r>
    <x v="3"/>
    <n v="1"/>
    <n v="2"/>
    <x v="12"/>
    <d v="2024-02-01T00:00:00"/>
    <n v="453"/>
    <n v="1108"/>
    <n v="3"/>
    <n v="2450"/>
    <n v="1.2244897959183673E-3"/>
    <n v="0.18489795918367347"/>
    <n v="0.45224489795918366"/>
    <s v="2024"/>
    <s v="Trim1"/>
    <n v="2"/>
    <x v="0"/>
  </r>
  <r>
    <x v="3"/>
    <n v="1"/>
    <n v="3"/>
    <x v="12"/>
    <d v="2024-03-01T00:00:00"/>
    <n v="188"/>
    <n v="814"/>
    <n v="0"/>
    <n v="480"/>
    <n v="0"/>
    <n v="0.39166666666666666"/>
    <n v="1.6958333333333333"/>
    <s v="2024"/>
    <s v="Trim1"/>
    <n v="3"/>
    <x v="1"/>
  </r>
  <r>
    <x v="3"/>
    <n v="2"/>
    <n v="4"/>
    <x v="12"/>
    <d v="2024-04-01T00:00:00"/>
    <n v="172"/>
    <n v="611"/>
    <n v="0"/>
    <n v="195"/>
    <n v="0"/>
    <n v="0.88205128205128203"/>
    <n v="3.1333333333333333"/>
    <s v="2024"/>
    <s v="Trim2"/>
    <n v="4"/>
    <x v="2"/>
  </r>
  <r>
    <x v="3"/>
    <n v="2"/>
    <n v="5"/>
    <x v="12"/>
    <d v="2024-05-01T00:00:00"/>
    <n v="286"/>
    <n v="639"/>
    <n v="0"/>
    <n v="122"/>
    <n v="0"/>
    <n v="2.3442622950819674"/>
    <n v="5.2377049180327866"/>
    <s v="2024"/>
    <s v="Trim2"/>
    <n v="5"/>
    <x v="3"/>
  </r>
  <r>
    <x v="3"/>
    <n v="2"/>
    <n v="6"/>
    <x v="12"/>
    <d v="2024-06-01T00:00:00"/>
    <n v="657"/>
    <n v="741"/>
    <n v="1"/>
    <n v="81"/>
    <n v="1.2345679012345678E-2"/>
    <n v="8.1111111111111107"/>
    <n v="9.1481481481481488"/>
    <s v="2024"/>
    <s v="Trim2"/>
    <n v="6"/>
    <x v="4"/>
  </r>
  <r>
    <x v="3"/>
    <n v="3"/>
    <n v="7"/>
    <x v="12"/>
    <d v="2024-07-01T00:00:00"/>
    <n v="2754"/>
    <n v="1320"/>
    <n v="0"/>
    <n v="100"/>
    <n v="0"/>
    <n v="27.54"/>
    <n v="13.2"/>
    <s v="2024"/>
    <s v="Trim3"/>
    <n v="7"/>
    <x v="5"/>
  </r>
  <r>
    <x v="3"/>
    <n v="3"/>
    <n v="8"/>
    <x v="12"/>
    <d v="2024-08-01T00:00:00"/>
    <n v="3168"/>
    <n v="1683"/>
    <n v="2"/>
    <n v="56"/>
    <n v="3.5714285714285712E-2"/>
    <n v="56.571428571428569"/>
    <n v="30.053571428571427"/>
    <s v="2024"/>
    <s v="Trim3"/>
    <n v="8"/>
    <x v="6"/>
  </r>
  <r>
    <x v="3"/>
    <n v="3"/>
    <n v="9"/>
    <x v="12"/>
    <d v="2024-09-01T00:00:00"/>
    <n v="3149"/>
    <n v="1464"/>
    <n v="2"/>
    <n v="41"/>
    <n v="4.878048780487805E-2"/>
    <n v="76.804878048780495"/>
    <n v="35.707317073170735"/>
    <s v="2024"/>
    <s v="Trim3"/>
    <n v="9"/>
    <x v="7"/>
  </r>
  <r>
    <x v="3"/>
    <n v="4"/>
    <n v="10"/>
    <x v="12"/>
    <d v="2024-10-01T00:00:00"/>
    <n v="4994"/>
    <n v="2820"/>
    <n v="2"/>
    <n v="19703"/>
    <n v="1.0150738466223418E-4"/>
    <n v="0.25346393950159873"/>
    <n v="0.14312541237375018"/>
    <s v="2024"/>
    <s v="Trim4"/>
    <n v="10"/>
    <x v="8"/>
  </r>
  <r>
    <x v="3"/>
    <n v="4"/>
    <n v="11"/>
    <x v="12"/>
    <d v="2024-11-01T00:00:00"/>
    <n v="956"/>
    <n v="1022"/>
    <n v="2"/>
    <n v="37874"/>
    <n v="5.2806674763690129E-5"/>
    <n v="2.5241590537043883E-2"/>
    <n v="2.6984210804245658E-2"/>
    <s v="2024"/>
    <s v="Trim4"/>
    <n v="11"/>
    <x v="9"/>
  </r>
  <r>
    <x v="3"/>
    <n v="4"/>
    <n v="12"/>
    <x v="12"/>
    <d v="2024-12-01T00:00:00"/>
    <n v="603"/>
    <n v="649"/>
    <n v="0"/>
    <n v="11657"/>
    <n v="0"/>
    <n v="5.172857510508707E-2"/>
    <n v="5.567470189585657E-2"/>
    <s v="2024"/>
    <s v="Trim4"/>
    <n v="12"/>
    <x v="11"/>
  </r>
  <r>
    <x v="0"/>
    <n v="4"/>
    <n v="12"/>
    <x v="13"/>
    <d v="2020-12-01T00:00:00"/>
    <n v="36644"/>
    <n v="21425"/>
    <n v="989"/>
    <n v="21520"/>
    <n v="4.5957249070631971E-2"/>
    <n v="1.7027881040892194"/>
    <n v="0.99558550185873607"/>
    <s v="2020"/>
    <s v="Trim4"/>
    <n v="12"/>
    <x v="11"/>
  </r>
  <r>
    <x v="4"/>
    <n v="1"/>
    <n v="1"/>
    <x v="13"/>
    <d v="2021-01-01T00:00:00"/>
    <n v="31943"/>
    <n v="31481"/>
    <n v="720"/>
    <n v="1083330"/>
    <n v="6.6461742959209101E-4"/>
    <n v="2.9485936879805785E-2"/>
    <n v="2.9059474029150861E-2"/>
    <s v="2021"/>
    <s v="Trim1"/>
    <n v="1"/>
    <x v="10"/>
  </r>
  <r>
    <x v="4"/>
    <n v="1"/>
    <n v="2"/>
    <x v="13"/>
    <d v="2021-02-01T00:00:00"/>
    <n v="24143"/>
    <n v="43075"/>
    <n v="731"/>
    <n v="1558880"/>
    <n v="4.6892640870368471E-4"/>
    <n v="1.5487401211125936E-2"/>
    <n v="2.7632017858975674E-2"/>
    <s v="2021"/>
    <s v="Trim1"/>
    <n v="2"/>
    <x v="0"/>
  </r>
  <r>
    <x v="4"/>
    <n v="1"/>
    <n v="3"/>
    <x v="13"/>
    <d v="2021-03-01T00:00:00"/>
    <n v="45962"/>
    <n v="31297"/>
    <n v="889"/>
    <n v="3664010"/>
    <n v="2.426303421660967E-4"/>
    <n v="1.2544179737500716E-2"/>
    <n v="8.5417343293277045E-3"/>
    <s v="2021"/>
    <s v="Trim1"/>
    <n v="3"/>
    <x v="1"/>
  </r>
  <r>
    <x v="4"/>
    <n v="2"/>
    <n v="4"/>
    <x v="13"/>
    <d v="2021-04-01T00:00:00"/>
    <n v="41829"/>
    <n v="40033"/>
    <n v="1061"/>
    <n v="6967160"/>
    <n v="1.5228586683813778E-4"/>
    <n v="6.0037375343755563E-3"/>
    <n v="5.7459567456467197E-3"/>
    <s v="2021"/>
    <s v="Trim2"/>
    <n v="4"/>
    <x v="2"/>
  </r>
  <r>
    <x v="4"/>
    <n v="2"/>
    <n v="5"/>
    <x v="13"/>
    <d v="2021-05-01T00:00:00"/>
    <n v="15578"/>
    <n v="37617"/>
    <n v="629"/>
    <n v="10935610"/>
    <n v="5.7518510627207808E-5"/>
    <n v="1.4245204428468097E-3"/>
    <n v="3.4398629797514724E-3"/>
    <s v="2021"/>
    <s v="Trim2"/>
    <n v="5"/>
    <x v="3"/>
  </r>
  <r>
    <x v="4"/>
    <n v="2"/>
    <n v="6"/>
    <x v="13"/>
    <d v="2021-06-01T00:00:00"/>
    <n v="2922"/>
    <n v="24768"/>
    <n v="140"/>
    <n v="12074550"/>
    <n v="1.1594634996749362E-5"/>
    <n v="2.4199659614644023E-4"/>
    <n v="2.0512565685677727E-3"/>
    <s v="2021"/>
    <s v="Trim2"/>
    <n v="6"/>
    <x v="4"/>
  </r>
  <r>
    <x v="4"/>
    <n v="3"/>
    <n v="7"/>
    <x v="13"/>
    <d v="2021-07-01T00:00:00"/>
    <n v="2690"/>
    <n v="3254"/>
    <n v="27"/>
    <n v="11845720"/>
    <n v="2.2793042550389506E-6"/>
    <n v="2.2708623874276955E-4"/>
    <n v="2.7469837207024986E-4"/>
    <s v="2021"/>
    <s v="Trim3"/>
    <n v="7"/>
    <x v="5"/>
  </r>
  <r>
    <x v="4"/>
    <n v="3"/>
    <n v="8"/>
    <x v="13"/>
    <d v="2021-08-01T00:00:00"/>
    <n v="7523"/>
    <n v="5226"/>
    <n v="43"/>
    <n v="6027720"/>
    <n v="7.1337089314035819E-6"/>
    <n v="1.2480672625802128E-3"/>
    <n v="8.6699448547709586E-4"/>
    <s v="2021"/>
    <s v="Trim3"/>
    <n v="8"/>
    <x v="6"/>
  </r>
  <r>
    <x v="4"/>
    <n v="3"/>
    <n v="9"/>
    <x v="13"/>
    <d v="2021-09-01T00:00:00"/>
    <n v="5086"/>
    <n v="7015"/>
    <n v="79"/>
    <n v="4345080"/>
    <n v="1.8181483424931187E-5"/>
    <n v="1.1705192999898735E-3"/>
    <n v="1.6144696990619276E-3"/>
    <s v="2021"/>
    <s v="Trim3"/>
    <n v="9"/>
    <x v="7"/>
  </r>
  <r>
    <x v="4"/>
    <n v="4"/>
    <n v="10"/>
    <x v="13"/>
    <d v="2021-10-01T00:00:00"/>
    <n v="4274"/>
    <n v="3748"/>
    <n v="44"/>
    <n v="2527090"/>
    <n v="1.7411330819242687E-5"/>
    <n v="1.6912733618509829E-3"/>
    <n v="1.4831288161482178E-3"/>
    <s v="2021"/>
    <s v="Trim4"/>
    <n v="10"/>
    <x v="8"/>
  </r>
  <r>
    <x v="4"/>
    <n v="4"/>
    <n v="11"/>
    <x v="13"/>
    <d v="2021-11-01T00:00:00"/>
    <n v="6470"/>
    <n v="5381"/>
    <n v="48"/>
    <n v="4519110"/>
    <n v="1.0621560439998141E-5"/>
    <n v="1.4316978343080827E-3"/>
    <n v="1.1907211818256249E-3"/>
    <s v="2021"/>
    <s v="Trim4"/>
    <n v="11"/>
    <x v="9"/>
  </r>
  <r>
    <x v="4"/>
    <n v="4"/>
    <n v="12"/>
    <x v="13"/>
    <d v="2021-12-01T00:00:00"/>
    <n v="29773"/>
    <n v="9275"/>
    <n v="104"/>
    <n v="11576310"/>
    <n v="8.983864461127942E-6"/>
    <n v="2.571890351934252E-3"/>
    <n v="8.0120521997078511E-4"/>
    <s v="2021"/>
    <s v="Trim4"/>
    <n v="12"/>
    <x v="11"/>
  </r>
  <r>
    <x v="5"/>
    <n v="1"/>
    <n v="1"/>
    <x v="13"/>
    <d v="2022-01-01T00:00:00"/>
    <n v="293152"/>
    <n v="180399"/>
    <n v="228"/>
    <n v="11520900"/>
    <n v="1.9790120563497644E-5"/>
    <n v="2.5445234313291498E-2"/>
    <n v="1.5658412103221102E-2"/>
    <s v="2022"/>
    <s v="Trim1"/>
    <n v="1"/>
    <x v="10"/>
  </r>
  <r>
    <x v="5"/>
    <n v="1"/>
    <n v="2"/>
    <x v="13"/>
    <d v="2022-02-01T00:00:00"/>
    <n v="131920"/>
    <n v="189187"/>
    <n v="448"/>
    <n v="3722620"/>
    <n v="1.2034534816876286E-4"/>
    <n v="3.5437406987551781E-2"/>
    <n v="5.0820927196436917E-2"/>
    <s v="2022"/>
    <s v="Trim1"/>
    <n v="2"/>
    <x v="0"/>
  </r>
  <r>
    <x v="5"/>
    <n v="1"/>
    <n v="3"/>
    <x v="13"/>
    <d v="2022-03-01T00:00:00"/>
    <n v="183597"/>
    <n v="144019"/>
    <n v="302"/>
    <n v="990200"/>
    <n v="3.0498889113310444E-4"/>
    <n v="0.18541405776610786"/>
    <n v="0.14544435467582306"/>
    <s v="2022"/>
    <s v="Trim1"/>
    <n v="3"/>
    <x v="1"/>
  </r>
  <r>
    <x v="5"/>
    <n v="2"/>
    <n v="4"/>
    <x v="13"/>
    <d v="2022-04-01T00:00:00"/>
    <n v="148777"/>
    <n v="163520"/>
    <n v="310"/>
    <n v="353060"/>
    <n v="8.7803772729847613E-4"/>
    <n v="0.42139296436866253"/>
    <n v="0.46315073925111877"/>
    <s v="2022"/>
    <s v="Trim2"/>
    <n v="4"/>
    <x v="2"/>
  </r>
  <r>
    <x v="5"/>
    <n v="2"/>
    <n v="5"/>
    <x v="13"/>
    <d v="2022-05-01T00:00:00"/>
    <n v="66771"/>
    <n v="143599"/>
    <n v="229"/>
    <n v="394190"/>
    <n v="5.8093812628427918E-4"/>
    <n v="0.16938785864684544"/>
    <n v="0.36428879474365156"/>
    <s v="2022"/>
    <s v="Trim2"/>
    <n v="5"/>
    <x v="3"/>
  </r>
  <r>
    <x v="5"/>
    <n v="2"/>
    <n v="6"/>
    <x v="13"/>
    <d v="2022-06-01T00:00:00"/>
    <n v="72307"/>
    <n v="51870"/>
    <n v="118"/>
    <n v="239390"/>
    <n v="4.9291950373866913E-4"/>
    <n v="0.30204686912569445"/>
    <n v="0.21667571744851497"/>
    <s v="2022"/>
    <s v="Trim2"/>
    <n v="6"/>
    <x v="4"/>
  </r>
  <r>
    <x v="5"/>
    <n v="3"/>
    <n v="7"/>
    <x v="13"/>
    <d v="2022-07-01T00:00:00"/>
    <n v="192360"/>
    <n v="183744"/>
    <n v="194"/>
    <n v="767210"/>
    <n v="2.5286427444897748E-4"/>
    <n v="0.25072665893301704"/>
    <n v="0.23949635692965421"/>
    <s v="2022"/>
    <s v="Trim3"/>
    <n v="7"/>
    <x v="5"/>
  </r>
  <r>
    <x v="5"/>
    <n v="3"/>
    <n v="8"/>
    <x v="13"/>
    <d v="2022-08-01T00:00:00"/>
    <n v="55347"/>
    <n v="90542"/>
    <n v="177"/>
    <n v="355170"/>
    <n v="4.9835290142748547E-4"/>
    <n v="0.15583241827857083"/>
    <n v="0.25492581017540894"/>
    <s v="2022"/>
    <s v="Trim3"/>
    <n v="8"/>
    <x v="6"/>
  </r>
  <r>
    <x v="5"/>
    <n v="3"/>
    <n v="9"/>
    <x v="13"/>
    <d v="2022-09-01T00:00:00"/>
    <n v="25452"/>
    <n v="33687"/>
    <n v="93"/>
    <n v="181380"/>
    <n v="5.1273569302017863E-4"/>
    <n v="0.14032418127687726"/>
    <n v="0.18572609990076083"/>
    <s v="2022"/>
    <s v="Trim3"/>
    <n v="9"/>
    <x v="7"/>
  </r>
  <r>
    <x v="5"/>
    <n v="4"/>
    <n v="10"/>
    <x v="13"/>
    <d v="2022-10-01T00:00:00"/>
    <n v="39681"/>
    <n v="37444"/>
    <n v="81"/>
    <n v="666060"/>
    <n v="1.2161066570579227E-4"/>
    <n v="5.9575713899648677E-2"/>
    <n v="5.6217157613428222E-2"/>
    <s v="2022"/>
    <s v="Trim4"/>
    <n v="10"/>
    <x v="8"/>
  </r>
  <r>
    <x v="5"/>
    <n v="4"/>
    <n v="11"/>
    <x v="13"/>
    <d v="2022-11-01T00:00:00"/>
    <n v="36815"/>
    <n v="35747"/>
    <n v="116"/>
    <n v="632130"/>
    <n v="1.8350655719551358E-4"/>
    <n v="5.8239602613386489E-2"/>
    <n v="5.6550076724724348E-2"/>
    <s v="2022"/>
    <s v="Trim4"/>
    <n v="11"/>
    <x v="9"/>
  </r>
  <r>
    <x v="5"/>
    <n v="4"/>
    <n v="12"/>
    <x v="13"/>
    <d v="2022-12-01T00:00:00"/>
    <n v="42471"/>
    <n v="40614"/>
    <n v="145"/>
    <n v="517290"/>
    <n v="2.8030698447679254E-4"/>
    <n v="8.2102882329061072E-2"/>
    <n v="7.8513019776141044E-2"/>
    <s v="2022"/>
    <s v="Trim4"/>
    <n v="12"/>
    <x v="11"/>
  </r>
  <r>
    <x v="2"/>
    <n v="1"/>
    <n v="1"/>
    <x v="13"/>
    <d v="2023-01-01T00:00:00"/>
    <n v="23101"/>
    <n v="24090"/>
    <n v="131"/>
    <n v="298650"/>
    <n v="4.3864054913778669E-4"/>
    <n v="7.7351414699480994E-2"/>
    <n v="8.0662983425414364E-2"/>
    <s v="2023"/>
    <s v="Trim1"/>
    <n v="1"/>
    <x v="10"/>
  </r>
  <r>
    <x v="2"/>
    <n v="1"/>
    <n v="2"/>
    <x v="13"/>
    <d v="2023-02-01T00:00:00"/>
    <n v="5625"/>
    <n v="17731"/>
    <n v="78"/>
    <n v="63560"/>
    <n v="1.2271869100062933E-3"/>
    <n v="8.849905601006923E-2"/>
    <n v="0.27896475770925111"/>
    <s v="2023"/>
    <s v="Trim1"/>
    <n v="2"/>
    <x v="0"/>
  </r>
  <r>
    <x v="2"/>
    <n v="1"/>
    <n v="3"/>
    <x v="13"/>
    <d v="2023-03-01T00:00:00"/>
    <n v="4198"/>
    <n v="5730"/>
    <n v="73"/>
    <n v="19530"/>
    <n v="3.7378392217101894E-3"/>
    <n v="0.21495135688684075"/>
    <n v="0.29339477726574503"/>
    <s v="2023"/>
    <s v="Trim1"/>
    <n v="3"/>
    <x v="1"/>
  </r>
  <r>
    <x v="2"/>
    <n v="2"/>
    <n v="4"/>
    <x v="13"/>
    <d v="2023-04-01T00:00:00"/>
    <n v="5672"/>
    <n v="5112"/>
    <n v="44"/>
    <n v="3270"/>
    <n v="1.345565749235474E-2"/>
    <n v="1.7345565749235474"/>
    <n v="1.5633027522935781"/>
    <s v="2023"/>
    <s v="Trim2"/>
    <n v="4"/>
    <x v="2"/>
  </r>
  <r>
    <x v="2"/>
    <n v="2"/>
    <n v="5"/>
    <x v="13"/>
    <d v="2023-05-01T00:00:00"/>
    <n v="4030"/>
    <n v="4878"/>
    <n v="53"/>
    <n v="2060"/>
    <n v="2.5728155339805825E-2"/>
    <n v="1.9563106796116505"/>
    <n v="2.3679611650485435"/>
    <s v="2023"/>
    <s v="Trim2"/>
    <n v="5"/>
    <x v="3"/>
  </r>
  <r>
    <x v="2"/>
    <n v="2"/>
    <n v="6"/>
    <x v="13"/>
    <d v="2023-06-01T00:00:00"/>
    <n v="1422"/>
    <n v="1755"/>
    <n v="8"/>
    <n v="860"/>
    <n v="9.3023255813953487E-3"/>
    <n v="1.6534883720930234"/>
    <n v="2.0406976744186047"/>
    <s v="2023"/>
    <s v="Trim2"/>
    <n v="6"/>
    <x v="4"/>
  </r>
  <r>
    <x v="2"/>
    <n v="3"/>
    <n v="7"/>
    <x v="13"/>
    <d v="2023-07-01T00:00:00"/>
    <n v="698"/>
    <n v="746"/>
    <n v="6"/>
    <n v="280"/>
    <n v="2.1428571428571429E-2"/>
    <n v="2.4928571428571429"/>
    <n v="2.6642857142857141"/>
    <s v="2023"/>
    <s v="Trim3"/>
    <n v="7"/>
    <x v="5"/>
  </r>
  <r>
    <x v="2"/>
    <n v="3"/>
    <n v="8"/>
    <x v="13"/>
    <d v="2023-08-01T00:00:00"/>
    <n v="2784"/>
    <n v="1339"/>
    <n v="9"/>
    <n v="610"/>
    <n v="1.4754098360655738E-2"/>
    <n v="4.5639344262295083"/>
    <n v="2.1950819672131145"/>
    <s v="2023"/>
    <s v="Trim3"/>
    <n v="8"/>
    <x v="6"/>
  </r>
  <r>
    <x v="2"/>
    <n v="3"/>
    <n v="9"/>
    <x v="13"/>
    <d v="2023-09-01T00:00:00"/>
    <n v="6417"/>
    <n v="3442"/>
    <n v="23"/>
    <n v="100"/>
    <n v="0.23"/>
    <n v="64.17"/>
    <n v="34.42"/>
    <s v="2023"/>
    <s v="Trim3"/>
    <n v="9"/>
    <x v="7"/>
  </r>
  <r>
    <x v="2"/>
    <n v="4"/>
    <n v="10"/>
    <x v="13"/>
    <d v="2023-10-01T00:00:00"/>
    <n v="6794"/>
    <n v="6884"/>
    <n v="16"/>
    <n v="10865"/>
    <n v="1.4726184997699034E-3"/>
    <n v="0.62531063046479518"/>
    <n v="0.63359410952600093"/>
    <s v="2023"/>
    <s v="Trim4"/>
    <n v="10"/>
    <x v="8"/>
  </r>
  <r>
    <x v="2"/>
    <n v="4"/>
    <n v="11"/>
    <x v="13"/>
    <d v="2023-11-01T00:00:00"/>
    <n v="7031"/>
    <n v="6248"/>
    <n v="35"/>
    <n v="38371"/>
    <n v="9.1214719449584324E-4"/>
    <n v="0.18323734070000783"/>
    <n v="0.1628313048917151"/>
    <s v="2023"/>
    <s v="Trim4"/>
    <n v="11"/>
    <x v="9"/>
  </r>
  <r>
    <x v="2"/>
    <n v="4"/>
    <n v="12"/>
    <x v="13"/>
    <d v="2023-12-01T00:00:00"/>
    <n v="16534"/>
    <n v="9524"/>
    <n v="65"/>
    <n v="47021"/>
    <n v="1.3823610727121925E-3"/>
    <n v="0.35163012271112909"/>
    <n v="0.2025477977924757"/>
    <s v="2023"/>
    <s v="Trim4"/>
    <n v="12"/>
    <x v="11"/>
  </r>
  <r>
    <x v="3"/>
    <n v="1"/>
    <n v="1"/>
    <x v="13"/>
    <d v="2024-01-01T00:00:00"/>
    <n v="5394"/>
    <n v="12636"/>
    <n v="81"/>
    <n v="12696"/>
    <n v="6.3799621928166354E-3"/>
    <n v="0.42485822306238186"/>
    <n v="0.99527410207939504"/>
    <s v="2024"/>
    <s v="Trim1"/>
    <n v="1"/>
    <x v="10"/>
  </r>
  <r>
    <x v="3"/>
    <n v="1"/>
    <n v="2"/>
    <x v="13"/>
    <d v="2024-02-01T00:00:00"/>
    <n v="588"/>
    <n v="5475"/>
    <n v="26"/>
    <n v="1569"/>
    <n v="1.6571064372211598E-2"/>
    <n v="0.37476099426386233"/>
    <n v="3.4894837476099427"/>
    <s v="2024"/>
    <s v="Trim1"/>
    <n v="2"/>
    <x v="0"/>
  </r>
  <r>
    <x v="3"/>
    <n v="1"/>
    <n v="3"/>
    <x v="13"/>
    <d v="2024-03-01T00:00:00"/>
    <n v="212"/>
    <n v="514"/>
    <n v="8"/>
    <n v="230"/>
    <n v="3.4782608695652174E-2"/>
    <n v="0.92173913043478262"/>
    <n v="2.2347826086956522"/>
    <s v="2024"/>
    <s v="Trim1"/>
    <n v="3"/>
    <x v="1"/>
  </r>
  <r>
    <x v="3"/>
    <n v="2"/>
    <n v="4"/>
    <x v="13"/>
    <d v="2024-04-01T00:00:00"/>
    <n v="151"/>
    <n v="148"/>
    <n v="1"/>
    <n v="70"/>
    <n v="1.4285714285714285E-2"/>
    <n v="2.157142857142857"/>
    <n v="2.1142857142857143"/>
    <s v="2024"/>
    <s v="Trim2"/>
    <n v="4"/>
    <x v="2"/>
  </r>
  <r>
    <x v="3"/>
    <n v="2"/>
    <n v="5"/>
    <x v="13"/>
    <d v="2024-05-01T00:00:00"/>
    <n v="226"/>
    <n v="163"/>
    <n v="3"/>
    <n v="30"/>
    <n v="0.1"/>
    <n v="7.5333333333333332"/>
    <n v="5.4333333333333336"/>
    <s v="2024"/>
    <s v="Trim2"/>
    <n v="5"/>
    <x v="3"/>
  </r>
  <r>
    <x v="3"/>
    <n v="2"/>
    <n v="6"/>
    <x v="13"/>
    <d v="2024-06-01T00:00:00"/>
    <n v="465"/>
    <n v="245"/>
    <n v="0"/>
    <n v="15"/>
    <n v="0"/>
    <n v="31"/>
    <n v="16.333333333333332"/>
    <s v="2024"/>
    <s v="Trim2"/>
    <n v="6"/>
    <x v="4"/>
  </r>
  <r>
    <x v="3"/>
    <n v="3"/>
    <n v="7"/>
    <x v="13"/>
    <d v="2024-07-01T00:00:00"/>
    <n v="3559"/>
    <n v="1168"/>
    <n v="10"/>
    <n v="25"/>
    <n v="0.4"/>
    <n v="142.36000000000001"/>
    <n v="46.72"/>
    <s v="2024"/>
    <s v="Trim3"/>
    <n v="7"/>
    <x v="5"/>
  </r>
  <r>
    <x v="3"/>
    <n v="3"/>
    <n v="8"/>
    <x v="13"/>
    <d v="2024-08-01T00:00:00"/>
    <n v="7383"/>
    <n v="4108"/>
    <n v="13"/>
    <n v="26"/>
    <n v="0.5"/>
    <n v="283.96153846153845"/>
    <n v="158"/>
    <s v="2024"/>
    <s v="Trim3"/>
    <n v="8"/>
    <x v="6"/>
  </r>
  <r>
    <x v="3"/>
    <n v="3"/>
    <n v="9"/>
    <x v="13"/>
    <d v="2024-09-01T00:00:00"/>
    <n v="2491"/>
    <n v="6029"/>
    <n v="15"/>
    <n v="38"/>
    <n v="0.39473684210526316"/>
    <n v="65.55263157894737"/>
    <n v="158.65789473684211"/>
    <s v="2024"/>
    <s v="Trim3"/>
    <n v="9"/>
    <x v="7"/>
  </r>
  <r>
    <x v="3"/>
    <n v="4"/>
    <n v="10"/>
    <x v="13"/>
    <d v="2024-10-01T00:00:00"/>
    <n v="1440"/>
    <n v="2956"/>
    <n v="4"/>
    <n v="5937"/>
    <n v="6.7374094660603004E-4"/>
    <n v="0.24254674077817079"/>
    <n v="0.49789455954185613"/>
    <s v="2024"/>
    <s v="Trim4"/>
    <n v="10"/>
    <x v="8"/>
  </r>
  <r>
    <x v="3"/>
    <n v="4"/>
    <n v="11"/>
    <x v="13"/>
    <d v="2024-11-01T00:00:00"/>
    <n v="459"/>
    <n v="1014"/>
    <n v="6"/>
    <n v="14633"/>
    <n v="4.1003211918266933E-4"/>
    <n v="3.1367457117474205E-2"/>
    <n v="6.9295428141871118E-2"/>
    <s v="2024"/>
    <s v="Trim4"/>
    <n v="11"/>
    <x v="9"/>
  </r>
  <r>
    <x v="3"/>
    <n v="4"/>
    <n v="12"/>
    <x v="13"/>
    <d v="2024-12-01T00:00:00"/>
    <n v="336"/>
    <n v="481"/>
    <n v="1"/>
    <n v="6947"/>
    <n v="1.4394702749388226E-4"/>
    <n v="4.8366201237944439E-2"/>
    <n v="6.9238520224557357E-2"/>
    <s v="2024"/>
    <s v="Trim4"/>
    <n v="12"/>
    <x v="11"/>
  </r>
  <r>
    <x v="0"/>
    <n v="4"/>
    <n v="12"/>
    <x v="14"/>
    <d v="2020-12-01T00:00:00"/>
    <n v="9638"/>
    <n v="6410"/>
    <n v="303"/>
    <n v="2350"/>
    <n v="0.12893617021276596"/>
    <n v="4.1012765957446806"/>
    <n v="2.7276595744680852"/>
    <s v="2020"/>
    <s v="Trim4"/>
    <n v="12"/>
    <x v="11"/>
  </r>
  <r>
    <x v="4"/>
    <n v="1"/>
    <n v="1"/>
    <x v="14"/>
    <d v="2021-01-01T00:00:00"/>
    <n v="7424"/>
    <n v="7662"/>
    <n v="235"/>
    <n v="425570"/>
    <n v="5.5220057804826472E-4"/>
    <n v="1.7444838686937518E-2"/>
    <n v="1.8004088634067252E-2"/>
    <s v="2021"/>
    <s v="Trim1"/>
    <n v="1"/>
    <x v="10"/>
  </r>
  <r>
    <x v="4"/>
    <n v="1"/>
    <n v="2"/>
    <x v="14"/>
    <d v="2021-02-01T00:00:00"/>
    <n v="2654"/>
    <n v="5603"/>
    <n v="176"/>
    <n v="468120"/>
    <n v="3.7597197299837649E-4"/>
    <n v="5.6694864564641543E-3"/>
    <n v="1.1969153208578998E-2"/>
    <s v="2021"/>
    <s v="Trim1"/>
    <n v="2"/>
    <x v="0"/>
  </r>
  <r>
    <x v="4"/>
    <n v="1"/>
    <n v="3"/>
    <x v="14"/>
    <d v="2021-03-01T00:00:00"/>
    <n v="4312"/>
    <n v="2694"/>
    <n v="76"/>
    <n v="1648320"/>
    <n v="4.6107551931663754E-5"/>
    <n v="2.6159968938070277E-3"/>
    <n v="1.6343913803145021E-3"/>
    <s v="2021"/>
    <s v="Trim1"/>
    <n v="3"/>
    <x v="1"/>
  </r>
  <r>
    <x v="4"/>
    <n v="2"/>
    <n v="4"/>
    <x v="14"/>
    <d v="2021-04-01T00:00:00"/>
    <n v="9004"/>
    <n v="6158"/>
    <n v="150"/>
    <n v="2746820"/>
    <n v="5.4608601946978688E-5"/>
    <n v="3.277972346203974E-3"/>
    <n v="2.2418651385966316E-3"/>
    <s v="2021"/>
    <s v="Trim2"/>
    <n v="4"/>
    <x v="2"/>
  </r>
  <r>
    <x v="4"/>
    <n v="2"/>
    <n v="5"/>
    <x v="14"/>
    <d v="2021-05-01T00:00:00"/>
    <n v="2152"/>
    <n v="6438"/>
    <n v="80"/>
    <n v="4109420"/>
    <n v="1.9467467428493557E-5"/>
    <n v="5.2367487382647669E-4"/>
    <n v="1.5666444413080191E-3"/>
    <s v="2021"/>
    <s v="Trim2"/>
    <n v="5"/>
    <x v="3"/>
  </r>
  <r>
    <x v="4"/>
    <n v="2"/>
    <n v="6"/>
    <x v="14"/>
    <d v="2021-06-01T00:00:00"/>
    <n v="577"/>
    <n v="10961"/>
    <n v="27"/>
    <n v="4542090"/>
    <n v="5.9444000449132446E-6"/>
    <n v="1.2703403058944229E-4"/>
    <n v="2.4132062552701511E-3"/>
    <s v="2021"/>
    <s v="Trim2"/>
    <n v="6"/>
    <x v="4"/>
  </r>
  <r>
    <x v="4"/>
    <n v="3"/>
    <n v="7"/>
    <x v="14"/>
    <d v="2021-07-01T00:00:00"/>
    <n v="4815"/>
    <n v="2176"/>
    <n v="11"/>
    <n v="4626810"/>
    <n v="2.3774479609061103E-6"/>
    <n v="1.0406738119784474E-3"/>
    <n v="4.7030243299379053E-4"/>
    <s v="2021"/>
    <s v="Trim3"/>
    <n v="7"/>
    <x v="5"/>
  </r>
  <r>
    <x v="4"/>
    <n v="3"/>
    <n v="8"/>
    <x v="14"/>
    <d v="2021-08-01T00:00:00"/>
    <n v="9933"/>
    <n v="7129"/>
    <n v="78"/>
    <n v="2790610"/>
    <n v="2.7950878123421046E-5"/>
    <n v="3.5594368256402723E-3"/>
    <n v="2.5546385915624181E-3"/>
    <s v="2021"/>
    <s v="Trim3"/>
    <n v="8"/>
    <x v="6"/>
  </r>
  <r>
    <x v="4"/>
    <n v="3"/>
    <n v="9"/>
    <x v="14"/>
    <d v="2021-09-01T00:00:00"/>
    <n v="3273"/>
    <n v="8728"/>
    <n v="62"/>
    <n v="2409080"/>
    <n v="2.5735965596825344E-5"/>
    <n v="1.358609925780796E-3"/>
    <n v="3.6229598020821228E-3"/>
    <s v="2021"/>
    <s v="Trim3"/>
    <n v="9"/>
    <x v="7"/>
  </r>
  <r>
    <x v="4"/>
    <n v="4"/>
    <n v="10"/>
    <x v="14"/>
    <d v="2021-10-01T00:00:00"/>
    <n v="930"/>
    <n v="1716"/>
    <n v="31"/>
    <n v="1156430"/>
    <n v="2.6806637669379038E-5"/>
    <n v="8.0419913008137115E-4"/>
    <n v="1.4838771045372395E-3"/>
    <s v="2021"/>
    <s v="Trim4"/>
    <n v="10"/>
    <x v="8"/>
  </r>
  <r>
    <x v="4"/>
    <n v="4"/>
    <n v="11"/>
    <x v="14"/>
    <d v="2021-11-01T00:00:00"/>
    <n v="2674"/>
    <n v="1277"/>
    <n v="23"/>
    <n v="1672570"/>
    <n v="1.3751292920475676E-5"/>
    <n v="1.5987372725805198E-3"/>
    <n v="7.6349569823684507E-4"/>
    <s v="2021"/>
    <s v="Trim4"/>
    <n v="11"/>
    <x v="9"/>
  </r>
  <r>
    <x v="4"/>
    <n v="4"/>
    <n v="12"/>
    <x v="14"/>
    <d v="2021-12-01T00:00:00"/>
    <n v="9373"/>
    <n v="4059"/>
    <n v="32"/>
    <n v="3719430"/>
    <n v="8.6034688110812681E-6"/>
    <n v="2.5200097864457728E-3"/>
    <n v="1.0912962470055897E-3"/>
    <s v="2021"/>
    <s v="Trim4"/>
    <n v="12"/>
    <x v="11"/>
  </r>
  <r>
    <x v="5"/>
    <n v="1"/>
    <n v="1"/>
    <x v="14"/>
    <d v="2022-01-01T00:00:00"/>
    <n v="36971"/>
    <n v="21391"/>
    <n v="116"/>
    <n v="4310830"/>
    <n v="2.6908971126210034E-5"/>
    <n v="8.5763066509233713E-3"/>
    <n v="4.9621534600065419E-3"/>
    <s v="2022"/>
    <s v="Trim1"/>
    <n v="1"/>
    <x v="10"/>
  </r>
  <r>
    <x v="5"/>
    <n v="1"/>
    <n v="2"/>
    <x v="14"/>
    <d v="2022-02-01T00:00:00"/>
    <n v="50482"/>
    <n v="42439"/>
    <n v="204"/>
    <n v="1983680"/>
    <n v="1.0283916760767865E-4"/>
    <n v="2.5448661074366833E-2"/>
    <n v="2.1394075657364092E-2"/>
    <s v="2022"/>
    <s v="Trim1"/>
    <n v="2"/>
    <x v="0"/>
  </r>
  <r>
    <x v="5"/>
    <n v="1"/>
    <n v="3"/>
    <x v="14"/>
    <d v="2022-03-01T00:00:00"/>
    <n v="53973"/>
    <n v="54420"/>
    <n v="185"/>
    <n v="543920"/>
    <n v="3.4012354758052656E-4"/>
    <n v="9.9229666127371677E-2"/>
    <n v="0.10005147815855273"/>
    <s v="2022"/>
    <s v="Trim1"/>
    <n v="3"/>
    <x v="1"/>
  </r>
  <r>
    <x v="5"/>
    <n v="2"/>
    <n v="4"/>
    <x v="14"/>
    <d v="2022-04-01T00:00:00"/>
    <n v="50259"/>
    <n v="51673"/>
    <n v="120"/>
    <n v="162620"/>
    <n v="7.3791661542245727E-4"/>
    <n v="0.30905792645431068"/>
    <n v="0.31775304390603859"/>
    <s v="2022"/>
    <s v="Trim2"/>
    <n v="4"/>
    <x v="2"/>
  </r>
  <r>
    <x v="5"/>
    <n v="2"/>
    <n v="5"/>
    <x v="14"/>
    <d v="2022-05-01T00:00:00"/>
    <n v="32496"/>
    <n v="46778"/>
    <n v="107"/>
    <n v="122480"/>
    <n v="8.7361201828870015E-4"/>
    <n v="0.26531678641410844"/>
    <n v="0.38192357935989552"/>
    <s v="2022"/>
    <s v="Trim2"/>
    <n v="5"/>
    <x v="3"/>
  </r>
  <r>
    <x v="5"/>
    <n v="2"/>
    <n v="6"/>
    <x v="14"/>
    <d v="2022-06-01T00:00:00"/>
    <n v="38545"/>
    <n v="27764"/>
    <n v="56"/>
    <n v="82030"/>
    <n v="6.8267706936486652E-4"/>
    <n v="0.46988906497622823"/>
    <n v="0.33846153846153848"/>
    <s v="2022"/>
    <s v="Trim2"/>
    <n v="6"/>
    <x v="4"/>
  </r>
  <r>
    <x v="5"/>
    <n v="3"/>
    <n v="7"/>
    <x v="14"/>
    <d v="2022-07-01T00:00:00"/>
    <n v="66296"/>
    <n v="57517"/>
    <n v="83"/>
    <n v="350950"/>
    <n v="2.3650092605784299E-4"/>
    <n v="0.18890440233651518"/>
    <n v="0.16388944294058982"/>
    <s v="2022"/>
    <s v="Trim3"/>
    <n v="7"/>
    <x v="5"/>
  </r>
  <r>
    <x v="5"/>
    <n v="3"/>
    <n v="8"/>
    <x v="14"/>
    <d v="2022-08-01T00:00:00"/>
    <n v="21865"/>
    <n v="45386"/>
    <n v="119"/>
    <n v="170580"/>
    <n v="6.9761988509790124E-4"/>
    <n v="0.12818032594676984"/>
    <n v="0.26606870676515421"/>
    <s v="2022"/>
    <s v="Trim3"/>
    <n v="8"/>
    <x v="6"/>
  </r>
  <r>
    <x v="5"/>
    <n v="3"/>
    <n v="9"/>
    <x v="14"/>
    <d v="2022-09-01T00:00:00"/>
    <n v="10771"/>
    <n v="16665"/>
    <n v="50"/>
    <n v="102250"/>
    <n v="4.8899755501222489E-4"/>
    <n v="0.10533985330073349"/>
    <n v="0.16298288508557457"/>
    <s v="2022"/>
    <s v="Trim3"/>
    <n v="9"/>
    <x v="7"/>
  </r>
  <r>
    <x v="5"/>
    <n v="4"/>
    <n v="10"/>
    <x v="14"/>
    <d v="2022-10-01T00:00:00"/>
    <n v="18703"/>
    <n v="14911"/>
    <n v="15"/>
    <n v="298110"/>
    <n v="5.031699708161417E-5"/>
    <n v="6.273858642782866E-2"/>
    <n v="5.001844956559659E-2"/>
    <s v="2022"/>
    <s v="Trim4"/>
    <n v="10"/>
    <x v="8"/>
  </r>
  <r>
    <x v="5"/>
    <n v="4"/>
    <n v="11"/>
    <x v="14"/>
    <d v="2022-11-01T00:00:00"/>
    <n v="16642"/>
    <n v="18983"/>
    <n v="56"/>
    <n v="208400"/>
    <n v="2.6871401151631479E-4"/>
    <n v="7.9856046065259118E-2"/>
    <n v="9.1089251439539345E-2"/>
    <s v="2022"/>
    <s v="Trim4"/>
    <n v="11"/>
    <x v="9"/>
  </r>
  <r>
    <x v="5"/>
    <n v="4"/>
    <n v="12"/>
    <x v="14"/>
    <d v="2022-12-01T00:00:00"/>
    <n v="14248"/>
    <n v="14114"/>
    <n v="31"/>
    <n v="203280"/>
    <n v="1.5249901613537977E-4"/>
    <n v="7.0090515545061002E-2"/>
    <n v="6.9431326249508069E-2"/>
    <s v="2022"/>
    <s v="Trim4"/>
    <n v="12"/>
    <x v="11"/>
  </r>
  <r>
    <x v="2"/>
    <n v="1"/>
    <n v="1"/>
    <x v="14"/>
    <d v="2023-01-01T00:00:00"/>
    <n v="7101"/>
    <n v="9643"/>
    <n v="35"/>
    <n v="85590"/>
    <n v="4.0892627643416288E-4"/>
    <n v="8.2965299684542582E-2"/>
    <n v="0.11266503096156093"/>
    <s v="2023"/>
    <s v="Trim1"/>
    <n v="1"/>
    <x v="10"/>
  </r>
  <r>
    <x v="2"/>
    <n v="1"/>
    <n v="2"/>
    <x v="14"/>
    <d v="2023-02-01T00:00:00"/>
    <n v="3065"/>
    <n v="3050"/>
    <n v="17"/>
    <n v="20580"/>
    <n v="8.2604470359572395E-4"/>
    <n v="0.1489310009718173"/>
    <n v="0.14820213799805637"/>
    <s v="2023"/>
    <s v="Trim1"/>
    <n v="2"/>
    <x v="0"/>
  </r>
  <r>
    <x v="2"/>
    <n v="1"/>
    <n v="3"/>
    <x v="14"/>
    <d v="2023-03-01T00:00:00"/>
    <n v="1784"/>
    <n v="1826"/>
    <n v="16"/>
    <n v="8330"/>
    <n v="1.9207683073229293E-3"/>
    <n v="0.2141656662665066"/>
    <n v="0.2192076830732293"/>
    <s v="2023"/>
    <s v="Trim1"/>
    <n v="3"/>
    <x v="1"/>
  </r>
  <r>
    <x v="2"/>
    <n v="2"/>
    <n v="4"/>
    <x v="14"/>
    <d v="2023-04-01T00:00:00"/>
    <n v="1899"/>
    <n v="1439"/>
    <n v="8"/>
    <n v="2040"/>
    <n v="3.9215686274509803E-3"/>
    <n v="0.93088235294117649"/>
    <n v="0.70539215686274515"/>
    <s v="2023"/>
    <s v="Trim2"/>
    <n v="4"/>
    <x v="2"/>
  </r>
  <r>
    <x v="2"/>
    <n v="2"/>
    <n v="5"/>
    <x v="14"/>
    <d v="2023-05-01T00:00:00"/>
    <n v="1759"/>
    <n v="1442"/>
    <n v="8"/>
    <n v="1440"/>
    <n v="5.5555555555555558E-3"/>
    <n v="1.2215277777777778"/>
    <n v="1.0013888888888889"/>
    <s v="2023"/>
    <s v="Trim2"/>
    <n v="5"/>
    <x v="3"/>
  </r>
  <r>
    <x v="2"/>
    <n v="2"/>
    <n v="6"/>
    <x v="14"/>
    <d v="2023-06-01T00:00:00"/>
    <n v="1561"/>
    <n v="1326"/>
    <n v="4"/>
    <n v="450"/>
    <n v="8.8888888888888889E-3"/>
    <n v="3.4688888888888889"/>
    <n v="2.9466666666666668"/>
    <s v="2023"/>
    <s v="Trim2"/>
    <n v="6"/>
    <x v="4"/>
  </r>
  <r>
    <x v="2"/>
    <n v="3"/>
    <n v="7"/>
    <x v="14"/>
    <d v="2023-07-01T00:00:00"/>
    <n v="652"/>
    <n v="582"/>
    <n v="3"/>
    <n v="240"/>
    <n v="1.2500000000000001E-2"/>
    <n v="2.7166666666666668"/>
    <n v="2.4249999999999998"/>
    <s v="2023"/>
    <s v="Trim3"/>
    <n v="7"/>
    <x v="5"/>
  </r>
  <r>
    <x v="2"/>
    <n v="3"/>
    <n v="8"/>
    <x v="14"/>
    <d v="2023-08-01T00:00:00"/>
    <n v="1910"/>
    <n v="1052"/>
    <n v="8"/>
    <n v="220"/>
    <n v="3.6363636363636362E-2"/>
    <n v="8.6818181818181817"/>
    <n v="4.7818181818181822"/>
    <s v="2023"/>
    <s v="Trim3"/>
    <n v="8"/>
    <x v="6"/>
  </r>
  <r>
    <x v="2"/>
    <n v="3"/>
    <n v="9"/>
    <x v="14"/>
    <d v="2023-09-01T00:00:00"/>
    <n v="3282"/>
    <n v="1113"/>
    <n v="1"/>
    <n v="241"/>
    <n v="4.1493775933609959E-3"/>
    <n v="13.618257261410788"/>
    <n v="4.618257261410788"/>
    <s v="2023"/>
    <s v="Trim3"/>
    <n v="9"/>
    <x v="7"/>
  </r>
  <r>
    <x v="2"/>
    <n v="4"/>
    <n v="10"/>
    <x v="14"/>
    <d v="2023-10-01T00:00:00"/>
    <n v="1796"/>
    <n v="742"/>
    <n v="5"/>
    <n v="2424"/>
    <n v="2.0627062706270625E-3"/>
    <n v="0.74092409240924095"/>
    <n v="0.30610561056105612"/>
    <s v="2023"/>
    <s v="Trim4"/>
    <n v="10"/>
    <x v="8"/>
  </r>
  <r>
    <x v="2"/>
    <n v="4"/>
    <n v="11"/>
    <x v="14"/>
    <d v="2023-11-01T00:00:00"/>
    <n v="518"/>
    <n v="260"/>
    <n v="0"/>
    <n v="10015"/>
    <n v="0"/>
    <n v="5.1722416375436842E-2"/>
    <n v="2.5961058412381426E-2"/>
    <s v="2023"/>
    <s v="Trim4"/>
    <n v="11"/>
    <x v="9"/>
  </r>
  <r>
    <x v="2"/>
    <n v="4"/>
    <n v="12"/>
    <x v="14"/>
    <d v="2023-12-01T00:00:00"/>
    <n v="1079"/>
    <n v="435"/>
    <n v="0"/>
    <n v="14665"/>
    <n v="0"/>
    <n v="7.3576542788953286E-2"/>
    <n v="2.9662461643368564E-2"/>
    <s v="2023"/>
    <s v="Trim4"/>
    <n v="12"/>
    <x v="11"/>
  </r>
  <r>
    <x v="3"/>
    <n v="1"/>
    <n v="1"/>
    <x v="14"/>
    <d v="2024-01-01T00:00:00"/>
    <n v="491"/>
    <n v="396"/>
    <n v="0"/>
    <n v="10341"/>
    <n v="0"/>
    <n v="4.7480901266802052E-2"/>
    <n v="3.8294168842471714E-2"/>
    <s v="2024"/>
    <s v="Trim1"/>
    <n v="1"/>
    <x v="10"/>
  </r>
  <r>
    <x v="3"/>
    <n v="1"/>
    <n v="2"/>
    <x v="14"/>
    <d v="2024-02-01T00:00:00"/>
    <n v="70"/>
    <n v="124"/>
    <n v="2"/>
    <n v="2311"/>
    <n v="8.6542622241453913E-4"/>
    <n v="3.0289917784508871E-2"/>
    <n v="5.365642578970143E-2"/>
    <s v="2024"/>
    <s v="Trim1"/>
    <n v="2"/>
    <x v="0"/>
  </r>
  <r>
    <x v="3"/>
    <n v="1"/>
    <n v="3"/>
    <x v="14"/>
    <d v="2024-03-01T00:00:00"/>
    <n v="31"/>
    <n v="14"/>
    <n v="0"/>
    <n v="298"/>
    <n v="0"/>
    <n v="0.1040268456375839"/>
    <n v="4.6979865771812082E-2"/>
    <s v="2024"/>
    <s v="Trim1"/>
    <n v="3"/>
    <x v="1"/>
  </r>
  <r>
    <x v="3"/>
    <n v="2"/>
    <n v="4"/>
    <x v="14"/>
    <d v="2024-04-01T00:00:00"/>
    <n v="22"/>
    <n v="7"/>
    <n v="0"/>
    <n v="60"/>
    <n v="0"/>
    <n v="0.36666666666666664"/>
    <n v="0.11666666666666667"/>
    <s v="2024"/>
    <s v="Trim2"/>
    <n v="4"/>
    <x v="2"/>
  </r>
  <r>
    <x v="3"/>
    <n v="2"/>
    <n v="5"/>
    <x v="14"/>
    <d v="2024-05-01T00:00:00"/>
    <n v="53"/>
    <n v="7"/>
    <n v="0"/>
    <n v="16"/>
    <n v="0"/>
    <n v="3.3125"/>
    <n v="0.4375"/>
    <s v="2024"/>
    <s v="Trim2"/>
    <n v="5"/>
    <x v="3"/>
  </r>
  <r>
    <x v="3"/>
    <n v="2"/>
    <n v="6"/>
    <x v="14"/>
    <d v="2024-06-01T00:00:00"/>
    <n v="153"/>
    <n v="21"/>
    <n v="1"/>
    <n v="11"/>
    <n v="9.0909090909090912E-2"/>
    <n v="13.909090909090908"/>
    <n v="1.9090909090909092"/>
    <s v="2024"/>
    <s v="Trim2"/>
    <n v="6"/>
    <x v="4"/>
  </r>
  <r>
    <x v="3"/>
    <n v="3"/>
    <n v="7"/>
    <x v="14"/>
    <d v="2024-07-01T00:00:00"/>
    <n v="1092"/>
    <n v="17"/>
    <n v="1"/>
    <n v="19"/>
    <n v="5.2631578947368418E-2"/>
    <n v="57.473684210526315"/>
    <n v="0.89473684210526316"/>
    <s v="2024"/>
    <s v="Trim3"/>
    <n v="7"/>
    <x v="5"/>
  </r>
  <r>
    <x v="3"/>
    <n v="3"/>
    <n v="8"/>
    <x v="14"/>
    <d v="2024-08-01T00:00:00"/>
    <n v="2200"/>
    <n v="107"/>
    <n v="1"/>
    <n v="41"/>
    <n v="2.4390243902439025E-2"/>
    <n v="53.658536585365852"/>
    <n v="2.6097560975609757"/>
    <s v="2024"/>
    <s v="Trim3"/>
    <n v="8"/>
    <x v="6"/>
  </r>
  <r>
    <x v="3"/>
    <n v="3"/>
    <n v="9"/>
    <x v="14"/>
    <d v="2024-09-01T00:00:00"/>
    <n v="557"/>
    <n v="38"/>
    <n v="0"/>
    <n v="22"/>
    <n v="0"/>
    <n v="25.318181818181817"/>
    <n v="1.7272727272727273"/>
    <s v="2024"/>
    <s v="Trim3"/>
    <n v="9"/>
    <x v="7"/>
  </r>
  <r>
    <x v="3"/>
    <n v="4"/>
    <n v="10"/>
    <x v="14"/>
    <d v="2024-10-01T00:00:00"/>
    <n v="296"/>
    <n v="43"/>
    <n v="3"/>
    <n v="1673"/>
    <n v="1.7931858936043037E-3"/>
    <n v="0.17692767483562463"/>
    <n v="2.5702331141661684E-2"/>
    <s v="2024"/>
    <s v="Trim4"/>
    <n v="10"/>
    <x v="8"/>
  </r>
  <r>
    <x v="3"/>
    <n v="4"/>
    <n v="11"/>
    <x v="14"/>
    <d v="2024-11-01T00:00:00"/>
    <n v="234"/>
    <n v="14"/>
    <n v="2"/>
    <n v="5027"/>
    <n v="3.9785160135269546E-4"/>
    <n v="4.6548637358265366E-2"/>
    <n v="2.7849612094688683E-3"/>
    <s v="2024"/>
    <s v="Trim4"/>
    <n v="11"/>
    <x v="9"/>
  </r>
  <r>
    <x v="3"/>
    <n v="4"/>
    <n v="12"/>
    <x v="14"/>
    <d v="2024-12-01T00:00:00"/>
    <n v="312"/>
    <n v="49"/>
    <n v="3"/>
    <n v="480"/>
    <n v="6.2500000000000003E-3"/>
    <n v="0.65"/>
    <n v="0.10208333333333333"/>
    <s v="2024"/>
    <s v="Trim4"/>
    <n v="12"/>
    <x v="11"/>
  </r>
  <r>
    <x v="0"/>
    <n v="4"/>
    <n v="12"/>
    <x v="15"/>
    <d v="2020-12-01T00:00:00"/>
    <n v="29958"/>
    <n v="35857"/>
    <n v="857"/>
    <n v="19520"/>
    <n v="4.3903688524590166E-2"/>
    <n v="1.5347336065573771"/>
    <n v="1.8369364754098361"/>
    <s v="2020"/>
    <s v="Trim4"/>
    <n v="12"/>
    <x v="11"/>
  </r>
  <r>
    <x v="4"/>
    <n v="1"/>
    <n v="1"/>
    <x v="15"/>
    <d v="2021-01-01T00:00:00"/>
    <n v="42459"/>
    <n v="32972"/>
    <n v="1066"/>
    <n v="1695430"/>
    <n v="6.2874904891384482E-4"/>
    <n v="2.5043204378830151E-2"/>
    <n v="1.944757377184549E-2"/>
    <s v="2021"/>
    <s v="Trim1"/>
    <n v="1"/>
    <x v="10"/>
  </r>
  <r>
    <x v="4"/>
    <n v="1"/>
    <n v="2"/>
    <x v="15"/>
    <d v="2021-02-01T00:00:00"/>
    <n v="16455"/>
    <n v="32102"/>
    <n v="660"/>
    <n v="1676470"/>
    <n v="3.9368434866117496E-4"/>
    <n v="9.8152666018479304E-3"/>
    <n v="1.9148568122304605E-2"/>
    <s v="2021"/>
    <s v="Trim1"/>
    <n v="2"/>
    <x v="0"/>
  </r>
  <r>
    <x v="4"/>
    <n v="1"/>
    <n v="3"/>
    <x v="15"/>
    <d v="2021-03-01T00:00:00"/>
    <n v="21565"/>
    <n v="28368"/>
    <n v="490"/>
    <n v="4563700"/>
    <n v="1.0736902075070666E-4"/>
    <n v="4.7253325152836513E-3"/>
    <n v="6.2160089401143807E-3"/>
    <s v="2021"/>
    <s v="Trim1"/>
    <n v="3"/>
    <x v="1"/>
  </r>
  <r>
    <x v="4"/>
    <n v="2"/>
    <n v="4"/>
    <x v="15"/>
    <d v="2021-04-01T00:00:00"/>
    <n v="34364"/>
    <n v="27375"/>
    <n v="782"/>
    <n v="6415420"/>
    <n v="1.2189381209648005E-4"/>
    <n v="5.3564692568841945E-3"/>
    <n v="4.2670627955769067E-3"/>
    <s v="2021"/>
    <s v="Trim2"/>
    <n v="4"/>
    <x v="2"/>
  </r>
  <r>
    <x v="4"/>
    <n v="2"/>
    <n v="5"/>
    <x v="15"/>
    <d v="2021-05-01T00:00:00"/>
    <n v="17322"/>
    <n v="31869"/>
    <n v="417"/>
    <n v="11660870"/>
    <n v="3.5760625064853653E-5"/>
    <n v="1.4854809289529855E-3"/>
    <n v="2.7329864752801462E-3"/>
    <s v="2021"/>
    <s v="Trim2"/>
    <n v="5"/>
    <x v="3"/>
  </r>
  <r>
    <x v="4"/>
    <n v="2"/>
    <n v="6"/>
    <x v="15"/>
    <d v="2021-06-01T00:00:00"/>
    <n v="5887"/>
    <n v="11645"/>
    <n v="143"/>
    <n v="12776990"/>
    <n v="1.1191994358608717E-5"/>
    <n v="4.6075014537852812E-4"/>
    <n v="9.1140401612586376E-4"/>
    <s v="2021"/>
    <s v="Trim2"/>
    <n v="6"/>
    <x v="4"/>
  </r>
  <r>
    <x v="4"/>
    <n v="3"/>
    <n v="7"/>
    <x v="15"/>
    <d v="2021-07-01T00:00:00"/>
    <n v="11264"/>
    <n v="4548"/>
    <n v="77"/>
    <n v="12466930"/>
    <n v="6.1763401254358529E-6"/>
    <n v="9.0351032692090197E-4"/>
    <n v="3.6480512844782155E-4"/>
    <s v="2021"/>
    <s v="Trim3"/>
    <n v="7"/>
    <x v="5"/>
  </r>
  <r>
    <x v="4"/>
    <n v="3"/>
    <n v="8"/>
    <x v="15"/>
    <d v="2021-08-01T00:00:00"/>
    <n v="33590"/>
    <n v="15522"/>
    <n v="295"/>
    <n v="6203590"/>
    <n v="4.7553110376411079E-5"/>
    <n v="5.4146067035377903E-3"/>
    <n v="2.5020995907208566E-3"/>
    <s v="2021"/>
    <s v="Trim3"/>
    <n v="8"/>
    <x v="6"/>
  </r>
  <r>
    <x v="4"/>
    <n v="3"/>
    <n v="9"/>
    <x v="15"/>
    <d v="2021-09-01T00:00:00"/>
    <n v="21826"/>
    <n v="35383"/>
    <n v="477"/>
    <n v="6039730"/>
    <n v="7.8977040364387152E-5"/>
    <n v="3.6137377001952075E-3"/>
    <n v="5.8583744637591417E-3"/>
    <s v="2021"/>
    <s v="Trim3"/>
    <n v="9"/>
    <x v="7"/>
  </r>
  <r>
    <x v="4"/>
    <n v="4"/>
    <n v="10"/>
    <x v="15"/>
    <d v="2021-10-01T00:00:00"/>
    <n v="9856"/>
    <n v="16870"/>
    <n v="198"/>
    <n v="3880130"/>
    <n v="5.1029218093208216E-5"/>
    <n v="2.5401210784174759E-3"/>
    <n v="4.3477924708708211E-3"/>
    <s v="2021"/>
    <s v="Trim4"/>
    <n v="10"/>
    <x v="8"/>
  </r>
  <r>
    <x v="4"/>
    <n v="4"/>
    <n v="11"/>
    <x v="15"/>
    <d v="2021-11-01T00:00:00"/>
    <n v="15990"/>
    <n v="10454"/>
    <n v="188"/>
    <n v="4737150"/>
    <n v="3.9686309278785768E-5"/>
    <n v="3.3754472625945981E-3"/>
    <n v="2.2068121127682256E-3"/>
    <s v="2021"/>
    <s v="Trim4"/>
    <n v="11"/>
    <x v="9"/>
  </r>
  <r>
    <x v="4"/>
    <n v="4"/>
    <n v="12"/>
    <x v="15"/>
    <d v="2021-12-01T00:00:00"/>
    <n v="48382"/>
    <n v="18048"/>
    <n v="297"/>
    <n v="9417920"/>
    <n v="3.1535625700791684E-5"/>
    <n v="5.1372277530495059E-3"/>
    <n v="1.9163467092521492E-3"/>
    <s v="2021"/>
    <s v="Trim4"/>
    <n v="12"/>
    <x v="11"/>
  </r>
  <r>
    <x v="5"/>
    <n v="1"/>
    <n v="1"/>
    <x v="15"/>
    <d v="2022-01-01T00:00:00"/>
    <n v="251065"/>
    <n v="47662"/>
    <n v="1025"/>
    <n v="14446790"/>
    <n v="7.0950017270272496E-5"/>
    <n v="1.737860105947411E-2"/>
    <n v="3.2991411933031489E-3"/>
    <s v="2022"/>
    <s v="Trim1"/>
    <n v="1"/>
    <x v="10"/>
  </r>
  <r>
    <x v="5"/>
    <n v="1"/>
    <n v="2"/>
    <x v="15"/>
    <d v="2022-02-01T00:00:00"/>
    <n v="162610"/>
    <n v="178386"/>
    <n v="938"/>
    <n v="5575490"/>
    <n v="1.682363343849599E-4"/>
    <n v="2.9165149610168792E-2"/>
    <n v="3.199467670106125E-2"/>
    <s v="2022"/>
    <s v="Trim1"/>
    <n v="2"/>
    <x v="0"/>
  </r>
  <r>
    <x v="5"/>
    <n v="1"/>
    <n v="3"/>
    <x v="15"/>
    <d v="2022-03-01T00:00:00"/>
    <n v="187011"/>
    <n v="205860"/>
    <n v="612"/>
    <n v="1880350"/>
    <n v="3.2547132182838304E-4"/>
    <n v="9.9455420533411332E-2"/>
    <n v="0.10947961815619432"/>
    <s v="2022"/>
    <s v="Trim1"/>
    <n v="3"/>
    <x v="1"/>
  </r>
  <r>
    <x v="5"/>
    <n v="2"/>
    <n v="4"/>
    <x v="15"/>
    <d v="2022-04-01T00:00:00"/>
    <n v="138723"/>
    <n v="231948"/>
    <n v="510"/>
    <n v="618910"/>
    <n v="8.2402934190754719E-4"/>
    <n v="0.22414082823027581"/>
    <n v="0.37476854469955245"/>
    <s v="2022"/>
    <s v="Trim2"/>
    <n v="4"/>
    <x v="2"/>
  </r>
  <r>
    <x v="5"/>
    <n v="2"/>
    <n v="5"/>
    <x v="15"/>
    <d v="2022-05-01T00:00:00"/>
    <n v="81204"/>
    <n v="128680"/>
    <n v="351"/>
    <n v="360260"/>
    <n v="9.7429634153111647E-4"/>
    <n v="0.22540387497918171"/>
    <n v="0.35718647643368678"/>
    <s v="2022"/>
    <s v="Trim2"/>
    <n v="5"/>
    <x v="3"/>
  </r>
  <r>
    <x v="5"/>
    <n v="2"/>
    <n v="6"/>
    <x v="15"/>
    <d v="2022-06-01T00:00:00"/>
    <n v="105599"/>
    <n v="91093"/>
    <n v="255"/>
    <n v="248560"/>
    <n v="1.0259092372063084E-3"/>
    <n v="0.4248430962343096"/>
    <n v="0.36648294174444801"/>
    <s v="2022"/>
    <s v="Trim2"/>
    <n v="6"/>
    <x v="4"/>
  </r>
  <r>
    <x v="5"/>
    <n v="3"/>
    <n v="7"/>
    <x v="15"/>
    <d v="2022-07-01T00:00:00"/>
    <n v="258400"/>
    <n v="167291"/>
    <n v="467"/>
    <n v="662320"/>
    <n v="7.0509723396545477E-4"/>
    <n v="0.39014373716632444"/>
    <n v="0.25258334339896121"/>
    <s v="2022"/>
    <s v="Trim3"/>
    <n v="7"/>
    <x v="5"/>
  </r>
  <r>
    <x v="5"/>
    <n v="3"/>
    <n v="8"/>
    <x v="15"/>
    <d v="2022-08-01T00:00:00"/>
    <n v="63156"/>
    <n v="164052"/>
    <n v="443"/>
    <n v="259590"/>
    <n v="1.7065372317885898E-3"/>
    <n v="0.24329134404252861"/>
    <n v="0.63196579221079396"/>
    <s v="2022"/>
    <s v="Trim3"/>
    <n v="8"/>
    <x v="6"/>
  </r>
  <r>
    <x v="5"/>
    <n v="3"/>
    <n v="9"/>
    <x v="15"/>
    <d v="2022-09-01T00:00:00"/>
    <n v="29465"/>
    <n v="76756"/>
    <n v="98"/>
    <n v="160850"/>
    <n v="6.0926328877836491E-4"/>
    <n v="0.18318308983525022"/>
    <n v="0.47718992850481817"/>
    <s v="2022"/>
    <s v="Trim3"/>
    <n v="9"/>
    <x v="7"/>
  </r>
  <r>
    <x v="5"/>
    <n v="4"/>
    <n v="10"/>
    <x v="15"/>
    <d v="2022-10-01T00:00:00"/>
    <n v="38363"/>
    <n v="41690"/>
    <n v="46"/>
    <n v="496710"/>
    <n v="9.2609369652312212E-5"/>
    <n v="7.7234201042862036E-2"/>
    <n v="8.3932274365323828E-2"/>
    <s v="2022"/>
    <s v="Trim4"/>
    <n v="10"/>
    <x v="8"/>
  </r>
  <r>
    <x v="5"/>
    <n v="4"/>
    <n v="11"/>
    <x v="15"/>
    <d v="2022-11-01T00:00:00"/>
    <n v="44863"/>
    <n v="37053"/>
    <n v="79"/>
    <n v="400980"/>
    <n v="1.9701730759638886E-4"/>
    <n v="0.11188338570502269"/>
    <n v="9.2406105042645514E-2"/>
    <s v="2022"/>
    <s v="Trim4"/>
    <n v="11"/>
    <x v="9"/>
  </r>
  <r>
    <x v="5"/>
    <n v="4"/>
    <n v="12"/>
    <x v="15"/>
    <d v="2022-12-01T00:00:00"/>
    <n v="47325"/>
    <n v="41398"/>
    <n v="129"/>
    <n v="357170"/>
    <n v="3.6117255088613265E-4"/>
    <n v="0.13249993000531959"/>
    <n v="0.1159055911750707"/>
    <s v="2022"/>
    <s v="Trim4"/>
    <n v="12"/>
    <x v="11"/>
  </r>
  <r>
    <x v="2"/>
    <n v="1"/>
    <n v="1"/>
    <x v="15"/>
    <d v="2023-01-01T00:00:00"/>
    <n v="29907"/>
    <n v="48037"/>
    <n v="146"/>
    <n v="234590"/>
    <n v="6.2236241954047485E-4"/>
    <n v="0.12748625261093824"/>
    <n v="0.20477002429771091"/>
    <s v="2023"/>
    <s v="Trim1"/>
    <n v="1"/>
    <x v="10"/>
  </r>
  <r>
    <x v="2"/>
    <n v="1"/>
    <n v="2"/>
    <x v="15"/>
    <d v="2023-02-01T00:00:00"/>
    <n v="7040"/>
    <n v="18102"/>
    <n v="87"/>
    <n v="56020"/>
    <n v="1.553016779721528E-3"/>
    <n v="0.12566940378436273"/>
    <n v="0.32313459478757589"/>
    <s v="2023"/>
    <s v="Trim1"/>
    <n v="2"/>
    <x v="0"/>
  </r>
  <r>
    <x v="2"/>
    <n v="1"/>
    <n v="3"/>
    <x v="15"/>
    <d v="2023-03-01T00:00:00"/>
    <n v="4283"/>
    <n v="865"/>
    <n v="54"/>
    <n v="16990"/>
    <n v="3.1783402001177162E-3"/>
    <n v="0.25208946439081814"/>
    <n v="5.0912301353737491E-2"/>
    <s v="2023"/>
    <s v="Trim1"/>
    <n v="3"/>
    <x v="1"/>
  </r>
  <r>
    <x v="2"/>
    <n v="2"/>
    <n v="4"/>
    <x v="15"/>
    <d v="2023-04-01T00:00:00"/>
    <n v="3459"/>
    <n v="1495"/>
    <n v="27"/>
    <n v="5770"/>
    <n v="4.6793760831889079E-3"/>
    <n v="0.59948006932409015"/>
    <n v="0.25909878682842286"/>
    <s v="2023"/>
    <s v="Trim2"/>
    <n v="4"/>
    <x v="2"/>
  </r>
  <r>
    <x v="2"/>
    <n v="2"/>
    <n v="5"/>
    <x v="15"/>
    <d v="2023-05-01T00:00:00"/>
    <n v="2368"/>
    <n v="6802"/>
    <n v="32"/>
    <n v="3860"/>
    <n v="8.2901554404145074E-3"/>
    <n v="0.61347150259067362"/>
    <n v="1.7621761658031088"/>
    <s v="2023"/>
    <s v="Trim2"/>
    <n v="5"/>
    <x v="3"/>
  </r>
  <r>
    <x v="2"/>
    <n v="2"/>
    <n v="6"/>
    <x v="15"/>
    <d v="2023-06-01T00:00:00"/>
    <n v="2048"/>
    <n v="1893"/>
    <n v="17"/>
    <n v="1520"/>
    <n v="1.118421052631579E-2"/>
    <n v="1.3473684210526315"/>
    <n v="1.2453947368421052"/>
    <s v="2023"/>
    <s v="Trim2"/>
    <n v="6"/>
    <x v="4"/>
  </r>
  <r>
    <x v="2"/>
    <n v="3"/>
    <n v="7"/>
    <x v="15"/>
    <d v="2023-07-01T00:00:00"/>
    <n v="1228"/>
    <n v="883"/>
    <n v="14"/>
    <n v="10"/>
    <n v="1.4"/>
    <n v="122.8"/>
    <n v="88.3"/>
    <s v="2023"/>
    <s v="Trim3"/>
    <n v="7"/>
    <x v="5"/>
  </r>
  <r>
    <x v="2"/>
    <n v="3"/>
    <n v="8"/>
    <x v="15"/>
    <d v="2023-08-01T00:00:00"/>
    <n v="810"/>
    <n v="628"/>
    <n v="21"/>
    <n v="100"/>
    <n v="0.21"/>
    <n v="8.1"/>
    <n v="6.28"/>
    <s v="2023"/>
    <s v="Trim3"/>
    <n v="8"/>
    <x v="6"/>
  </r>
  <r>
    <x v="2"/>
    <n v="3"/>
    <n v="9"/>
    <x v="15"/>
    <d v="2023-09-01T00:00:00"/>
    <n v="815"/>
    <n v="2038"/>
    <n v="33"/>
    <n v="60"/>
    <n v="0.55000000000000004"/>
    <n v="13.583333333333334"/>
    <n v="33.966666666666669"/>
    <s v="2023"/>
    <s v="Trim3"/>
    <n v="9"/>
    <x v="7"/>
  </r>
  <r>
    <x v="2"/>
    <n v="4"/>
    <n v="10"/>
    <x v="15"/>
    <d v="2023-10-01T00:00:00"/>
    <n v="581"/>
    <n v="1440"/>
    <n v="32"/>
    <n v="552"/>
    <n v="5.7971014492753624E-2"/>
    <n v="1.0525362318840579"/>
    <n v="2.6086956521739131"/>
    <s v="2023"/>
    <s v="Trim4"/>
    <n v="10"/>
    <x v="8"/>
  </r>
  <r>
    <x v="2"/>
    <n v="4"/>
    <n v="11"/>
    <x v="15"/>
    <d v="2023-11-01T00:00:00"/>
    <n v="281"/>
    <n v="1718"/>
    <n v="21"/>
    <n v="4603"/>
    <n v="4.562242016076472E-3"/>
    <n v="6.1047143167499457E-2"/>
    <n v="0.37323484683901803"/>
    <s v="2023"/>
    <s v="Trim4"/>
    <n v="11"/>
    <x v="9"/>
  </r>
  <r>
    <x v="2"/>
    <n v="4"/>
    <n v="12"/>
    <x v="15"/>
    <d v="2023-12-01T00:00:00"/>
    <n v="709"/>
    <n v="584"/>
    <n v="47"/>
    <n v="16033"/>
    <n v="2.9314538763799665E-3"/>
    <n v="4.4221293581987155E-2"/>
    <n v="3.6424873697997878E-2"/>
    <s v="2023"/>
    <s v="Trim4"/>
    <n v="12"/>
    <x v="11"/>
  </r>
  <r>
    <x v="3"/>
    <n v="1"/>
    <n v="1"/>
    <x v="15"/>
    <d v="2024-01-01T00:00:00"/>
    <n v="563"/>
    <n v="1137"/>
    <n v="49"/>
    <n v="7567"/>
    <n v="6.4754856614246065E-3"/>
    <n v="7.4402008722082733E-2"/>
    <n v="0.15025769789877097"/>
    <s v="2024"/>
    <s v="Trim1"/>
    <n v="1"/>
    <x v="10"/>
  </r>
  <r>
    <x v="3"/>
    <n v="1"/>
    <n v="2"/>
    <x v="15"/>
    <d v="2024-02-01T00:00:00"/>
    <n v="104"/>
    <n v="630"/>
    <n v="11"/>
    <n v="1156"/>
    <n v="9.5155709342560554E-3"/>
    <n v="8.9965397923875437E-2"/>
    <n v="0.54498269896193774"/>
    <s v="2024"/>
    <s v="Trim1"/>
    <n v="2"/>
    <x v="0"/>
  </r>
  <r>
    <x v="3"/>
    <n v="1"/>
    <n v="3"/>
    <x v="15"/>
    <d v="2024-03-01T00:00:00"/>
    <n v="198"/>
    <n v="95"/>
    <n v="10"/>
    <n v="145"/>
    <n v="6.8965517241379309E-2"/>
    <n v="1.3655172413793104"/>
    <n v="0.65517241379310343"/>
    <s v="2024"/>
    <s v="Trim1"/>
    <n v="3"/>
    <x v="1"/>
  </r>
  <r>
    <x v="3"/>
    <n v="2"/>
    <n v="4"/>
    <x v="15"/>
    <d v="2024-04-01T00:00:00"/>
    <n v="61"/>
    <n v="123"/>
    <n v="2"/>
    <n v="29"/>
    <n v="6.8965517241379309E-2"/>
    <n v="2.103448275862069"/>
    <n v="4.2413793103448274"/>
    <s v="2024"/>
    <s v="Trim2"/>
    <n v="4"/>
    <x v="2"/>
  </r>
  <r>
    <x v="3"/>
    <n v="2"/>
    <n v="5"/>
    <x v="15"/>
    <d v="2024-05-01T00:00:00"/>
    <n v="61"/>
    <n v="35"/>
    <n v="1"/>
    <n v="25"/>
    <n v="0.04"/>
    <n v="2.44"/>
    <n v="1.4"/>
    <s v="2024"/>
    <s v="Trim2"/>
    <n v="5"/>
    <x v="3"/>
  </r>
  <r>
    <x v="3"/>
    <n v="2"/>
    <n v="6"/>
    <x v="15"/>
    <d v="2024-06-01T00:00:00"/>
    <n v="191"/>
    <n v="25"/>
    <n v="5"/>
    <n v="10"/>
    <n v="0.5"/>
    <n v="19.100000000000001"/>
    <n v="2.5"/>
    <s v="2024"/>
    <s v="Trim2"/>
    <n v="6"/>
    <x v="4"/>
  </r>
  <r>
    <x v="3"/>
    <n v="3"/>
    <n v="7"/>
    <x v="15"/>
    <d v="2024-07-01T00:00:00"/>
    <n v="486"/>
    <n v="302"/>
    <n v="26"/>
    <n v="6"/>
    <n v="4.333333333333333"/>
    <n v="81"/>
    <n v="50.333333333333336"/>
    <s v="2024"/>
    <s v="Trim3"/>
    <n v="7"/>
    <x v="5"/>
  </r>
  <r>
    <x v="3"/>
    <n v="3"/>
    <n v="8"/>
    <x v="15"/>
    <d v="2024-08-01T00:00:00"/>
    <n v="886"/>
    <n v="570"/>
    <n v="21"/>
    <n v="11"/>
    <n v="1.9090909090909092"/>
    <n v="80.545454545454547"/>
    <n v="51.81818181818182"/>
    <s v="2024"/>
    <s v="Trim3"/>
    <n v="8"/>
    <x v="6"/>
  </r>
  <r>
    <x v="3"/>
    <n v="3"/>
    <n v="9"/>
    <x v="15"/>
    <d v="2024-09-01T00:00:00"/>
    <n v="262"/>
    <n v="286"/>
    <n v="17"/>
    <n v="11"/>
    <n v="1.5454545454545454"/>
    <n v="23.818181818181817"/>
    <n v="26"/>
    <s v="2024"/>
    <s v="Trim3"/>
    <n v="9"/>
    <x v="7"/>
  </r>
  <r>
    <x v="3"/>
    <n v="4"/>
    <n v="10"/>
    <x v="15"/>
    <d v="2024-10-01T00:00:00"/>
    <n v="86"/>
    <n v="82"/>
    <n v="6"/>
    <n v="767"/>
    <n v="7.8226857887874843E-3"/>
    <n v="0.1121251629726206"/>
    <n v="0.10691003911342895"/>
    <s v="2024"/>
    <s v="Trim4"/>
    <n v="10"/>
    <x v="8"/>
  </r>
  <r>
    <x v="3"/>
    <n v="4"/>
    <n v="11"/>
    <x v="15"/>
    <d v="2024-11-01T00:00:00"/>
    <n v="39"/>
    <n v="70"/>
    <n v="6"/>
    <n v="3609"/>
    <n v="1.6625103906899418E-3"/>
    <n v="1.0806317539484621E-2"/>
    <n v="1.9395954558049322E-2"/>
    <s v="2024"/>
    <s v="Trim4"/>
    <n v="11"/>
    <x v="9"/>
  </r>
  <r>
    <x v="3"/>
    <n v="4"/>
    <n v="12"/>
    <x v="15"/>
    <d v="2024-12-01T00:00:00"/>
    <n v="53"/>
    <n v="24"/>
    <n v="5"/>
    <n v="2186"/>
    <n v="2.2872827081427266E-3"/>
    <n v="2.4245196706312901E-2"/>
    <n v="1.0978956999085087E-2"/>
    <s v="2024"/>
    <s v="Trim4"/>
    <n v="12"/>
    <x v="11"/>
  </r>
  <r>
    <x v="0"/>
    <n v="4"/>
    <n v="12"/>
    <x v="16"/>
    <d v="2020-12-01T00:00:00"/>
    <n v="16887"/>
    <n v="48203"/>
    <n v="1032"/>
    <n v="17640"/>
    <n v="5.8503401360544216E-2"/>
    <n v="0.95731292517006805"/>
    <n v="2.732596371882086"/>
    <s v="2020"/>
    <s v="Trim4"/>
    <n v="12"/>
    <x v="11"/>
  </r>
  <r>
    <x v="4"/>
    <n v="1"/>
    <n v="1"/>
    <x v="16"/>
    <d v="2021-01-01T00:00:00"/>
    <n v="14128"/>
    <n v="14102"/>
    <n v="529"/>
    <n v="1213190"/>
    <n v="4.3604052127036987E-4"/>
    <n v="1.1645331728748176E-2"/>
    <n v="1.1623900625623356E-2"/>
    <s v="2021"/>
    <s v="Trim1"/>
    <n v="1"/>
    <x v="10"/>
  </r>
  <r>
    <x v="4"/>
    <n v="1"/>
    <n v="2"/>
    <x v="16"/>
    <d v="2021-02-01T00:00:00"/>
    <n v="21779"/>
    <n v="12439"/>
    <n v="466"/>
    <n v="1800800"/>
    <n v="2.5877387827632163E-4"/>
    <n v="1.2094069302532208E-2"/>
    <n v="6.907485561972457E-3"/>
    <s v="2021"/>
    <s v="Trim1"/>
    <n v="2"/>
    <x v="0"/>
  </r>
  <r>
    <x v="4"/>
    <n v="1"/>
    <n v="3"/>
    <x v="16"/>
    <d v="2021-03-01T00:00:00"/>
    <n v="39139"/>
    <n v="28401"/>
    <n v="680"/>
    <n v="3763770"/>
    <n v="1.8066991341128709E-4"/>
    <n v="1.0398881972065243E-2"/>
    <n v="7.5458914864617128E-3"/>
    <s v="2021"/>
    <s v="Trim1"/>
    <n v="3"/>
    <x v="1"/>
  </r>
  <r>
    <x v="4"/>
    <n v="2"/>
    <n v="4"/>
    <x v="16"/>
    <d v="2021-04-01T00:00:00"/>
    <n v="31468"/>
    <n v="38070"/>
    <n v="836"/>
    <n v="6078160"/>
    <n v="1.3754162443897495E-4"/>
    <n v="5.1772246864182584E-3"/>
    <n v="6.263408663148058E-3"/>
    <s v="2021"/>
    <s v="Trim2"/>
    <n v="4"/>
    <x v="2"/>
  </r>
  <r>
    <x v="4"/>
    <n v="2"/>
    <n v="5"/>
    <x v="16"/>
    <d v="2021-05-01T00:00:00"/>
    <n v="14580"/>
    <n v="26612"/>
    <n v="535"/>
    <n v="8767460"/>
    <n v="6.1021093908612072E-5"/>
    <n v="1.6629673816589982E-3"/>
    <n v="3.0353146749457654E-3"/>
    <s v="2021"/>
    <s v="Trim2"/>
    <n v="5"/>
    <x v="3"/>
  </r>
  <r>
    <x v="4"/>
    <n v="2"/>
    <n v="6"/>
    <x v="16"/>
    <d v="2021-06-01T00:00:00"/>
    <n v="2852"/>
    <n v="8995"/>
    <n v="149"/>
    <n v="9332200"/>
    <n v="1.5966224470114228E-5"/>
    <n v="3.0560853817963607E-4"/>
    <n v="9.6386704099783542E-4"/>
    <s v="2021"/>
    <s v="Trim2"/>
    <n v="6"/>
    <x v="4"/>
  </r>
  <r>
    <x v="4"/>
    <n v="3"/>
    <n v="7"/>
    <x v="16"/>
    <d v="2021-07-01T00:00:00"/>
    <n v="7699"/>
    <n v="2492"/>
    <n v="45"/>
    <n v="10067800"/>
    <n v="4.4696954647490018E-6"/>
    <n v="7.647152307356126E-4"/>
    <n v="2.4752180218121138E-4"/>
    <s v="2021"/>
    <s v="Trim3"/>
    <n v="7"/>
    <x v="5"/>
  </r>
  <r>
    <x v="4"/>
    <n v="3"/>
    <n v="8"/>
    <x v="16"/>
    <d v="2021-08-01T00:00:00"/>
    <n v="19292"/>
    <n v="15035"/>
    <n v="100"/>
    <n v="7725840"/>
    <n v="1.2943576361923104E-5"/>
    <n v="2.4970747517422055E-3"/>
    <n v="1.9460667060151389E-3"/>
    <s v="2021"/>
    <s v="Trim3"/>
    <n v="8"/>
    <x v="6"/>
  </r>
  <r>
    <x v="4"/>
    <n v="3"/>
    <n v="9"/>
    <x v="16"/>
    <d v="2021-09-01T00:00:00"/>
    <n v="10947"/>
    <n v="15130"/>
    <n v="156"/>
    <n v="5880310"/>
    <n v="2.652921359588185E-5"/>
    <n v="1.8616365463725551E-3"/>
    <n v="2.5729936006775151E-3"/>
    <s v="2021"/>
    <s v="Trim3"/>
    <n v="9"/>
    <x v="7"/>
  </r>
  <r>
    <x v="4"/>
    <n v="4"/>
    <n v="10"/>
    <x v="16"/>
    <d v="2021-10-01T00:00:00"/>
    <n v="7425"/>
    <n v="8309"/>
    <n v="110"/>
    <n v="4490770"/>
    <n v="2.4494685766583459E-5"/>
    <n v="1.6533912892443836E-3"/>
    <n v="1.8502394912231087E-3"/>
    <s v="2021"/>
    <s v="Trim4"/>
    <n v="10"/>
    <x v="8"/>
  </r>
  <r>
    <x v="4"/>
    <n v="4"/>
    <n v="11"/>
    <x v="16"/>
    <d v="2021-11-01T00:00:00"/>
    <n v="11859"/>
    <n v="8499"/>
    <n v="123"/>
    <n v="4365860"/>
    <n v="2.817314343565758E-5"/>
    <n v="2.7163033171013272E-3"/>
    <n v="1.9466954964199494E-3"/>
    <s v="2021"/>
    <s v="Trim4"/>
    <n v="11"/>
    <x v="9"/>
  </r>
  <r>
    <x v="4"/>
    <n v="4"/>
    <n v="12"/>
    <x v="16"/>
    <d v="2021-12-01T00:00:00"/>
    <n v="80103"/>
    <n v="14680"/>
    <n v="156"/>
    <n v="8174200"/>
    <n v="1.9084436397445621E-5"/>
    <n v="9.7994910816960688E-3"/>
    <n v="1.7958943994519341E-3"/>
    <s v="2021"/>
    <s v="Trim4"/>
    <n v="12"/>
    <x v="11"/>
  </r>
  <r>
    <x v="5"/>
    <n v="1"/>
    <n v="1"/>
    <x v="16"/>
    <d v="2022-01-01T00:00:00"/>
    <n v="357707"/>
    <n v="278517"/>
    <n v="705"/>
    <n v="10084860"/>
    <n v="6.9906771140105064E-5"/>
    <n v="3.5469704091083069E-2"/>
    <n v="2.7617339259047722E-2"/>
    <s v="2022"/>
    <s v="Trim1"/>
    <n v="1"/>
    <x v="10"/>
  </r>
  <r>
    <x v="5"/>
    <n v="1"/>
    <n v="2"/>
    <x v="16"/>
    <d v="2022-02-01T00:00:00"/>
    <n v="116718"/>
    <n v="237689"/>
    <n v="765"/>
    <n v="4024630"/>
    <n v="1.9007958495563567E-4"/>
    <n v="2.9000926793270439E-2"/>
    <n v="5.9058596690875931E-2"/>
    <s v="2022"/>
    <s v="Trim1"/>
    <n v="2"/>
    <x v="0"/>
  </r>
  <r>
    <x v="5"/>
    <n v="1"/>
    <n v="3"/>
    <x v="16"/>
    <d v="2022-03-01T00:00:00"/>
    <n v="128360"/>
    <n v="110182"/>
    <n v="468"/>
    <n v="1281870"/>
    <n v="3.6509162395562735E-4"/>
    <n v="0.10013495908321436"/>
    <n v="8.5954113911707111E-2"/>
    <s v="2022"/>
    <s v="Trim1"/>
    <n v="3"/>
    <x v="1"/>
  </r>
  <r>
    <x v="5"/>
    <n v="2"/>
    <n v="4"/>
    <x v="16"/>
    <d v="2022-04-01T00:00:00"/>
    <n v="113167"/>
    <n v="109514"/>
    <n v="351"/>
    <n v="640240"/>
    <n v="5.4823191303261277E-4"/>
    <n v="0.17675715356741223"/>
    <n v="0.17105148069473947"/>
    <s v="2022"/>
    <s v="Trim2"/>
    <n v="4"/>
    <x v="2"/>
  </r>
  <r>
    <x v="5"/>
    <n v="2"/>
    <n v="5"/>
    <x v="16"/>
    <d v="2022-05-01T00:00:00"/>
    <n v="53558"/>
    <n v="77959"/>
    <n v="245"/>
    <n v="832080"/>
    <n v="2.9444284203441974E-4"/>
    <n v="6.4366407076242665E-2"/>
    <n v="9.3691712335352367E-2"/>
    <s v="2022"/>
    <s v="Trim2"/>
    <n v="5"/>
    <x v="3"/>
  </r>
  <r>
    <x v="5"/>
    <n v="2"/>
    <n v="6"/>
    <x v="16"/>
    <d v="2022-06-01T00:00:00"/>
    <n v="61469"/>
    <n v="35458"/>
    <n v="89"/>
    <n v="431660"/>
    <n v="2.0618079043691794E-4"/>
    <n v="0.14240142704906639"/>
    <n v="8.2143353565306026E-2"/>
    <s v="2022"/>
    <s v="Trim2"/>
    <n v="6"/>
    <x v="4"/>
  </r>
  <r>
    <x v="5"/>
    <n v="3"/>
    <n v="7"/>
    <x v="16"/>
    <d v="2022-07-01T00:00:00"/>
    <n v="125880"/>
    <n v="85430"/>
    <n v="240"/>
    <n v="1129620"/>
    <n v="2.1246082753492325E-4"/>
    <n v="0.11143570404206725"/>
    <n v="7.5627202067952051E-2"/>
    <s v="2022"/>
    <s v="Trim3"/>
    <n v="7"/>
    <x v="5"/>
  </r>
  <r>
    <x v="5"/>
    <n v="3"/>
    <n v="8"/>
    <x v="16"/>
    <d v="2022-08-01T00:00:00"/>
    <n v="38158"/>
    <n v="48829"/>
    <n v="229"/>
    <n v="541920"/>
    <n v="4.2257159728373192E-4"/>
    <n v="7.0412607026867441E-2"/>
    <n v="9.0103705343962212E-2"/>
    <s v="2022"/>
    <s v="Trim3"/>
    <n v="8"/>
    <x v="6"/>
  </r>
  <r>
    <x v="5"/>
    <n v="3"/>
    <n v="9"/>
    <x v="16"/>
    <d v="2022-09-01T00:00:00"/>
    <n v="29477"/>
    <n v="76534"/>
    <n v="129"/>
    <n v="312570"/>
    <n v="4.1270755350801422E-4"/>
    <n v="9.4305275618261505E-2"/>
    <n v="0.24485395271459193"/>
    <s v="2022"/>
    <s v="Trim3"/>
    <n v="9"/>
    <x v="7"/>
  </r>
  <r>
    <x v="5"/>
    <n v="4"/>
    <n v="10"/>
    <x v="16"/>
    <d v="2022-10-01T00:00:00"/>
    <n v="63553"/>
    <n v="49154"/>
    <n v="204"/>
    <n v="1307910"/>
    <n v="1.5597403491065899E-4"/>
    <n v="4.8591263924887801E-2"/>
    <n v="3.7582096627443787E-2"/>
    <s v="2022"/>
    <s v="Trim4"/>
    <n v="10"/>
    <x v="8"/>
  </r>
  <r>
    <x v="5"/>
    <n v="4"/>
    <n v="11"/>
    <x v="16"/>
    <d v="2022-11-01T00:00:00"/>
    <n v="56300"/>
    <n v="39425"/>
    <n v="198"/>
    <n v="1489730"/>
    <n v="1.3290999040094513E-4"/>
    <n v="3.7792083129157633E-2"/>
    <n v="2.646452712907708E-2"/>
    <s v="2022"/>
    <s v="Trim4"/>
    <n v="11"/>
    <x v="9"/>
  </r>
  <r>
    <x v="5"/>
    <n v="4"/>
    <n v="12"/>
    <x v="16"/>
    <d v="2022-12-01T00:00:00"/>
    <n v="42936"/>
    <n v="34439"/>
    <n v="186"/>
    <n v="806480"/>
    <n v="2.3063188175776212E-4"/>
    <n v="5.3238765995436962E-2"/>
    <n v="4.2702856859438545E-2"/>
    <s v="2022"/>
    <s v="Trim4"/>
    <n v="12"/>
    <x v="11"/>
  </r>
  <r>
    <x v="2"/>
    <n v="1"/>
    <n v="1"/>
    <x v="16"/>
    <d v="2023-01-01T00:00:00"/>
    <n v="13692"/>
    <n v="36287"/>
    <n v="103"/>
    <n v="445130"/>
    <n v="2.3139307617999237E-4"/>
    <n v="3.0759553388897624E-2"/>
    <n v="8.1520005391683331E-2"/>
    <s v="2023"/>
    <s v="Trim1"/>
    <n v="1"/>
    <x v="10"/>
  </r>
  <r>
    <x v="2"/>
    <n v="1"/>
    <n v="2"/>
    <x v="16"/>
    <d v="2023-02-01T00:00:00"/>
    <n v="6963"/>
    <n v="48333"/>
    <n v="99"/>
    <n v="124790"/>
    <n v="7.9333279910249218E-4"/>
    <n v="5.5797740203541953E-2"/>
    <n v="0.38731468867697733"/>
    <s v="2023"/>
    <s v="Trim1"/>
    <n v="2"/>
    <x v="0"/>
  </r>
  <r>
    <x v="2"/>
    <n v="1"/>
    <n v="3"/>
    <x v="16"/>
    <d v="2023-03-01T00:00:00"/>
    <n v="5646"/>
    <n v="8924"/>
    <n v="75"/>
    <n v="47210"/>
    <n v="1.5886464732048295E-3"/>
    <n v="0.11959330650285957"/>
    <n v="0.18902774835839864"/>
    <s v="2023"/>
    <s v="Trim1"/>
    <n v="3"/>
    <x v="1"/>
  </r>
  <r>
    <x v="2"/>
    <n v="2"/>
    <n v="4"/>
    <x v="16"/>
    <d v="2023-04-01T00:00:00"/>
    <n v="5696"/>
    <n v="8717"/>
    <n v="56"/>
    <n v="14770"/>
    <n v="3.7914691943127963E-3"/>
    <n v="0.38564658090724441"/>
    <n v="0.59018280297901149"/>
    <s v="2023"/>
    <s v="Trim2"/>
    <n v="4"/>
    <x v="2"/>
  </r>
  <r>
    <x v="2"/>
    <n v="2"/>
    <n v="5"/>
    <x v="16"/>
    <d v="2023-05-01T00:00:00"/>
    <n v="4572"/>
    <n v="4139"/>
    <n v="98"/>
    <n v="8590"/>
    <n v="1.140861466821886E-2"/>
    <n v="0.53224679860302682"/>
    <n v="0.48183934807916179"/>
    <s v="2023"/>
    <s v="Trim2"/>
    <n v="5"/>
    <x v="3"/>
  </r>
  <r>
    <x v="2"/>
    <n v="2"/>
    <n v="6"/>
    <x v="16"/>
    <d v="2023-06-01T00:00:00"/>
    <n v="1992"/>
    <n v="3888"/>
    <n v="125"/>
    <n v="4020"/>
    <n v="3.109452736318408E-2"/>
    <n v="0.4955223880597015"/>
    <n v="0.96716417910447761"/>
    <s v="2023"/>
    <s v="Trim2"/>
    <n v="6"/>
    <x v="4"/>
  </r>
  <r>
    <x v="2"/>
    <n v="3"/>
    <n v="7"/>
    <x v="16"/>
    <d v="2023-07-01T00:00:00"/>
    <n v="1240"/>
    <n v="1435"/>
    <n v="32"/>
    <n v="900"/>
    <n v="3.5555555555555556E-2"/>
    <n v="1.3777777777777778"/>
    <n v="1.5944444444444446"/>
    <s v="2023"/>
    <s v="Trim3"/>
    <n v="7"/>
    <x v="5"/>
  </r>
  <r>
    <x v="2"/>
    <n v="3"/>
    <n v="8"/>
    <x v="16"/>
    <d v="2023-08-01T00:00:00"/>
    <n v="2979"/>
    <n v="3577"/>
    <n v="55"/>
    <n v="1620"/>
    <n v="3.3950617283950615E-2"/>
    <n v="1.8388888888888888"/>
    <n v="2.2080246913580246"/>
    <s v="2023"/>
    <s v="Trim3"/>
    <n v="8"/>
    <x v="6"/>
  </r>
  <r>
    <x v="2"/>
    <n v="3"/>
    <n v="9"/>
    <x v="16"/>
    <d v="2023-09-01T00:00:00"/>
    <n v="8331"/>
    <n v="6557"/>
    <n v="54"/>
    <n v="1080"/>
    <n v="0.05"/>
    <n v="7.7138888888888886"/>
    <n v="6.0712962962962962"/>
    <s v="2023"/>
    <s v="Trim3"/>
    <n v="9"/>
    <x v="7"/>
  </r>
  <r>
    <x v="2"/>
    <n v="4"/>
    <n v="10"/>
    <x v="16"/>
    <d v="2023-10-01T00:00:00"/>
    <n v="9150"/>
    <n v="9165"/>
    <n v="66"/>
    <n v="35965"/>
    <n v="1.8351174753232309E-3"/>
    <n v="0.254414013624357"/>
    <n v="0.25483108577783958"/>
    <s v="2023"/>
    <s v="Trim4"/>
    <n v="10"/>
    <x v="8"/>
  </r>
  <r>
    <x v="2"/>
    <n v="4"/>
    <n v="11"/>
    <x v="16"/>
    <d v="2023-11-01T00:00:00"/>
    <n v="8011"/>
    <n v="7756"/>
    <n v="88"/>
    <n v="132714"/>
    <n v="6.630800066308001E-4"/>
    <n v="6.0362885603628853E-2"/>
    <n v="5.8441460584414608E-2"/>
    <s v="2023"/>
    <s v="Trim4"/>
    <n v="11"/>
    <x v="9"/>
  </r>
  <r>
    <x v="2"/>
    <n v="4"/>
    <n v="12"/>
    <x v="16"/>
    <d v="2023-12-01T00:00:00"/>
    <n v="13085"/>
    <n v="10705"/>
    <n v="181"/>
    <n v="82169"/>
    <n v="2.2027772030814539E-3"/>
    <n v="0.15924497073105429"/>
    <n v="0.13028027601650258"/>
    <s v="2023"/>
    <s v="Trim4"/>
    <n v="12"/>
    <x v="11"/>
  </r>
  <r>
    <x v="3"/>
    <n v="1"/>
    <n v="1"/>
    <x v="16"/>
    <d v="2024-01-01T00:00:00"/>
    <n v="2648"/>
    <n v="7146"/>
    <n v="76"/>
    <n v="16166"/>
    <n v="4.7012247927749598E-3"/>
    <n v="0.16380056909563281"/>
    <n v="0.44203884696276136"/>
    <s v="2024"/>
    <s v="Trim1"/>
    <n v="1"/>
    <x v="10"/>
  </r>
  <r>
    <x v="3"/>
    <n v="1"/>
    <n v="2"/>
    <x v="16"/>
    <d v="2024-02-01T00:00:00"/>
    <n v="532"/>
    <n v="1097"/>
    <n v="12"/>
    <n v="1890"/>
    <n v="6.3492063492063492E-3"/>
    <n v="0.2814814814814815"/>
    <n v="0.5804232804232804"/>
    <s v="2024"/>
    <s v="Trim1"/>
    <n v="2"/>
    <x v="0"/>
  </r>
  <r>
    <x v="3"/>
    <n v="1"/>
    <n v="3"/>
    <x v="16"/>
    <d v="2024-03-01T00:00:00"/>
    <n v="224"/>
    <n v="347"/>
    <n v="14"/>
    <n v="328"/>
    <n v="4.2682926829268296E-2"/>
    <n v="0.68292682926829273"/>
    <n v="1.0579268292682926"/>
    <s v="2024"/>
    <s v="Trim1"/>
    <n v="3"/>
    <x v="1"/>
  </r>
  <r>
    <x v="3"/>
    <n v="2"/>
    <n v="4"/>
    <x v="16"/>
    <d v="2024-04-01T00:00:00"/>
    <n v="182"/>
    <n v="191"/>
    <n v="1"/>
    <n v="79"/>
    <n v="1.2658227848101266E-2"/>
    <n v="2.3037974683544302"/>
    <n v="2.4177215189873418"/>
    <s v="2024"/>
    <s v="Trim2"/>
    <n v="4"/>
    <x v="2"/>
  </r>
  <r>
    <x v="3"/>
    <n v="2"/>
    <n v="5"/>
    <x v="16"/>
    <d v="2024-05-01T00:00:00"/>
    <n v="310"/>
    <n v="251"/>
    <n v="3"/>
    <n v="48"/>
    <n v="6.25E-2"/>
    <n v="6.458333333333333"/>
    <n v="5.229166666666667"/>
    <s v="2024"/>
    <s v="Trim2"/>
    <n v="5"/>
    <x v="3"/>
  </r>
  <r>
    <x v="3"/>
    <n v="2"/>
    <n v="6"/>
    <x v="16"/>
    <d v="2024-06-01T00:00:00"/>
    <n v="740"/>
    <n v="474"/>
    <n v="11"/>
    <n v="21"/>
    <n v="0.52380952380952384"/>
    <n v="35.238095238095241"/>
    <n v="22.571428571428573"/>
    <s v="2024"/>
    <s v="Trim2"/>
    <n v="6"/>
    <x v="4"/>
  </r>
  <r>
    <x v="3"/>
    <n v="3"/>
    <n v="7"/>
    <x v="16"/>
    <d v="2024-07-01T00:00:00"/>
    <n v="2993"/>
    <n v="1928"/>
    <n v="27"/>
    <n v="48"/>
    <n v="0.5625"/>
    <n v="62.354166666666664"/>
    <n v="40.166666666666664"/>
    <s v="2024"/>
    <s v="Trim3"/>
    <n v="7"/>
    <x v="5"/>
  </r>
  <r>
    <x v="3"/>
    <n v="3"/>
    <n v="8"/>
    <x v="16"/>
    <d v="2024-08-01T00:00:00"/>
    <n v="4254"/>
    <n v="3773"/>
    <n v="55"/>
    <n v="32"/>
    <n v="1.71875"/>
    <n v="132.9375"/>
    <n v="117.90625"/>
    <s v="2024"/>
    <s v="Trim3"/>
    <n v="8"/>
    <x v="6"/>
  </r>
  <r>
    <x v="3"/>
    <n v="3"/>
    <n v="9"/>
    <x v="16"/>
    <d v="2024-09-01T00:00:00"/>
    <n v="2573"/>
    <n v="3143"/>
    <n v="31"/>
    <n v="33"/>
    <n v="0.93939393939393945"/>
    <n v="77.969696969696969"/>
    <n v="95.242424242424249"/>
    <s v="2024"/>
    <s v="Trim3"/>
    <n v="9"/>
    <x v="7"/>
  </r>
  <r>
    <x v="3"/>
    <n v="4"/>
    <n v="10"/>
    <x v="16"/>
    <d v="2024-10-01T00:00:00"/>
    <n v="2821"/>
    <n v="2771"/>
    <n v="50"/>
    <n v="32340"/>
    <n v="1.5460729746444033E-3"/>
    <n v="8.7229437229437226E-2"/>
    <n v="8.5683364254792824E-2"/>
    <s v="2024"/>
    <s v="Trim4"/>
    <n v="10"/>
    <x v="8"/>
  </r>
  <r>
    <x v="3"/>
    <n v="4"/>
    <n v="11"/>
    <x v="16"/>
    <d v="2024-11-01T00:00:00"/>
    <n v="999"/>
    <n v="1660"/>
    <n v="27"/>
    <n v="45394"/>
    <n v="5.9479226329470854E-4"/>
    <n v="2.2007313741904216E-2"/>
    <n v="3.6568709521082078E-2"/>
    <s v="2024"/>
    <s v="Trim4"/>
    <n v="11"/>
    <x v="9"/>
  </r>
  <r>
    <x v="3"/>
    <n v="4"/>
    <n v="12"/>
    <x v="16"/>
    <d v="2024-12-01T00:00:00"/>
    <n v="811"/>
    <n v="968"/>
    <n v="14"/>
    <n v="9318"/>
    <n v="1.5024683408456751E-3"/>
    <n v="8.7035844601845894E-2"/>
    <n v="0.1038849538527581"/>
    <s v="2024"/>
    <s v="Trim4"/>
    <n v="12"/>
    <x v="11"/>
  </r>
  <r>
    <x v="1"/>
    <n v="1"/>
    <n v="1"/>
    <x v="16"/>
    <d v="2025-01-01T00:00:00"/>
    <n v="201"/>
    <n v="116"/>
    <n v="1"/>
    <n v="713"/>
    <n v="1.4025245441795231E-3"/>
    <n v="0.28190743338008417"/>
    <n v="0.16269284712482468"/>
    <s v="2025"/>
    <s v="Trim1"/>
    <n v="1"/>
    <x v="10"/>
  </r>
  <r>
    <x v="0"/>
    <n v="4"/>
    <n v="12"/>
    <x v="17"/>
    <d v="2020-12-01T00:00:00"/>
    <n v="6107"/>
    <n v="6405"/>
    <n v="288"/>
    <n v="18470"/>
    <n v="1.5592853275582024E-2"/>
    <n v="0.33064428803465079"/>
    <n v="0.3467785598267461"/>
    <s v="2020"/>
    <s v="Trim4"/>
    <n v="12"/>
    <x v="11"/>
  </r>
  <r>
    <x v="4"/>
    <n v="1"/>
    <n v="1"/>
    <x v="17"/>
    <d v="2021-01-01T00:00:00"/>
    <n v="5687"/>
    <n v="4875"/>
    <n v="205"/>
    <n v="195810"/>
    <n v="1.0469332516214699E-3"/>
    <n v="2.9043460497420969E-2"/>
    <n v="2.4896583422705683E-2"/>
    <s v="2021"/>
    <s v="Trim1"/>
    <n v="1"/>
    <x v="10"/>
  </r>
  <r>
    <x v="4"/>
    <n v="1"/>
    <n v="2"/>
    <x v="17"/>
    <d v="2021-02-01T00:00:00"/>
    <n v="6531"/>
    <n v="5008"/>
    <n v="59"/>
    <n v="247820"/>
    <n v="2.380760229198612E-4"/>
    <n v="2.6353805181179888E-2"/>
    <n v="2.020821564038415E-2"/>
    <s v="2021"/>
    <s v="Trim1"/>
    <n v="2"/>
    <x v="0"/>
  </r>
  <r>
    <x v="4"/>
    <n v="1"/>
    <n v="3"/>
    <x v="17"/>
    <d v="2021-03-01T00:00:00"/>
    <n v="7173"/>
    <n v="8167"/>
    <n v="76"/>
    <n v="568650"/>
    <n v="1.3364987250505584E-4"/>
    <n v="1.2614085993141651E-2"/>
    <n v="1.436208564143146E-2"/>
    <s v="2021"/>
    <s v="Trim1"/>
    <n v="3"/>
    <x v="1"/>
  </r>
  <r>
    <x v="4"/>
    <n v="2"/>
    <n v="4"/>
    <x v="17"/>
    <d v="2021-04-01T00:00:00"/>
    <n v="2768"/>
    <n v="4493"/>
    <n v="62"/>
    <n v="849480"/>
    <n v="7.2985826623346047E-5"/>
    <n v="3.2584640015068042E-3"/>
    <n v="5.2891180486886093E-3"/>
    <s v="2021"/>
    <s v="Trim2"/>
    <n v="4"/>
    <x v="2"/>
  </r>
  <r>
    <x v="4"/>
    <n v="2"/>
    <n v="5"/>
    <x v="17"/>
    <d v="2021-05-01T00:00:00"/>
    <n v="1428"/>
    <n v="2020"/>
    <n v="11"/>
    <n v="1234760"/>
    <n v="8.9086138196896567E-6"/>
    <n v="1.1565000485924391E-3"/>
    <n v="1.6359454468884641E-3"/>
    <s v="2021"/>
    <s v="Trim2"/>
    <n v="5"/>
    <x v="3"/>
  </r>
  <r>
    <x v="4"/>
    <n v="2"/>
    <n v="6"/>
    <x v="17"/>
    <d v="2021-06-01T00:00:00"/>
    <n v="343"/>
    <n v="747"/>
    <n v="7"/>
    <n v="1606410"/>
    <n v="4.3575425949788655E-6"/>
    <n v="2.1351958715396443E-4"/>
    <n v="4.6501204549274472E-4"/>
    <s v="2021"/>
    <s v="Trim2"/>
    <n v="6"/>
    <x v="4"/>
  </r>
  <r>
    <x v="4"/>
    <n v="3"/>
    <n v="7"/>
    <x v="17"/>
    <d v="2021-07-01T00:00:00"/>
    <n v="625"/>
    <n v="325"/>
    <n v="1"/>
    <n v="1191890"/>
    <n v="8.3900359932544114E-7"/>
    <n v="5.2437724957840072E-4"/>
    <n v="2.7267616978076835E-4"/>
    <s v="2021"/>
    <s v="Trim3"/>
    <n v="7"/>
    <x v="5"/>
  </r>
  <r>
    <x v="4"/>
    <n v="3"/>
    <n v="8"/>
    <x v="17"/>
    <d v="2021-08-01T00:00:00"/>
    <n v="1094"/>
    <n v="957"/>
    <n v="3"/>
    <n v="1229480"/>
    <n v="2.4400559586166508E-6"/>
    <n v="8.8980707290887203E-4"/>
    <n v="7.7837785079871167E-4"/>
    <s v="2021"/>
    <s v="Trim3"/>
    <n v="8"/>
    <x v="6"/>
  </r>
  <r>
    <x v="4"/>
    <n v="3"/>
    <n v="9"/>
    <x v="17"/>
    <d v="2021-09-01T00:00:00"/>
    <n v="873"/>
    <n v="1070"/>
    <n v="7"/>
    <n v="599240"/>
    <n v="1.1681463186703157E-5"/>
    <n v="1.4568453374274081E-3"/>
    <n v="1.7855950871103398E-3"/>
    <s v="2021"/>
    <s v="Trim3"/>
    <n v="9"/>
    <x v="7"/>
  </r>
  <r>
    <x v="4"/>
    <n v="4"/>
    <n v="10"/>
    <x v="17"/>
    <d v="2021-10-01T00:00:00"/>
    <n v="1016"/>
    <n v="802"/>
    <n v="5"/>
    <n v="503580"/>
    <n v="9.9289090114778186E-6"/>
    <n v="2.0175543111322926E-3"/>
    <n v="1.5925970054410422E-3"/>
    <s v="2021"/>
    <s v="Trim4"/>
    <n v="10"/>
    <x v="8"/>
  </r>
  <r>
    <x v="4"/>
    <n v="4"/>
    <n v="11"/>
    <x v="17"/>
    <d v="2021-11-01T00:00:00"/>
    <n v="2734"/>
    <n v="1539"/>
    <n v="9"/>
    <n v="515320"/>
    <n v="1.7464876193433208E-5"/>
    <n v="5.3054412792051539E-3"/>
    <n v="2.9864938290770785E-3"/>
    <s v="2021"/>
    <s v="Trim4"/>
    <n v="11"/>
    <x v="9"/>
  </r>
  <r>
    <x v="4"/>
    <n v="4"/>
    <n v="12"/>
    <x v="17"/>
    <d v="2021-12-01T00:00:00"/>
    <n v="10823"/>
    <n v="5274"/>
    <n v="35"/>
    <n v="1612750"/>
    <n v="2.1702061695861107E-5"/>
    <n v="6.7108975352658503E-3"/>
    <n v="3.2701906681134709E-3"/>
    <s v="2021"/>
    <s v="Trim4"/>
    <n v="12"/>
    <x v="11"/>
  </r>
  <r>
    <x v="5"/>
    <n v="1"/>
    <n v="1"/>
    <x v="17"/>
    <d v="2022-01-01T00:00:00"/>
    <n v="59991"/>
    <n v="46499"/>
    <n v="51"/>
    <n v="1403390"/>
    <n v="3.6340575321186553E-5"/>
    <n v="4.274720498222162E-2"/>
    <n v="3.3133341409016741E-2"/>
    <s v="2022"/>
    <s v="Trim1"/>
    <n v="1"/>
    <x v="10"/>
  </r>
  <r>
    <x v="5"/>
    <n v="1"/>
    <n v="2"/>
    <x v="17"/>
    <d v="2022-02-01T00:00:00"/>
    <n v="16048"/>
    <n v="33033"/>
    <n v="46"/>
    <n v="449380"/>
    <n v="1.0236325604165739E-4"/>
    <n v="3.5711424629489522E-2"/>
    <n v="7.3507944278784099E-2"/>
    <s v="2022"/>
    <s v="Trim1"/>
    <n v="2"/>
    <x v="0"/>
  </r>
  <r>
    <x v="5"/>
    <n v="1"/>
    <n v="3"/>
    <x v="17"/>
    <d v="2022-03-01T00:00:00"/>
    <n v="10631"/>
    <n v="9973"/>
    <n v="20"/>
    <n v="207130"/>
    <n v="9.6557717375561248E-5"/>
    <n v="5.1325254670979578E-2"/>
    <n v="4.8148505769323613E-2"/>
    <s v="2022"/>
    <s v="Trim1"/>
    <n v="3"/>
    <x v="1"/>
  </r>
  <r>
    <x v="5"/>
    <n v="2"/>
    <n v="4"/>
    <x v="17"/>
    <d v="2022-04-01T00:00:00"/>
    <n v="11582"/>
    <n v="11922"/>
    <n v="16"/>
    <n v="105700"/>
    <n v="1.5137180700094607E-4"/>
    <n v="0.10957426679280984"/>
    <n v="0.11279091769157994"/>
    <s v="2022"/>
    <s v="Trim2"/>
    <n v="4"/>
    <x v="2"/>
  </r>
  <r>
    <x v="5"/>
    <n v="2"/>
    <n v="5"/>
    <x v="17"/>
    <d v="2022-05-01T00:00:00"/>
    <n v="6514"/>
    <n v="9079"/>
    <n v="9"/>
    <n v="74270"/>
    <n v="1.2117948027467349E-4"/>
    <n v="8.770701494546923E-2"/>
    <n v="0.12224316682375118"/>
    <s v="2022"/>
    <s v="Trim2"/>
    <n v="5"/>
    <x v="3"/>
  </r>
  <r>
    <x v="5"/>
    <n v="2"/>
    <n v="6"/>
    <x v="17"/>
    <d v="2022-06-01T00:00:00"/>
    <n v="7058"/>
    <n v="4424"/>
    <n v="5"/>
    <n v="42560"/>
    <n v="1.1748120300751879E-4"/>
    <n v="0.16583646616541353"/>
    <n v="0.10394736842105264"/>
    <s v="2022"/>
    <s v="Trim2"/>
    <n v="6"/>
    <x v="4"/>
  </r>
  <r>
    <x v="5"/>
    <n v="3"/>
    <n v="7"/>
    <x v="17"/>
    <d v="2022-07-01T00:00:00"/>
    <n v="19561"/>
    <n v="17318"/>
    <n v="13"/>
    <n v="142580"/>
    <n v="9.117688315331744E-5"/>
    <n v="0.13719315472015711"/>
    <n v="0.12146163557301164"/>
    <s v="2022"/>
    <s v="Trim3"/>
    <n v="7"/>
    <x v="5"/>
  </r>
  <r>
    <x v="5"/>
    <n v="3"/>
    <n v="8"/>
    <x v="17"/>
    <d v="2022-08-01T00:00:00"/>
    <n v="9567"/>
    <n v="12589"/>
    <n v="8"/>
    <n v="89130"/>
    <n v="8.9756535397733647E-5"/>
    <n v="0.10733759676876473"/>
    <n v="0.14124312801525862"/>
    <s v="2022"/>
    <s v="Trim3"/>
    <n v="8"/>
    <x v="6"/>
  </r>
  <r>
    <x v="5"/>
    <n v="3"/>
    <n v="9"/>
    <x v="17"/>
    <d v="2022-09-01T00:00:00"/>
    <n v="9946"/>
    <n v="9134"/>
    <n v="7"/>
    <n v="55680"/>
    <n v="1.257183908045977E-4"/>
    <n v="0.17862787356321838"/>
    <n v="0.16404454022988504"/>
    <s v="2022"/>
    <s v="Trim3"/>
    <n v="9"/>
    <x v="7"/>
  </r>
  <r>
    <x v="5"/>
    <n v="4"/>
    <n v="10"/>
    <x v="17"/>
    <d v="2022-10-01T00:00:00"/>
    <n v="15882"/>
    <n v="17539"/>
    <n v="21"/>
    <n v="144320"/>
    <n v="1.4550997782705101E-4"/>
    <n v="0.11004711751662971"/>
    <n v="0.12152854767184035"/>
    <s v="2022"/>
    <s v="Trim4"/>
    <n v="10"/>
    <x v="8"/>
  </r>
  <r>
    <x v="5"/>
    <n v="4"/>
    <n v="11"/>
    <x v="17"/>
    <d v="2022-11-01T00:00:00"/>
    <n v="6615"/>
    <n v="7249"/>
    <n v="9"/>
    <n v="123900"/>
    <n v="7.2639225181598066E-5"/>
    <n v="5.3389830508474574E-2"/>
    <n v="5.850686037126715E-2"/>
    <s v="2022"/>
    <s v="Trim4"/>
    <n v="11"/>
    <x v="9"/>
  </r>
  <r>
    <x v="5"/>
    <n v="4"/>
    <n v="12"/>
    <x v="17"/>
    <d v="2022-12-01T00:00:00"/>
    <n v="4535"/>
    <n v="5108"/>
    <n v="6"/>
    <n v="63550"/>
    <n v="9.4413847364280094E-5"/>
    <n v="7.1361132966168375E-2"/>
    <n v="8.0377655389457126E-2"/>
    <s v="2022"/>
    <s v="Trim4"/>
    <n v="12"/>
    <x v="11"/>
  </r>
  <r>
    <x v="2"/>
    <n v="1"/>
    <n v="1"/>
    <x v="17"/>
    <d v="2023-01-01T00:00:00"/>
    <n v="2011"/>
    <n v="2713"/>
    <n v="6"/>
    <n v="45150"/>
    <n v="1.3289036544850499E-4"/>
    <n v="4.4540420819490584E-2"/>
    <n v="6.0088593576965672E-2"/>
    <s v="2023"/>
    <s v="Trim1"/>
    <n v="1"/>
    <x v="10"/>
  </r>
  <r>
    <x v="2"/>
    <n v="1"/>
    <n v="2"/>
    <x v="17"/>
    <d v="2023-02-01T00:00:00"/>
    <n v="1013"/>
    <n v="1032"/>
    <n v="8"/>
    <n v="11270"/>
    <n v="7.0984915705412602E-4"/>
    <n v="8.9884649511978706E-2"/>
    <n v="9.1570541259982249E-2"/>
    <s v="2023"/>
    <s v="Trim1"/>
    <n v="2"/>
    <x v="0"/>
  </r>
  <r>
    <x v="2"/>
    <n v="1"/>
    <n v="3"/>
    <x v="17"/>
    <d v="2023-03-01T00:00:00"/>
    <n v="1186"/>
    <n v="1169"/>
    <n v="3"/>
    <n v="4740"/>
    <n v="6.329113924050633E-4"/>
    <n v="0.25021097046413504"/>
    <n v="0.24662447257383965"/>
    <s v="2023"/>
    <s v="Trim1"/>
    <n v="3"/>
    <x v="1"/>
  </r>
  <r>
    <x v="2"/>
    <n v="2"/>
    <n v="4"/>
    <x v="17"/>
    <d v="2023-04-01T00:00:00"/>
    <n v="901"/>
    <n v="953"/>
    <n v="2"/>
    <n v="1830"/>
    <n v="1.092896174863388E-3"/>
    <n v="0.49234972677595629"/>
    <n v="0.52076502732240437"/>
    <s v="2023"/>
    <s v="Trim2"/>
    <n v="4"/>
    <x v="2"/>
  </r>
  <r>
    <x v="2"/>
    <n v="2"/>
    <n v="5"/>
    <x v="17"/>
    <d v="2023-05-01T00:00:00"/>
    <n v="499"/>
    <n v="632"/>
    <n v="4"/>
    <n v="1080"/>
    <n v="3.7037037037037038E-3"/>
    <n v="0.46203703703703702"/>
    <n v="0.58518518518518514"/>
    <s v="2023"/>
    <s v="Trim2"/>
    <n v="5"/>
    <x v="3"/>
  </r>
  <r>
    <x v="2"/>
    <n v="2"/>
    <n v="6"/>
    <x v="17"/>
    <d v="2023-06-01T00:00:00"/>
    <n v="127"/>
    <n v="245"/>
    <n v="0"/>
    <n v="480"/>
    <n v="0"/>
    <n v="0.26458333333333334"/>
    <n v="0.51041666666666663"/>
    <s v="2023"/>
    <s v="Trim2"/>
    <n v="6"/>
    <x v="4"/>
  </r>
  <r>
    <x v="2"/>
    <n v="3"/>
    <n v="7"/>
    <x v="17"/>
    <d v="2023-07-01T00:00:00"/>
    <n v="75"/>
    <n v="64"/>
    <n v="0"/>
    <n v="230"/>
    <n v="0"/>
    <n v="0.32608695652173914"/>
    <n v="0.27826086956521739"/>
    <s v="2023"/>
    <s v="Trim3"/>
    <n v="7"/>
    <x v="5"/>
  </r>
  <r>
    <x v="2"/>
    <n v="3"/>
    <n v="8"/>
    <x v="17"/>
    <d v="2023-08-01T00:00:00"/>
    <n v="304"/>
    <n v="225"/>
    <n v="0"/>
    <n v="140"/>
    <n v="0"/>
    <n v="2.1714285714285713"/>
    <n v="1.6071428571428572"/>
    <s v="2023"/>
    <s v="Trim3"/>
    <n v="8"/>
    <x v="6"/>
  </r>
  <r>
    <x v="2"/>
    <n v="3"/>
    <n v="9"/>
    <x v="17"/>
    <d v="2023-09-01T00:00:00"/>
    <n v="886"/>
    <n v="570"/>
    <n v="1"/>
    <n v="130"/>
    <n v="7.6923076923076927E-3"/>
    <n v="6.8153846153846152"/>
    <n v="4.384615384615385"/>
    <s v="2023"/>
    <s v="Trim3"/>
    <n v="9"/>
    <x v="7"/>
  </r>
  <r>
    <x v="2"/>
    <n v="4"/>
    <n v="10"/>
    <x v="17"/>
    <d v="2023-10-01T00:00:00"/>
    <n v="1531"/>
    <n v="1438"/>
    <n v="5"/>
    <n v="4511"/>
    <n v="1.1084016847705607E-3"/>
    <n v="0.33939259587674575"/>
    <n v="0.31877632454001331"/>
    <s v="2023"/>
    <s v="Trim4"/>
    <n v="10"/>
    <x v="8"/>
  </r>
  <r>
    <x v="2"/>
    <n v="4"/>
    <n v="11"/>
    <x v="17"/>
    <d v="2023-11-01T00:00:00"/>
    <n v="2105"/>
    <n v="1659"/>
    <n v="4"/>
    <n v="10161"/>
    <n v="3.9366204113768329E-4"/>
    <n v="0.20716464914870583"/>
    <n v="0.16327133156185414"/>
    <s v="2023"/>
    <s v="Trim4"/>
    <n v="11"/>
    <x v="9"/>
  </r>
  <r>
    <x v="2"/>
    <n v="4"/>
    <n v="12"/>
    <x v="17"/>
    <d v="2023-12-01T00:00:00"/>
    <n v="1615"/>
    <n v="2134"/>
    <n v="10"/>
    <n v="11067"/>
    <n v="9.0358724134815215E-4"/>
    <n v="0.14592933947772657"/>
    <n v="0.19282551730369568"/>
    <s v="2023"/>
    <s v="Trim4"/>
    <n v="12"/>
    <x v="11"/>
  </r>
  <r>
    <x v="3"/>
    <n v="1"/>
    <n v="1"/>
    <x v="17"/>
    <d v="2024-01-01T00:00:00"/>
    <n v="254"/>
    <n v="646"/>
    <n v="4"/>
    <n v="1729"/>
    <n v="2.3134759976865238E-3"/>
    <n v="0.14690572585309428"/>
    <n v="0.37362637362637363"/>
    <s v="2024"/>
    <s v="Trim1"/>
    <n v="1"/>
    <x v="10"/>
  </r>
  <r>
    <x v="3"/>
    <n v="1"/>
    <n v="2"/>
    <x v="17"/>
    <d v="2024-02-01T00:00:00"/>
    <n v="51"/>
    <n v="75"/>
    <n v="1"/>
    <n v="268"/>
    <n v="3.7313432835820895E-3"/>
    <n v="0.19029850746268656"/>
    <n v="0.27985074626865669"/>
    <s v="2024"/>
    <s v="Trim1"/>
    <n v="2"/>
    <x v="0"/>
  </r>
  <r>
    <x v="3"/>
    <n v="1"/>
    <n v="3"/>
    <x v="17"/>
    <d v="2024-03-01T00:00:00"/>
    <n v="42"/>
    <n v="42"/>
    <n v="0"/>
    <n v="98"/>
    <n v="0"/>
    <n v="0.42857142857142855"/>
    <n v="0.42857142857142855"/>
    <s v="2024"/>
    <s v="Trim1"/>
    <n v="3"/>
    <x v="1"/>
  </r>
  <r>
    <x v="3"/>
    <n v="2"/>
    <n v="4"/>
    <x v="17"/>
    <d v="2024-04-01T00:00:00"/>
    <n v="23"/>
    <n v="27"/>
    <n v="0"/>
    <n v="8"/>
    <n v="0"/>
    <n v="2.875"/>
    <n v="3.375"/>
    <s v="2024"/>
    <s v="Trim2"/>
    <n v="4"/>
    <x v="2"/>
  </r>
  <r>
    <x v="3"/>
    <n v="2"/>
    <n v="5"/>
    <x v="17"/>
    <d v="2024-05-01T00:00:00"/>
    <n v="23"/>
    <n v="16"/>
    <n v="0"/>
    <n v="5"/>
    <n v="0"/>
    <n v="4.5999999999999996"/>
    <n v="3.2"/>
    <s v="2024"/>
    <s v="Trim2"/>
    <n v="5"/>
    <x v="3"/>
  </r>
  <r>
    <x v="3"/>
    <n v="2"/>
    <n v="6"/>
    <x v="17"/>
    <d v="2024-06-01T00:00:00"/>
    <n v="55"/>
    <n v="43"/>
    <n v="1"/>
    <n v="98"/>
    <n v="1.020408163265306E-2"/>
    <n v="0.56122448979591832"/>
    <n v="0.43877551020408162"/>
    <s v="2024"/>
    <s v="Trim2"/>
    <n v="6"/>
    <x v="4"/>
  </r>
  <r>
    <x v="3"/>
    <n v="3"/>
    <n v="7"/>
    <x v="17"/>
    <d v="2024-07-01T00:00:00"/>
    <n v="310"/>
    <n v="177"/>
    <n v="0"/>
    <n v="3"/>
    <n v="0"/>
    <n v="103.33333333333333"/>
    <n v="59"/>
    <s v="2024"/>
    <s v="Trim3"/>
    <n v="7"/>
    <x v="5"/>
  </r>
  <r>
    <x v="3"/>
    <n v="3"/>
    <n v="8"/>
    <x v="17"/>
    <d v="2024-08-01T00:00:00"/>
    <n v="503"/>
    <n v="491"/>
    <n v="2"/>
    <n v="3"/>
    <n v="0.66666666666666663"/>
    <n v="167.66666666666666"/>
    <n v="163.66666666666666"/>
    <s v="2024"/>
    <s v="Trim3"/>
    <n v="8"/>
    <x v="6"/>
  </r>
  <r>
    <x v="3"/>
    <n v="3"/>
    <n v="9"/>
    <x v="17"/>
    <d v="2024-09-01T00:00:00"/>
    <n v="436"/>
    <n v="382"/>
    <n v="2"/>
    <n v="17"/>
    <n v="0.11764705882352941"/>
    <n v="25.647058823529413"/>
    <n v="22.470588235294116"/>
    <s v="2024"/>
    <s v="Trim3"/>
    <n v="9"/>
    <x v="7"/>
  </r>
  <r>
    <x v="3"/>
    <n v="4"/>
    <n v="10"/>
    <x v="17"/>
    <d v="2024-10-01T00:00:00"/>
    <n v="495"/>
    <n v="595"/>
    <n v="5"/>
    <n v="5049"/>
    <n v="9.9029510794216668E-4"/>
    <n v="9.8039215686274508E-2"/>
    <n v="0.11784511784511785"/>
    <s v="2024"/>
    <s v="Trim4"/>
    <n v="10"/>
    <x v="8"/>
  </r>
  <r>
    <x v="3"/>
    <n v="4"/>
    <n v="11"/>
    <x v="17"/>
    <d v="2024-11-01T00:00:00"/>
    <n v="129"/>
    <n v="206"/>
    <n v="3"/>
    <n v="6035"/>
    <n v="4.9710024855012427E-4"/>
    <n v="2.1375310687655344E-2"/>
    <n v="3.4134217067108535E-2"/>
    <s v="2024"/>
    <s v="Trim4"/>
    <n v="11"/>
    <x v="9"/>
  </r>
  <r>
    <x v="3"/>
    <n v="4"/>
    <n v="12"/>
    <x v="17"/>
    <d v="2024-12-01T00:00:00"/>
    <n v="63"/>
    <n v="80"/>
    <n v="0"/>
    <n v="1607"/>
    <n v="0"/>
    <n v="3.9203484754200373E-2"/>
    <n v="4.9782202862476664E-2"/>
    <s v="2024"/>
    <s v="Trim4"/>
    <n v="12"/>
    <x v="11"/>
  </r>
  <r>
    <x v="0"/>
    <n v="4"/>
    <n v="12"/>
    <x v="18"/>
    <d v="2020-12-01T00:00:00"/>
    <n v="5152"/>
    <n v="9393"/>
    <n v="217"/>
    <n v="4400"/>
    <n v="4.9318181818181817E-2"/>
    <n v="1.1709090909090909"/>
    <n v="2.1347727272727273"/>
    <s v="2020"/>
    <s v="Trim4"/>
    <n v="12"/>
    <x v="11"/>
  </r>
  <r>
    <x v="4"/>
    <n v="1"/>
    <n v="1"/>
    <x v="18"/>
    <d v="2021-01-01T00:00:00"/>
    <n v="7091"/>
    <n v="5082"/>
    <n v="157"/>
    <n v="245830"/>
    <n v="6.386527274946101E-4"/>
    <n v="2.8845136883211976E-2"/>
    <n v="2.0672822682341455E-2"/>
    <s v="2021"/>
    <s v="Trim1"/>
    <n v="1"/>
    <x v="10"/>
  </r>
  <r>
    <x v="4"/>
    <n v="1"/>
    <n v="2"/>
    <x v="18"/>
    <d v="2021-02-01T00:00:00"/>
    <n v="8632"/>
    <n v="5851"/>
    <n v="269"/>
    <n v="245050"/>
    <n v="1.0977351560905936E-3"/>
    <n v="3.522546419098143E-2"/>
    <n v="2.3876759844929606E-2"/>
    <s v="2021"/>
    <s v="Trim1"/>
    <n v="2"/>
    <x v="0"/>
  </r>
  <r>
    <x v="4"/>
    <n v="1"/>
    <n v="3"/>
    <x v="18"/>
    <d v="2021-03-01T00:00:00"/>
    <n v="6225"/>
    <n v="9354"/>
    <n v="206"/>
    <n v="1021320"/>
    <n v="2.0169976109348685E-4"/>
    <n v="6.0950534602279404E-3"/>
    <n v="9.1587357537304664E-3"/>
    <s v="2021"/>
    <s v="Trim1"/>
    <n v="3"/>
    <x v="1"/>
  </r>
  <r>
    <x v="4"/>
    <n v="2"/>
    <n v="4"/>
    <x v="18"/>
    <d v="2021-04-01T00:00:00"/>
    <n v="3534"/>
    <n v="5311"/>
    <n v="96"/>
    <n v="1649230"/>
    <n v="5.8208982373592523E-5"/>
    <n v="2.142818163627875E-3"/>
    <n v="3.220290681105728E-3"/>
    <s v="2021"/>
    <s v="Trim2"/>
    <n v="4"/>
    <x v="2"/>
  </r>
  <r>
    <x v="4"/>
    <n v="2"/>
    <n v="5"/>
    <x v="18"/>
    <d v="2021-05-01T00:00:00"/>
    <n v="1941"/>
    <n v="3302"/>
    <n v="49"/>
    <n v="2237220"/>
    <n v="2.190218217251768E-5"/>
    <n v="8.6759460401748595E-4"/>
    <n v="1.4759388884419055E-3"/>
    <s v="2021"/>
    <s v="Trim2"/>
    <n v="5"/>
    <x v="3"/>
  </r>
  <r>
    <x v="4"/>
    <n v="2"/>
    <n v="6"/>
    <x v="18"/>
    <d v="2021-06-01T00:00:00"/>
    <n v="470"/>
    <n v="1248"/>
    <n v="18"/>
    <n v="2298640"/>
    <n v="7.8307172937041031E-6"/>
    <n v="2.0446872933560715E-4"/>
    <n v="5.4292973236348446E-4"/>
    <s v="2021"/>
    <s v="Trim2"/>
    <n v="6"/>
    <x v="4"/>
  </r>
  <r>
    <x v="4"/>
    <n v="3"/>
    <n v="7"/>
    <x v="18"/>
    <d v="2021-07-01T00:00:00"/>
    <n v="1499"/>
    <n v="530"/>
    <n v="5"/>
    <n v="2465240"/>
    <n v="2.0282000941084842E-6"/>
    <n v="6.0805438821372366E-4"/>
    <n v="2.1498920997549935E-4"/>
    <s v="2021"/>
    <s v="Trim3"/>
    <n v="7"/>
    <x v="5"/>
  </r>
  <r>
    <x v="4"/>
    <n v="3"/>
    <n v="8"/>
    <x v="18"/>
    <d v="2021-08-01T00:00:00"/>
    <n v="3334"/>
    <n v="3332"/>
    <n v="9"/>
    <n v="1670490"/>
    <n v="5.3876407521146488E-6"/>
    <n v="1.99582158528336E-3"/>
    <n v="1.9946243317828902E-3"/>
    <s v="2021"/>
    <s v="Trim3"/>
    <n v="8"/>
    <x v="6"/>
  </r>
  <r>
    <x v="4"/>
    <n v="3"/>
    <n v="9"/>
    <x v="18"/>
    <d v="2021-09-01T00:00:00"/>
    <n v="2125"/>
    <n v="2920"/>
    <n v="15"/>
    <n v="1010430"/>
    <n v="1.484516492978237E-5"/>
    <n v="2.1030650317191693E-3"/>
    <n v="2.8898587729976346E-3"/>
    <s v="2021"/>
    <s v="Trim3"/>
    <n v="9"/>
    <x v="7"/>
  </r>
  <r>
    <x v="4"/>
    <n v="4"/>
    <n v="10"/>
    <x v="18"/>
    <d v="2021-10-01T00:00:00"/>
    <n v="1422"/>
    <n v="1107"/>
    <n v="16"/>
    <n v="820690"/>
    <n v="1.9495790127819274E-5"/>
    <n v="1.732688347609938E-3"/>
    <n v="1.3488649794684961E-3"/>
    <s v="2021"/>
    <s v="Trim4"/>
    <n v="10"/>
    <x v="8"/>
  </r>
  <r>
    <x v="4"/>
    <n v="4"/>
    <n v="11"/>
    <x v="18"/>
    <d v="2021-11-01T00:00:00"/>
    <n v="2280"/>
    <n v="1804"/>
    <n v="23"/>
    <n v="916330"/>
    <n v="2.5100127683258216E-5"/>
    <n v="2.4881865703403794E-3"/>
    <n v="1.9687230582868618E-3"/>
    <s v="2021"/>
    <s v="Trim4"/>
    <n v="11"/>
    <x v="9"/>
  </r>
  <r>
    <x v="4"/>
    <n v="4"/>
    <n v="12"/>
    <x v="18"/>
    <d v="2021-12-01T00:00:00"/>
    <n v="21329"/>
    <n v="3535"/>
    <n v="17"/>
    <n v="2098230"/>
    <n v="8.1020669802643183E-6"/>
    <n v="1.0165234507179861E-2"/>
    <n v="1.6847533397196684E-3"/>
    <s v="2021"/>
    <s v="Trim4"/>
    <n v="12"/>
    <x v="11"/>
  </r>
  <r>
    <x v="5"/>
    <n v="1"/>
    <n v="1"/>
    <x v="18"/>
    <d v="2022-01-01T00:00:00"/>
    <n v="66230"/>
    <n v="62512"/>
    <n v="119"/>
    <n v="2690540"/>
    <n v="4.4229039523664397E-5"/>
    <n v="2.4615876366825992E-2"/>
    <n v="2.3233997636162258E-2"/>
    <s v="2022"/>
    <s v="Trim1"/>
    <n v="1"/>
    <x v="10"/>
  </r>
  <r>
    <x v="5"/>
    <n v="1"/>
    <n v="2"/>
    <x v="18"/>
    <d v="2022-02-01T00:00:00"/>
    <n v="29100"/>
    <n v="42575"/>
    <n v="110"/>
    <n v="714970"/>
    <n v="1.5385260920038602E-4"/>
    <n v="4.0701008433920306E-2"/>
    <n v="5.9547953060967593E-2"/>
    <s v="2022"/>
    <s v="Trim1"/>
    <n v="2"/>
    <x v="0"/>
  </r>
  <r>
    <x v="5"/>
    <n v="1"/>
    <n v="3"/>
    <x v="18"/>
    <d v="2022-03-01T00:00:00"/>
    <n v="49901"/>
    <n v="40042"/>
    <n v="72"/>
    <n v="216290"/>
    <n v="3.3288640251514173E-4"/>
    <n v="0.23071339405427899"/>
    <n v="0.18513107402099033"/>
    <s v="2022"/>
    <s v="Trim1"/>
    <n v="3"/>
    <x v="1"/>
  </r>
  <r>
    <x v="5"/>
    <n v="2"/>
    <n v="4"/>
    <x v="18"/>
    <d v="2022-04-01T00:00:00"/>
    <n v="34128"/>
    <n v="40818"/>
    <n v="29"/>
    <n v="90180"/>
    <n v="3.2157906409403418E-4"/>
    <n v="0.3784431137724551"/>
    <n v="0.45262807717897541"/>
    <s v="2022"/>
    <s v="Trim2"/>
    <n v="4"/>
    <x v="2"/>
  </r>
  <r>
    <x v="5"/>
    <n v="2"/>
    <n v="5"/>
    <x v="18"/>
    <d v="2022-05-01T00:00:00"/>
    <n v="18242"/>
    <n v="23648"/>
    <n v="17"/>
    <n v="98400"/>
    <n v="1.7276422764227642E-4"/>
    <n v="0.18538617886178863"/>
    <n v="0.24032520325203252"/>
    <s v="2022"/>
    <s v="Trim2"/>
    <n v="5"/>
    <x v="3"/>
  </r>
  <r>
    <x v="5"/>
    <n v="2"/>
    <n v="6"/>
    <x v="18"/>
    <d v="2022-06-01T00:00:00"/>
    <n v="19085"/>
    <n v="12233"/>
    <n v="33"/>
    <n v="53650"/>
    <n v="6.1509785647716685E-4"/>
    <n v="0.35573159366262813"/>
    <n v="0.22801491146318734"/>
    <s v="2022"/>
    <s v="Trim2"/>
    <n v="6"/>
    <x v="4"/>
  </r>
  <r>
    <x v="5"/>
    <n v="3"/>
    <n v="7"/>
    <x v="18"/>
    <d v="2022-07-01T00:00:00"/>
    <n v="45165"/>
    <n v="39566"/>
    <n v="84"/>
    <n v="214300"/>
    <n v="3.9197386840877273E-4"/>
    <n v="0.21075594960335978"/>
    <n v="0.18462902473168455"/>
    <s v="2022"/>
    <s v="Trim3"/>
    <n v="7"/>
    <x v="5"/>
  </r>
  <r>
    <x v="5"/>
    <n v="3"/>
    <n v="8"/>
    <x v="18"/>
    <d v="2022-08-01T00:00:00"/>
    <n v="14856"/>
    <n v="30371"/>
    <n v="101"/>
    <n v="125450"/>
    <n v="8.0510163411717816E-4"/>
    <n v="0.11842168194499801"/>
    <n v="0.24209645277002789"/>
    <s v="2022"/>
    <s v="Trim3"/>
    <n v="8"/>
    <x v="6"/>
  </r>
  <r>
    <x v="5"/>
    <n v="3"/>
    <n v="9"/>
    <x v="18"/>
    <d v="2022-09-01T00:00:00"/>
    <n v="12271"/>
    <n v="10419"/>
    <n v="53"/>
    <n v="70830"/>
    <n v="7.48270506847381E-4"/>
    <n v="0.17324579980234364"/>
    <n v="0.14709868699703516"/>
    <s v="2022"/>
    <s v="Trim3"/>
    <n v="9"/>
    <x v="7"/>
  </r>
  <r>
    <x v="5"/>
    <n v="4"/>
    <n v="10"/>
    <x v="18"/>
    <d v="2022-10-01T00:00:00"/>
    <n v="23654"/>
    <n v="23559"/>
    <n v="63"/>
    <n v="193410"/>
    <n v="3.2573289902280132E-4"/>
    <n v="0.1222997776743705"/>
    <n v="0.12180859314409803"/>
    <s v="2022"/>
    <s v="Trim4"/>
    <n v="10"/>
    <x v="8"/>
  </r>
  <r>
    <x v="5"/>
    <n v="4"/>
    <n v="11"/>
    <x v="18"/>
    <d v="2022-11-01T00:00:00"/>
    <n v="14658"/>
    <n v="15932"/>
    <n v="80"/>
    <n v="128920"/>
    <n v="6.2053986968662732E-4"/>
    <n v="0.1136984176233323"/>
    <n v="0.12358051504809184"/>
    <s v="2022"/>
    <s v="Trim4"/>
    <n v="11"/>
    <x v="9"/>
  </r>
  <r>
    <x v="5"/>
    <n v="4"/>
    <n v="12"/>
    <x v="18"/>
    <d v="2022-12-01T00:00:00"/>
    <n v="12842"/>
    <n v="13014"/>
    <n v="89"/>
    <n v="81720"/>
    <n v="1.0890846793930493E-3"/>
    <n v="0.15714635340186001"/>
    <n v="0.1592511013215859"/>
    <s v="2022"/>
    <s v="Trim4"/>
    <n v="12"/>
    <x v="11"/>
  </r>
  <r>
    <x v="2"/>
    <n v="1"/>
    <n v="1"/>
    <x v="18"/>
    <d v="2023-01-01T00:00:00"/>
    <n v="6511"/>
    <n v="8847"/>
    <n v="59"/>
    <n v="58790"/>
    <n v="1.0035720360605546E-3"/>
    <n v="0.11075012757271645"/>
    <n v="0.15048477632250382"/>
    <s v="2023"/>
    <s v="Trim1"/>
    <n v="1"/>
    <x v="10"/>
  </r>
  <r>
    <x v="2"/>
    <n v="1"/>
    <n v="2"/>
    <x v="18"/>
    <d v="2023-02-01T00:00:00"/>
    <n v="2620"/>
    <n v="3035"/>
    <n v="33"/>
    <n v="22190"/>
    <n v="1.4871563767462821E-3"/>
    <n v="0.11807120324470483"/>
    <n v="0.13677332131590805"/>
    <s v="2023"/>
    <s v="Trim1"/>
    <n v="2"/>
    <x v="0"/>
  </r>
  <r>
    <x v="2"/>
    <n v="1"/>
    <n v="3"/>
    <x v="18"/>
    <d v="2023-03-01T00:00:00"/>
    <n v="2180"/>
    <n v="2468"/>
    <n v="29"/>
    <n v="5650"/>
    <n v="5.1327433628318587E-3"/>
    <n v="0.38584070796460179"/>
    <n v="0.43681415929203538"/>
    <s v="2023"/>
    <s v="Trim1"/>
    <n v="3"/>
    <x v="1"/>
  </r>
  <r>
    <x v="2"/>
    <n v="2"/>
    <n v="4"/>
    <x v="18"/>
    <d v="2023-04-01T00:00:00"/>
    <n v="2183"/>
    <n v="1982"/>
    <n v="9"/>
    <n v="1360"/>
    <n v="6.6176470588235293E-3"/>
    <n v="1.6051470588235295"/>
    <n v="1.4573529411764705"/>
    <s v="2023"/>
    <s v="Trim2"/>
    <n v="4"/>
    <x v="2"/>
  </r>
  <r>
    <x v="2"/>
    <n v="2"/>
    <n v="5"/>
    <x v="18"/>
    <d v="2023-05-01T00:00:00"/>
    <n v="1876"/>
    <n v="2071"/>
    <n v="10"/>
    <n v="780"/>
    <n v="1.282051282051282E-2"/>
    <n v="2.405128205128205"/>
    <n v="2.655128205128205"/>
    <s v="2023"/>
    <s v="Trim2"/>
    <n v="5"/>
    <x v="3"/>
  </r>
  <r>
    <x v="2"/>
    <n v="2"/>
    <n v="6"/>
    <x v="18"/>
    <d v="2023-06-01T00:00:00"/>
    <n v="592"/>
    <n v="1097"/>
    <n v="4"/>
    <n v="190"/>
    <n v="2.1052631578947368E-2"/>
    <n v="3.1157894736842104"/>
    <n v="5.7736842105263158"/>
    <s v="2023"/>
    <s v="Trim2"/>
    <n v="6"/>
    <x v="4"/>
  </r>
  <r>
    <x v="2"/>
    <n v="3"/>
    <n v="7"/>
    <x v="18"/>
    <d v="2023-07-01T00:00:00"/>
    <n v="261"/>
    <n v="246"/>
    <n v="1"/>
    <n v="400"/>
    <n v="2.5000000000000001E-3"/>
    <n v="0.65249999999999997"/>
    <n v="0.61499999999999999"/>
    <s v="2023"/>
    <s v="Trim3"/>
    <n v="7"/>
    <x v="5"/>
  </r>
  <r>
    <x v="2"/>
    <n v="3"/>
    <n v="8"/>
    <x v="18"/>
    <d v="2023-08-01T00:00:00"/>
    <n v="657"/>
    <n v="322"/>
    <n v="3"/>
    <n v="80"/>
    <n v="3.7499999999999999E-2"/>
    <n v="8.2125000000000004"/>
    <n v="4.0250000000000004"/>
    <s v="2023"/>
    <s v="Trim3"/>
    <n v="8"/>
    <x v="6"/>
  </r>
  <r>
    <x v="2"/>
    <n v="3"/>
    <n v="9"/>
    <x v="18"/>
    <d v="2023-09-01T00:00:00"/>
    <n v="2449"/>
    <n v="1524"/>
    <n v="4"/>
    <n v="110"/>
    <n v="3.6363636363636362E-2"/>
    <n v="22.263636363636362"/>
    <n v="13.854545454545455"/>
    <s v="2023"/>
    <s v="Trim3"/>
    <n v="9"/>
    <x v="7"/>
  </r>
  <r>
    <x v="2"/>
    <n v="4"/>
    <n v="10"/>
    <x v="18"/>
    <d v="2023-10-01T00:00:00"/>
    <n v="2956"/>
    <n v="3077"/>
    <n v="8"/>
    <n v="1296"/>
    <n v="6.1728395061728392E-3"/>
    <n v="2.2808641975308643"/>
    <n v="2.3742283950617282"/>
    <s v="2023"/>
    <s v="Trim4"/>
    <n v="10"/>
    <x v="8"/>
  </r>
  <r>
    <x v="2"/>
    <n v="4"/>
    <n v="11"/>
    <x v="18"/>
    <d v="2023-11-01T00:00:00"/>
    <n v="2124"/>
    <n v="2001"/>
    <n v="3"/>
    <n v="14780"/>
    <n v="2.0297699594046007E-4"/>
    <n v="0.14370771312584574"/>
    <n v="0.13538565629228688"/>
    <s v="2023"/>
    <s v="Trim4"/>
    <n v="11"/>
    <x v="9"/>
  </r>
  <r>
    <x v="2"/>
    <n v="4"/>
    <n v="12"/>
    <x v="18"/>
    <d v="2023-12-01T00:00:00"/>
    <n v="4804"/>
    <n v="4325"/>
    <n v="7"/>
    <n v="14544"/>
    <n v="4.8129812981298129E-4"/>
    <n v="0.3303080308030803"/>
    <n v="0.29737348734873487"/>
    <s v="2023"/>
    <s v="Trim4"/>
    <n v="12"/>
    <x v="11"/>
  </r>
  <r>
    <x v="3"/>
    <n v="1"/>
    <n v="1"/>
    <x v="18"/>
    <d v="2024-01-01T00:00:00"/>
    <n v="749"/>
    <n v="2151"/>
    <n v="0"/>
    <n v="4274"/>
    <n v="0"/>
    <n v="0.17524567150210577"/>
    <n v="0.5032756200280768"/>
    <s v="2024"/>
    <s v="Trim1"/>
    <n v="1"/>
    <x v="10"/>
  </r>
  <r>
    <x v="3"/>
    <n v="1"/>
    <n v="2"/>
    <x v="18"/>
    <d v="2024-02-01T00:00:00"/>
    <n v="83"/>
    <n v="169"/>
    <n v="2"/>
    <n v="340"/>
    <n v="5.8823529411764705E-3"/>
    <n v="0.24411764705882352"/>
    <n v="0.49705882352941178"/>
    <s v="2024"/>
    <s v="Trim1"/>
    <n v="2"/>
    <x v="0"/>
  </r>
  <r>
    <x v="3"/>
    <n v="1"/>
    <n v="3"/>
    <x v="18"/>
    <d v="2024-03-01T00:00:00"/>
    <n v="40"/>
    <n v="62"/>
    <n v="6"/>
    <n v="91"/>
    <n v="6.5934065934065936E-2"/>
    <n v="0.43956043956043955"/>
    <n v="0.68131868131868134"/>
    <s v="2024"/>
    <s v="Trim1"/>
    <n v="3"/>
    <x v="1"/>
  </r>
  <r>
    <x v="3"/>
    <n v="2"/>
    <n v="4"/>
    <x v="18"/>
    <d v="2024-04-01T00:00:00"/>
    <n v="31"/>
    <n v="29"/>
    <n v="0"/>
    <n v="15"/>
    <n v="0"/>
    <n v="2.0666666666666669"/>
    <n v="1.9333333333333333"/>
    <s v="2024"/>
    <s v="Trim2"/>
    <n v="4"/>
    <x v="2"/>
  </r>
  <r>
    <x v="3"/>
    <n v="2"/>
    <n v="5"/>
    <x v="18"/>
    <d v="2024-05-01T00:00:00"/>
    <n v="43"/>
    <n v="38"/>
    <n v="0"/>
    <n v="5"/>
    <n v="0"/>
    <n v="8.6"/>
    <n v="7.6"/>
    <s v="2024"/>
    <s v="Trim2"/>
    <n v="5"/>
    <x v="3"/>
  </r>
  <r>
    <x v="3"/>
    <n v="2"/>
    <n v="6"/>
    <x v="18"/>
    <d v="2024-06-01T00:00:00"/>
    <n v="88"/>
    <n v="52"/>
    <n v="0"/>
    <n v="2"/>
    <n v="0"/>
    <n v="44"/>
    <n v="26"/>
    <s v="2024"/>
    <s v="Trim2"/>
    <n v="6"/>
    <x v="4"/>
  </r>
  <r>
    <x v="3"/>
    <n v="3"/>
    <n v="7"/>
    <x v="18"/>
    <d v="2024-07-01T00:00:00"/>
    <n v="665"/>
    <n v="290"/>
    <n v="1"/>
    <n v="2"/>
    <n v="0.5"/>
    <n v="332.5"/>
    <n v="145"/>
    <s v="2024"/>
    <s v="Trim3"/>
    <n v="7"/>
    <x v="5"/>
  </r>
  <r>
    <x v="3"/>
    <n v="3"/>
    <n v="8"/>
    <x v="18"/>
    <d v="2024-08-01T00:00:00"/>
    <n v="1188"/>
    <n v="1111"/>
    <n v="1"/>
    <n v="1"/>
    <n v="1"/>
    <n v="1188"/>
    <n v="1111"/>
    <s v="2024"/>
    <s v="Trim3"/>
    <n v="8"/>
    <x v="6"/>
  </r>
  <r>
    <x v="3"/>
    <n v="3"/>
    <n v="9"/>
    <x v="18"/>
    <d v="2024-09-01T00:00:00"/>
    <n v="931"/>
    <n v="858"/>
    <n v="0"/>
    <n v="3"/>
    <n v="0"/>
    <n v="310.33333333333331"/>
    <n v="286"/>
    <s v="2024"/>
    <s v="Trim3"/>
    <n v="9"/>
    <x v="7"/>
  </r>
  <r>
    <x v="3"/>
    <n v="4"/>
    <n v="10"/>
    <x v="18"/>
    <d v="2024-10-01T00:00:00"/>
    <n v="438"/>
    <n v="866"/>
    <n v="3"/>
    <n v="3282"/>
    <n v="9.1407678244972577E-4"/>
    <n v="0.13345521023765997"/>
    <n v="0.26386349786715418"/>
    <s v="2024"/>
    <s v="Trim4"/>
    <n v="10"/>
    <x v="8"/>
  </r>
  <r>
    <x v="3"/>
    <n v="4"/>
    <n v="11"/>
    <x v="18"/>
    <d v="2024-11-01T00:00:00"/>
    <n v="12"/>
    <n v="0"/>
    <n v="0"/>
    <n v="5410"/>
    <n v="0"/>
    <n v="2.2181146025878002E-3"/>
    <n v="0"/>
    <s v="2024"/>
    <s v="Trim4"/>
    <n v="11"/>
    <x v="9"/>
  </r>
  <r>
    <x v="3"/>
    <n v="4"/>
    <n v="12"/>
    <x v="18"/>
    <d v="2024-12-01T00:00:00"/>
    <n v="6"/>
    <n v="0"/>
    <n v="0"/>
    <n v="1961"/>
    <n v="0"/>
    <n v="3.0596634370219276E-3"/>
    <n v="0"/>
    <s v="2024"/>
    <s v="Trim4"/>
    <n v="12"/>
    <x v="11"/>
  </r>
  <r>
    <x v="1"/>
    <n v="1"/>
    <n v="1"/>
    <x v="18"/>
    <d v="2025-01-01T00:00:00"/>
    <n v="3"/>
    <n v="0"/>
    <n v="0"/>
    <n v="278"/>
    <n v="0"/>
    <n v="1.0791366906474821E-2"/>
    <n v="0"/>
    <s v="2025"/>
    <s v="Trim1"/>
    <n v="1"/>
    <x v="10"/>
  </r>
  <r>
    <x v="0"/>
    <n v="4"/>
    <n v="12"/>
    <x v="19"/>
    <d v="2020-12-01T00:00:00"/>
    <n v="763"/>
    <n v="1605"/>
    <n v="64"/>
    <n v="380"/>
    <n v="0.16842105263157894"/>
    <n v="2.0078947368421054"/>
    <n v="4.2236842105263159"/>
    <s v="2020"/>
    <s v="Trim4"/>
    <n v="12"/>
    <x v="11"/>
  </r>
  <r>
    <x v="4"/>
    <n v="1"/>
    <n v="1"/>
    <x v="19"/>
    <d v="2021-01-01T00:00:00"/>
    <n v="524"/>
    <n v="677"/>
    <n v="25"/>
    <n v="58520"/>
    <n v="4.2720437457279562E-4"/>
    <n v="8.9542036910457961E-3"/>
    <n v="1.1568694463431306E-2"/>
    <s v="2021"/>
    <s v="Trim1"/>
    <n v="1"/>
    <x v="10"/>
  </r>
  <r>
    <x v="4"/>
    <n v="1"/>
    <n v="2"/>
    <x v="19"/>
    <d v="2021-02-01T00:00:00"/>
    <n v="257"/>
    <n v="305"/>
    <n v="11"/>
    <n v="71910"/>
    <n v="1.5296898901404535E-4"/>
    <n v="3.5739118342372408E-3"/>
    <n v="4.2414128772076207E-3"/>
    <s v="2021"/>
    <s v="Trim1"/>
    <n v="2"/>
    <x v="0"/>
  </r>
  <r>
    <x v="4"/>
    <n v="1"/>
    <n v="3"/>
    <x v="19"/>
    <d v="2021-03-01T00:00:00"/>
    <n v="1244"/>
    <n v="506"/>
    <n v="10"/>
    <n v="107450"/>
    <n v="9.3066542577943234E-5"/>
    <n v="1.1577477896696138E-2"/>
    <n v="4.709167054443927E-3"/>
    <s v="2021"/>
    <s v="Trim1"/>
    <n v="3"/>
    <x v="1"/>
  </r>
  <r>
    <x v="4"/>
    <n v="2"/>
    <n v="4"/>
    <x v="19"/>
    <d v="2021-04-01T00:00:00"/>
    <n v="1634"/>
    <n v="1754"/>
    <n v="33"/>
    <n v="222950"/>
    <n v="1.4801525005606639E-4"/>
    <n v="7.3289975330791653E-3"/>
    <n v="7.8672348060103165E-3"/>
    <s v="2021"/>
    <s v="Trim2"/>
    <n v="4"/>
    <x v="2"/>
  </r>
  <r>
    <x v="4"/>
    <n v="2"/>
    <n v="5"/>
    <x v="19"/>
    <d v="2021-05-01T00:00:00"/>
    <n v="661"/>
    <n v="1160"/>
    <n v="14"/>
    <n v="291210"/>
    <n v="4.8075272140379794E-5"/>
    <n v="2.2698396346279319E-3"/>
    <n v="3.9833796916314687E-3"/>
    <s v="2021"/>
    <s v="Trim2"/>
    <n v="5"/>
    <x v="3"/>
  </r>
  <r>
    <x v="4"/>
    <n v="2"/>
    <n v="6"/>
    <x v="19"/>
    <d v="2021-06-01T00:00:00"/>
    <n v="98"/>
    <n v="298"/>
    <n v="1"/>
    <n v="313980"/>
    <n v="3.1849162367029749E-6"/>
    <n v="3.1212179119689153E-4"/>
    <n v="9.4910503853748646E-4"/>
    <s v="2021"/>
    <s v="Trim2"/>
    <n v="6"/>
    <x v="4"/>
  </r>
  <r>
    <x v="4"/>
    <n v="3"/>
    <n v="7"/>
    <x v="19"/>
    <d v="2021-07-01T00:00:00"/>
    <n v="74"/>
    <n v="52"/>
    <n v="1"/>
    <n v="317520"/>
    <n v="3.1494079113126732E-6"/>
    <n v="2.3305618543713783E-4"/>
    <n v="1.63769211388259E-4"/>
    <s v="2021"/>
    <s v="Trim3"/>
    <n v="7"/>
    <x v="5"/>
  </r>
  <r>
    <x v="4"/>
    <n v="3"/>
    <n v="8"/>
    <x v="19"/>
    <d v="2021-08-01T00:00:00"/>
    <n v="254"/>
    <n v="201"/>
    <n v="-1"/>
    <n v="178270"/>
    <n v="-5.6094687833062212E-6"/>
    <n v="1.4248050709597801E-3"/>
    <n v="1.1275032254445504E-3"/>
    <s v="2021"/>
    <s v="Trim3"/>
    <n v="8"/>
    <x v="6"/>
  </r>
  <r>
    <x v="4"/>
    <n v="3"/>
    <n v="9"/>
    <x v="19"/>
    <d v="2021-09-01T00:00:00"/>
    <n v="109"/>
    <n v="146"/>
    <n v="1"/>
    <n v="115660"/>
    <n v="8.6460314715545561E-6"/>
    <n v="9.4241743039944663E-4"/>
    <n v="1.2623205948469652E-3"/>
    <s v="2021"/>
    <s v="Trim3"/>
    <n v="9"/>
    <x v="7"/>
  </r>
  <r>
    <x v="4"/>
    <n v="4"/>
    <n v="10"/>
    <x v="19"/>
    <d v="2021-10-01T00:00:00"/>
    <n v="182"/>
    <n v="174"/>
    <n v="0"/>
    <n v="93600"/>
    <n v="0"/>
    <n v="1.9444444444444444E-3"/>
    <n v="1.8589743589743589E-3"/>
    <s v="2021"/>
    <s v="Trim4"/>
    <n v="10"/>
    <x v="8"/>
  </r>
  <r>
    <x v="4"/>
    <n v="4"/>
    <n v="11"/>
    <x v="19"/>
    <d v="2021-11-01T00:00:00"/>
    <n v="883"/>
    <n v="282"/>
    <n v="5"/>
    <n v="173260"/>
    <n v="2.8858363153641924E-5"/>
    <n v="5.0963869329331644E-3"/>
    <n v="1.6276116818654046E-3"/>
    <s v="2021"/>
    <s v="Trim4"/>
    <n v="11"/>
    <x v="9"/>
  </r>
  <r>
    <x v="4"/>
    <n v="4"/>
    <n v="12"/>
    <x v="19"/>
    <d v="2021-12-01T00:00:00"/>
    <n v="2998"/>
    <n v="1536"/>
    <n v="9"/>
    <n v="332170"/>
    <n v="2.7094560014450433E-5"/>
    <n v="9.0254989914802658E-3"/>
    <n v="4.6241382424662067E-3"/>
    <s v="2021"/>
    <s v="Trim4"/>
    <n v="12"/>
    <x v="11"/>
  </r>
  <r>
    <x v="5"/>
    <n v="1"/>
    <n v="1"/>
    <x v="19"/>
    <d v="2022-01-01T00:00:00"/>
    <n v="12926"/>
    <n v="10398"/>
    <n v="19"/>
    <n v="340250"/>
    <n v="5.5841293166789127E-5"/>
    <n v="3.7989713445995589E-2"/>
    <n v="3.0559882439382808E-2"/>
    <s v="2022"/>
    <s v="Trim1"/>
    <n v="1"/>
    <x v="10"/>
  </r>
  <r>
    <x v="5"/>
    <n v="1"/>
    <n v="2"/>
    <x v="19"/>
    <d v="2022-02-01T00:00:00"/>
    <n v="2293"/>
    <n v="5562"/>
    <n v="12"/>
    <n v="101020"/>
    <n v="1.187883587408434E-4"/>
    <n v="2.269847554939616E-2"/>
    <n v="5.5058404276380916E-2"/>
    <s v="2022"/>
    <s v="Trim1"/>
    <n v="2"/>
    <x v="0"/>
  </r>
  <r>
    <x v="5"/>
    <n v="1"/>
    <n v="3"/>
    <x v="19"/>
    <d v="2022-03-01T00:00:00"/>
    <n v="1213"/>
    <n v="1350"/>
    <n v="6"/>
    <n v="39090"/>
    <n v="1.5349194167306216E-4"/>
    <n v="3.1030954208237402E-2"/>
    <n v="3.4535686876438987E-2"/>
    <s v="2022"/>
    <s v="Trim1"/>
    <n v="3"/>
    <x v="1"/>
  </r>
  <r>
    <x v="5"/>
    <n v="2"/>
    <n v="4"/>
    <x v="19"/>
    <d v="2022-04-01T00:00:00"/>
    <n v="2429"/>
    <n v="2077"/>
    <n v="8"/>
    <n v="22740"/>
    <n v="3.5180299032541777E-4"/>
    <n v="0.10681618293755497"/>
    <n v="9.133685136323659E-2"/>
    <s v="2022"/>
    <s v="Trim2"/>
    <n v="4"/>
    <x v="2"/>
  </r>
  <r>
    <x v="5"/>
    <n v="2"/>
    <n v="5"/>
    <x v="19"/>
    <d v="2022-05-01T00:00:00"/>
    <n v="1570"/>
    <n v="2173"/>
    <n v="2"/>
    <n v="14110"/>
    <n v="1.4174344436569808E-4"/>
    <n v="0.111268603827073"/>
    <n v="0.15400425230333098"/>
    <s v="2022"/>
    <s v="Trim2"/>
    <n v="5"/>
    <x v="3"/>
  </r>
  <r>
    <x v="5"/>
    <n v="2"/>
    <n v="6"/>
    <x v="19"/>
    <d v="2022-06-01T00:00:00"/>
    <n v="1240"/>
    <n v="1445"/>
    <n v="2"/>
    <n v="8110"/>
    <n v="2.4660912453760788E-4"/>
    <n v="0.15289765721331688"/>
    <n v="0.1781750924784217"/>
    <s v="2022"/>
    <s v="Trim2"/>
    <n v="6"/>
    <x v="4"/>
  </r>
  <r>
    <x v="5"/>
    <n v="3"/>
    <n v="7"/>
    <x v="19"/>
    <d v="2022-07-01T00:00:00"/>
    <n v="4086"/>
    <n v="3396"/>
    <n v="8"/>
    <n v="30460"/>
    <n v="2.6263952724885097E-4"/>
    <n v="0.13414313854235063"/>
    <n v="0.11149047931713722"/>
    <s v="2022"/>
    <s v="Trim3"/>
    <n v="7"/>
    <x v="5"/>
  </r>
  <r>
    <x v="5"/>
    <n v="3"/>
    <n v="8"/>
    <x v="19"/>
    <d v="2022-08-01T00:00:00"/>
    <n v="1693"/>
    <n v="2349"/>
    <n v="2"/>
    <n v="19410"/>
    <n v="1.0303967027305513E-4"/>
    <n v="8.7223080886141169E-2"/>
    <n v="0.12102009273570324"/>
    <s v="2022"/>
    <s v="Trim3"/>
    <n v="8"/>
    <x v="6"/>
  </r>
  <r>
    <x v="5"/>
    <n v="3"/>
    <n v="9"/>
    <x v="19"/>
    <d v="2022-09-01T00:00:00"/>
    <n v="979"/>
    <n v="1014"/>
    <n v="4"/>
    <n v="8630"/>
    <n v="4.6349942062572422E-4"/>
    <n v="0.11344148319814601"/>
    <n v="0.11749710312862109"/>
    <s v="2022"/>
    <s v="Trim3"/>
    <n v="9"/>
    <x v="7"/>
  </r>
  <r>
    <x v="5"/>
    <n v="4"/>
    <n v="10"/>
    <x v="19"/>
    <d v="2022-10-01T00:00:00"/>
    <n v="3005"/>
    <n v="2747"/>
    <n v="4"/>
    <n v="40260"/>
    <n v="9.9354197714853452E-5"/>
    <n v="7.4639841033283652E-2"/>
    <n v="6.8231495280675611E-2"/>
    <s v="2022"/>
    <s v="Trim4"/>
    <n v="10"/>
    <x v="8"/>
  </r>
  <r>
    <x v="5"/>
    <n v="4"/>
    <n v="11"/>
    <x v="19"/>
    <d v="2022-11-01T00:00:00"/>
    <n v="1354"/>
    <n v="1536"/>
    <n v="4"/>
    <n v="26140"/>
    <n v="1.530221882172915E-4"/>
    <n v="5.1798010711553176E-2"/>
    <n v="5.8760520275439938E-2"/>
    <s v="2022"/>
    <s v="Trim4"/>
    <n v="11"/>
    <x v="9"/>
  </r>
  <r>
    <x v="5"/>
    <n v="4"/>
    <n v="12"/>
    <x v="19"/>
    <d v="2022-12-01T00:00:00"/>
    <n v="1087"/>
    <n v="1107"/>
    <n v="5"/>
    <n v="12600"/>
    <n v="3.9682539682539683E-4"/>
    <n v="8.6269841269841274E-2"/>
    <n v="8.7857142857142856E-2"/>
    <s v="2022"/>
    <s v="Trim4"/>
    <n v="12"/>
    <x v="11"/>
  </r>
  <r>
    <x v="2"/>
    <n v="1"/>
    <n v="1"/>
    <x v="19"/>
    <d v="2023-01-01T00:00:00"/>
    <n v="237"/>
    <n v="392"/>
    <n v="2"/>
    <n v="7920"/>
    <n v="2.5252525252525253E-4"/>
    <n v="2.9924242424242423E-2"/>
    <n v="4.9494949494949494E-2"/>
    <s v="2023"/>
    <s v="Trim1"/>
    <n v="1"/>
    <x v="10"/>
  </r>
  <r>
    <x v="2"/>
    <n v="1"/>
    <n v="2"/>
    <x v="19"/>
    <d v="2023-02-01T00:00:00"/>
    <n v="137"/>
    <n v="224"/>
    <n v="1"/>
    <n v="1250"/>
    <n v="8.0000000000000004E-4"/>
    <n v="0.1096"/>
    <n v="0.1792"/>
    <s v="2023"/>
    <s v="Trim1"/>
    <n v="2"/>
    <x v="0"/>
  </r>
  <r>
    <x v="2"/>
    <n v="1"/>
    <n v="3"/>
    <x v="19"/>
    <d v="2023-03-01T00:00:00"/>
    <n v="162"/>
    <n v="414"/>
    <n v="2"/>
    <n v="630"/>
    <n v="3.1746031746031746E-3"/>
    <n v="0.25714285714285712"/>
    <n v="0.65714285714285714"/>
    <s v="2023"/>
    <s v="Trim1"/>
    <n v="3"/>
    <x v="1"/>
  </r>
  <r>
    <x v="2"/>
    <n v="2"/>
    <n v="4"/>
    <x v="19"/>
    <d v="2023-04-01T00:00:00"/>
    <n v="180"/>
    <n v="159"/>
    <n v="3"/>
    <n v="70"/>
    <n v="4.2857142857142858E-2"/>
    <n v="2.5714285714285716"/>
    <n v="2.2714285714285714"/>
    <s v="2023"/>
    <s v="Trim2"/>
    <n v="4"/>
    <x v="2"/>
  </r>
  <r>
    <x v="2"/>
    <n v="2"/>
    <n v="5"/>
    <x v="19"/>
    <d v="2023-05-01T00:00:00"/>
    <n v="90"/>
    <n v="380"/>
    <n v="1"/>
    <n v="180"/>
    <n v="5.5555555555555558E-3"/>
    <n v="0.5"/>
    <n v="2.1111111111111112"/>
    <s v="2023"/>
    <s v="Trim2"/>
    <n v="5"/>
    <x v="3"/>
  </r>
  <r>
    <x v="2"/>
    <n v="2"/>
    <n v="6"/>
    <x v="19"/>
    <d v="2023-06-01T00:00:00"/>
    <n v="37"/>
    <n v="32"/>
    <n v="1"/>
    <n v="10"/>
    <n v="0.1"/>
    <n v="3.7"/>
    <n v="3.2"/>
    <s v="2023"/>
    <s v="Trim2"/>
    <n v="6"/>
    <x v="4"/>
  </r>
  <r>
    <x v="2"/>
    <n v="3"/>
    <n v="7"/>
    <x v="19"/>
    <d v="2023-07-01T00:00:00"/>
    <n v="26"/>
    <n v="16"/>
    <n v="0"/>
    <n v="20"/>
    <n v="0"/>
    <n v="1.3"/>
    <n v="0.8"/>
    <s v="2023"/>
    <s v="Trim3"/>
    <n v="7"/>
    <x v="5"/>
  </r>
  <r>
    <x v="2"/>
    <n v="3"/>
    <n v="8"/>
    <x v="19"/>
    <d v="2023-08-01T00:00:00"/>
    <n v="66"/>
    <n v="64"/>
    <n v="0"/>
    <n v="30"/>
    <n v="0"/>
    <n v="2.2000000000000002"/>
    <n v="2.1333333333333333"/>
    <s v="2023"/>
    <s v="Trim3"/>
    <n v="8"/>
    <x v="6"/>
  </r>
  <r>
    <x v="2"/>
    <n v="3"/>
    <n v="9"/>
    <x v="19"/>
    <d v="2023-09-01T00:00:00"/>
    <n v="270"/>
    <n v="174"/>
    <n v="1"/>
    <n v="16"/>
    <n v="6.25E-2"/>
    <n v="16.875"/>
    <n v="10.875"/>
    <s v="2023"/>
    <s v="Trim3"/>
    <n v="9"/>
    <x v="7"/>
  </r>
  <r>
    <x v="2"/>
    <n v="4"/>
    <n v="10"/>
    <x v="19"/>
    <d v="2023-10-01T00:00:00"/>
    <n v="515"/>
    <n v="535"/>
    <n v="3"/>
    <n v="1989"/>
    <n v="1.5082956259426848E-3"/>
    <n v="0.25892408245349424"/>
    <n v="0.26897938662644544"/>
    <s v="2023"/>
    <s v="Trim4"/>
    <n v="10"/>
    <x v="8"/>
  </r>
  <r>
    <x v="2"/>
    <n v="4"/>
    <n v="11"/>
    <x v="19"/>
    <d v="2023-11-01T00:00:00"/>
    <n v="295"/>
    <n v="317"/>
    <n v="1"/>
    <n v="2914"/>
    <n v="3.4317089910775565E-4"/>
    <n v="0.10123541523678792"/>
    <n v="0.10878517501715855"/>
    <s v="2023"/>
    <s v="Trim4"/>
    <n v="11"/>
    <x v="9"/>
  </r>
  <r>
    <x v="2"/>
    <n v="4"/>
    <n v="12"/>
    <x v="19"/>
    <d v="2023-12-01T00:00:00"/>
    <n v="306"/>
    <n v="315"/>
    <n v="8"/>
    <n v="1211"/>
    <n v="6.6061106523534266E-3"/>
    <n v="0.25268373245251857"/>
    <n v="0.26011560693641617"/>
    <s v="2023"/>
    <s v="Trim4"/>
    <n v="12"/>
    <x v="11"/>
  </r>
  <r>
    <x v="3"/>
    <n v="1"/>
    <n v="1"/>
    <x v="19"/>
    <d v="2024-01-01T00:00:00"/>
    <n v="62"/>
    <n v="97"/>
    <n v="1"/>
    <n v="282"/>
    <n v="3.5460992907801418E-3"/>
    <n v="0.21985815602836881"/>
    <n v="0.34397163120567376"/>
    <s v="2024"/>
    <s v="Trim1"/>
    <n v="1"/>
    <x v="10"/>
  </r>
  <r>
    <x v="3"/>
    <n v="1"/>
    <n v="2"/>
    <x v="19"/>
    <d v="2024-02-01T00:00:00"/>
    <n v="14"/>
    <n v="21"/>
    <n v="2"/>
    <n v="29"/>
    <n v="6.8965517241379309E-2"/>
    <n v="0.48275862068965519"/>
    <n v="0.72413793103448276"/>
    <s v="2024"/>
    <s v="Trim1"/>
    <n v="2"/>
    <x v="0"/>
  </r>
  <r>
    <x v="3"/>
    <n v="1"/>
    <n v="3"/>
    <x v="19"/>
    <d v="2024-03-01T00:00:00"/>
    <n v="6"/>
    <n v="5"/>
    <n v="1"/>
    <n v="4"/>
    <n v="0.25"/>
    <n v="1.5"/>
    <n v="1.25"/>
    <s v="2024"/>
    <s v="Trim1"/>
    <n v="3"/>
    <x v="1"/>
  </r>
  <r>
    <x v="3"/>
    <n v="2"/>
    <n v="4"/>
    <x v="19"/>
    <d v="2024-04-01T00:00:00"/>
    <n v="5"/>
    <n v="6"/>
    <n v="0"/>
    <n v="1"/>
    <n v="0"/>
    <n v="5"/>
    <n v="6"/>
    <s v="2024"/>
    <s v="Trim2"/>
    <n v="4"/>
    <x v="2"/>
  </r>
  <r>
    <x v="3"/>
    <n v="2"/>
    <n v="5"/>
    <x v="19"/>
    <d v="2024-05-01T00:00:00"/>
    <n v="6"/>
    <n v="3"/>
    <n v="0"/>
    <n v="1"/>
    <n v="0"/>
    <n v="6"/>
    <n v="3"/>
    <s v="2024"/>
    <s v="Trim2"/>
    <n v="5"/>
    <x v="3"/>
  </r>
  <r>
    <x v="3"/>
    <n v="2"/>
    <n v="6"/>
    <x v="19"/>
    <d v="2024-06-01T00:00:00"/>
    <n v="17"/>
    <n v="17"/>
    <n v="1"/>
    <n v="1"/>
    <n v="1"/>
    <n v="17"/>
    <n v="17"/>
    <s v="2024"/>
    <s v="Trim2"/>
    <n v="6"/>
    <x v="4"/>
  </r>
  <r>
    <x v="3"/>
    <n v="3"/>
    <n v="7"/>
    <x v="19"/>
    <d v="2024-07-01T00:00:00"/>
    <n v="53"/>
    <n v="46"/>
    <n v="0"/>
    <n v="2"/>
    <n v="0"/>
    <n v="26.5"/>
    <n v="23"/>
    <s v="2024"/>
    <s v="Trim3"/>
    <n v="7"/>
    <x v="5"/>
  </r>
  <r>
    <x v="3"/>
    <n v="4"/>
    <n v="10"/>
    <x v="19"/>
    <d v="2024-10-01T00:00:00"/>
    <n v="79"/>
    <n v="98"/>
    <n v="0"/>
    <n v="2216"/>
    <n v="0"/>
    <n v="3.5649819494584838E-2"/>
    <n v="4.4223826714801441E-2"/>
    <s v="2024"/>
    <s v="Trim4"/>
    <n v="10"/>
    <x v="8"/>
  </r>
  <r>
    <x v="3"/>
    <n v="4"/>
    <n v="11"/>
    <x v="19"/>
    <d v="2024-11-01T00:00:00"/>
    <n v="7"/>
    <n v="15"/>
    <n v="0"/>
    <n v="1842"/>
    <n v="0"/>
    <n v="3.8002171552660152E-3"/>
    <n v="8.1433224755700327E-3"/>
    <s v="2024"/>
    <s v="Trim4"/>
    <n v="11"/>
    <x v="9"/>
  </r>
  <r>
    <x v="3"/>
    <n v="4"/>
    <n v="12"/>
    <x v="19"/>
    <d v="2024-12-01T00:00:00"/>
    <n v="8"/>
    <n v="6"/>
    <n v="0"/>
    <n v="260"/>
    <n v="0"/>
    <n v="3.0769230769230771E-2"/>
    <n v="2.3076923076923078E-2"/>
    <s v="2024"/>
    <s v="Trim4"/>
    <n v="12"/>
    <x v="11"/>
  </r>
  <r>
    <x v="1"/>
    <n v="1"/>
    <n v="1"/>
    <x v="19"/>
    <d v="2025-01-01T00:00:00"/>
    <n v="0"/>
    <n v="1"/>
    <n v="0"/>
    <n v="42"/>
    <n v="0"/>
    <n v="0"/>
    <n v="2.3809523809523808E-2"/>
    <s v="2025"/>
    <s v="Trim1"/>
    <n v="1"/>
    <x v="10"/>
  </r>
  <r>
    <x v="0"/>
    <n v="4"/>
    <n v="12"/>
    <x v="20"/>
    <d v="2020-12-01T00:00:00"/>
    <n v="108283"/>
    <n v="95047"/>
    <n v="2828"/>
    <n v="47890"/>
    <n v="5.9051994153267909E-2"/>
    <n v="2.2610774692002504"/>
    <n v="1.9846940906243475"/>
    <s v="2020"/>
    <s v="Trim4"/>
    <n v="12"/>
    <x v="11"/>
  </r>
  <r>
    <x v="4"/>
    <n v="1"/>
    <n v="1"/>
    <x v="20"/>
    <d v="2021-01-01T00:00:00"/>
    <n v="58310"/>
    <n v="113046"/>
    <n v="2392"/>
    <n v="1722100"/>
    <n v="1.3890018001277509E-3"/>
    <n v="3.3859822309970387E-2"/>
    <n v="6.564427152894721E-2"/>
    <s v="2021"/>
    <s v="Trim1"/>
    <n v="1"/>
    <x v="10"/>
  </r>
  <r>
    <x v="4"/>
    <n v="1"/>
    <n v="2"/>
    <x v="20"/>
    <d v="2021-02-01T00:00:00"/>
    <n v="21462"/>
    <n v="29972"/>
    <n v="916"/>
    <n v="1635730"/>
    <n v="5.599946201390205E-4"/>
    <n v="1.312074731159788E-2"/>
    <n v="1.832331741791127E-2"/>
    <s v="2021"/>
    <s v="Trim1"/>
    <n v="2"/>
    <x v="0"/>
  </r>
  <r>
    <x v="4"/>
    <n v="1"/>
    <n v="3"/>
    <x v="20"/>
    <d v="2021-03-01T00:00:00"/>
    <n v="49191"/>
    <n v="34235"/>
    <n v="778"/>
    <n v="5780220"/>
    <n v="1.3459695305715008E-4"/>
    <n v="8.5102297144399354E-3"/>
    <n v="5.9227849459017132E-3"/>
    <s v="2021"/>
    <s v="Trim1"/>
    <n v="3"/>
    <x v="1"/>
  </r>
  <r>
    <x v="4"/>
    <n v="2"/>
    <n v="4"/>
    <x v="20"/>
    <d v="2021-04-01T00:00:00"/>
    <n v="29061"/>
    <n v="45161"/>
    <n v="705"/>
    <n v="7711480"/>
    <n v="9.1422139459610872E-5"/>
    <n v="3.7685372976393639E-3"/>
    <n v="5.8563336739510443E-3"/>
    <s v="2021"/>
    <s v="Trim2"/>
    <n v="4"/>
    <x v="2"/>
  </r>
  <r>
    <x v="4"/>
    <n v="2"/>
    <n v="5"/>
    <x v="20"/>
    <d v="2021-05-01T00:00:00"/>
    <n v="11428"/>
    <n v="24424"/>
    <n v="230"/>
    <n v="11581170"/>
    <n v="1.9859824180113064E-5"/>
    <n v="9.8677422056666123E-4"/>
    <n v="2.108940633804702E-3"/>
    <s v="2021"/>
    <s v="Trim2"/>
    <n v="5"/>
    <x v="3"/>
  </r>
  <r>
    <x v="4"/>
    <n v="2"/>
    <n v="6"/>
    <x v="20"/>
    <d v="2021-06-01T00:00:00"/>
    <n v="2096"/>
    <n v="6132"/>
    <n v="55"/>
    <n v="13599430"/>
    <n v="4.0442871502702685E-6"/>
    <n v="1.5412410667211787E-4"/>
    <n v="4.5090125100831431E-4"/>
    <s v="2021"/>
    <s v="Trim2"/>
    <n v="6"/>
    <x v="4"/>
  </r>
  <r>
    <x v="4"/>
    <n v="3"/>
    <n v="7"/>
    <x v="20"/>
    <d v="2021-07-01T00:00:00"/>
    <n v="11160"/>
    <n v="3595"/>
    <n v="27"/>
    <n v="13188320"/>
    <n v="2.047266065730889E-6"/>
    <n v="8.4620330716876754E-4"/>
    <n v="2.7258968541861282E-4"/>
    <s v="2021"/>
    <s v="Trim3"/>
    <n v="7"/>
    <x v="5"/>
  </r>
  <r>
    <x v="4"/>
    <n v="3"/>
    <n v="8"/>
    <x v="20"/>
    <d v="2021-08-01T00:00:00"/>
    <n v="18220"/>
    <n v="17385"/>
    <n v="44"/>
    <n v="7486290"/>
    <n v="5.877410573194466E-6"/>
    <n v="2.4337822873546178E-3"/>
    <n v="2.3222450639769497E-3"/>
    <s v="2021"/>
    <s v="Trim3"/>
    <n v="8"/>
    <x v="6"/>
  </r>
  <r>
    <x v="4"/>
    <n v="3"/>
    <n v="9"/>
    <x v="20"/>
    <d v="2021-09-01T00:00:00"/>
    <n v="14422"/>
    <n v="16619"/>
    <n v="89"/>
    <n v="6065690"/>
    <n v="1.4672691812473107E-5"/>
    <n v="2.3776355204436759E-3"/>
    <n v="2.739836687994276E-3"/>
    <s v="2021"/>
    <s v="Trim3"/>
    <n v="9"/>
    <x v="7"/>
  </r>
  <r>
    <x v="4"/>
    <n v="4"/>
    <n v="10"/>
    <x v="20"/>
    <d v="2021-10-01T00:00:00"/>
    <n v="11235"/>
    <n v="11213"/>
    <n v="54"/>
    <n v="3794190"/>
    <n v="1.4232286733136717E-5"/>
    <n v="2.9611063230887227E-3"/>
    <n v="2.9553079840492964E-3"/>
    <s v="2021"/>
    <s v="Trim4"/>
    <n v="10"/>
    <x v="8"/>
  </r>
  <r>
    <x v="4"/>
    <n v="4"/>
    <n v="11"/>
    <x v="20"/>
    <d v="2021-11-01T00:00:00"/>
    <n v="36698"/>
    <n v="16301"/>
    <n v="134"/>
    <n v="5210510"/>
    <n v="2.5717252245941377E-5"/>
    <n v="7.0430725591160946E-3"/>
    <n v="3.1284845437394805E-3"/>
    <s v="2021"/>
    <s v="Trim4"/>
    <n v="11"/>
    <x v="9"/>
  </r>
  <r>
    <x v="4"/>
    <n v="4"/>
    <n v="12"/>
    <x v="20"/>
    <d v="2021-12-01T00:00:00"/>
    <n v="128565"/>
    <n v="65696"/>
    <n v="420"/>
    <n v="13627960"/>
    <n v="3.0818992717912291E-5"/>
    <n v="9.4339138066152229E-3"/>
    <n v="4.820677489514205E-3"/>
    <s v="2021"/>
    <s v="Trim4"/>
    <n v="12"/>
    <x v="11"/>
  </r>
  <r>
    <x v="5"/>
    <n v="1"/>
    <n v="1"/>
    <x v="20"/>
    <d v="2022-01-01T00:00:00"/>
    <n v="505384"/>
    <n v="350383"/>
    <n v="786"/>
    <n v="12759050"/>
    <n v="6.1603332536513299E-5"/>
    <n v="3.9609845560602083E-2"/>
    <n v="2.7461527308067606E-2"/>
    <s v="2022"/>
    <s v="Trim1"/>
    <n v="1"/>
    <x v="10"/>
  </r>
  <r>
    <x v="5"/>
    <n v="1"/>
    <n v="2"/>
    <x v="20"/>
    <d v="2022-02-01T00:00:00"/>
    <n v="178500"/>
    <n v="369008"/>
    <n v="651"/>
    <n v="4052360"/>
    <n v="1.6064712908033836E-4"/>
    <n v="4.4048406360737938E-2"/>
    <n v="9.1060024282146698E-2"/>
    <s v="2022"/>
    <s v="Trim1"/>
    <n v="2"/>
    <x v="0"/>
  </r>
  <r>
    <x v="5"/>
    <n v="1"/>
    <n v="3"/>
    <x v="20"/>
    <d v="2022-03-01T00:00:00"/>
    <n v="161095"/>
    <n v="136043"/>
    <n v="333"/>
    <n v="1346250"/>
    <n v="2.4735376044568246E-4"/>
    <n v="0.11966202414113278"/>
    <n v="0.10105329619312907"/>
    <s v="2022"/>
    <s v="Trim1"/>
    <n v="3"/>
    <x v="1"/>
  </r>
  <r>
    <x v="5"/>
    <n v="2"/>
    <n v="4"/>
    <x v="20"/>
    <d v="2022-04-01T00:00:00"/>
    <n v="177689"/>
    <n v="188455"/>
    <n v="302"/>
    <n v="674860"/>
    <n v="4.4750022226832233E-4"/>
    <n v="0.26329757282992028"/>
    <n v="0.27925051121714134"/>
    <s v="2022"/>
    <s v="Trim2"/>
    <n v="4"/>
    <x v="2"/>
  </r>
  <r>
    <x v="5"/>
    <n v="2"/>
    <n v="5"/>
    <x v="20"/>
    <d v="2022-05-01T00:00:00"/>
    <n v="85602"/>
    <n v="128000"/>
    <n v="238"/>
    <n v="503790"/>
    <n v="4.7241906349868002E-4"/>
    <n v="0.16991603644375633"/>
    <n v="0.25407411818416403"/>
    <s v="2022"/>
    <s v="Trim2"/>
    <n v="5"/>
    <x v="3"/>
  </r>
  <r>
    <x v="5"/>
    <n v="2"/>
    <n v="6"/>
    <x v="20"/>
    <d v="2022-06-01T00:00:00"/>
    <n v="105384"/>
    <n v="60452"/>
    <n v="107"/>
    <n v="581380"/>
    <n v="1.840448587842719E-4"/>
    <n v="0.18126526540300664"/>
    <n v="0.10398018507688603"/>
    <s v="2022"/>
    <s v="Trim2"/>
    <n v="6"/>
    <x v="4"/>
  </r>
  <r>
    <x v="5"/>
    <n v="3"/>
    <n v="7"/>
    <x v="20"/>
    <d v="2022-07-01T00:00:00"/>
    <n v="240516"/>
    <n v="222344"/>
    <n v="270"/>
    <n v="1329070"/>
    <n v="2.0314957075248105E-4"/>
    <n v="0.18096563762631013"/>
    <n v="0.16729291910885055"/>
    <s v="2022"/>
    <s v="Trim3"/>
    <n v="7"/>
    <x v="5"/>
  </r>
  <r>
    <x v="5"/>
    <n v="3"/>
    <n v="8"/>
    <x v="20"/>
    <d v="2022-08-01T00:00:00"/>
    <n v="98329"/>
    <n v="140201"/>
    <n v="295"/>
    <n v="613230"/>
    <n v="4.810593089053047E-4"/>
    <n v="0.16034603656050747"/>
    <n v="0.22862710565366992"/>
    <s v="2022"/>
    <s v="Trim3"/>
    <n v="8"/>
    <x v="6"/>
  </r>
  <r>
    <x v="5"/>
    <n v="3"/>
    <n v="9"/>
    <x v="20"/>
    <d v="2022-09-01T00:00:00"/>
    <n v="78192"/>
    <n v="76468"/>
    <n v="117"/>
    <n v="351120"/>
    <n v="3.3321941216678057E-4"/>
    <n v="0.22269309637730691"/>
    <n v="0.21778309409888358"/>
    <s v="2022"/>
    <s v="Trim3"/>
    <n v="9"/>
    <x v="7"/>
  </r>
  <r>
    <x v="5"/>
    <n v="4"/>
    <n v="10"/>
    <x v="20"/>
    <d v="2022-10-01T00:00:00"/>
    <n v="144527"/>
    <n v="140205"/>
    <n v="227"/>
    <n v="1042980"/>
    <n v="2.1764559243705537E-4"/>
    <n v="0.13857120941916432"/>
    <n v="0.13442731404245528"/>
    <s v="2022"/>
    <s v="Trim4"/>
    <n v="10"/>
    <x v="8"/>
  </r>
  <r>
    <x v="5"/>
    <n v="4"/>
    <n v="11"/>
    <x v="20"/>
    <d v="2022-11-01T00:00:00"/>
    <n v="127025"/>
    <n v="118673"/>
    <n v="251"/>
    <n v="999000"/>
    <n v="2.5125125125125127E-4"/>
    <n v="0.12715215215215214"/>
    <n v="0.11879179179179179"/>
    <s v="2022"/>
    <s v="Trim4"/>
    <n v="11"/>
    <x v="9"/>
  </r>
  <r>
    <x v="5"/>
    <n v="4"/>
    <n v="12"/>
    <x v="20"/>
    <d v="2022-12-01T00:00:00"/>
    <n v="97595"/>
    <n v="108162"/>
    <n v="362"/>
    <n v="653140"/>
    <n v="5.5424564411917811E-4"/>
    <n v="0.14942431944146736"/>
    <n v="0.16560308662767553"/>
    <s v="2022"/>
    <s v="Trim4"/>
    <n v="12"/>
    <x v="11"/>
  </r>
  <r>
    <x v="2"/>
    <n v="1"/>
    <n v="1"/>
    <x v="20"/>
    <d v="2023-01-01T00:00:00"/>
    <n v="31227"/>
    <n v="65433"/>
    <n v="253"/>
    <n v="363210"/>
    <n v="6.9656672448445802E-4"/>
    <n v="8.5975055752870247E-2"/>
    <n v="0.18015197819443296"/>
    <s v="2023"/>
    <s v="Trim1"/>
    <n v="1"/>
    <x v="10"/>
  </r>
  <r>
    <x v="2"/>
    <n v="1"/>
    <n v="2"/>
    <x v="20"/>
    <d v="2023-02-01T00:00:00"/>
    <n v="15011"/>
    <n v="14347"/>
    <n v="90"/>
    <n v="84900"/>
    <n v="1.0600706713780918E-3"/>
    <n v="0.17680800942285041"/>
    <n v="0.16898704358068314"/>
    <s v="2023"/>
    <s v="Trim1"/>
    <n v="2"/>
    <x v="0"/>
  </r>
  <r>
    <x v="2"/>
    <n v="1"/>
    <n v="3"/>
    <x v="20"/>
    <d v="2023-03-01T00:00:00"/>
    <n v="15254"/>
    <n v="14176"/>
    <n v="81"/>
    <n v="33220"/>
    <n v="2.4382901866345577E-3"/>
    <n v="0.45918121613485852"/>
    <n v="0.42673088500903072"/>
    <s v="2023"/>
    <s v="Trim1"/>
    <n v="3"/>
    <x v="1"/>
  </r>
  <r>
    <x v="2"/>
    <n v="2"/>
    <n v="4"/>
    <x v="20"/>
    <d v="2023-04-01T00:00:00"/>
    <n v="12893"/>
    <n v="14439"/>
    <n v="62"/>
    <n v="11280"/>
    <n v="5.49645390070922E-3"/>
    <n v="1.1429964539007091"/>
    <n v="1.2800531914893618"/>
    <s v="2023"/>
    <s v="Trim2"/>
    <n v="4"/>
    <x v="2"/>
  </r>
  <r>
    <x v="2"/>
    <n v="2"/>
    <n v="5"/>
    <x v="20"/>
    <d v="2023-05-01T00:00:00"/>
    <n v="7981"/>
    <n v="8364"/>
    <n v="74"/>
    <n v="10920"/>
    <n v="6.7765567765567768E-3"/>
    <n v="0.73086080586080582"/>
    <n v="0.76593406593406599"/>
    <s v="2023"/>
    <s v="Trim2"/>
    <n v="5"/>
    <x v="3"/>
  </r>
  <r>
    <x v="2"/>
    <n v="2"/>
    <n v="6"/>
    <x v="20"/>
    <d v="2023-06-01T00:00:00"/>
    <n v="2513"/>
    <n v="2987"/>
    <n v="41"/>
    <n v="8300"/>
    <n v="4.9397590361445779E-3"/>
    <n v="0.30277108433734939"/>
    <n v="0.35987951807228918"/>
    <s v="2023"/>
    <s v="Trim2"/>
    <n v="6"/>
    <x v="4"/>
  </r>
  <r>
    <x v="2"/>
    <n v="3"/>
    <n v="7"/>
    <x v="20"/>
    <d v="2023-07-01T00:00:00"/>
    <n v="1819"/>
    <n v="1480"/>
    <n v="12"/>
    <n v="3240"/>
    <n v="3.7037037037037038E-3"/>
    <n v="0.56141975308641978"/>
    <n v="0.4567901234567901"/>
    <s v="2023"/>
    <s v="Trim3"/>
    <n v="7"/>
    <x v="5"/>
  </r>
  <r>
    <x v="2"/>
    <n v="3"/>
    <n v="8"/>
    <x v="20"/>
    <d v="2023-08-01T00:00:00"/>
    <n v="5605"/>
    <n v="4271"/>
    <n v="10"/>
    <n v="3320"/>
    <n v="3.0120481927710845E-3"/>
    <n v="1.6882530120481927"/>
    <n v="1.2864457831325302"/>
    <s v="2023"/>
    <s v="Trim3"/>
    <n v="8"/>
    <x v="6"/>
  </r>
  <r>
    <x v="2"/>
    <n v="3"/>
    <n v="9"/>
    <x v="20"/>
    <d v="2023-09-01T00:00:00"/>
    <n v="18079"/>
    <n v="26072"/>
    <n v="34"/>
    <n v="3150"/>
    <n v="1.0793650793650795E-2"/>
    <n v="5.7393650793650792"/>
    <n v="8.2768253968253962"/>
    <s v="2023"/>
    <s v="Trim3"/>
    <n v="9"/>
    <x v="7"/>
  </r>
  <r>
    <x v="2"/>
    <n v="4"/>
    <n v="10"/>
    <x v="20"/>
    <d v="2023-10-01T00:00:00"/>
    <n v="20284"/>
    <n v="20960"/>
    <n v="54"/>
    <n v="9910"/>
    <n v="5.4490413723511603E-3"/>
    <n v="2.0468213925327952"/>
    <n v="2.1150353178607468"/>
    <s v="2023"/>
    <s v="Trim4"/>
    <n v="10"/>
    <x v="8"/>
  </r>
  <r>
    <x v="2"/>
    <n v="4"/>
    <n v="11"/>
    <x v="20"/>
    <d v="2023-11-01T00:00:00"/>
    <n v="30267"/>
    <n v="23874"/>
    <n v="128"/>
    <n v="71203"/>
    <n v="1.7976770641686445E-3"/>
    <n v="0.42508040391556534"/>
    <n v="0.33529486117157986"/>
    <s v="2023"/>
    <s v="Trim4"/>
    <n v="11"/>
    <x v="9"/>
  </r>
  <r>
    <x v="2"/>
    <n v="4"/>
    <n v="12"/>
    <x v="20"/>
    <d v="2023-12-01T00:00:00"/>
    <n v="27043"/>
    <n v="29556"/>
    <n v="168"/>
    <n v="81306"/>
    <n v="2.0662681720906204E-3"/>
    <n v="0.33260767963003962"/>
    <n v="0.36351560770422847"/>
    <s v="2023"/>
    <s v="Trim4"/>
    <n v="12"/>
    <x v="11"/>
  </r>
  <r>
    <x v="3"/>
    <n v="1"/>
    <n v="1"/>
    <x v="20"/>
    <d v="2024-01-01T00:00:00"/>
    <n v="5920"/>
    <n v="7685"/>
    <n v="102"/>
    <n v="18506"/>
    <n v="5.5117259267264667E-3"/>
    <n v="0.31989624986490867"/>
    <n v="0.41527072300875389"/>
    <s v="2024"/>
    <s v="Trim1"/>
    <n v="1"/>
    <x v="10"/>
  </r>
  <r>
    <x v="3"/>
    <n v="1"/>
    <n v="2"/>
    <x v="20"/>
    <d v="2024-02-01T00:00:00"/>
    <n v="1423"/>
    <n v="1597"/>
    <n v="38"/>
    <n v="1946"/>
    <n v="1.9527235354573486E-2"/>
    <n v="0.73124357656731753"/>
    <n v="0.82065775950668041"/>
    <s v="2024"/>
    <s v="Trim1"/>
    <n v="2"/>
    <x v="0"/>
  </r>
  <r>
    <x v="3"/>
    <n v="1"/>
    <n v="3"/>
    <x v="20"/>
    <d v="2024-03-01T00:00:00"/>
    <n v="475"/>
    <n v="467"/>
    <n v="16"/>
    <n v="533"/>
    <n v="3.0018761726078799E-2"/>
    <n v="0.89118198874296439"/>
    <n v="0.8761726078799249"/>
    <s v="2024"/>
    <s v="Trim1"/>
    <n v="3"/>
    <x v="1"/>
  </r>
  <r>
    <x v="3"/>
    <n v="2"/>
    <n v="4"/>
    <x v="20"/>
    <d v="2024-04-01T00:00:00"/>
    <n v="337"/>
    <n v="274"/>
    <n v="4"/>
    <n v="196"/>
    <n v="2.0408163265306121E-2"/>
    <n v="1.7193877551020409"/>
    <n v="1.3979591836734695"/>
    <s v="2024"/>
    <s v="Trim2"/>
    <n v="4"/>
    <x v="2"/>
  </r>
  <r>
    <x v="3"/>
    <n v="2"/>
    <n v="5"/>
    <x v="20"/>
    <d v="2024-05-01T00:00:00"/>
    <n v="399"/>
    <n v="352"/>
    <n v="3"/>
    <n v="146"/>
    <n v="2.0547945205479451E-2"/>
    <n v="2.7328767123287672"/>
    <n v="2.4109589041095889"/>
    <s v="2024"/>
    <s v="Trim2"/>
    <n v="5"/>
    <x v="3"/>
  </r>
  <r>
    <x v="3"/>
    <n v="2"/>
    <n v="6"/>
    <x v="20"/>
    <d v="2024-06-01T00:00:00"/>
    <n v="856"/>
    <n v="720"/>
    <n v="2"/>
    <n v="45"/>
    <n v="4.4444444444444446E-2"/>
    <n v="19.022222222222222"/>
    <n v="16"/>
    <s v="2024"/>
    <s v="Trim2"/>
    <n v="6"/>
    <x v="4"/>
  </r>
  <r>
    <x v="3"/>
    <n v="3"/>
    <n v="7"/>
    <x v="20"/>
    <d v="2024-07-01T00:00:00"/>
    <n v="3897"/>
    <n v="3081"/>
    <n v="7"/>
    <n v="149"/>
    <n v="4.6979865771812082E-2"/>
    <n v="26.154362416107382"/>
    <n v="20.677852348993287"/>
    <s v="2024"/>
    <s v="Trim3"/>
    <n v="7"/>
    <x v="5"/>
  </r>
  <r>
    <x v="3"/>
    <n v="3"/>
    <n v="8"/>
    <x v="20"/>
    <d v="2024-08-01T00:00:00"/>
    <n v="6786"/>
    <n v="6138"/>
    <n v="29"/>
    <n v="76"/>
    <n v="0.38157894736842107"/>
    <n v="89.28947368421052"/>
    <n v="80.763157894736835"/>
    <s v="2024"/>
    <s v="Trim3"/>
    <n v="8"/>
    <x v="6"/>
  </r>
  <r>
    <x v="3"/>
    <n v="3"/>
    <n v="9"/>
    <x v="20"/>
    <d v="2024-09-01T00:00:00"/>
    <n v="6319"/>
    <n v="6463"/>
    <n v="23"/>
    <n v="88"/>
    <n v="0.26136363636363635"/>
    <n v="71.806818181818187"/>
    <n v="73.443181818181813"/>
    <s v="2024"/>
    <s v="Trim3"/>
    <n v="9"/>
    <x v="7"/>
  </r>
  <r>
    <x v="3"/>
    <n v="4"/>
    <n v="10"/>
    <x v="20"/>
    <d v="2024-10-01T00:00:00"/>
    <n v="6126"/>
    <n v="6141"/>
    <n v="30"/>
    <n v="35551"/>
    <n v="8.4385811932153807E-4"/>
    <n v="0.17231582796545808"/>
    <n v="0.17273775702511884"/>
    <s v="2024"/>
    <s v="Trim4"/>
    <n v="10"/>
    <x v="8"/>
  </r>
  <r>
    <x v="3"/>
    <n v="4"/>
    <n v="11"/>
    <x v="20"/>
    <d v="2024-11-01T00:00:00"/>
    <n v="1832"/>
    <n v="2503"/>
    <n v="14"/>
    <n v="53778"/>
    <n v="2.6032950277064972E-4"/>
    <n v="3.4065974933987879E-2"/>
    <n v="4.6543196102495445E-2"/>
    <s v="2024"/>
    <s v="Trim4"/>
    <n v="11"/>
    <x v="9"/>
  </r>
  <r>
    <x v="3"/>
    <n v="4"/>
    <n v="12"/>
    <x v="20"/>
    <d v="2024-12-01T00:00:00"/>
    <n v="918"/>
    <n v="1022"/>
    <n v="11"/>
    <n v="12123"/>
    <n v="9.0736616349088505E-4"/>
    <n v="7.5723830734966593E-2"/>
    <n v="8.4302565371607685E-2"/>
    <s v="2024"/>
    <s v="Trim4"/>
    <n v="12"/>
    <x v="11"/>
  </r>
  <r>
    <x v="1"/>
    <n v="1"/>
    <n v="1"/>
    <x v="20"/>
    <d v="2025-01-01T00:00:00"/>
    <n v="135"/>
    <n v="147"/>
    <n v="0"/>
    <n v="2010"/>
    <n v="0"/>
    <n v="6.7164179104477612E-2"/>
    <n v="7.3134328358208961E-2"/>
    <s v="2025"/>
    <s v="Trim1"/>
    <n v="1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0DF81A-1C2B-48CA-8E08-11BAEA0D3F3A}" name="PivotChartTable3" cacheId="16" applyNumberFormats="0" applyBorderFormats="0" applyFontFormats="0" applyPatternFormats="0" applyAlignmentFormats="0" applyWidthHeightFormats="1" dataCaption="Valori" updatedVersion="8" minRefreshableVersion="3" useAutoFormatting="1" itemPrintTitles="1" createdVersion="5" indent="0" outline="1" outlineData="1" multipleFieldFilters="0" chartFormat="6">
  <location ref="A5:C12" firstHeaderRow="0" firstDataRow="1" firstDataCol="1" rowPageCount="3" colPageCount="1"/>
  <pivotFields count="6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3">
    <pageField fld="3" hier="12" name="[ANDAMENTO COVID].[Regione].[All]" cap="All"/>
    <pageField fld="1" hier="8" name="[ANDAMENTO COVID].[Mese].[All]" cap="All"/>
    <pageField fld="2" hier="14" name="[ANDAMENTO COVID].[Trimestre].[All]" cap="All"/>
  </pageFields>
  <dataFields count="2">
    <dataField name="Media di Decessi effettivi" fld="5" subtotal="average" baseField="0" baseItem="0"/>
    <dataField name="Media di Tot. vaccinati mensili" fld="4" subtotal="average" baseField="0" baseItem="0"/>
  </dataFields>
  <chartFormats count="2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edia di Rapporto decessi/vaccinati"/>
    <pivotHierarchy dragToData="1"/>
    <pivotHierarchy dragToData="1"/>
    <pivotHierarchy dragToData="1"/>
    <pivotHierarchy dragToData="1"/>
    <pivotHierarchy dragToData="1" caption="Media di Tot. vaccinati mensili"/>
    <pivotHierarchy dragToData="1" caption="Media di Decessi effettivi"/>
    <pivotHierarchy dragToData="1"/>
    <pivotHierarchy dragToData="1"/>
  </pivotHierarchies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7" columnCount="2" cacheId="1949066892">
        <x15:pivotRow count="2">
          <x15:c>
            <x15:v>321.03463203463201</x15:v>
          </x15:c>
          <x15:c>
            <x15:v>1760.4329004329004</x15:v>
          </x15:c>
        </x15:pivotRow>
        <x15:pivotRow count="2">
          <x15:c>
            <x15:v>250.96428571428572</x15:v>
          </x15:c>
          <x15:c>
            <x15:v>4418994.8809523806</x15:v>
          </x15:c>
        </x15:pivotRow>
        <x15:pivotRow count="2">
          <x15:c>
            <x15:v>188.55555555555554</x15:v>
          </x15:c>
          <x15:c>
            <x15:v>1309375.634920635</x15:v>
          </x15:c>
        </x15:pivotRow>
        <x15:pivotRow count="2">
          <x15:c>
            <x15:v>40.099206349206348</x15:v>
          </x15:c>
          <x15:c>
            <x15:v>37000.230158730155</x15:v>
          </x15:c>
        </x15:pivotRow>
        <x15:pivotRow count="2">
          <x15:c>
            <x15:v>14.341269841269842</x15:v>
          </x15:c>
          <x15:c>
            <x15:v>5004.8531746031749</x15:v>
          </x15:c>
        </x15:pivotRow>
        <x15:pivotRow count="2">
          <x15:c>
            <x15:v>1.7619047619047619</x15:v>
          </x15:c>
          <x15:c>
            <x15:v>144.9047619047619</x15:v>
          </x15:c>
        </x15:pivotRow>
        <x15:pivotRow count="2">
          <x15:c>
            <x15:v>157.67777777777778</x15:v>
          </x15:c>
          <x15:c>
            <x15:v>1154400.280952381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VACCINI ALL]"/>
        <x15:activeTabTopLevelEntity name="[ANDAMENTO COVI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7F8479-BDF6-44C0-9958-3A9BB64F0341}" name="PivotChartTable2" cacheId="17" applyNumberFormats="0" applyBorderFormats="0" applyFontFormats="0" applyPatternFormats="0" applyAlignmentFormats="0" applyWidthHeightFormats="1" dataCaption="Valori" updatedVersion="8" minRefreshableVersion="3" useAutoFormatting="1" itemPrintTitles="1" createdVersion="5" indent="0" outline="1" outlineData="1" multipleFieldFilters="0" chartFormat="6">
  <location ref="A5:C12" firstHeaderRow="0" firstDataRow="1" firstDataCol="1" rowPageCount="3" colPageCount="1"/>
  <pivotFields count="6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3">
    <pageField fld="3" hier="12" name="[ANDAMENTO COVID].[Regione].&amp;[Lombardia]" cap="Lombardia"/>
    <pageField fld="1" hier="8" name="[ANDAMENTO COVID].[Mese].[All]" cap="All"/>
    <pageField fld="2" hier="14" name="[ANDAMENTO COVID].[Trimestre].[All]" cap="All"/>
  </pageFields>
  <dataFields count="2">
    <dataField name="Media di Contagiati effettivi" fld="5" subtotal="average" baseField="0" baseItem="0"/>
    <dataField name="Media di Tot. vaccinati mensili" fld="4" subtotal="average" baseField="0" baseItem="0"/>
  </dataFields>
  <chartFormats count="2"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Media di Rapporto contagiati/vaccinati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edia di Tot. vaccinati mensili"/>
    <pivotHierarchy dragToData="1"/>
    <pivotHierarchy dragToData="1" caption="Media di Contagiati effettivi"/>
    <pivotHierarchy dragToData="1"/>
  </pivotHierarchies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7" columnCount="2" cacheId="582545618">
        <x15:pivotRow count="2">
          <x15:c>
            <x15:v>43536.63636363636</x15:v>
          </x15:c>
          <x15:c>
            <x15:v>1603.6363636363637</x15:v>
          </x15:c>
        </x15:pivotRow>
        <x15:pivotRow count="2">
          <x15:c>
            <x15:v>61538.416666666664</x15:v>
          </x15:c>
          <x15:c>
            <x15:v>16284367.5</x15:v>
          </x15:c>
        </x15:pivotRow>
        <x15:pivotRow count="2">
          <x15:c>
            <x15:v>237375.75</x15:v>
          </x15:c>
          <x15:c>
            <x15:v>4998809.166666667</x15:v>
          </x15:c>
        </x15:pivotRow>
        <x15:pivotRow count="2">
          <x15:c>
            <x15:v>21959.083333333332</x15:v>
          </x15:c>
          <x15:c>
            <x15:v>194701.08333333334</x15:v>
          </x15:c>
        </x15:pivotRow>
        <x15:pivotRow count="2">
          <x15:c>
            <x15:v>5172.75</x15:v>
          </x15:c>
          <x15:c>
            <x15:v>30311.75</x15:v>
          </x15:c>
        </x15:pivotRow>
        <x15:pivotRow count="2">
          <x15:c>
            <x15:v>382</x15:v>
          </x15:c>
          <x15:c>
            <x15:v>0</x15:v>
          </x15:c>
        </x15:pivotRow>
        <x15:pivotRow count="2">
          <x15:c>
            <x15:v>73197.28333333334</x15:v>
          </x15:c>
          <x15:c>
            <x15:v>4301931.9000000004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VACCINI ALL]"/>
        <x15:activeTabTopLevelEntity name="[ANDAMENTO COVI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49F70A-D3E6-4B44-B7A8-A1005B819385}" name="PivotChartTable1" cacheId="18" applyNumberFormats="0" applyBorderFormats="0" applyFontFormats="0" applyPatternFormats="0" applyAlignmentFormats="0" applyWidthHeightFormats="1" dataCaption="Valori" updatedVersion="8" minRefreshableVersion="3" useAutoFormatting="1" itemPrintTitles="1" createdVersion="5" indent="0" outline="1" outlineData="1" multipleFieldFilters="0" chartFormat="5">
  <location ref="A5:C12" firstHeaderRow="0" firstDataRow="1" firstDataCol="1" rowPageCount="3" colPageCount="1"/>
  <pivotFields count="6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3">
    <pageField fld="2" hier="14" name="[ANDAMENTO COVID].[Trimestre].[All]" cap="All"/>
    <pageField fld="1" hier="8" name="[ANDAMENTO COVID].[Mese].[All]" cap="All"/>
    <pageField fld="3" hier="12" name="[ANDAMENTO COVID].[Regione].&amp;[Campania]" cap="Campania"/>
  </pageFields>
  <dataFields count="2">
    <dataField name="Media di Guariti effettivi" fld="5" subtotal="average" baseField="0" baseItem="0"/>
    <dataField name="Media di Tot. vaccinati mensili" fld="4" subtotal="average" baseField="0" baseItem="0"/>
  </dataFields>
  <chartFormats count="2"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Somma di Rapporto guariti/vaccinati"/>
    <pivotHierarchy dragToData="1"/>
    <pivotHierarchy dragToData="1"/>
    <pivotHierarchy dragToData="1" caption="Media di Rapporto guariti/vaccinati"/>
    <pivotHierarchy dragToData="1"/>
    <pivotHierarchy dragToData="1" caption="Massimo di Rapporto guariti/vaccinati"/>
    <pivotHierarchy dragToData="1" caption="Dev. standard di Rapporto guariti/vaccinati"/>
    <pivotHierarchy dragToData="1"/>
    <pivotHierarchy dragToData="1"/>
    <pivotHierarchy dragToData="1"/>
    <pivotHierarchy dragToData="1" caption="Somma di Guariti effettivi"/>
    <pivotHierarchy dragToData="1"/>
    <pivotHierarchy dragToData="1"/>
    <pivotHierarchy dragToData="1" caption="Media di Tot. vaccinati mensili"/>
    <pivotHierarchy dragToData="1"/>
    <pivotHierarchy dragToData="1"/>
    <pivotHierarchy dragToData="1" caption="Media di Guariti effettivi"/>
  </pivotHierarchies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7" columnCount="2" cacheId="1813319058">
        <x15:pivotRow count="2">
          <x15:c>
            <x15:v>9961.2727272727279</x15:v>
          </x15:c>
          <x15:c>
            <x15:v>2010</x15:v>
          </x15:c>
        </x15:pivotRow>
        <x15:pivotRow count="2">
          <x15:c>
            <x15:v>32307.666666666668</x15:v>
          </x15:c>
          <x15:c>
            <x15:v>8444759.166666666</x15:v>
          </x15:c>
        </x15:pivotRow>
        <x15:pivotRow count="2">
          <x15:c>
            <x15:v>154727.33333333334</x15:v>
          </x15:c>
          <x15:c>
            <x15:v>2269575</x15:v>
          </x15:c>
        </x15:pivotRow>
        <x15:pivotRow count="2">
          <x15:c>
            <x15:v>13137.916666666666</x15:v>
          </x15:c>
          <x15:c>
            <x15:v>26572.583333333332</x15:v>
          </x15:c>
        </x15:pivotRow>
        <x15:pivotRow count="2">
          <x15:c>
            <x15:v>3570.0833333333335</x15:v>
          </x15:c>
          <x15:c>
            <x15:v>1205.5833333333333</x15:v>
          </x15:c>
        </x15:pivotRow>
        <x15:pivotRow count="2">
          <x15:c>
            <x15:v>87</x15:v>
          </x15:c>
          <x15:c>
            <x15:v>0</x15:v>
          </x15:c>
        </x15:pivotRow>
        <x15:pivotRow count="2">
          <x15:c>
            <x15:v>42576.283333333333</x15:v>
          </x15:c>
          <x15:c>
            <x15:v>2148790.9666666668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ANDAMENTO COVID]"/>
        <x15:activeTabTopLevelEntity name="[VACCINI AL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23A438-70CD-4995-A54C-4F1F11D2D9DD}" name="Tabella pivot6" cacheId="1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E4:F26" firstHeaderRow="1" firstDataRow="1" firstDataCol="1" rowPageCount="2" colPageCount="1"/>
  <pivotFields count="16">
    <pivotField axis="axisPage" multipleItemSelectionAllowed="1" showAll="0">
      <items count="7">
        <item x="0"/>
        <item x="4"/>
        <item x="5"/>
        <item x="2"/>
        <item x="3"/>
        <item x="1"/>
        <item t="default"/>
      </items>
    </pivotField>
    <pivotField showAll="0"/>
    <pivotField showAll="0"/>
    <pivotField axis="axisRow" showAll="0" sortType="ascending">
      <items count="24">
        <item x="0"/>
        <item x="1"/>
        <item x="2"/>
        <item x="3"/>
        <item x="4"/>
        <item m="1" x="22"/>
        <item x="6"/>
        <item x="7"/>
        <item x="8"/>
        <item x="9"/>
        <item x="10"/>
        <item x="11"/>
        <item m="1" x="21"/>
        <item x="12"/>
        <item x="13"/>
        <item x="14"/>
        <item x="15"/>
        <item x="16"/>
        <item x="18"/>
        <item x="19"/>
        <item x="20"/>
        <item x="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3">
        <item x="10"/>
        <item x="0"/>
        <item x="1"/>
        <item x="2"/>
        <item x="3"/>
        <item x="4"/>
        <item x="5"/>
        <item x="6"/>
        <item x="7"/>
        <item x="8"/>
        <item x="9"/>
        <item x="11"/>
        <item t="default"/>
      </items>
    </pivotField>
  </pivotFields>
  <rowFields count="1">
    <field x="3"/>
  </rowFields>
  <rowItems count="22">
    <i>
      <x v="19"/>
    </i>
    <i>
      <x v="10"/>
    </i>
    <i>
      <x v="1"/>
    </i>
    <i>
      <x v="22"/>
    </i>
    <i>
      <x v="11"/>
    </i>
    <i>
      <x v="18"/>
    </i>
    <i>
      <x v="15"/>
    </i>
    <i>
      <x v="21"/>
    </i>
    <i>
      <x v="2"/>
    </i>
    <i>
      <x/>
    </i>
    <i>
      <x v="7"/>
    </i>
    <i>
      <x v="9"/>
    </i>
    <i>
      <x v="17"/>
    </i>
    <i>
      <x v="14"/>
    </i>
    <i>
      <x v="13"/>
    </i>
    <i>
      <x v="16"/>
    </i>
    <i>
      <x v="4"/>
    </i>
    <i>
      <x v="6"/>
    </i>
    <i>
      <x v="3"/>
    </i>
    <i>
      <x v="20"/>
    </i>
    <i>
      <x v="8"/>
    </i>
    <i t="grand">
      <x/>
    </i>
  </rowItems>
  <colItems count="1">
    <i/>
  </colItems>
  <pageFields count="2">
    <pageField fld="0" hier="-1"/>
    <pageField fld="15" hier="-1"/>
  </pageFields>
  <dataFields count="1">
    <dataField name="Somma di Contagiati effettivi" fld="5" baseField="4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64005C-8C4F-4A04-9BC2-FC5D50439F4E}" name="Tabella pivot2" cacheId="13" applyNumberFormats="0" applyBorderFormats="0" applyFontFormats="0" applyPatternFormats="0" applyAlignmentFormats="0" applyWidthHeightFormats="1" dataCaption="Valori" tag="50a159d5-b80f-412e-9ad6-7a75e6813b76" updatedVersion="8" minRefreshableVersion="3" useAutoFormatting="1" subtotalHiddenItems="1" itemPrintTitles="1" createdVersion="8" indent="0" outline="1" outlineData="1" multipleFieldFilters="0" chartFormat="4">
  <location ref="A4:B11" firstHeaderRow="1" firstDataRow="1" firstDataCol="1" rowPageCount="2" colPageCount="1"/>
  <pivotFields count="5">
    <pivotField axis="axisRow" allDrilled="1" subtotalTop="0" showAll="0" dataSourceSort="1" defaultSubtotal="0" defaultAttributeDrillState="1">
      <items count="6">
        <item x="0" e="0"/>
        <item x="1" e="0"/>
        <item x="2" e="0"/>
        <item x="3" e="0"/>
        <item x="4" e="0"/>
        <item x="5" e="0"/>
      </items>
    </pivotField>
    <pivotField axis="axisPage" allDrilled="1" subtotalTop="0" showAll="0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xis="axisRow" allDrilled="1" subtotalTop="0" showAll="0" dataSourceSort="1" defaultSubtotal="0" defaultAttributeDrillState="1">
      <items count="1">
        <item x="0"/>
      </items>
    </pivotField>
  </pivotFields>
  <rowFields count="2">
    <field x="0"/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2">
    <pageField fld="1" hier="12" name="[ANDAMENTO COVID].[Regione].[All]" cap="All"/>
    <pageField fld="2" hier="14" name="[ANDAMENTO COVID].[Trimestre].[All]" cap="All"/>
  </pageFields>
  <dataFields count="1">
    <dataField name="Somma di Contagiati effettivi" fld="3" baseField="0" baseItem="0"/>
  </dataFields>
  <chartFormats count="1">
    <chartFormat chart="0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NDAMENTO COVI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5D9E2D-533A-4B57-9ADF-7C73A377CFB0}" name="Tabella pivot7" cacheId="12" applyNumberFormats="0" applyBorderFormats="0" applyFontFormats="0" applyPatternFormats="0" applyAlignmentFormats="0" applyWidthHeightFormats="1" dataCaption="Valori" tag="aa4d559d-b85b-416f-bc38-f2e43fb0a6a2" updatedVersion="8" minRefreshableVersion="3" useAutoFormatting="1" itemPrintTitles="1" createdVersion="8" indent="0" outline="1" outlineData="1" multipleFieldFilters="0" chartFormat="3">
  <location ref="A5:B12" firstHeaderRow="1" firstDataRow="1" firstDataCol="1" rowPageCount="1" colPageCount="1"/>
  <pivotFields count="4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6">
        <item x="0" e="0"/>
        <item x="1" e="0"/>
        <item x="2" e="0"/>
        <item x="3" e="0"/>
        <item x="4" e="0"/>
        <item x="5" e="0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">
        <item x="0"/>
      </items>
    </pivotField>
  </pivotFields>
  <rowFields count="2">
    <field x="1"/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0" hier="12" name="[ANDAMENTO COVID].[Regione].[All]" cap="All"/>
  </pageFields>
  <dataFields count="1">
    <dataField name="Somma di Guariti effettivi" fld="2" baseField="0" baseItem="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NDAMENTO COVI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414D98-AB35-4D74-A03F-C39B340C5B1E}" name="Tabella pivot8" cacheId="11" applyNumberFormats="0" applyBorderFormats="0" applyFontFormats="0" applyPatternFormats="0" applyAlignmentFormats="0" applyWidthHeightFormats="1" dataCaption="Valori" tag="d1983634-aefa-437f-b4cc-23b72e61a72d" updatedVersion="8" minRefreshableVersion="3" useAutoFormatting="1" subtotalHiddenItems="1" itemPrintTitles="1" createdVersion="8" indent="0" outline="1" outlineData="1" multipleFieldFilters="0" chartFormat="4">
  <location ref="A4:B11" firstHeaderRow="1" firstDataRow="1" firstDataCol="1" rowPageCount="1" colPageCount="1"/>
  <pivotFields count="4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6">
        <item x="0" e="0"/>
        <item x="1" e="0"/>
        <item x="2" e="0"/>
        <item x="3" e="0"/>
        <item x="4" e="0"/>
        <item x="5" e="0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</pivotFields>
  <rowFields count="2">
    <field x="1"/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0" hier="12" name="[ANDAMENTO COVID].[Regione].[All]" cap="All"/>
  </pageFields>
  <dataFields count="1">
    <dataField name="Somma di Decessi effettivi" fld="2" baseField="0" baseItem="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NDAMENTO COVI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35CEBC-096F-4F2E-AD21-1D198270DA1C}" name="Tabella pivot1" cacheId="14" applyNumberFormats="0" applyBorderFormats="0" applyFontFormats="0" applyPatternFormats="0" applyAlignmentFormats="0" applyWidthHeightFormats="1" dataCaption="Valori" tag="cf75e3e4-ab2a-42e4-b086-43c5d78e4d6f" updatedVersion="8" minRefreshableVersion="3" useAutoFormatting="1" itemPrintTitles="1" createdVersion="8" indent="0" outline="1" outlineData="1" multipleFieldFilters="0" chartFormat="2">
  <location ref="A1:C8" firstHeaderRow="0" firstDataRow="1" firstDataCol="1"/>
  <pivotFields count="4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llDrilled="1" subtotalTop="0" showAll="0" dataSourceSort="1" defaultSubtotal="0" defaultAttributeDrillState="1"/>
    <pivotField dataField="1" subtotalTop="0" showAll="0" defaultSubtotal="0"/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N° tot. Guariti effettivi" fld="2" baseField="0" baseItem="1" numFmtId="1"/>
    <dataField name="Totali somministrazioni vaccino" fld="3" baseField="0" baseItem="1" numFmtId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ANDAMENTO COVID].[Regione].&amp;[Campania]"/>
      </members>
    </pivotHierarchy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Totali somministrazioni vaccino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N° tot. Guariti effettivi"/>
    <pivotHierarchy dragToData="1"/>
    <pivotHierarchy dragToData="1"/>
    <pivotHierarchy dragToData="1" caption="Media di Tot. vaccinati mensili"/>
    <pivotHierarchy dragToData="1"/>
    <pivotHierarchy dragToData="1"/>
    <pivotHierarchy dragToData="1" caption="Media di Guariti effettivi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NDAMENTO COVI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backgroundRefresh="0" connectionId="1" xr16:uid="{9AFDFCCB-A447-428E-9FF7-EDF6B88DD8B8}" autoFormatId="16" applyNumberFormats="0" applyBorderFormats="0" applyFontFormats="0" applyPatternFormats="0" applyAlignmentFormats="0" applyWidthHeightFormats="0">
  <queryTableRefresh nextId="105">
    <queryTableFields count="16">
      <queryTableField id="84" name="Anno" tableColumnId="1"/>
      <queryTableField id="2" name="Trimestre" tableColumnId="2"/>
      <queryTableField id="85" name="Mese" tableColumnId="3"/>
      <queryTableField id="4" name="Regione" tableColumnId="4"/>
      <queryTableField id="15" name="Data" tableColumnId="9"/>
      <queryTableField id="53" name="Contagiati effettivi" tableColumnId="29"/>
      <queryTableField id="54" name="Guariti effettivi" tableColumnId="30"/>
      <queryTableField id="78" name="Decessi effettivi" tableColumnId="43"/>
      <queryTableField id="29" name="Tot. vaccinati mensili" tableColumnId="19"/>
      <queryTableField id="86" name="Rapporto decessi/vaccinati" tableColumnId="5"/>
      <queryTableField id="87" name="Rapporto contagiati/vaccinati" tableColumnId="6"/>
      <queryTableField id="88" name="Rapporto guariti/vaccinati" tableColumnId="7"/>
      <queryTableField id="66" name="Data (anno)" tableColumnId="37"/>
      <queryTableField id="89" name="Data (trimestre)" tableColumnId="8"/>
      <queryTableField id="90" name="Data (indice mese)" tableColumnId="10"/>
      <queryTableField id="69" name="Data (mese)" tableColumnId="40"/>
    </queryTableFields>
    <queryTableDeletedFields count="15">
      <deletedField name="Data (anno)"/>
      <deletedField name="Data (trimestre)"/>
      <deletedField name="Data (indice mese)"/>
      <deletedField name="Data (mese)"/>
      <deletedField name="Data (anno)"/>
      <deletedField name="Data (trimestre)"/>
      <deletedField name="Data (indice mese)"/>
      <deletedField name="Data (mese)"/>
      <deletedField name="Anno"/>
      <deletedField name="Mese"/>
      <deletedField name="Rapporto decessi/vaccinati"/>
      <deletedField name="Rapporto contagiati/vaccinati"/>
      <deletedField name="Rapporto guariti/vaccinati"/>
      <deletedField name="Data (trimestre)"/>
      <deletedField name="Data (indice mese)"/>
    </queryTableDeletedFields>
  </queryTableRefresh>
  <extLst>
    <ext xmlns:x15="http://schemas.microsoft.com/office/spreadsheetml/2010/11/main" uri="{883FBD77-0823-4a55-B5E3-86C4891E6966}">
      <x15:queryTable sourceDataName="Query - ANDAMENTO COVID"/>
    </ext>
  </extLst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Regione" xr10:uid="{267EAE60-F861-4651-B1D3-E54908429A37}" sourceName="[ANDAMENTO COVID].[Regione]">
  <pivotTables>
    <pivotTable tabId="5" name="Tabella pivot1"/>
  </pivotTables>
  <data>
    <olap pivotCacheId="857848239">
      <levels count="2">
        <level uniqueName="[ANDAMENTO COVID].[Regione].[(All)]" sourceCaption="(All)" count="0"/>
        <level uniqueName="[ANDAMENTO COVID].[Regione].[Regione]" sourceCaption="Regione" count="21">
          <ranges>
            <range startItem="0">
              <i n="[ANDAMENTO COVID].[Regione].&amp;[Abruzzo]" c="Abruzzo"/>
              <i n="[ANDAMENTO COVID].[Regione].&amp;[Basilicata]" c="Basilicata"/>
              <i n="[ANDAMENTO COVID].[Regione].&amp;[Calabria]" c="Calabria"/>
              <i n="[ANDAMENTO COVID].[Regione].&amp;[Campania]" c="Campania"/>
              <i n="[ANDAMENTO COVID].[Regione].&amp;[Emilia-Romagna]" c="Emilia-Romagna"/>
              <i n="[ANDAMENTO COVID].[Regione].&amp;[Friuli]" c="Friuli"/>
              <i n="[ANDAMENTO COVID].[Regione].&amp;[Lazio]" c="Lazio"/>
              <i n="[ANDAMENTO COVID].[Regione].&amp;[Liguria]" c="Liguria"/>
              <i n="[ANDAMENTO COVID].[Regione].&amp;[Lombardia]" c="Lombardia"/>
              <i n="[ANDAMENTO COVID].[Regione].&amp;[Marche]" c="Marche"/>
              <i n="[ANDAMENTO COVID].[Regione].&amp;[Molise]" c="Molise"/>
              <i n="[ANDAMENTO COVID].[Regione].&amp;[P.A. Bolzano]" c="P.A. Bolzano"/>
              <i n="[ANDAMENTO COVID].[Regione].&amp;[Piemonte]" c="Piemonte"/>
              <i n="[ANDAMENTO COVID].[Regione].&amp;[Puglia]" c="Puglia"/>
              <i n="[ANDAMENTO COVID].[Regione].&amp;[Sardegna]" c="Sardegna"/>
              <i n="[ANDAMENTO COVID].[Regione].&amp;[Sicilia]" c="Sicilia"/>
              <i n="[ANDAMENTO COVID].[Regione].&amp;[Toscana]" c="Toscana"/>
              <i n="[ANDAMENTO COVID].[Regione].&amp;[Trentino]" c="Trentino"/>
              <i n="[ANDAMENTO COVID].[Regione].&amp;[Umbria]" c="Umbria"/>
              <i n="[ANDAMENTO COVID].[Regione].&amp;[Valle d'Aosta]" c="Valle d'Aosta"/>
              <i n="[ANDAMENTO COVID].[Regione].&amp;[Veneto]" c="Veneto"/>
            </range>
          </ranges>
        </level>
      </levels>
      <selections count="1">
        <selection n="[ANDAMENTO COVID].[Regione].&amp;[Campania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Trimestre" xr10:uid="{B68299C7-5B54-48C6-BFE2-F6FB5C271670}" sourceName="[ANDAMENTO COVID].[Trimestre]">
  <pivotTables>
    <pivotTable tabId="5" name="Tabella pivot1"/>
  </pivotTables>
  <data>
    <olap pivotCacheId="857848239">
      <levels count="2">
        <level uniqueName="[ANDAMENTO COVID].[Trimestre].[(All)]" sourceCaption="(All)" count="0"/>
        <level uniqueName="[ANDAMENTO COVID].[Trimestre].[Trimestre]" sourceCaption="Trimestre" count="4">
          <ranges>
            <range startItem="0">
              <i n="[ANDAMENTO COVID].[Trimestre].&amp;[1]" c="1"/>
              <i n="[ANDAMENTO COVID].[Trimestre].&amp;[2]" c="2"/>
              <i n="[ANDAMENTO COVID].[Trimestre].&amp;[3]" c="3"/>
              <i n="[ANDAMENTO COVID].[Trimestre].&amp;[4]" c="4"/>
            </range>
          </ranges>
        </level>
      </levels>
      <selections count="1">
        <selection n="[ANDAMENTO COVID].[Trimestre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e" xr10:uid="{642F7B8C-DA82-437C-8733-7BDB3AB66590}" cache="FiltroDati_Regione" caption="Regione" startItem="4" level="1" rowHeight="251883"/>
  <slicer name="Trimestre" xr10:uid="{41BB609F-D0FE-47C1-AFAE-B8F52CA98285}" cache="FiltroDati_Trimestre" caption="Trimestre" level="1" rowHeight="251883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94B963-9D3F-4818-9F2E-75609AD219D1}" name="ANDAMENTO_COVID" displayName="ANDAMENTO_COVID" ref="A1:P1261" tableType="queryTable" totalsRowShown="0">
  <autoFilter ref="A1:P1261" xr:uid="{9094B963-9D3F-4818-9F2E-75609AD219D1}"/>
  <tableColumns count="16">
    <tableColumn id="1" xr3:uid="{3229F786-C584-41B7-BDE6-E477F21CC4C3}" uniqueName="1" name="Anno" queryTableFieldId="84"/>
    <tableColumn id="2" xr3:uid="{FB096EA0-1138-40C6-8FD3-78BE20EE5D94}" uniqueName="2" name="Trimestre" queryTableFieldId="2"/>
    <tableColumn id="3" xr3:uid="{B79CF7EE-C982-46AC-89FA-A91A6FA57779}" uniqueName="3" name="Mese" queryTableFieldId="85"/>
    <tableColumn id="4" xr3:uid="{17F610DC-9C2A-4661-9B17-E75A7AEDFB72}" uniqueName="4" name="Regione" queryTableFieldId="4" dataDxfId="6"/>
    <tableColumn id="9" xr3:uid="{AFC996A5-DE95-43CF-A5D1-61067F88D4EE}" uniqueName="9" name="data" queryTableFieldId="15" dataDxfId="5"/>
    <tableColumn id="29" xr3:uid="{87DF1CD8-12BD-4FEE-AB30-72318B70FE9C}" uniqueName="29" name="Contagiati effettivi" queryTableFieldId="53" dataDxfId="4"/>
    <tableColumn id="30" xr3:uid="{9C126E46-AFCE-4BA7-B376-AC3AFB37E068}" uniqueName="30" name="Guariti effettivi" queryTableFieldId="54" dataDxfId="3"/>
    <tableColumn id="43" xr3:uid="{B4A90865-E831-4BFD-81AD-AD84CDE7B7D8}" uniqueName="43" name="Decessi effettivi" queryTableFieldId="78" dataDxfId="2"/>
    <tableColumn id="19" xr3:uid="{35A5D8D4-ECB4-4795-A417-4F4EA810C210}" uniqueName="19" name="Tot. vaccinati mensili" queryTableFieldId="29" dataDxfId="1"/>
    <tableColumn id="5" xr3:uid="{76AE0B9A-CD15-48F4-A7C5-386B63FB5EE2}" uniqueName="5" name="Rapporto decessi/vaccinati" queryTableFieldId="86"/>
    <tableColumn id="6" xr3:uid="{7E344C2E-8CFE-4347-9EEA-2FDCFFA4562C}" uniqueName="6" name="Rapporto contagiati/vaccinati" queryTableFieldId="87"/>
    <tableColumn id="7" xr3:uid="{D566DB06-718A-48DF-B473-633422F8FD19}" uniqueName="7" name="Rapporto guariti/vaccinati" queryTableFieldId="88"/>
    <tableColumn id="37" xr3:uid="{BED2A816-5699-4D26-B0F5-730FA3C7D05C}" uniqueName="37" name="Data (anno)" queryTableFieldId="66" dataDxfId="0"/>
    <tableColumn id="8" xr3:uid="{21E37FB3-E0B4-4218-8D6B-676CF100C2BC}" uniqueName="8" name="Data (trimestre)" queryTableFieldId="89"/>
    <tableColumn id="10" xr3:uid="{6D36A438-8834-4115-849C-1E24C5DFD649}" uniqueName="10" name="Data (indice mese)" queryTableFieldId="90"/>
    <tableColumn id="40" xr3:uid="{69C7ADB1-EE57-400B-94F4-B6B3D63BF81F}" uniqueName="40" name="Data (mese)" queryTableFieldId="6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5.xml"/><Relationship Id="rId4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6.xml"/><Relationship Id="rId4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7.xml"/><Relationship Id="rId4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8.xml"/><Relationship Id="rId5" Type="http://schemas.microsoft.com/office/2007/relationships/slicer" Target="../slicers/slicer1.xml"/><Relationship Id="rId4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2B50A-9B72-4E30-9D93-F94BE9BB7AC2}">
  <dimension ref="A1:U1261"/>
  <sheetViews>
    <sheetView topLeftCell="I1" workbookViewId="0">
      <selection activeCell="G6" sqref="G6"/>
    </sheetView>
  </sheetViews>
  <sheetFormatPr defaultRowHeight="14.5" x14ac:dyDescent="0.35"/>
  <cols>
    <col min="1" max="1" width="7.36328125" style="11" bestFit="1" customWidth="1"/>
    <col min="2" max="2" width="11" bestFit="1" customWidth="1"/>
    <col min="3" max="3" width="7.453125" style="8" bestFit="1" customWidth="1"/>
    <col min="4" max="4" width="14" bestFit="1" customWidth="1"/>
    <col min="5" max="5" width="10.08984375" bestFit="1" customWidth="1"/>
    <col min="6" max="6" width="18.7265625" style="10" bestFit="1" customWidth="1"/>
    <col min="7" max="7" width="15.81640625" style="10" bestFit="1" customWidth="1"/>
    <col min="8" max="8" width="16.7265625" style="10" bestFit="1" customWidth="1"/>
    <col min="9" max="9" width="21.08984375" bestFit="1" customWidth="1"/>
    <col min="10" max="10" width="26.26953125" bestFit="1" customWidth="1"/>
    <col min="11" max="11" width="28.26953125" bestFit="1" customWidth="1"/>
    <col min="12" max="12" width="25.1796875" bestFit="1" customWidth="1"/>
    <col min="13" max="13" width="12.81640625" bestFit="1" customWidth="1"/>
    <col min="14" max="14" width="16.36328125" bestFit="1" customWidth="1"/>
    <col min="15" max="15" width="18.90625" bestFit="1" customWidth="1"/>
    <col min="16" max="16" width="13.1796875" bestFit="1" customWidth="1"/>
    <col min="18" max="18" width="13.1796875" style="8" bestFit="1" customWidth="1"/>
    <col min="19" max="19" width="18.90625" style="8" bestFit="1" customWidth="1"/>
    <col min="20" max="20" width="13.1796875" style="8" customWidth="1"/>
    <col min="21" max="21" width="9.81640625" style="8" customWidth="1"/>
    <col min="22" max="22" width="13.26953125" bestFit="1" customWidth="1"/>
    <col min="23" max="23" width="10.36328125" bestFit="1" customWidth="1"/>
    <col min="24" max="24" width="12.26953125" bestFit="1" customWidth="1"/>
    <col min="25" max="25" width="21.08984375" bestFit="1" customWidth="1"/>
    <col min="26" max="26" width="12.81640625" customWidth="1"/>
    <col min="27" max="27" width="16.36328125" bestFit="1" customWidth="1"/>
    <col min="28" max="28" width="18.90625" bestFit="1" customWidth="1"/>
    <col min="29" max="29" width="13.1796875" bestFit="1" customWidth="1"/>
    <col min="30" max="30" width="16.81640625" bestFit="1" customWidth="1"/>
    <col min="31" max="31" width="18.90625" bestFit="1" customWidth="1"/>
    <col min="32" max="32" width="13.1796875" bestFit="1" customWidth="1"/>
    <col min="33" max="34" width="16.81640625" bestFit="1" customWidth="1"/>
    <col min="35" max="35" width="16.36328125" bestFit="1" customWidth="1"/>
    <col min="36" max="36" width="18.90625" bestFit="1" customWidth="1"/>
    <col min="37" max="37" width="13.1796875" bestFit="1" customWidth="1"/>
    <col min="38" max="38" width="15.81640625" bestFit="1" customWidth="1"/>
    <col min="39" max="39" width="18.7265625" bestFit="1" customWidth="1"/>
    <col min="40" max="40" width="25.81640625" bestFit="1" customWidth="1"/>
  </cols>
  <sheetData>
    <row r="1" spans="1:21" x14ac:dyDescent="0.35">
      <c r="A1" t="s">
        <v>21</v>
      </c>
      <c r="B1" t="s">
        <v>23</v>
      </c>
      <c r="C1" t="s">
        <v>22</v>
      </c>
      <c r="D1" t="s">
        <v>24</v>
      </c>
      <c r="E1" t="s">
        <v>58</v>
      </c>
      <c r="F1" s="10" t="s">
        <v>50</v>
      </c>
      <c r="G1" s="10" t="s">
        <v>29</v>
      </c>
      <c r="H1" t="s">
        <v>60</v>
      </c>
      <c r="I1" t="s">
        <v>52</v>
      </c>
      <c r="J1" t="s">
        <v>63</v>
      </c>
      <c r="K1" t="s">
        <v>64</v>
      </c>
      <c r="L1" t="s">
        <v>65</v>
      </c>
      <c r="M1" s="10" t="s">
        <v>30</v>
      </c>
      <c r="N1" t="s">
        <v>66</v>
      </c>
      <c r="O1" t="s">
        <v>67</v>
      </c>
      <c r="P1" t="s">
        <v>31</v>
      </c>
      <c r="Q1" s="8"/>
      <c r="R1"/>
      <c r="S1"/>
      <c r="T1"/>
      <c r="U1"/>
    </row>
    <row r="2" spans="1:21" x14ac:dyDescent="0.35">
      <c r="A2">
        <v>2020</v>
      </c>
      <c r="B2">
        <v>1</v>
      </c>
      <c r="C2">
        <v>2</v>
      </c>
      <c r="D2" t="s">
        <v>1</v>
      </c>
      <c r="E2" s="7">
        <v>43862</v>
      </c>
      <c r="F2">
        <v>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s="10" t="s">
        <v>48</v>
      </c>
      <c r="N2" t="s">
        <v>68</v>
      </c>
      <c r="O2">
        <v>2</v>
      </c>
      <c r="P2" t="s">
        <v>34</v>
      </c>
      <c r="Q2" s="8"/>
      <c r="R2" s="9"/>
      <c r="S2" s="9"/>
      <c r="T2" s="9"/>
      <c r="U2"/>
    </row>
    <row r="3" spans="1:21" x14ac:dyDescent="0.35">
      <c r="A3">
        <v>2020</v>
      </c>
      <c r="B3">
        <v>1</v>
      </c>
      <c r="C3">
        <v>3</v>
      </c>
      <c r="D3" t="s">
        <v>1</v>
      </c>
      <c r="E3" s="7">
        <v>43891</v>
      </c>
      <c r="F3">
        <v>1399</v>
      </c>
      <c r="G3">
        <v>95</v>
      </c>
      <c r="H3">
        <v>115</v>
      </c>
      <c r="I3">
        <v>0</v>
      </c>
      <c r="J3">
        <v>0</v>
      </c>
      <c r="K3">
        <v>0</v>
      </c>
      <c r="L3">
        <v>0</v>
      </c>
      <c r="M3" s="10" t="s">
        <v>48</v>
      </c>
      <c r="N3" t="s">
        <v>68</v>
      </c>
      <c r="O3">
        <v>3</v>
      </c>
      <c r="P3" t="s">
        <v>35</v>
      </c>
      <c r="Q3" s="8"/>
      <c r="R3" s="9" t="s">
        <v>54</v>
      </c>
      <c r="S3" s="9" t="s">
        <v>55</v>
      </c>
      <c r="T3" s="9" t="s">
        <v>56</v>
      </c>
      <c r="U3"/>
    </row>
    <row r="4" spans="1:21" x14ac:dyDescent="0.35">
      <c r="A4">
        <v>2020</v>
      </c>
      <c r="B4">
        <v>2</v>
      </c>
      <c r="C4">
        <v>4</v>
      </c>
      <c r="D4" t="s">
        <v>1</v>
      </c>
      <c r="E4" s="7">
        <v>43922</v>
      </c>
      <c r="F4">
        <v>1529</v>
      </c>
      <c r="G4">
        <v>600</v>
      </c>
      <c r="H4">
        <v>205</v>
      </c>
      <c r="I4">
        <v>0</v>
      </c>
      <c r="J4">
        <v>0</v>
      </c>
      <c r="K4">
        <v>0</v>
      </c>
      <c r="L4">
        <v>0</v>
      </c>
      <c r="M4" s="10" t="s">
        <v>48</v>
      </c>
      <c r="N4" t="s">
        <v>69</v>
      </c>
      <c r="O4">
        <v>4</v>
      </c>
      <c r="P4" t="s">
        <v>36</v>
      </c>
      <c r="Q4" s="8"/>
      <c r="R4" t="str" cm="1">
        <f t="array" ref="R4:R24">_xlfn.UNIQUE(ANDAMENTO_COVID[Regione])</f>
        <v>Abruzzo</v>
      </c>
      <c r="S4" s="10" t="str" cm="1">
        <f t="array" ref="S4:S9">_xlfn.UNIQUE(ANDAMENTO_COVID[Data (anno)])</f>
        <v>2020</v>
      </c>
      <c r="T4" t="str" cm="1">
        <f t="array" ref="T4:T15">_xlfn.UNIQUE(ANDAMENTO_COVID[Data (mese)])</f>
        <v>feb</v>
      </c>
      <c r="U4"/>
    </row>
    <row r="5" spans="1:21" x14ac:dyDescent="0.35">
      <c r="A5">
        <v>2020</v>
      </c>
      <c r="B5">
        <v>2</v>
      </c>
      <c r="C5">
        <v>5</v>
      </c>
      <c r="D5" t="s">
        <v>1</v>
      </c>
      <c r="E5" s="7">
        <v>43952</v>
      </c>
      <c r="F5">
        <v>314</v>
      </c>
      <c r="G5">
        <v>1369</v>
      </c>
      <c r="H5">
        <v>85</v>
      </c>
      <c r="I5">
        <v>0</v>
      </c>
      <c r="J5">
        <v>0</v>
      </c>
      <c r="K5">
        <v>0</v>
      </c>
      <c r="L5">
        <v>0</v>
      </c>
      <c r="M5" s="10" t="s">
        <v>48</v>
      </c>
      <c r="N5" t="s">
        <v>69</v>
      </c>
      <c r="O5">
        <v>5</v>
      </c>
      <c r="P5" t="s">
        <v>37</v>
      </c>
      <c r="Q5" s="8"/>
      <c r="R5" t="str">
        <v>Basilicata</v>
      </c>
      <c r="S5" s="10" t="str">
        <v>2025</v>
      </c>
      <c r="T5" t="str">
        <v>mar</v>
      </c>
      <c r="U5"/>
    </row>
    <row r="6" spans="1:21" x14ac:dyDescent="0.35">
      <c r="A6">
        <v>2020</v>
      </c>
      <c r="B6">
        <v>2</v>
      </c>
      <c r="C6">
        <v>6</v>
      </c>
      <c r="D6" t="s">
        <v>1</v>
      </c>
      <c r="E6" s="7">
        <v>43983</v>
      </c>
      <c r="F6">
        <v>43</v>
      </c>
      <c r="G6">
        <v>562</v>
      </c>
      <c r="H6">
        <v>59</v>
      </c>
      <c r="I6">
        <v>0</v>
      </c>
      <c r="J6">
        <v>0</v>
      </c>
      <c r="K6">
        <v>0</v>
      </c>
      <c r="L6">
        <v>0</v>
      </c>
      <c r="M6" s="10" t="s">
        <v>48</v>
      </c>
      <c r="N6" t="s">
        <v>69</v>
      </c>
      <c r="O6">
        <v>6</v>
      </c>
      <c r="P6" t="s">
        <v>38</v>
      </c>
      <c r="Q6" s="8"/>
      <c r="R6" t="str">
        <v>Calabria</v>
      </c>
      <c r="S6" s="10" t="str">
        <v>2023</v>
      </c>
      <c r="T6" t="str">
        <v>apr</v>
      </c>
      <c r="U6"/>
    </row>
    <row r="7" spans="1:21" x14ac:dyDescent="0.35">
      <c r="A7">
        <v>2020</v>
      </c>
      <c r="B7">
        <v>3</v>
      </c>
      <c r="C7">
        <v>7</v>
      </c>
      <c r="D7" t="s">
        <v>1</v>
      </c>
      <c r="E7" s="7">
        <v>44013</v>
      </c>
      <c r="F7">
        <v>95</v>
      </c>
      <c r="G7">
        <v>173</v>
      </c>
      <c r="H7">
        <v>8</v>
      </c>
      <c r="I7">
        <v>0</v>
      </c>
      <c r="J7">
        <v>0</v>
      </c>
      <c r="K7">
        <v>0</v>
      </c>
      <c r="L7">
        <v>0</v>
      </c>
      <c r="M7" s="10" t="s">
        <v>48</v>
      </c>
      <c r="N7" t="s">
        <v>70</v>
      </c>
      <c r="O7">
        <v>7</v>
      </c>
      <c r="P7" t="s">
        <v>39</v>
      </c>
      <c r="Q7" s="8"/>
      <c r="R7" t="str">
        <v>Campania</v>
      </c>
      <c r="S7" s="10" t="str">
        <v>2024</v>
      </c>
      <c r="T7" t="str">
        <v>mag</v>
      </c>
      <c r="U7"/>
    </row>
    <row r="8" spans="1:21" x14ac:dyDescent="0.35">
      <c r="A8">
        <v>2020</v>
      </c>
      <c r="B8">
        <v>3</v>
      </c>
      <c r="C8">
        <v>8</v>
      </c>
      <c r="D8" t="s">
        <v>1</v>
      </c>
      <c r="E8" s="7">
        <v>44044</v>
      </c>
      <c r="F8">
        <v>395</v>
      </c>
      <c r="G8">
        <v>79</v>
      </c>
      <c r="H8">
        <v>0</v>
      </c>
      <c r="I8">
        <v>0</v>
      </c>
      <c r="J8">
        <v>0</v>
      </c>
      <c r="K8">
        <v>0</v>
      </c>
      <c r="L8">
        <v>0</v>
      </c>
      <c r="M8" s="10" t="s">
        <v>48</v>
      </c>
      <c r="N8" t="s">
        <v>70</v>
      </c>
      <c r="O8">
        <v>8</v>
      </c>
      <c r="P8" t="s">
        <v>40</v>
      </c>
      <c r="Q8" s="8"/>
      <c r="R8" t="str">
        <v>Emilia-Romagna</v>
      </c>
      <c r="S8" s="10" t="str">
        <v>2021</v>
      </c>
      <c r="T8" t="str">
        <v>giu</v>
      </c>
      <c r="U8"/>
    </row>
    <row r="9" spans="1:21" x14ac:dyDescent="0.35">
      <c r="A9">
        <v>2020</v>
      </c>
      <c r="B9">
        <v>3</v>
      </c>
      <c r="C9">
        <v>9</v>
      </c>
      <c r="D9" t="s">
        <v>1</v>
      </c>
      <c r="E9" s="7">
        <v>44075</v>
      </c>
      <c r="F9">
        <v>642</v>
      </c>
      <c r="G9">
        <v>179</v>
      </c>
      <c r="H9">
        <v>9</v>
      </c>
      <c r="I9">
        <v>0</v>
      </c>
      <c r="J9">
        <v>0</v>
      </c>
      <c r="K9">
        <v>0</v>
      </c>
      <c r="L9">
        <v>0</v>
      </c>
      <c r="M9" s="10" t="s">
        <v>48</v>
      </c>
      <c r="N9" t="s">
        <v>70</v>
      </c>
      <c r="O9">
        <v>9</v>
      </c>
      <c r="P9" t="s">
        <v>41</v>
      </c>
      <c r="Q9" s="8"/>
      <c r="R9" t="str">
        <v>Friuli</v>
      </c>
      <c r="S9" s="10" t="str">
        <v>2022</v>
      </c>
      <c r="T9" t="str">
        <v>lug</v>
      </c>
      <c r="U9"/>
    </row>
    <row r="10" spans="1:21" x14ac:dyDescent="0.35">
      <c r="A10">
        <v>2020</v>
      </c>
      <c r="B10">
        <v>4</v>
      </c>
      <c r="C10">
        <v>10</v>
      </c>
      <c r="D10" t="s">
        <v>1</v>
      </c>
      <c r="E10" s="7">
        <v>44105</v>
      </c>
      <c r="F10">
        <v>6133</v>
      </c>
      <c r="G10">
        <v>742</v>
      </c>
      <c r="H10">
        <v>69</v>
      </c>
      <c r="I10">
        <v>0</v>
      </c>
      <c r="J10">
        <v>0</v>
      </c>
      <c r="K10">
        <v>0</v>
      </c>
      <c r="L10">
        <v>0</v>
      </c>
      <c r="M10" s="10" t="s">
        <v>48</v>
      </c>
      <c r="N10" t="s">
        <v>71</v>
      </c>
      <c r="O10">
        <v>10</v>
      </c>
      <c r="P10" t="s">
        <v>42</v>
      </c>
      <c r="Q10" s="8"/>
      <c r="R10" t="str">
        <v>Lazio</v>
      </c>
      <c r="S10"/>
      <c r="T10" t="str">
        <v>ago</v>
      </c>
      <c r="U10"/>
    </row>
    <row r="11" spans="1:21" x14ac:dyDescent="0.35">
      <c r="A11">
        <v>2020</v>
      </c>
      <c r="B11">
        <v>4</v>
      </c>
      <c r="C11">
        <v>11</v>
      </c>
      <c r="D11" t="s">
        <v>1</v>
      </c>
      <c r="E11" s="7">
        <v>44136</v>
      </c>
      <c r="F11">
        <v>17472</v>
      </c>
      <c r="G11">
        <v>5140</v>
      </c>
      <c r="H11">
        <v>343</v>
      </c>
      <c r="I11">
        <v>0</v>
      </c>
      <c r="J11">
        <v>0</v>
      </c>
      <c r="K11">
        <v>0</v>
      </c>
      <c r="L11">
        <v>0</v>
      </c>
      <c r="M11" s="10" t="s">
        <v>48</v>
      </c>
      <c r="N11" t="s">
        <v>71</v>
      </c>
      <c r="O11">
        <v>11</v>
      </c>
      <c r="P11" t="s">
        <v>43</v>
      </c>
      <c r="Q11" s="8"/>
      <c r="R11" t="str">
        <v>Liguria</v>
      </c>
      <c r="S11"/>
      <c r="T11" t="str">
        <v>set</v>
      </c>
      <c r="U11"/>
    </row>
    <row r="12" spans="1:21" x14ac:dyDescent="0.35">
      <c r="A12">
        <v>2025</v>
      </c>
      <c r="B12">
        <v>1</v>
      </c>
      <c r="C12">
        <v>1</v>
      </c>
      <c r="D12" t="s">
        <v>1</v>
      </c>
      <c r="E12" s="7">
        <v>45658</v>
      </c>
      <c r="F12">
        <v>29</v>
      </c>
      <c r="G12">
        <v>20</v>
      </c>
      <c r="H12">
        <v>0</v>
      </c>
      <c r="I12">
        <v>0</v>
      </c>
      <c r="J12">
        <v>0</v>
      </c>
      <c r="K12">
        <v>0</v>
      </c>
      <c r="L12">
        <v>0</v>
      </c>
      <c r="M12" s="10" t="s">
        <v>49</v>
      </c>
      <c r="N12" t="s">
        <v>68</v>
      </c>
      <c r="O12">
        <v>1</v>
      </c>
      <c r="P12" t="s">
        <v>33</v>
      </c>
      <c r="Q12" s="8"/>
      <c r="R12" t="str">
        <v>Lombardia</v>
      </c>
      <c r="S12"/>
      <c r="T12" t="str">
        <v>ott</v>
      </c>
      <c r="U12"/>
    </row>
    <row r="13" spans="1:21" x14ac:dyDescent="0.35">
      <c r="A13">
        <v>2020</v>
      </c>
      <c r="B13">
        <v>1</v>
      </c>
      <c r="C13">
        <v>2</v>
      </c>
      <c r="D13" t="s">
        <v>2</v>
      </c>
      <c r="E13" s="7">
        <v>43862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s="10" t="s">
        <v>48</v>
      </c>
      <c r="N13" t="s">
        <v>68</v>
      </c>
      <c r="O13">
        <v>2</v>
      </c>
      <c r="P13" t="s">
        <v>34</v>
      </c>
      <c r="Q13" s="8"/>
      <c r="R13" t="str">
        <v>Marche</v>
      </c>
      <c r="S13"/>
      <c r="T13" t="str">
        <v>nov</v>
      </c>
      <c r="U13"/>
    </row>
    <row r="14" spans="1:21" x14ac:dyDescent="0.35">
      <c r="A14">
        <v>2020</v>
      </c>
      <c r="B14">
        <v>1</v>
      </c>
      <c r="C14">
        <v>3</v>
      </c>
      <c r="D14" t="s">
        <v>2</v>
      </c>
      <c r="E14" s="7">
        <v>43891</v>
      </c>
      <c r="F14">
        <v>226</v>
      </c>
      <c r="G14">
        <v>3</v>
      </c>
      <c r="H14">
        <v>7</v>
      </c>
      <c r="I14">
        <v>0</v>
      </c>
      <c r="J14">
        <v>0</v>
      </c>
      <c r="K14">
        <v>0</v>
      </c>
      <c r="L14">
        <v>0</v>
      </c>
      <c r="M14" s="10" t="s">
        <v>48</v>
      </c>
      <c r="N14" t="s">
        <v>68</v>
      </c>
      <c r="O14">
        <v>3</v>
      </c>
      <c r="P14" t="s">
        <v>35</v>
      </c>
      <c r="Q14" s="8"/>
      <c r="R14" t="str">
        <v>Molise</v>
      </c>
      <c r="S14"/>
      <c r="T14" t="str">
        <v>gen</v>
      </c>
      <c r="U14"/>
    </row>
    <row r="15" spans="1:21" x14ac:dyDescent="0.35">
      <c r="A15">
        <v>2020</v>
      </c>
      <c r="B15">
        <v>2</v>
      </c>
      <c r="C15">
        <v>4</v>
      </c>
      <c r="D15" t="s">
        <v>2</v>
      </c>
      <c r="E15" s="7">
        <v>43922</v>
      </c>
      <c r="F15">
        <v>141</v>
      </c>
      <c r="G15">
        <v>147</v>
      </c>
      <c r="H15">
        <v>18</v>
      </c>
      <c r="I15">
        <v>0</v>
      </c>
      <c r="J15">
        <v>0</v>
      </c>
      <c r="K15">
        <v>0</v>
      </c>
      <c r="L15">
        <v>0</v>
      </c>
      <c r="M15" s="10" t="s">
        <v>48</v>
      </c>
      <c r="N15" t="s">
        <v>69</v>
      </c>
      <c r="O15">
        <v>4</v>
      </c>
      <c r="P15" t="s">
        <v>36</v>
      </c>
      <c r="Q15" s="8"/>
      <c r="R15" t="str">
        <v>P.A. Bolzano</v>
      </c>
      <c r="S15"/>
      <c r="T15" t="str">
        <v>dic</v>
      </c>
      <c r="U15"/>
    </row>
    <row r="16" spans="1:21" x14ac:dyDescent="0.35">
      <c r="A16">
        <v>2020</v>
      </c>
      <c r="B16">
        <v>2</v>
      </c>
      <c r="C16">
        <v>5</v>
      </c>
      <c r="D16" t="s">
        <v>2</v>
      </c>
      <c r="E16" s="7">
        <v>43952</v>
      </c>
      <c r="F16">
        <v>32</v>
      </c>
      <c r="G16">
        <v>193</v>
      </c>
      <c r="H16">
        <v>2</v>
      </c>
      <c r="I16">
        <v>0</v>
      </c>
      <c r="J16">
        <v>0</v>
      </c>
      <c r="K16">
        <v>0</v>
      </c>
      <c r="L16">
        <v>0</v>
      </c>
      <c r="M16" s="10" t="s">
        <v>48</v>
      </c>
      <c r="N16" t="s">
        <v>69</v>
      </c>
      <c r="O16">
        <v>5</v>
      </c>
      <c r="P16" t="s">
        <v>37</v>
      </c>
      <c r="Q16" s="8"/>
      <c r="R16" t="str">
        <v>Piemonte</v>
      </c>
      <c r="S16"/>
      <c r="T16"/>
      <c r="U16"/>
    </row>
    <row r="17" spans="1:21" x14ac:dyDescent="0.35">
      <c r="A17">
        <v>2020</v>
      </c>
      <c r="B17">
        <v>2</v>
      </c>
      <c r="C17">
        <v>6</v>
      </c>
      <c r="D17" t="s">
        <v>2</v>
      </c>
      <c r="E17" s="7">
        <v>43983</v>
      </c>
      <c r="F17">
        <v>3</v>
      </c>
      <c r="G17">
        <v>29</v>
      </c>
      <c r="H17">
        <v>0</v>
      </c>
      <c r="I17">
        <v>0</v>
      </c>
      <c r="J17">
        <v>0</v>
      </c>
      <c r="K17">
        <v>0</v>
      </c>
      <c r="L17">
        <v>0</v>
      </c>
      <c r="M17" s="10" t="s">
        <v>48</v>
      </c>
      <c r="N17" t="s">
        <v>69</v>
      </c>
      <c r="O17">
        <v>6</v>
      </c>
      <c r="P17" t="s">
        <v>38</v>
      </c>
      <c r="Q17" s="8"/>
      <c r="R17" t="str">
        <v>Puglia</v>
      </c>
      <c r="S17"/>
      <c r="T17"/>
      <c r="U17"/>
    </row>
    <row r="18" spans="1:21" x14ac:dyDescent="0.35">
      <c r="A18">
        <v>2020</v>
      </c>
      <c r="B18">
        <v>3</v>
      </c>
      <c r="C18">
        <v>7</v>
      </c>
      <c r="D18" t="s">
        <v>2</v>
      </c>
      <c r="E18" s="7">
        <v>44013</v>
      </c>
      <c r="F18">
        <v>50</v>
      </c>
      <c r="G18">
        <v>2</v>
      </c>
      <c r="H18">
        <v>1</v>
      </c>
      <c r="I18">
        <v>0</v>
      </c>
      <c r="J18">
        <v>0</v>
      </c>
      <c r="K18">
        <v>0</v>
      </c>
      <c r="L18">
        <v>0</v>
      </c>
      <c r="M18" s="10" t="s">
        <v>48</v>
      </c>
      <c r="N18" t="s">
        <v>70</v>
      </c>
      <c r="O18">
        <v>7</v>
      </c>
      <c r="P18" t="s">
        <v>39</v>
      </c>
      <c r="Q18" s="8"/>
      <c r="R18" t="str">
        <v>Sardegna</v>
      </c>
      <c r="S18"/>
      <c r="T18"/>
      <c r="U18"/>
    </row>
    <row r="19" spans="1:21" x14ac:dyDescent="0.35">
      <c r="A19">
        <v>2020</v>
      </c>
      <c r="B19">
        <v>3</v>
      </c>
      <c r="C19">
        <v>8</v>
      </c>
      <c r="D19" t="s">
        <v>2</v>
      </c>
      <c r="E19" s="7">
        <v>44044</v>
      </c>
      <c r="F19">
        <v>72</v>
      </c>
      <c r="G19">
        <v>34</v>
      </c>
      <c r="H19">
        <v>0</v>
      </c>
      <c r="I19">
        <v>0</v>
      </c>
      <c r="J19">
        <v>0</v>
      </c>
      <c r="K19">
        <v>0</v>
      </c>
      <c r="L19">
        <v>0</v>
      </c>
      <c r="M19" s="10" t="s">
        <v>48</v>
      </c>
      <c r="N19" t="s">
        <v>70</v>
      </c>
      <c r="O19">
        <v>8</v>
      </c>
      <c r="P19" t="s">
        <v>40</v>
      </c>
      <c r="Q19" s="8"/>
      <c r="R19" t="str">
        <v>Sicilia</v>
      </c>
      <c r="S19"/>
      <c r="T19"/>
      <c r="U19"/>
    </row>
    <row r="20" spans="1:21" x14ac:dyDescent="0.35">
      <c r="A20">
        <v>2020</v>
      </c>
      <c r="B20">
        <v>3</v>
      </c>
      <c r="C20">
        <v>9</v>
      </c>
      <c r="D20" t="s">
        <v>2</v>
      </c>
      <c r="E20" s="7">
        <v>44075</v>
      </c>
      <c r="F20">
        <v>284</v>
      </c>
      <c r="G20">
        <v>64</v>
      </c>
      <c r="H20">
        <v>1</v>
      </c>
      <c r="I20">
        <v>0</v>
      </c>
      <c r="J20">
        <v>0</v>
      </c>
      <c r="K20">
        <v>0</v>
      </c>
      <c r="L20">
        <v>0</v>
      </c>
      <c r="M20" s="10" t="s">
        <v>48</v>
      </c>
      <c r="N20" t="s">
        <v>70</v>
      </c>
      <c r="O20">
        <v>9</v>
      </c>
      <c r="P20" t="s">
        <v>41</v>
      </c>
      <c r="Q20" s="8"/>
      <c r="R20" t="str">
        <v>Toscana</v>
      </c>
      <c r="S20"/>
      <c r="T20"/>
      <c r="U20"/>
    </row>
    <row r="21" spans="1:21" x14ac:dyDescent="0.35">
      <c r="A21">
        <v>2020</v>
      </c>
      <c r="B21">
        <v>4</v>
      </c>
      <c r="C21">
        <v>10</v>
      </c>
      <c r="D21" t="s">
        <v>2</v>
      </c>
      <c r="E21" s="7">
        <v>44105</v>
      </c>
      <c r="F21">
        <v>1391</v>
      </c>
      <c r="G21">
        <v>232</v>
      </c>
      <c r="H21">
        <v>20</v>
      </c>
      <c r="I21">
        <v>0</v>
      </c>
      <c r="J21">
        <v>0</v>
      </c>
      <c r="K21">
        <v>0</v>
      </c>
      <c r="L21">
        <v>0</v>
      </c>
      <c r="M21" s="10" t="s">
        <v>48</v>
      </c>
      <c r="N21" t="s">
        <v>71</v>
      </c>
      <c r="O21">
        <v>10</v>
      </c>
      <c r="P21" t="s">
        <v>42</v>
      </c>
      <c r="Q21" s="8"/>
      <c r="R21" t="str">
        <v>Trentino</v>
      </c>
      <c r="S21"/>
      <c r="T21"/>
      <c r="U21"/>
    </row>
    <row r="22" spans="1:21" x14ac:dyDescent="0.35">
      <c r="A22">
        <v>2020</v>
      </c>
      <c r="B22">
        <v>4</v>
      </c>
      <c r="C22">
        <v>11</v>
      </c>
      <c r="D22" t="s">
        <v>2</v>
      </c>
      <c r="E22" s="7">
        <v>44136</v>
      </c>
      <c r="F22">
        <v>5943</v>
      </c>
      <c r="G22">
        <v>1093</v>
      </c>
      <c r="H22">
        <v>104</v>
      </c>
      <c r="I22">
        <v>0</v>
      </c>
      <c r="J22">
        <v>0</v>
      </c>
      <c r="K22">
        <v>0</v>
      </c>
      <c r="L22">
        <v>0</v>
      </c>
      <c r="M22" s="10" t="s">
        <v>48</v>
      </c>
      <c r="N22" t="s">
        <v>71</v>
      </c>
      <c r="O22">
        <v>11</v>
      </c>
      <c r="P22" t="s">
        <v>43</v>
      </c>
      <c r="Q22" s="8"/>
      <c r="R22" t="str">
        <v>Umbria</v>
      </c>
      <c r="S22"/>
      <c r="T22"/>
      <c r="U22"/>
    </row>
    <row r="23" spans="1:21" x14ac:dyDescent="0.35">
      <c r="A23">
        <v>2023</v>
      </c>
      <c r="B23">
        <v>3</v>
      </c>
      <c r="C23">
        <v>7</v>
      </c>
      <c r="D23" t="s">
        <v>2</v>
      </c>
      <c r="E23" s="7">
        <v>45108</v>
      </c>
      <c r="F23">
        <v>43</v>
      </c>
      <c r="G23">
        <v>34</v>
      </c>
      <c r="H23">
        <v>1</v>
      </c>
      <c r="I23">
        <v>0</v>
      </c>
      <c r="J23">
        <v>0</v>
      </c>
      <c r="K23">
        <v>0</v>
      </c>
      <c r="L23">
        <v>0</v>
      </c>
      <c r="M23" s="10" t="s">
        <v>46</v>
      </c>
      <c r="N23" t="s">
        <v>70</v>
      </c>
      <c r="O23">
        <v>7</v>
      </c>
      <c r="P23" t="s">
        <v>39</v>
      </c>
      <c r="Q23" s="8"/>
      <c r="R23" t="str">
        <v>Valle d'Aosta</v>
      </c>
      <c r="S23"/>
      <c r="T23"/>
      <c r="U23"/>
    </row>
    <row r="24" spans="1:21" x14ac:dyDescent="0.35">
      <c r="A24">
        <v>2023</v>
      </c>
      <c r="B24">
        <v>3</v>
      </c>
      <c r="C24">
        <v>8</v>
      </c>
      <c r="D24" t="s">
        <v>2</v>
      </c>
      <c r="E24" s="7">
        <v>45139</v>
      </c>
      <c r="F24">
        <v>78</v>
      </c>
      <c r="G24">
        <v>16</v>
      </c>
      <c r="H24">
        <v>3</v>
      </c>
      <c r="I24">
        <v>0</v>
      </c>
      <c r="J24">
        <v>0</v>
      </c>
      <c r="K24">
        <v>0</v>
      </c>
      <c r="L24">
        <v>0</v>
      </c>
      <c r="M24" s="10" t="s">
        <v>46</v>
      </c>
      <c r="N24" t="s">
        <v>70</v>
      </c>
      <c r="O24">
        <v>8</v>
      </c>
      <c r="P24" t="s">
        <v>40</v>
      </c>
      <c r="Q24" s="8"/>
      <c r="R24" t="str">
        <v>Veneto</v>
      </c>
      <c r="S24"/>
      <c r="T24"/>
      <c r="U24"/>
    </row>
    <row r="25" spans="1:21" x14ac:dyDescent="0.35">
      <c r="A25">
        <v>2023</v>
      </c>
      <c r="B25">
        <v>3</v>
      </c>
      <c r="C25">
        <v>9</v>
      </c>
      <c r="D25" t="s">
        <v>2</v>
      </c>
      <c r="E25" s="7">
        <v>45170</v>
      </c>
      <c r="F25">
        <v>289</v>
      </c>
      <c r="G25">
        <v>24</v>
      </c>
      <c r="H25">
        <v>4</v>
      </c>
      <c r="I25">
        <v>0</v>
      </c>
      <c r="J25">
        <v>0</v>
      </c>
      <c r="K25">
        <v>0</v>
      </c>
      <c r="L25">
        <v>0</v>
      </c>
      <c r="M25" s="10" t="s">
        <v>46</v>
      </c>
      <c r="N25" t="s">
        <v>70</v>
      </c>
      <c r="O25">
        <v>9</v>
      </c>
      <c r="P25" t="s">
        <v>41</v>
      </c>
      <c r="Q25" s="8"/>
      <c r="R25"/>
      <c r="S25"/>
      <c r="T25"/>
      <c r="U25"/>
    </row>
    <row r="26" spans="1:21" x14ac:dyDescent="0.35">
      <c r="A26">
        <v>2024</v>
      </c>
      <c r="B26">
        <v>2</v>
      </c>
      <c r="C26">
        <v>6</v>
      </c>
      <c r="D26" t="s">
        <v>2</v>
      </c>
      <c r="E26" s="7">
        <v>45444</v>
      </c>
      <c r="F26">
        <v>15</v>
      </c>
      <c r="G26">
        <v>6</v>
      </c>
      <c r="H26">
        <v>0</v>
      </c>
      <c r="I26">
        <v>0</v>
      </c>
      <c r="J26">
        <v>0</v>
      </c>
      <c r="K26">
        <v>0</v>
      </c>
      <c r="L26">
        <v>0</v>
      </c>
      <c r="M26" s="10" t="s">
        <v>47</v>
      </c>
      <c r="N26" t="s">
        <v>69</v>
      </c>
      <c r="O26">
        <v>6</v>
      </c>
      <c r="P26" t="s">
        <v>38</v>
      </c>
      <c r="Q26" s="8"/>
      <c r="R26"/>
      <c r="S26"/>
      <c r="T26"/>
      <c r="U26"/>
    </row>
    <row r="27" spans="1:21" x14ac:dyDescent="0.35">
      <c r="A27">
        <v>2024</v>
      </c>
      <c r="B27">
        <v>3</v>
      </c>
      <c r="C27">
        <v>7</v>
      </c>
      <c r="D27" t="s">
        <v>2</v>
      </c>
      <c r="E27" s="7">
        <v>45474</v>
      </c>
      <c r="F27">
        <v>60</v>
      </c>
      <c r="G27">
        <v>7</v>
      </c>
      <c r="H27">
        <v>3</v>
      </c>
      <c r="I27">
        <v>0</v>
      </c>
      <c r="J27">
        <v>0</v>
      </c>
      <c r="K27">
        <v>0</v>
      </c>
      <c r="L27">
        <v>0</v>
      </c>
      <c r="M27" s="10" t="s">
        <v>47</v>
      </c>
      <c r="N27" t="s">
        <v>70</v>
      </c>
      <c r="O27">
        <v>7</v>
      </c>
      <c r="P27" t="s">
        <v>39</v>
      </c>
      <c r="Q27" s="8"/>
      <c r="R27"/>
      <c r="S27"/>
      <c r="T27"/>
      <c r="U27"/>
    </row>
    <row r="28" spans="1:21" x14ac:dyDescent="0.35">
      <c r="A28">
        <v>2024</v>
      </c>
      <c r="B28">
        <v>3</v>
      </c>
      <c r="C28">
        <v>9</v>
      </c>
      <c r="D28" t="s">
        <v>2</v>
      </c>
      <c r="E28" s="7">
        <v>45536</v>
      </c>
      <c r="F28">
        <v>142</v>
      </c>
      <c r="G28">
        <v>36</v>
      </c>
      <c r="H28">
        <v>2</v>
      </c>
      <c r="I28">
        <v>0</v>
      </c>
      <c r="J28">
        <v>0</v>
      </c>
      <c r="K28">
        <v>0</v>
      </c>
      <c r="L28">
        <v>0</v>
      </c>
      <c r="M28" s="10" t="s">
        <v>47</v>
      </c>
      <c r="N28" t="s">
        <v>70</v>
      </c>
      <c r="O28">
        <v>9</v>
      </c>
      <c r="P28" t="s">
        <v>41</v>
      </c>
      <c r="Q28" s="8"/>
      <c r="R28"/>
      <c r="S28"/>
      <c r="T28"/>
      <c r="U28"/>
    </row>
    <row r="29" spans="1:21" x14ac:dyDescent="0.35">
      <c r="A29">
        <v>2025</v>
      </c>
      <c r="B29">
        <v>1</v>
      </c>
      <c r="C29">
        <v>1</v>
      </c>
      <c r="D29" t="s">
        <v>2</v>
      </c>
      <c r="E29" s="7">
        <v>45658</v>
      </c>
      <c r="F29">
        <v>1</v>
      </c>
      <c r="G29">
        <v>1</v>
      </c>
      <c r="H29">
        <v>1</v>
      </c>
      <c r="I29">
        <v>0</v>
      </c>
      <c r="J29">
        <v>0</v>
      </c>
      <c r="K29">
        <v>0</v>
      </c>
      <c r="L29">
        <v>0</v>
      </c>
      <c r="M29" s="10" t="s">
        <v>49</v>
      </c>
      <c r="N29" t="s">
        <v>68</v>
      </c>
      <c r="O29">
        <v>1</v>
      </c>
      <c r="P29" t="s">
        <v>33</v>
      </c>
      <c r="Q29" s="8"/>
      <c r="R29"/>
      <c r="S29"/>
      <c r="T29"/>
      <c r="U29"/>
    </row>
    <row r="30" spans="1:21" x14ac:dyDescent="0.35">
      <c r="A30">
        <v>2020</v>
      </c>
      <c r="B30">
        <v>1</v>
      </c>
      <c r="C30">
        <v>2</v>
      </c>
      <c r="D30" t="s">
        <v>3</v>
      </c>
      <c r="E30" s="7">
        <v>43862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s="10" t="s">
        <v>48</v>
      </c>
      <c r="N30" t="s">
        <v>68</v>
      </c>
      <c r="O30">
        <v>2</v>
      </c>
      <c r="P30" t="s">
        <v>34</v>
      </c>
      <c r="Q30" s="8"/>
      <c r="R30"/>
      <c r="S30"/>
      <c r="T30"/>
      <c r="U30"/>
    </row>
    <row r="31" spans="1:21" x14ac:dyDescent="0.35">
      <c r="A31">
        <v>2020</v>
      </c>
      <c r="B31">
        <v>1</v>
      </c>
      <c r="C31">
        <v>3</v>
      </c>
      <c r="D31" t="s">
        <v>3</v>
      </c>
      <c r="E31" s="7">
        <v>43891</v>
      </c>
      <c r="F31">
        <v>658</v>
      </c>
      <c r="G31">
        <v>17</v>
      </c>
      <c r="H31">
        <v>36</v>
      </c>
      <c r="I31">
        <v>0</v>
      </c>
      <c r="J31">
        <v>0</v>
      </c>
      <c r="K31">
        <v>0</v>
      </c>
      <c r="L31">
        <v>0</v>
      </c>
      <c r="M31" s="10" t="s">
        <v>48</v>
      </c>
      <c r="N31" t="s">
        <v>68</v>
      </c>
      <c r="O31">
        <v>3</v>
      </c>
      <c r="P31" t="s">
        <v>35</v>
      </c>
      <c r="Q31" s="8"/>
      <c r="R31"/>
      <c r="S31"/>
      <c r="T31"/>
      <c r="U31"/>
    </row>
    <row r="32" spans="1:21" x14ac:dyDescent="0.35">
      <c r="A32">
        <v>2020</v>
      </c>
      <c r="B32">
        <v>2</v>
      </c>
      <c r="C32">
        <v>4</v>
      </c>
      <c r="D32" t="s">
        <v>3</v>
      </c>
      <c r="E32" s="7">
        <v>43922</v>
      </c>
      <c r="F32">
        <v>449</v>
      </c>
      <c r="G32">
        <v>265</v>
      </c>
      <c r="H32">
        <v>50</v>
      </c>
      <c r="I32">
        <v>0</v>
      </c>
      <c r="J32">
        <v>0</v>
      </c>
      <c r="K32">
        <v>0</v>
      </c>
      <c r="L32">
        <v>0</v>
      </c>
      <c r="M32" s="10" t="s">
        <v>48</v>
      </c>
      <c r="N32" t="s">
        <v>69</v>
      </c>
      <c r="O32">
        <v>4</v>
      </c>
      <c r="P32" t="s">
        <v>36</v>
      </c>
      <c r="Q32" s="8"/>
      <c r="R32"/>
      <c r="S32"/>
      <c r="T32"/>
      <c r="U32"/>
    </row>
    <row r="33" spans="1:21" x14ac:dyDescent="0.35">
      <c r="A33">
        <v>2020</v>
      </c>
      <c r="B33">
        <v>2</v>
      </c>
      <c r="C33">
        <v>5</v>
      </c>
      <c r="D33" t="s">
        <v>3</v>
      </c>
      <c r="E33" s="7">
        <v>43952</v>
      </c>
      <c r="F33">
        <v>50</v>
      </c>
      <c r="G33">
        <v>635</v>
      </c>
      <c r="H33">
        <v>11</v>
      </c>
      <c r="I33">
        <v>0</v>
      </c>
      <c r="J33">
        <v>0</v>
      </c>
      <c r="K33">
        <v>0</v>
      </c>
      <c r="L33">
        <v>0</v>
      </c>
      <c r="M33" s="10" t="s">
        <v>48</v>
      </c>
      <c r="N33" t="s">
        <v>69</v>
      </c>
      <c r="O33">
        <v>5</v>
      </c>
      <c r="P33" t="s">
        <v>37</v>
      </c>
      <c r="Q33" s="8"/>
      <c r="R33"/>
      <c r="S33"/>
      <c r="T33"/>
      <c r="U33"/>
    </row>
    <row r="34" spans="1:21" x14ac:dyDescent="0.35">
      <c r="A34">
        <v>2020</v>
      </c>
      <c r="B34">
        <v>2</v>
      </c>
      <c r="C34">
        <v>6</v>
      </c>
      <c r="D34" t="s">
        <v>3</v>
      </c>
      <c r="E34" s="7">
        <v>43983</v>
      </c>
      <c r="F34">
        <v>23</v>
      </c>
      <c r="G34">
        <v>140</v>
      </c>
      <c r="H34">
        <v>0</v>
      </c>
      <c r="I34">
        <v>0</v>
      </c>
      <c r="J34">
        <v>0</v>
      </c>
      <c r="K34">
        <v>0</v>
      </c>
      <c r="L34">
        <v>0</v>
      </c>
      <c r="M34" s="10" t="s">
        <v>48</v>
      </c>
      <c r="N34" t="s">
        <v>69</v>
      </c>
      <c r="O34">
        <v>6</v>
      </c>
      <c r="P34" t="s">
        <v>38</v>
      </c>
      <c r="Q34" s="8"/>
      <c r="R34"/>
      <c r="S34"/>
      <c r="T34"/>
      <c r="U34"/>
    </row>
    <row r="35" spans="1:21" x14ac:dyDescent="0.35">
      <c r="A35">
        <v>2020</v>
      </c>
      <c r="B35">
        <v>3</v>
      </c>
      <c r="C35">
        <v>7</v>
      </c>
      <c r="D35" t="s">
        <v>3</v>
      </c>
      <c r="E35" s="7">
        <v>44013</v>
      </c>
      <c r="F35">
        <v>85</v>
      </c>
      <c r="G35">
        <v>15</v>
      </c>
      <c r="H35">
        <v>0</v>
      </c>
      <c r="I35">
        <v>0</v>
      </c>
      <c r="J35">
        <v>0</v>
      </c>
      <c r="K35">
        <v>0</v>
      </c>
      <c r="L35">
        <v>0</v>
      </c>
      <c r="M35" s="10" t="s">
        <v>48</v>
      </c>
      <c r="N35" t="s">
        <v>70</v>
      </c>
      <c r="O35">
        <v>7</v>
      </c>
      <c r="P35" t="s">
        <v>39</v>
      </c>
      <c r="Q35" s="8"/>
      <c r="R35"/>
      <c r="S35"/>
      <c r="T35"/>
      <c r="U35"/>
    </row>
    <row r="36" spans="1:21" x14ac:dyDescent="0.35">
      <c r="A36">
        <v>2020</v>
      </c>
      <c r="B36">
        <v>3</v>
      </c>
      <c r="C36">
        <v>8</v>
      </c>
      <c r="D36" t="s">
        <v>3</v>
      </c>
      <c r="E36" s="7">
        <v>44044</v>
      </c>
      <c r="F36">
        <v>225</v>
      </c>
      <c r="G36">
        <v>77</v>
      </c>
      <c r="H36">
        <v>0</v>
      </c>
      <c r="I36">
        <v>0</v>
      </c>
      <c r="J36">
        <v>0</v>
      </c>
      <c r="K36">
        <v>0</v>
      </c>
      <c r="L36">
        <v>0</v>
      </c>
      <c r="M36" s="10" t="s">
        <v>48</v>
      </c>
      <c r="N36" t="s">
        <v>70</v>
      </c>
      <c r="O36">
        <v>8</v>
      </c>
      <c r="P36" t="s">
        <v>40</v>
      </c>
      <c r="Q36" s="8"/>
      <c r="R36"/>
      <c r="S36"/>
      <c r="T36"/>
      <c r="U36"/>
    </row>
    <row r="37" spans="1:21" x14ac:dyDescent="0.35">
      <c r="A37">
        <v>2020</v>
      </c>
      <c r="B37">
        <v>3</v>
      </c>
      <c r="C37">
        <v>9</v>
      </c>
      <c r="D37" t="s">
        <v>3</v>
      </c>
      <c r="E37" s="7">
        <v>44075</v>
      </c>
      <c r="F37">
        <v>494</v>
      </c>
      <c r="G37">
        <v>181</v>
      </c>
      <c r="H37">
        <v>3</v>
      </c>
      <c r="I37">
        <v>0</v>
      </c>
      <c r="J37">
        <v>0</v>
      </c>
      <c r="K37">
        <v>0</v>
      </c>
      <c r="L37">
        <v>0</v>
      </c>
      <c r="M37" s="10" t="s">
        <v>48</v>
      </c>
      <c r="N37" t="s">
        <v>70</v>
      </c>
      <c r="O37">
        <v>9</v>
      </c>
      <c r="P37" t="s">
        <v>41</v>
      </c>
      <c r="Q37" s="8"/>
      <c r="R37"/>
      <c r="S37"/>
      <c r="T37"/>
      <c r="U37"/>
    </row>
    <row r="38" spans="1:21" x14ac:dyDescent="0.35">
      <c r="A38">
        <v>2020</v>
      </c>
      <c r="B38">
        <v>4</v>
      </c>
      <c r="C38">
        <v>10</v>
      </c>
      <c r="D38" t="s">
        <v>3</v>
      </c>
      <c r="E38" s="7">
        <v>44105</v>
      </c>
      <c r="F38">
        <v>3080</v>
      </c>
      <c r="G38">
        <v>495</v>
      </c>
      <c r="H38">
        <v>16</v>
      </c>
      <c r="I38">
        <v>0</v>
      </c>
      <c r="J38">
        <v>0</v>
      </c>
      <c r="K38">
        <v>0</v>
      </c>
      <c r="L38">
        <v>0</v>
      </c>
      <c r="M38" s="10" t="s">
        <v>48</v>
      </c>
      <c r="N38" t="s">
        <v>71</v>
      </c>
      <c r="O38">
        <v>10</v>
      </c>
      <c r="P38" t="s">
        <v>42</v>
      </c>
      <c r="Q38" s="8"/>
      <c r="R38"/>
      <c r="S38"/>
      <c r="T38"/>
      <c r="U38"/>
    </row>
    <row r="39" spans="1:21" x14ac:dyDescent="0.35">
      <c r="A39">
        <v>2020</v>
      </c>
      <c r="B39">
        <v>4</v>
      </c>
      <c r="C39">
        <v>11</v>
      </c>
      <c r="D39" t="s">
        <v>3</v>
      </c>
      <c r="E39" s="7">
        <v>44136</v>
      </c>
      <c r="F39">
        <v>11649</v>
      </c>
      <c r="G39">
        <v>3624</v>
      </c>
      <c r="H39">
        <v>179</v>
      </c>
      <c r="I39">
        <v>0</v>
      </c>
      <c r="J39">
        <v>0</v>
      </c>
      <c r="K39">
        <v>0</v>
      </c>
      <c r="L39">
        <v>0</v>
      </c>
      <c r="M39" s="10" t="s">
        <v>48</v>
      </c>
      <c r="N39" t="s">
        <v>71</v>
      </c>
      <c r="O39">
        <v>11</v>
      </c>
      <c r="P39" t="s">
        <v>43</v>
      </c>
      <c r="Q39" s="8"/>
      <c r="R39"/>
      <c r="S39"/>
      <c r="T39"/>
      <c r="U39"/>
    </row>
    <row r="40" spans="1:21" x14ac:dyDescent="0.35">
      <c r="A40">
        <v>2024</v>
      </c>
      <c r="B40">
        <v>3</v>
      </c>
      <c r="C40">
        <v>9</v>
      </c>
      <c r="D40" t="s">
        <v>3</v>
      </c>
      <c r="E40" s="7">
        <v>45536</v>
      </c>
      <c r="F40">
        <v>533</v>
      </c>
      <c r="G40">
        <v>621</v>
      </c>
      <c r="H40">
        <v>9</v>
      </c>
      <c r="I40">
        <v>0</v>
      </c>
      <c r="J40">
        <v>0</v>
      </c>
      <c r="K40">
        <v>0</v>
      </c>
      <c r="L40">
        <v>0</v>
      </c>
      <c r="M40" s="10" t="s">
        <v>47</v>
      </c>
      <c r="N40" t="s">
        <v>70</v>
      </c>
      <c r="O40">
        <v>9</v>
      </c>
      <c r="P40" t="s">
        <v>41</v>
      </c>
      <c r="Q40" s="8"/>
      <c r="R40"/>
      <c r="S40"/>
      <c r="T40"/>
      <c r="U40"/>
    </row>
    <row r="41" spans="1:21" x14ac:dyDescent="0.35">
      <c r="A41">
        <v>2025</v>
      </c>
      <c r="B41">
        <v>1</v>
      </c>
      <c r="C41">
        <v>1</v>
      </c>
      <c r="D41" t="s">
        <v>3</v>
      </c>
      <c r="E41" s="7">
        <v>45658</v>
      </c>
      <c r="F41">
        <v>27</v>
      </c>
      <c r="G41">
        <v>33</v>
      </c>
      <c r="H41">
        <v>0</v>
      </c>
      <c r="I41">
        <v>0</v>
      </c>
      <c r="J41">
        <v>0</v>
      </c>
      <c r="K41">
        <v>0</v>
      </c>
      <c r="L41">
        <v>0</v>
      </c>
      <c r="M41" s="10" t="s">
        <v>49</v>
      </c>
      <c r="N41" t="s">
        <v>68</v>
      </c>
      <c r="O41">
        <v>1</v>
      </c>
      <c r="P41" t="s">
        <v>33</v>
      </c>
      <c r="Q41" s="8"/>
      <c r="R41"/>
      <c r="S41"/>
      <c r="T41"/>
      <c r="U41"/>
    </row>
    <row r="42" spans="1:21" x14ac:dyDescent="0.35">
      <c r="A42">
        <v>2020</v>
      </c>
      <c r="B42">
        <v>1</v>
      </c>
      <c r="C42">
        <v>2</v>
      </c>
      <c r="D42" t="s">
        <v>4</v>
      </c>
      <c r="E42" s="7">
        <v>43862</v>
      </c>
      <c r="F42">
        <v>13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s="10" t="s">
        <v>48</v>
      </c>
      <c r="N42" t="s">
        <v>68</v>
      </c>
      <c r="O42">
        <v>2</v>
      </c>
      <c r="P42" t="s">
        <v>34</v>
      </c>
      <c r="Q42" s="8"/>
      <c r="R42"/>
      <c r="S42"/>
      <c r="T42"/>
      <c r="U42"/>
    </row>
    <row r="43" spans="1:21" x14ac:dyDescent="0.35">
      <c r="A43">
        <v>2020</v>
      </c>
      <c r="B43">
        <v>1</v>
      </c>
      <c r="C43">
        <v>3</v>
      </c>
      <c r="D43" t="s">
        <v>4</v>
      </c>
      <c r="E43" s="7">
        <v>43891</v>
      </c>
      <c r="F43">
        <v>2079</v>
      </c>
      <c r="G43">
        <v>88</v>
      </c>
      <c r="H43">
        <v>133</v>
      </c>
      <c r="I43">
        <v>0</v>
      </c>
      <c r="J43">
        <v>0</v>
      </c>
      <c r="K43">
        <v>0</v>
      </c>
      <c r="L43">
        <v>0</v>
      </c>
      <c r="M43" s="10" t="s">
        <v>48</v>
      </c>
      <c r="N43" t="s">
        <v>68</v>
      </c>
      <c r="O43">
        <v>3</v>
      </c>
      <c r="P43" t="s">
        <v>35</v>
      </c>
      <c r="Q43" s="8"/>
      <c r="R43"/>
      <c r="S43"/>
      <c r="T43"/>
      <c r="U43"/>
    </row>
    <row r="44" spans="1:21" x14ac:dyDescent="0.35">
      <c r="A44">
        <v>2020</v>
      </c>
      <c r="B44">
        <v>2</v>
      </c>
      <c r="C44">
        <v>4</v>
      </c>
      <c r="D44" t="s">
        <v>4</v>
      </c>
      <c r="E44" s="7">
        <v>43922</v>
      </c>
      <c r="F44">
        <v>2331</v>
      </c>
      <c r="G44">
        <v>1203</v>
      </c>
      <c r="H44">
        <v>226</v>
      </c>
      <c r="I44">
        <v>0</v>
      </c>
      <c r="J44">
        <v>0</v>
      </c>
      <c r="K44">
        <v>0</v>
      </c>
      <c r="L44">
        <v>0</v>
      </c>
      <c r="M44" s="10" t="s">
        <v>48</v>
      </c>
      <c r="N44" t="s">
        <v>69</v>
      </c>
      <c r="O44">
        <v>4</v>
      </c>
      <c r="P44" t="s">
        <v>36</v>
      </c>
      <c r="Q44" s="8"/>
      <c r="R44"/>
      <c r="S44"/>
      <c r="T44"/>
      <c r="U44"/>
    </row>
    <row r="45" spans="1:21" x14ac:dyDescent="0.35">
      <c r="A45">
        <v>2020</v>
      </c>
      <c r="B45">
        <v>2</v>
      </c>
      <c r="C45">
        <v>5</v>
      </c>
      <c r="D45" t="s">
        <v>4</v>
      </c>
      <c r="E45" s="7">
        <v>43952</v>
      </c>
      <c r="F45">
        <v>379</v>
      </c>
      <c r="G45">
        <v>2119</v>
      </c>
      <c r="H45">
        <v>53</v>
      </c>
      <c r="I45">
        <v>0</v>
      </c>
      <c r="J45">
        <v>0</v>
      </c>
      <c r="K45">
        <v>0</v>
      </c>
      <c r="L45">
        <v>0</v>
      </c>
      <c r="M45" s="10" t="s">
        <v>48</v>
      </c>
      <c r="N45" t="s">
        <v>69</v>
      </c>
      <c r="O45">
        <v>5</v>
      </c>
      <c r="P45" t="s">
        <v>37</v>
      </c>
      <c r="Q45" s="8"/>
      <c r="R45"/>
      <c r="S45"/>
      <c r="T45"/>
      <c r="U45"/>
    </row>
    <row r="46" spans="1:21" x14ac:dyDescent="0.35">
      <c r="A46">
        <v>2020</v>
      </c>
      <c r="B46">
        <v>2</v>
      </c>
      <c r="C46">
        <v>6</v>
      </c>
      <c r="D46" t="s">
        <v>4</v>
      </c>
      <c r="E46" s="7">
        <v>43983</v>
      </c>
      <c r="F46">
        <v>35</v>
      </c>
      <c r="G46">
        <v>667</v>
      </c>
      <c r="H46">
        <v>20</v>
      </c>
      <c r="I46">
        <v>0</v>
      </c>
      <c r="J46">
        <v>0</v>
      </c>
      <c r="K46">
        <v>0</v>
      </c>
      <c r="L46">
        <v>0</v>
      </c>
      <c r="M46" s="10" t="s">
        <v>48</v>
      </c>
      <c r="N46" t="s">
        <v>69</v>
      </c>
      <c r="O46">
        <v>6</v>
      </c>
      <c r="P46" t="s">
        <v>38</v>
      </c>
      <c r="Q46" s="8"/>
      <c r="R46"/>
      <c r="S46"/>
      <c r="T46"/>
      <c r="U46"/>
    </row>
    <row r="47" spans="1:21" x14ac:dyDescent="0.35">
      <c r="A47">
        <v>2020</v>
      </c>
      <c r="B47">
        <v>3</v>
      </c>
      <c r="C47">
        <v>7</v>
      </c>
      <c r="D47" t="s">
        <v>4</v>
      </c>
      <c r="E47" s="7">
        <v>44013</v>
      </c>
      <c r="F47">
        <v>162</v>
      </c>
      <c r="G47">
        <v>92</v>
      </c>
      <c r="H47">
        <v>3</v>
      </c>
      <c r="I47">
        <v>0</v>
      </c>
      <c r="J47">
        <v>0</v>
      </c>
      <c r="K47">
        <v>0</v>
      </c>
      <c r="L47">
        <v>0</v>
      </c>
      <c r="M47" s="10" t="s">
        <v>48</v>
      </c>
      <c r="N47" t="s">
        <v>70</v>
      </c>
      <c r="O47">
        <v>7</v>
      </c>
      <c r="P47" t="s">
        <v>39</v>
      </c>
      <c r="Q47" s="8"/>
      <c r="R47"/>
      <c r="S47"/>
      <c r="T47"/>
      <c r="U47"/>
    </row>
    <row r="48" spans="1:21" x14ac:dyDescent="0.35">
      <c r="A48">
        <v>2020</v>
      </c>
      <c r="B48">
        <v>3</v>
      </c>
      <c r="C48">
        <v>8</v>
      </c>
      <c r="D48" t="s">
        <v>4</v>
      </c>
      <c r="E48" s="7">
        <v>44044</v>
      </c>
      <c r="F48">
        <v>2067</v>
      </c>
      <c r="G48">
        <v>243</v>
      </c>
      <c r="H48">
        <v>10</v>
      </c>
      <c r="I48">
        <v>0</v>
      </c>
      <c r="J48">
        <v>0</v>
      </c>
      <c r="K48">
        <v>0</v>
      </c>
      <c r="L48">
        <v>0</v>
      </c>
      <c r="M48" s="10" t="s">
        <v>48</v>
      </c>
      <c r="N48" t="s">
        <v>70</v>
      </c>
      <c r="O48">
        <v>8</v>
      </c>
      <c r="P48" t="s">
        <v>40</v>
      </c>
      <c r="Q48" s="8"/>
      <c r="R48"/>
      <c r="S48"/>
      <c r="T48"/>
      <c r="U48"/>
    </row>
    <row r="49" spans="1:21" x14ac:dyDescent="0.35">
      <c r="A49">
        <v>2020</v>
      </c>
      <c r="B49">
        <v>3</v>
      </c>
      <c r="C49">
        <v>9</v>
      </c>
      <c r="D49" t="s">
        <v>4</v>
      </c>
      <c r="E49" s="7">
        <v>44075</v>
      </c>
      <c r="F49">
        <v>5676</v>
      </c>
      <c r="G49">
        <v>1754</v>
      </c>
      <c r="H49">
        <v>18</v>
      </c>
      <c r="I49">
        <v>0</v>
      </c>
      <c r="J49">
        <v>0</v>
      </c>
      <c r="K49">
        <v>0</v>
      </c>
      <c r="L49">
        <v>0</v>
      </c>
      <c r="M49" s="10" t="s">
        <v>48</v>
      </c>
      <c r="N49" t="s">
        <v>70</v>
      </c>
      <c r="O49">
        <v>9</v>
      </c>
      <c r="P49" t="s">
        <v>41</v>
      </c>
      <c r="Q49" s="8"/>
      <c r="R49"/>
      <c r="S49"/>
      <c r="T49"/>
      <c r="U49"/>
    </row>
    <row r="50" spans="1:21" x14ac:dyDescent="0.35">
      <c r="A50">
        <v>2020</v>
      </c>
      <c r="B50">
        <v>4</v>
      </c>
      <c r="C50">
        <v>10</v>
      </c>
      <c r="D50" t="s">
        <v>4</v>
      </c>
      <c r="E50" s="7">
        <v>44105</v>
      </c>
      <c r="F50">
        <v>42998</v>
      </c>
      <c r="G50">
        <v>5171</v>
      </c>
      <c r="H50">
        <v>210</v>
      </c>
      <c r="I50">
        <v>0</v>
      </c>
      <c r="J50">
        <v>0</v>
      </c>
      <c r="K50">
        <v>0</v>
      </c>
      <c r="L50">
        <v>0</v>
      </c>
      <c r="M50" s="10" t="s">
        <v>48</v>
      </c>
      <c r="N50" t="s">
        <v>71</v>
      </c>
      <c r="O50">
        <v>10</v>
      </c>
      <c r="P50" t="s">
        <v>42</v>
      </c>
      <c r="Q50" s="8"/>
      <c r="R50"/>
      <c r="S50"/>
      <c r="T50"/>
      <c r="U50"/>
    </row>
    <row r="51" spans="1:21" x14ac:dyDescent="0.35">
      <c r="A51">
        <v>2020</v>
      </c>
      <c r="B51">
        <v>4</v>
      </c>
      <c r="C51">
        <v>11</v>
      </c>
      <c r="D51" t="s">
        <v>4</v>
      </c>
      <c r="E51" s="7">
        <v>44136</v>
      </c>
      <c r="F51">
        <v>99579</v>
      </c>
      <c r="G51">
        <v>37782</v>
      </c>
      <c r="H51">
        <v>1000</v>
      </c>
      <c r="I51">
        <v>0</v>
      </c>
      <c r="J51">
        <v>0</v>
      </c>
      <c r="K51">
        <v>0</v>
      </c>
      <c r="L51">
        <v>0</v>
      </c>
      <c r="M51" s="10" t="s">
        <v>48</v>
      </c>
      <c r="N51" t="s">
        <v>71</v>
      </c>
      <c r="O51">
        <v>11</v>
      </c>
      <c r="P51" t="s">
        <v>43</v>
      </c>
      <c r="Q51" s="8"/>
      <c r="R51"/>
      <c r="S51"/>
      <c r="T51"/>
      <c r="U51"/>
    </row>
    <row r="52" spans="1:21" x14ac:dyDescent="0.35">
      <c r="A52">
        <v>2025</v>
      </c>
      <c r="B52">
        <v>1</v>
      </c>
      <c r="C52">
        <v>1</v>
      </c>
      <c r="D52" t="s">
        <v>4</v>
      </c>
      <c r="E52" s="7">
        <v>45658</v>
      </c>
      <c r="F52">
        <v>66</v>
      </c>
      <c r="G52">
        <v>87</v>
      </c>
      <c r="H52">
        <v>0</v>
      </c>
      <c r="I52">
        <v>0</v>
      </c>
      <c r="J52">
        <v>0</v>
      </c>
      <c r="K52">
        <v>0</v>
      </c>
      <c r="L52">
        <v>0</v>
      </c>
      <c r="M52" s="10" t="s">
        <v>49</v>
      </c>
      <c r="N52" t="s">
        <v>68</v>
      </c>
      <c r="O52">
        <v>1</v>
      </c>
      <c r="P52" t="s">
        <v>33</v>
      </c>
      <c r="Q52" s="8"/>
      <c r="R52"/>
      <c r="S52"/>
      <c r="T52"/>
      <c r="U52"/>
    </row>
    <row r="53" spans="1:21" x14ac:dyDescent="0.35">
      <c r="A53">
        <v>2020</v>
      </c>
      <c r="B53">
        <v>1</v>
      </c>
      <c r="C53">
        <v>2</v>
      </c>
      <c r="D53" t="s">
        <v>5</v>
      </c>
      <c r="E53" s="7">
        <v>43862</v>
      </c>
      <c r="F53">
        <v>217</v>
      </c>
      <c r="G53">
        <v>0</v>
      </c>
      <c r="H53">
        <v>4</v>
      </c>
      <c r="I53">
        <v>0</v>
      </c>
      <c r="J53">
        <v>0</v>
      </c>
      <c r="K53">
        <v>0</v>
      </c>
      <c r="L53">
        <v>0</v>
      </c>
      <c r="M53" s="10" t="s">
        <v>48</v>
      </c>
      <c r="N53" t="s">
        <v>68</v>
      </c>
      <c r="O53">
        <v>2</v>
      </c>
      <c r="P53" t="s">
        <v>34</v>
      </c>
      <c r="Q53" s="8"/>
      <c r="R53"/>
      <c r="S53"/>
      <c r="T53"/>
      <c r="U53"/>
    </row>
    <row r="54" spans="1:21" x14ac:dyDescent="0.35">
      <c r="A54">
        <v>2020</v>
      </c>
      <c r="B54">
        <v>1</v>
      </c>
      <c r="C54">
        <v>3</v>
      </c>
      <c r="D54" t="s">
        <v>5</v>
      </c>
      <c r="E54" s="7">
        <v>43891</v>
      </c>
      <c r="F54">
        <v>13857</v>
      </c>
      <c r="G54">
        <v>1477</v>
      </c>
      <c r="H54">
        <v>1640</v>
      </c>
      <c r="I54">
        <v>0</v>
      </c>
      <c r="J54">
        <v>0</v>
      </c>
      <c r="K54">
        <v>0</v>
      </c>
      <c r="L54">
        <v>0</v>
      </c>
      <c r="M54" s="10" t="s">
        <v>48</v>
      </c>
      <c r="N54" t="s">
        <v>68</v>
      </c>
      <c r="O54">
        <v>3</v>
      </c>
      <c r="P54" t="s">
        <v>35</v>
      </c>
      <c r="Q54" s="8"/>
      <c r="R54"/>
      <c r="S54"/>
      <c r="T54"/>
      <c r="U54"/>
    </row>
    <row r="55" spans="1:21" x14ac:dyDescent="0.35">
      <c r="A55">
        <v>2020</v>
      </c>
      <c r="B55">
        <v>2</v>
      </c>
      <c r="C55">
        <v>4</v>
      </c>
      <c r="D55" t="s">
        <v>5</v>
      </c>
      <c r="E55" s="7">
        <v>43922</v>
      </c>
      <c r="F55">
        <v>11362</v>
      </c>
      <c r="G55">
        <v>10845</v>
      </c>
      <c r="H55">
        <v>1907</v>
      </c>
      <c r="I55">
        <v>0</v>
      </c>
      <c r="J55">
        <v>0</v>
      </c>
      <c r="K55">
        <v>0</v>
      </c>
      <c r="L55">
        <v>0</v>
      </c>
      <c r="M55" s="10" t="s">
        <v>48</v>
      </c>
      <c r="N55" t="s">
        <v>69</v>
      </c>
      <c r="O55">
        <v>4</v>
      </c>
      <c r="P55" t="s">
        <v>36</v>
      </c>
      <c r="Q55" s="8"/>
      <c r="R55"/>
      <c r="S55"/>
      <c r="T55"/>
      <c r="U55"/>
    </row>
    <row r="56" spans="1:21" x14ac:dyDescent="0.35">
      <c r="A56">
        <v>2020</v>
      </c>
      <c r="B56">
        <v>2</v>
      </c>
      <c r="C56">
        <v>5</v>
      </c>
      <c r="D56" t="s">
        <v>5</v>
      </c>
      <c r="E56" s="7">
        <v>43952</v>
      </c>
      <c r="F56">
        <v>2354</v>
      </c>
      <c r="G56">
        <v>8191</v>
      </c>
      <c r="H56">
        <v>563</v>
      </c>
      <c r="I56">
        <v>0</v>
      </c>
      <c r="J56">
        <v>0</v>
      </c>
      <c r="K56">
        <v>0</v>
      </c>
      <c r="L56">
        <v>0</v>
      </c>
      <c r="M56" s="10" t="s">
        <v>48</v>
      </c>
      <c r="N56" t="s">
        <v>69</v>
      </c>
      <c r="O56">
        <v>5</v>
      </c>
      <c r="P56" t="s">
        <v>37</v>
      </c>
      <c r="Q56" s="8"/>
      <c r="R56"/>
      <c r="S56"/>
      <c r="T56"/>
      <c r="U56"/>
    </row>
    <row r="57" spans="1:21" x14ac:dyDescent="0.35">
      <c r="A57">
        <v>2020</v>
      </c>
      <c r="B57">
        <v>2</v>
      </c>
      <c r="C57">
        <v>6</v>
      </c>
      <c r="D57" t="s">
        <v>5</v>
      </c>
      <c r="E57" s="7">
        <v>43983</v>
      </c>
      <c r="F57">
        <v>702</v>
      </c>
      <c r="G57">
        <v>2709</v>
      </c>
      <c r="H57">
        <v>146</v>
      </c>
      <c r="I57">
        <v>0</v>
      </c>
      <c r="J57">
        <v>0</v>
      </c>
      <c r="K57">
        <v>0</v>
      </c>
      <c r="L57">
        <v>0</v>
      </c>
      <c r="M57" s="10" t="s">
        <v>48</v>
      </c>
      <c r="N57" t="s">
        <v>69</v>
      </c>
      <c r="O57">
        <v>6</v>
      </c>
      <c r="P57" t="s">
        <v>38</v>
      </c>
      <c r="Q57" s="8"/>
      <c r="R57"/>
      <c r="S57"/>
      <c r="T57"/>
      <c r="U57"/>
    </row>
    <row r="58" spans="1:21" x14ac:dyDescent="0.35">
      <c r="A58">
        <v>2020</v>
      </c>
      <c r="B58">
        <v>3</v>
      </c>
      <c r="C58">
        <v>7</v>
      </c>
      <c r="D58" t="s">
        <v>5</v>
      </c>
      <c r="E58" s="7">
        <v>44013</v>
      </c>
      <c r="F58">
        <v>1178</v>
      </c>
      <c r="G58">
        <v>663</v>
      </c>
      <c r="H58">
        <v>29</v>
      </c>
      <c r="I58">
        <v>0</v>
      </c>
      <c r="J58">
        <v>0</v>
      </c>
      <c r="K58">
        <v>0</v>
      </c>
      <c r="L58">
        <v>0</v>
      </c>
      <c r="M58" s="10" t="s">
        <v>48</v>
      </c>
      <c r="N58" t="s">
        <v>70</v>
      </c>
      <c r="O58">
        <v>7</v>
      </c>
      <c r="P58" t="s">
        <v>39</v>
      </c>
      <c r="Q58" s="8"/>
      <c r="R58"/>
      <c r="S58"/>
      <c r="T58"/>
      <c r="U58"/>
    </row>
    <row r="59" spans="1:21" x14ac:dyDescent="0.35">
      <c r="A59">
        <v>2020</v>
      </c>
      <c r="B59">
        <v>3</v>
      </c>
      <c r="C59">
        <v>8</v>
      </c>
      <c r="D59" t="s">
        <v>5</v>
      </c>
      <c r="E59" s="7">
        <v>44044</v>
      </c>
      <c r="F59">
        <v>2252</v>
      </c>
      <c r="G59">
        <v>597</v>
      </c>
      <c r="H59">
        <v>174</v>
      </c>
      <c r="I59">
        <v>0</v>
      </c>
      <c r="J59">
        <v>0</v>
      </c>
      <c r="K59">
        <v>0</v>
      </c>
      <c r="L59">
        <v>0</v>
      </c>
      <c r="M59" s="10" t="s">
        <v>48</v>
      </c>
      <c r="N59" t="s">
        <v>70</v>
      </c>
      <c r="O59">
        <v>8</v>
      </c>
      <c r="P59" t="s">
        <v>40</v>
      </c>
      <c r="Q59" s="8"/>
      <c r="R59"/>
      <c r="S59"/>
      <c r="T59"/>
      <c r="U59"/>
    </row>
    <row r="60" spans="1:21" x14ac:dyDescent="0.35">
      <c r="A60">
        <v>2020</v>
      </c>
      <c r="B60">
        <v>3</v>
      </c>
      <c r="C60">
        <v>9</v>
      </c>
      <c r="D60" t="s">
        <v>5</v>
      </c>
      <c r="E60" s="7">
        <v>44075</v>
      </c>
      <c r="F60">
        <v>3389</v>
      </c>
      <c r="G60">
        <v>1692</v>
      </c>
      <c r="H60">
        <v>21</v>
      </c>
      <c r="I60">
        <v>0</v>
      </c>
      <c r="J60">
        <v>0</v>
      </c>
      <c r="K60">
        <v>0</v>
      </c>
      <c r="L60">
        <v>0</v>
      </c>
      <c r="M60" s="10" t="s">
        <v>48</v>
      </c>
      <c r="N60" t="s">
        <v>70</v>
      </c>
      <c r="O60">
        <v>9</v>
      </c>
      <c r="P60" t="s">
        <v>41</v>
      </c>
      <c r="Q60" s="8"/>
      <c r="R60"/>
      <c r="S60"/>
      <c r="T60"/>
      <c r="U60"/>
    </row>
    <row r="61" spans="1:21" x14ac:dyDescent="0.35">
      <c r="A61">
        <v>2020</v>
      </c>
      <c r="B61">
        <v>4</v>
      </c>
      <c r="C61">
        <v>10</v>
      </c>
      <c r="D61" t="s">
        <v>5</v>
      </c>
      <c r="E61" s="7">
        <v>44105</v>
      </c>
      <c r="F61">
        <v>20530</v>
      </c>
      <c r="G61">
        <v>1823</v>
      </c>
      <c r="H61">
        <v>147</v>
      </c>
      <c r="I61">
        <v>0</v>
      </c>
      <c r="J61">
        <v>0</v>
      </c>
      <c r="K61">
        <v>0</v>
      </c>
      <c r="L61">
        <v>0</v>
      </c>
      <c r="M61" s="10" t="s">
        <v>48</v>
      </c>
      <c r="N61" t="s">
        <v>71</v>
      </c>
      <c r="O61">
        <v>10</v>
      </c>
      <c r="P61" t="s">
        <v>42</v>
      </c>
      <c r="Q61" s="8"/>
      <c r="R61"/>
      <c r="S61"/>
      <c r="T61"/>
      <c r="U61"/>
    </row>
    <row r="62" spans="1:21" x14ac:dyDescent="0.35">
      <c r="A62">
        <v>2020</v>
      </c>
      <c r="B62">
        <v>4</v>
      </c>
      <c r="C62">
        <v>11</v>
      </c>
      <c r="D62" t="s">
        <v>5</v>
      </c>
      <c r="E62" s="7">
        <v>44136</v>
      </c>
      <c r="F62">
        <v>67232</v>
      </c>
      <c r="G62">
        <v>17589</v>
      </c>
      <c r="H62">
        <v>1122</v>
      </c>
      <c r="I62">
        <v>0</v>
      </c>
      <c r="J62">
        <v>0</v>
      </c>
      <c r="K62">
        <v>0</v>
      </c>
      <c r="L62">
        <v>0</v>
      </c>
      <c r="M62" s="10" t="s">
        <v>48</v>
      </c>
      <c r="N62" t="s">
        <v>71</v>
      </c>
      <c r="O62">
        <v>11</v>
      </c>
      <c r="P62" t="s">
        <v>43</v>
      </c>
      <c r="Q62" s="8"/>
      <c r="R62"/>
      <c r="S62"/>
      <c r="T62"/>
      <c r="U62"/>
    </row>
    <row r="63" spans="1:21" x14ac:dyDescent="0.35">
      <c r="A63">
        <v>2025</v>
      </c>
      <c r="B63">
        <v>1</v>
      </c>
      <c r="C63">
        <v>1</v>
      </c>
      <c r="D63" t="s">
        <v>5</v>
      </c>
      <c r="E63" s="7">
        <v>45658</v>
      </c>
      <c r="F63">
        <v>161</v>
      </c>
      <c r="G63">
        <v>15164</v>
      </c>
      <c r="H63">
        <v>2</v>
      </c>
      <c r="I63">
        <v>0</v>
      </c>
      <c r="J63">
        <v>0</v>
      </c>
      <c r="K63">
        <v>0</v>
      </c>
      <c r="L63">
        <v>0</v>
      </c>
      <c r="M63" s="10" t="s">
        <v>49</v>
      </c>
      <c r="N63" t="s">
        <v>68</v>
      </c>
      <c r="O63">
        <v>1</v>
      </c>
      <c r="P63" t="s">
        <v>33</v>
      </c>
      <c r="Q63" s="8"/>
      <c r="R63"/>
      <c r="S63"/>
      <c r="T63"/>
      <c r="U63"/>
    </row>
    <row r="64" spans="1:21" x14ac:dyDescent="0.35">
      <c r="A64">
        <v>2020</v>
      </c>
      <c r="B64">
        <v>1</v>
      </c>
      <c r="C64">
        <v>2</v>
      </c>
      <c r="D64" t="s">
        <v>57</v>
      </c>
      <c r="E64" s="7">
        <v>43862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s="10" t="s">
        <v>48</v>
      </c>
      <c r="N64" t="s">
        <v>68</v>
      </c>
      <c r="O64">
        <v>2</v>
      </c>
      <c r="P64" t="s">
        <v>34</v>
      </c>
      <c r="Q64" s="8"/>
      <c r="R64"/>
      <c r="S64"/>
      <c r="T64"/>
      <c r="U64"/>
    </row>
    <row r="65" spans="1:21" x14ac:dyDescent="0.35">
      <c r="A65">
        <v>2020</v>
      </c>
      <c r="B65">
        <v>1</v>
      </c>
      <c r="C65">
        <v>3</v>
      </c>
      <c r="D65" t="s">
        <v>57</v>
      </c>
      <c r="E65" s="7">
        <v>43891</v>
      </c>
      <c r="F65">
        <v>1593</v>
      </c>
      <c r="G65">
        <v>320</v>
      </c>
      <c r="H65">
        <v>113</v>
      </c>
      <c r="I65">
        <v>0</v>
      </c>
      <c r="J65">
        <v>0</v>
      </c>
      <c r="K65">
        <v>0</v>
      </c>
      <c r="L65">
        <v>0</v>
      </c>
      <c r="M65" s="10" t="s">
        <v>48</v>
      </c>
      <c r="N65" t="s">
        <v>68</v>
      </c>
      <c r="O65">
        <v>3</v>
      </c>
      <c r="P65" t="s">
        <v>35</v>
      </c>
      <c r="Q65" s="8"/>
      <c r="R65"/>
      <c r="S65"/>
      <c r="T65"/>
      <c r="U65"/>
    </row>
    <row r="66" spans="1:21" x14ac:dyDescent="0.35">
      <c r="A66">
        <v>2020</v>
      </c>
      <c r="B66">
        <v>2</v>
      </c>
      <c r="C66">
        <v>4</v>
      </c>
      <c r="D66" t="s">
        <v>57</v>
      </c>
      <c r="E66" s="7">
        <v>43922</v>
      </c>
      <c r="F66">
        <v>1432</v>
      </c>
      <c r="G66">
        <v>1246</v>
      </c>
      <c r="H66">
        <v>176</v>
      </c>
      <c r="I66">
        <v>0</v>
      </c>
      <c r="J66">
        <v>0</v>
      </c>
      <c r="K66">
        <v>0</v>
      </c>
      <c r="L66">
        <v>0</v>
      </c>
      <c r="M66" s="10" t="s">
        <v>48</v>
      </c>
      <c r="N66" t="s">
        <v>69</v>
      </c>
      <c r="O66">
        <v>4</v>
      </c>
      <c r="P66" t="s">
        <v>36</v>
      </c>
      <c r="Q66" s="8"/>
      <c r="R66"/>
      <c r="S66"/>
      <c r="T66"/>
      <c r="U66"/>
    </row>
    <row r="67" spans="1:21" x14ac:dyDescent="0.35">
      <c r="A67">
        <v>2020</v>
      </c>
      <c r="B67">
        <v>2</v>
      </c>
      <c r="C67">
        <v>5</v>
      </c>
      <c r="D67" t="s">
        <v>57</v>
      </c>
      <c r="E67" s="7">
        <v>43952</v>
      </c>
      <c r="F67">
        <v>248</v>
      </c>
      <c r="G67">
        <v>1096</v>
      </c>
      <c r="H67">
        <v>44</v>
      </c>
      <c r="I67">
        <v>0</v>
      </c>
      <c r="J67">
        <v>0</v>
      </c>
      <c r="K67">
        <v>0</v>
      </c>
      <c r="L67">
        <v>0</v>
      </c>
      <c r="M67" s="10" t="s">
        <v>48</v>
      </c>
      <c r="N67" t="s">
        <v>69</v>
      </c>
      <c r="O67">
        <v>5</v>
      </c>
      <c r="P67" t="s">
        <v>37</v>
      </c>
      <c r="Q67" s="8"/>
      <c r="R67"/>
      <c r="S67"/>
      <c r="T67"/>
      <c r="U67"/>
    </row>
    <row r="68" spans="1:21" x14ac:dyDescent="0.35">
      <c r="A68">
        <v>2020</v>
      </c>
      <c r="B68">
        <v>2</v>
      </c>
      <c r="C68">
        <v>6</v>
      </c>
      <c r="D68" t="s">
        <v>57</v>
      </c>
      <c r="E68" s="7">
        <v>43983</v>
      </c>
      <c r="F68">
        <v>35</v>
      </c>
      <c r="G68">
        <v>265</v>
      </c>
      <c r="H68">
        <v>12</v>
      </c>
      <c r="I68">
        <v>0</v>
      </c>
      <c r="J68">
        <v>0</v>
      </c>
      <c r="K68">
        <v>0</v>
      </c>
      <c r="L68">
        <v>0</v>
      </c>
      <c r="M68" s="10" t="s">
        <v>48</v>
      </c>
      <c r="N68" t="s">
        <v>69</v>
      </c>
      <c r="O68">
        <v>6</v>
      </c>
      <c r="P68" t="s">
        <v>38</v>
      </c>
      <c r="Q68" s="8"/>
      <c r="R68"/>
      <c r="S68"/>
      <c r="T68"/>
      <c r="U68"/>
    </row>
    <row r="69" spans="1:21" x14ac:dyDescent="0.35">
      <c r="A69">
        <v>2020</v>
      </c>
      <c r="B69">
        <v>3</v>
      </c>
      <c r="C69">
        <v>7</v>
      </c>
      <c r="D69" t="s">
        <v>57</v>
      </c>
      <c r="E69" s="7">
        <v>44013</v>
      </c>
      <c r="F69">
        <v>86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s="10" t="s">
        <v>48</v>
      </c>
      <c r="N69" t="s">
        <v>70</v>
      </c>
      <c r="O69">
        <v>7</v>
      </c>
      <c r="P69" t="s">
        <v>39</v>
      </c>
      <c r="Q69" s="8"/>
      <c r="R69"/>
      <c r="S69"/>
      <c r="T69"/>
      <c r="U69"/>
    </row>
    <row r="70" spans="1:21" x14ac:dyDescent="0.35">
      <c r="A70">
        <v>2020</v>
      </c>
      <c r="B70">
        <v>3</v>
      </c>
      <c r="C70">
        <v>8</v>
      </c>
      <c r="D70" t="s">
        <v>57</v>
      </c>
      <c r="E70" s="7">
        <v>44044</v>
      </c>
      <c r="F70">
        <v>375</v>
      </c>
      <c r="G70">
        <v>129</v>
      </c>
      <c r="H70">
        <v>3</v>
      </c>
      <c r="I70">
        <v>0</v>
      </c>
      <c r="J70">
        <v>0</v>
      </c>
      <c r="K70">
        <v>0</v>
      </c>
      <c r="L70">
        <v>0</v>
      </c>
      <c r="M70" s="10" t="s">
        <v>48</v>
      </c>
      <c r="N70" t="s">
        <v>70</v>
      </c>
      <c r="O70">
        <v>8</v>
      </c>
      <c r="P70" t="s">
        <v>40</v>
      </c>
      <c r="Q70" s="8"/>
      <c r="R70"/>
      <c r="S70"/>
      <c r="T70"/>
      <c r="U70"/>
    </row>
    <row r="71" spans="1:21" x14ac:dyDescent="0.35">
      <c r="A71">
        <v>2020</v>
      </c>
      <c r="B71">
        <v>3</v>
      </c>
      <c r="C71">
        <v>9</v>
      </c>
      <c r="D71" t="s">
        <v>57</v>
      </c>
      <c r="E71" s="7">
        <v>44075</v>
      </c>
      <c r="F71">
        <v>897</v>
      </c>
      <c r="G71">
        <v>541</v>
      </c>
      <c r="H71">
        <v>3</v>
      </c>
      <c r="I71">
        <v>0</v>
      </c>
      <c r="J71">
        <v>0</v>
      </c>
      <c r="K71">
        <v>0</v>
      </c>
      <c r="L71">
        <v>0</v>
      </c>
      <c r="M71" s="10" t="s">
        <v>48</v>
      </c>
      <c r="N71" t="s">
        <v>70</v>
      </c>
      <c r="O71">
        <v>9</v>
      </c>
      <c r="P71" t="s">
        <v>41</v>
      </c>
      <c r="Q71" s="8"/>
      <c r="R71"/>
      <c r="S71"/>
      <c r="T71"/>
      <c r="U71"/>
    </row>
    <row r="72" spans="1:21" x14ac:dyDescent="0.35">
      <c r="A72">
        <v>2020</v>
      </c>
      <c r="B72">
        <v>4</v>
      </c>
      <c r="C72">
        <v>10</v>
      </c>
      <c r="D72" t="s">
        <v>57</v>
      </c>
      <c r="E72" s="7">
        <v>44105</v>
      </c>
      <c r="F72">
        <v>6175</v>
      </c>
      <c r="G72">
        <v>1715</v>
      </c>
      <c r="H72">
        <v>46</v>
      </c>
      <c r="I72">
        <v>0</v>
      </c>
      <c r="J72">
        <v>0</v>
      </c>
      <c r="K72">
        <v>0</v>
      </c>
      <c r="L72">
        <v>0</v>
      </c>
      <c r="M72" s="10" t="s">
        <v>48</v>
      </c>
      <c r="N72" t="s">
        <v>71</v>
      </c>
      <c r="O72">
        <v>10</v>
      </c>
      <c r="P72" t="s">
        <v>42</v>
      </c>
      <c r="Q72" s="8"/>
      <c r="R72"/>
      <c r="S72"/>
      <c r="T72"/>
      <c r="U72"/>
    </row>
    <row r="73" spans="1:21" x14ac:dyDescent="0.35">
      <c r="A73">
        <v>2020</v>
      </c>
      <c r="B73">
        <v>4</v>
      </c>
      <c r="C73">
        <v>11</v>
      </c>
      <c r="D73" t="s">
        <v>57</v>
      </c>
      <c r="E73" s="7">
        <v>44136</v>
      </c>
      <c r="F73">
        <v>19809</v>
      </c>
      <c r="G73">
        <v>9985</v>
      </c>
      <c r="H73">
        <v>441</v>
      </c>
      <c r="I73">
        <v>0</v>
      </c>
      <c r="J73">
        <v>0</v>
      </c>
      <c r="K73">
        <v>0</v>
      </c>
      <c r="L73">
        <v>0</v>
      </c>
      <c r="M73" s="10" t="s">
        <v>48</v>
      </c>
      <c r="N73" t="s">
        <v>71</v>
      </c>
      <c r="O73">
        <v>11</v>
      </c>
      <c r="P73" t="s">
        <v>43</v>
      </c>
      <c r="Q73" s="8"/>
      <c r="R73"/>
      <c r="S73"/>
      <c r="T73"/>
      <c r="U73"/>
    </row>
    <row r="74" spans="1:21" x14ac:dyDescent="0.35">
      <c r="A74">
        <v>2025</v>
      </c>
      <c r="B74">
        <v>1</v>
      </c>
      <c r="C74">
        <v>1</v>
      </c>
      <c r="D74" t="s">
        <v>57</v>
      </c>
      <c r="E74" s="7">
        <v>45658</v>
      </c>
      <c r="F74">
        <v>64</v>
      </c>
      <c r="G74">
        <v>50</v>
      </c>
      <c r="H74">
        <v>6</v>
      </c>
      <c r="I74">
        <v>0</v>
      </c>
      <c r="J74">
        <v>0</v>
      </c>
      <c r="K74">
        <v>0</v>
      </c>
      <c r="L74">
        <v>0</v>
      </c>
      <c r="M74" s="10" t="s">
        <v>49</v>
      </c>
      <c r="N74" t="s">
        <v>68</v>
      </c>
      <c r="O74">
        <v>1</v>
      </c>
      <c r="P74" t="s">
        <v>33</v>
      </c>
      <c r="Q74" s="8"/>
      <c r="R74"/>
      <c r="S74"/>
      <c r="T74"/>
      <c r="U74"/>
    </row>
    <row r="75" spans="1:21" x14ac:dyDescent="0.35">
      <c r="A75">
        <v>2020</v>
      </c>
      <c r="B75">
        <v>1</v>
      </c>
      <c r="C75">
        <v>2</v>
      </c>
      <c r="D75" t="s">
        <v>6</v>
      </c>
      <c r="E75" s="7">
        <v>43862</v>
      </c>
      <c r="F75">
        <v>6</v>
      </c>
      <c r="G75">
        <v>3</v>
      </c>
      <c r="H75">
        <v>0</v>
      </c>
      <c r="I75">
        <v>0</v>
      </c>
      <c r="J75">
        <v>0</v>
      </c>
      <c r="K75">
        <v>0</v>
      </c>
      <c r="L75">
        <v>0</v>
      </c>
      <c r="M75" s="10" t="s">
        <v>48</v>
      </c>
      <c r="N75" t="s">
        <v>68</v>
      </c>
      <c r="O75">
        <v>2</v>
      </c>
      <c r="P75" t="s">
        <v>34</v>
      </c>
      <c r="Q75" s="8"/>
      <c r="R75"/>
      <c r="S75"/>
      <c r="T75"/>
      <c r="U75"/>
    </row>
    <row r="76" spans="1:21" x14ac:dyDescent="0.35">
      <c r="A76">
        <v>2020</v>
      </c>
      <c r="B76">
        <v>1</v>
      </c>
      <c r="C76">
        <v>3</v>
      </c>
      <c r="D76" t="s">
        <v>6</v>
      </c>
      <c r="E76" s="7">
        <v>43891</v>
      </c>
      <c r="F76">
        <v>3089</v>
      </c>
      <c r="G76">
        <v>288</v>
      </c>
      <c r="H76">
        <v>162</v>
      </c>
      <c r="I76">
        <v>0</v>
      </c>
      <c r="J76">
        <v>0</v>
      </c>
      <c r="K76">
        <v>0</v>
      </c>
      <c r="L76">
        <v>0</v>
      </c>
      <c r="M76" s="10" t="s">
        <v>48</v>
      </c>
      <c r="N76" t="s">
        <v>68</v>
      </c>
      <c r="O76">
        <v>3</v>
      </c>
      <c r="P76" t="s">
        <v>35</v>
      </c>
      <c r="Q76" s="8"/>
      <c r="R76"/>
      <c r="S76"/>
      <c r="T76"/>
      <c r="U76"/>
    </row>
    <row r="77" spans="1:21" x14ac:dyDescent="0.35">
      <c r="A77">
        <v>2020</v>
      </c>
      <c r="B77">
        <v>2</v>
      </c>
      <c r="C77">
        <v>4</v>
      </c>
      <c r="D77" t="s">
        <v>6</v>
      </c>
      <c r="E77" s="7">
        <v>43922</v>
      </c>
      <c r="F77">
        <v>3521</v>
      </c>
      <c r="G77">
        <v>1416</v>
      </c>
      <c r="H77">
        <v>279</v>
      </c>
      <c r="I77">
        <v>0</v>
      </c>
      <c r="J77">
        <v>0</v>
      </c>
      <c r="K77">
        <v>0</v>
      </c>
      <c r="L77">
        <v>0</v>
      </c>
      <c r="M77" s="10" t="s">
        <v>48</v>
      </c>
      <c r="N77" t="s">
        <v>69</v>
      </c>
      <c r="O77">
        <v>4</v>
      </c>
      <c r="P77" t="s">
        <v>36</v>
      </c>
      <c r="Q77" s="8"/>
      <c r="R77"/>
      <c r="S77"/>
      <c r="T77"/>
      <c r="U77"/>
    </row>
    <row r="78" spans="1:21" x14ac:dyDescent="0.35">
      <c r="A78">
        <v>2020</v>
      </c>
      <c r="B78">
        <v>2</v>
      </c>
      <c r="C78">
        <v>5</v>
      </c>
      <c r="D78" t="s">
        <v>6</v>
      </c>
      <c r="E78" s="7">
        <v>43952</v>
      </c>
      <c r="F78">
        <v>1112</v>
      </c>
      <c r="G78">
        <v>2303</v>
      </c>
      <c r="H78">
        <v>294</v>
      </c>
      <c r="I78">
        <v>0</v>
      </c>
      <c r="J78">
        <v>0</v>
      </c>
      <c r="K78">
        <v>0</v>
      </c>
      <c r="L78">
        <v>0</v>
      </c>
      <c r="M78" s="10" t="s">
        <v>48</v>
      </c>
      <c r="N78" t="s">
        <v>69</v>
      </c>
      <c r="O78">
        <v>5</v>
      </c>
      <c r="P78" t="s">
        <v>37</v>
      </c>
      <c r="Q78" s="8"/>
      <c r="R78"/>
      <c r="S78"/>
      <c r="T78"/>
      <c r="U78"/>
    </row>
    <row r="79" spans="1:21" x14ac:dyDescent="0.35">
      <c r="A79">
        <v>2020</v>
      </c>
      <c r="B79">
        <v>2</v>
      </c>
      <c r="C79">
        <v>6</v>
      </c>
      <c r="D79" t="s">
        <v>6</v>
      </c>
      <c r="E79" s="7">
        <v>43983</v>
      </c>
      <c r="F79">
        <v>382</v>
      </c>
      <c r="G79">
        <v>2427</v>
      </c>
      <c r="H79">
        <v>102</v>
      </c>
      <c r="I79">
        <v>0</v>
      </c>
      <c r="J79">
        <v>0</v>
      </c>
      <c r="K79">
        <v>0</v>
      </c>
      <c r="L79">
        <v>0</v>
      </c>
      <c r="M79" s="10" t="s">
        <v>48</v>
      </c>
      <c r="N79" t="s">
        <v>69</v>
      </c>
      <c r="O79">
        <v>6</v>
      </c>
      <c r="P79" t="s">
        <v>38</v>
      </c>
      <c r="Q79" s="8"/>
      <c r="R79"/>
      <c r="S79"/>
      <c r="T79"/>
      <c r="U79"/>
    </row>
    <row r="80" spans="1:21" x14ac:dyDescent="0.35">
      <c r="A80">
        <v>2020</v>
      </c>
      <c r="B80">
        <v>3</v>
      </c>
      <c r="C80">
        <v>7</v>
      </c>
      <c r="D80" t="s">
        <v>6</v>
      </c>
      <c r="E80" s="7">
        <v>44013</v>
      </c>
      <c r="F80">
        <v>537</v>
      </c>
      <c r="G80">
        <v>402</v>
      </c>
      <c r="H80">
        <v>26</v>
      </c>
      <c r="I80">
        <v>0</v>
      </c>
      <c r="J80">
        <v>0</v>
      </c>
      <c r="K80">
        <v>0</v>
      </c>
      <c r="L80">
        <v>0</v>
      </c>
      <c r="M80" s="10" t="s">
        <v>48</v>
      </c>
      <c r="N80" t="s">
        <v>70</v>
      </c>
      <c r="O80">
        <v>7</v>
      </c>
      <c r="P80" t="s">
        <v>39</v>
      </c>
      <c r="Q80" s="8"/>
      <c r="R80"/>
      <c r="S80"/>
      <c r="T80"/>
      <c r="U80"/>
    </row>
    <row r="81" spans="1:21" x14ac:dyDescent="0.35">
      <c r="A81">
        <v>2020</v>
      </c>
      <c r="B81">
        <v>3</v>
      </c>
      <c r="C81">
        <v>8</v>
      </c>
      <c r="D81" t="s">
        <v>6</v>
      </c>
      <c r="E81" s="7">
        <v>44044</v>
      </c>
      <c r="F81">
        <v>2544</v>
      </c>
      <c r="G81">
        <v>300</v>
      </c>
      <c r="H81">
        <v>15</v>
      </c>
      <c r="I81">
        <v>0</v>
      </c>
      <c r="J81">
        <v>0</v>
      </c>
      <c r="K81">
        <v>0</v>
      </c>
      <c r="L81">
        <v>0</v>
      </c>
      <c r="M81" s="10" t="s">
        <v>48</v>
      </c>
      <c r="N81" t="s">
        <v>70</v>
      </c>
      <c r="O81">
        <v>8</v>
      </c>
      <c r="P81" t="s">
        <v>40</v>
      </c>
      <c r="Q81" s="8"/>
      <c r="R81"/>
      <c r="S81"/>
      <c r="T81"/>
      <c r="U81"/>
    </row>
    <row r="82" spans="1:21" x14ac:dyDescent="0.35">
      <c r="A82">
        <v>2020</v>
      </c>
      <c r="B82">
        <v>3</v>
      </c>
      <c r="C82">
        <v>9</v>
      </c>
      <c r="D82" t="s">
        <v>6</v>
      </c>
      <c r="E82" s="7">
        <v>44075</v>
      </c>
      <c r="F82">
        <v>5284</v>
      </c>
      <c r="G82">
        <v>1270</v>
      </c>
      <c r="H82">
        <v>40</v>
      </c>
      <c r="I82">
        <v>0</v>
      </c>
      <c r="J82">
        <v>0</v>
      </c>
      <c r="K82">
        <v>0</v>
      </c>
      <c r="L82">
        <v>0</v>
      </c>
      <c r="M82" s="10" t="s">
        <v>48</v>
      </c>
      <c r="N82" t="s">
        <v>70</v>
      </c>
      <c r="O82">
        <v>9</v>
      </c>
      <c r="P82" t="s">
        <v>41</v>
      </c>
      <c r="Q82" s="8"/>
      <c r="R82"/>
      <c r="S82"/>
      <c r="T82"/>
      <c r="U82"/>
    </row>
    <row r="83" spans="1:21" x14ac:dyDescent="0.35">
      <c r="A83">
        <v>2020</v>
      </c>
      <c r="B83">
        <v>4</v>
      </c>
      <c r="C83">
        <v>10</v>
      </c>
      <c r="D83" t="s">
        <v>6</v>
      </c>
      <c r="E83" s="7">
        <v>44105</v>
      </c>
      <c r="F83">
        <v>29947</v>
      </c>
      <c r="G83">
        <v>2895</v>
      </c>
      <c r="H83">
        <v>294</v>
      </c>
      <c r="I83">
        <v>0</v>
      </c>
      <c r="J83">
        <v>0</v>
      </c>
      <c r="K83">
        <v>0</v>
      </c>
      <c r="L83">
        <v>0</v>
      </c>
      <c r="M83" s="10" t="s">
        <v>48</v>
      </c>
      <c r="N83" t="s">
        <v>71</v>
      </c>
      <c r="O83">
        <v>10</v>
      </c>
      <c r="P83" t="s">
        <v>42</v>
      </c>
      <c r="Q83" s="8"/>
      <c r="R83"/>
      <c r="S83"/>
      <c r="T83"/>
      <c r="U83"/>
    </row>
    <row r="84" spans="1:21" x14ac:dyDescent="0.35">
      <c r="A84">
        <v>2020</v>
      </c>
      <c r="B84">
        <v>4</v>
      </c>
      <c r="C84">
        <v>11</v>
      </c>
      <c r="D84" t="s">
        <v>6</v>
      </c>
      <c r="E84" s="7">
        <v>44136</v>
      </c>
      <c r="F84">
        <v>73358</v>
      </c>
      <c r="G84">
        <v>15908</v>
      </c>
      <c r="H84">
        <v>1155</v>
      </c>
      <c r="I84">
        <v>0</v>
      </c>
      <c r="J84">
        <v>0</v>
      </c>
      <c r="K84">
        <v>0</v>
      </c>
      <c r="L84">
        <v>0</v>
      </c>
      <c r="M84" s="10" t="s">
        <v>48</v>
      </c>
      <c r="N84" t="s">
        <v>71</v>
      </c>
      <c r="O84">
        <v>11</v>
      </c>
      <c r="P84" t="s">
        <v>43</v>
      </c>
      <c r="Q84" s="8"/>
      <c r="R84"/>
      <c r="S84"/>
      <c r="T84"/>
      <c r="U84"/>
    </row>
    <row r="85" spans="1:21" x14ac:dyDescent="0.35">
      <c r="A85">
        <v>2025</v>
      </c>
      <c r="B85">
        <v>1</v>
      </c>
      <c r="C85">
        <v>1</v>
      </c>
      <c r="D85" t="s">
        <v>6</v>
      </c>
      <c r="E85" s="7">
        <v>45658</v>
      </c>
      <c r="F85">
        <v>104</v>
      </c>
      <c r="G85">
        <v>22</v>
      </c>
      <c r="H85">
        <v>4</v>
      </c>
      <c r="I85">
        <v>0</v>
      </c>
      <c r="J85">
        <v>0</v>
      </c>
      <c r="K85">
        <v>0</v>
      </c>
      <c r="L85">
        <v>0</v>
      </c>
      <c r="M85" s="10" t="s">
        <v>49</v>
      </c>
      <c r="N85" t="s">
        <v>68</v>
      </c>
      <c r="O85">
        <v>1</v>
      </c>
      <c r="P85" t="s">
        <v>33</v>
      </c>
      <c r="Q85" s="8"/>
      <c r="R85"/>
      <c r="S85"/>
      <c r="T85"/>
      <c r="U85"/>
    </row>
    <row r="86" spans="1:21" x14ac:dyDescent="0.35">
      <c r="A86">
        <v>2020</v>
      </c>
      <c r="B86">
        <v>1</v>
      </c>
      <c r="C86">
        <v>2</v>
      </c>
      <c r="D86" t="s">
        <v>7</v>
      </c>
      <c r="E86" s="7">
        <v>43862</v>
      </c>
      <c r="F86">
        <v>42</v>
      </c>
      <c r="G86">
        <v>4</v>
      </c>
      <c r="H86">
        <v>0</v>
      </c>
      <c r="I86">
        <v>0</v>
      </c>
      <c r="J86">
        <v>0</v>
      </c>
      <c r="K86">
        <v>0</v>
      </c>
      <c r="L86">
        <v>0</v>
      </c>
      <c r="M86" s="10" t="s">
        <v>48</v>
      </c>
      <c r="N86" t="s">
        <v>68</v>
      </c>
      <c r="O86">
        <v>2</v>
      </c>
      <c r="P86" t="s">
        <v>34</v>
      </c>
      <c r="Q86" s="8"/>
      <c r="R86"/>
      <c r="S86"/>
      <c r="T86"/>
      <c r="U86"/>
    </row>
    <row r="87" spans="1:21" x14ac:dyDescent="0.35">
      <c r="A87">
        <v>2020</v>
      </c>
      <c r="B87">
        <v>1</v>
      </c>
      <c r="C87">
        <v>3</v>
      </c>
      <c r="D87" t="s">
        <v>7</v>
      </c>
      <c r="E87" s="7">
        <v>43891</v>
      </c>
      <c r="F87">
        <v>3374</v>
      </c>
      <c r="G87">
        <v>476</v>
      </c>
      <c r="H87">
        <v>428</v>
      </c>
      <c r="I87">
        <v>0</v>
      </c>
      <c r="J87">
        <v>0</v>
      </c>
      <c r="K87">
        <v>0</v>
      </c>
      <c r="L87">
        <v>0</v>
      </c>
      <c r="M87" s="10" t="s">
        <v>48</v>
      </c>
      <c r="N87" t="s">
        <v>68</v>
      </c>
      <c r="O87">
        <v>3</v>
      </c>
      <c r="P87" t="s">
        <v>35</v>
      </c>
      <c r="Q87" s="8"/>
      <c r="R87"/>
      <c r="S87"/>
      <c r="T87"/>
      <c r="U87"/>
    </row>
    <row r="88" spans="1:21" x14ac:dyDescent="0.35">
      <c r="A88">
        <v>2020</v>
      </c>
      <c r="B88">
        <v>2</v>
      </c>
      <c r="C88">
        <v>4</v>
      </c>
      <c r="D88" t="s">
        <v>7</v>
      </c>
      <c r="E88" s="7">
        <v>43922</v>
      </c>
      <c r="F88">
        <v>4577</v>
      </c>
      <c r="G88">
        <v>2795</v>
      </c>
      <c r="H88">
        <v>739</v>
      </c>
      <c r="I88">
        <v>0</v>
      </c>
      <c r="J88">
        <v>0</v>
      </c>
      <c r="K88">
        <v>0</v>
      </c>
      <c r="L88">
        <v>0</v>
      </c>
      <c r="M88" s="10" t="s">
        <v>48</v>
      </c>
      <c r="N88" t="s">
        <v>69</v>
      </c>
      <c r="O88">
        <v>4</v>
      </c>
      <c r="P88" t="s">
        <v>36</v>
      </c>
      <c r="Q88" s="8"/>
      <c r="R88"/>
      <c r="S88"/>
      <c r="T88"/>
      <c r="U88"/>
    </row>
    <row r="89" spans="1:21" x14ac:dyDescent="0.35">
      <c r="A89">
        <v>2020</v>
      </c>
      <c r="B89">
        <v>2</v>
      </c>
      <c r="C89">
        <v>5</v>
      </c>
      <c r="D89" t="s">
        <v>7</v>
      </c>
      <c r="E89" s="7">
        <v>43952</v>
      </c>
      <c r="F89">
        <v>1670</v>
      </c>
      <c r="G89">
        <v>4254</v>
      </c>
      <c r="H89">
        <v>298</v>
      </c>
      <c r="I89">
        <v>0</v>
      </c>
      <c r="J89">
        <v>0</v>
      </c>
      <c r="K89">
        <v>0</v>
      </c>
      <c r="L89">
        <v>0</v>
      </c>
      <c r="M89" s="10" t="s">
        <v>48</v>
      </c>
      <c r="N89" t="s">
        <v>69</v>
      </c>
      <c r="O89">
        <v>5</v>
      </c>
      <c r="P89" t="s">
        <v>37</v>
      </c>
      <c r="Q89" s="8"/>
      <c r="R89"/>
      <c r="S89"/>
      <c r="T89"/>
      <c r="U89"/>
    </row>
    <row r="90" spans="1:21" x14ac:dyDescent="0.35">
      <c r="A90">
        <v>2020</v>
      </c>
      <c r="B90">
        <v>2</v>
      </c>
      <c r="C90">
        <v>6</v>
      </c>
      <c r="D90" t="s">
        <v>7</v>
      </c>
      <c r="E90" s="7">
        <v>43983</v>
      </c>
      <c r="F90">
        <v>314</v>
      </c>
      <c r="G90">
        <v>610</v>
      </c>
      <c r="H90">
        <v>93</v>
      </c>
      <c r="I90">
        <v>0</v>
      </c>
      <c r="J90">
        <v>0</v>
      </c>
      <c r="K90">
        <v>0</v>
      </c>
      <c r="L90">
        <v>0</v>
      </c>
      <c r="M90" s="10" t="s">
        <v>48</v>
      </c>
      <c r="N90" t="s">
        <v>69</v>
      </c>
      <c r="O90">
        <v>6</v>
      </c>
      <c r="P90" t="s">
        <v>38</v>
      </c>
      <c r="Q90" s="8"/>
      <c r="R90"/>
      <c r="S90"/>
      <c r="T90"/>
      <c r="U90"/>
    </row>
    <row r="91" spans="1:21" x14ac:dyDescent="0.35">
      <c r="A91">
        <v>2020</v>
      </c>
      <c r="B91">
        <v>3</v>
      </c>
      <c r="C91">
        <v>7</v>
      </c>
      <c r="D91" t="s">
        <v>7</v>
      </c>
      <c r="E91" s="7">
        <v>44013</v>
      </c>
      <c r="F91">
        <v>237</v>
      </c>
      <c r="G91">
        <v>309</v>
      </c>
      <c r="H91">
        <v>9</v>
      </c>
      <c r="I91">
        <v>0</v>
      </c>
      <c r="J91">
        <v>0</v>
      </c>
      <c r="K91">
        <v>0</v>
      </c>
      <c r="L91">
        <v>0</v>
      </c>
      <c r="M91" s="10" t="s">
        <v>48</v>
      </c>
      <c r="N91" t="s">
        <v>70</v>
      </c>
      <c r="O91">
        <v>7</v>
      </c>
      <c r="P91" t="s">
        <v>39</v>
      </c>
      <c r="Q91" s="8"/>
      <c r="R91"/>
      <c r="S91"/>
      <c r="T91"/>
      <c r="U91"/>
    </row>
    <row r="92" spans="1:21" x14ac:dyDescent="0.35">
      <c r="A92">
        <v>2020</v>
      </c>
      <c r="B92">
        <v>3</v>
      </c>
      <c r="C92">
        <v>8</v>
      </c>
      <c r="D92" t="s">
        <v>7</v>
      </c>
      <c r="E92" s="7">
        <v>44044</v>
      </c>
      <c r="F92">
        <v>737</v>
      </c>
      <c r="G92">
        <v>391</v>
      </c>
      <c r="H92">
        <v>4</v>
      </c>
      <c r="I92">
        <v>0</v>
      </c>
      <c r="J92">
        <v>0</v>
      </c>
      <c r="K92">
        <v>0</v>
      </c>
      <c r="L92">
        <v>0</v>
      </c>
      <c r="M92" s="10" t="s">
        <v>48</v>
      </c>
      <c r="N92" t="s">
        <v>70</v>
      </c>
      <c r="O92">
        <v>8</v>
      </c>
      <c r="P92" t="s">
        <v>40</v>
      </c>
      <c r="Q92" s="8"/>
      <c r="R92"/>
      <c r="S92"/>
      <c r="T92"/>
      <c r="U92"/>
    </row>
    <row r="93" spans="1:21" x14ac:dyDescent="0.35">
      <c r="A93">
        <v>2020</v>
      </c>
      <c r="B93">
        <v>3</v>
      </c>
      <c r="C93">
        <v>9</v>
      </c>
      <c r="D93" t="s">
        <v>7</v>
      </c>
      <c r="E93" s="7">
        <v>44075</v>
      </c>
      <c r="F93">
        <v>2384</v>
      </c>
      <c r="G93">
        <v>1153</v>
      </c>
      <c r="H93">
        <v>33</v>
      </c>
      <c r="I93">
        <v>0</v>
      </c>
      <c r="J93">
        <v>0</v>
      </c>
      <c r="K93">
        <v>0</v>
      </c>
      <c r="L93">
        <v>0</v>
      </c>
      <c r="M93" s="10" t="s">
        <v>48</v>
      </c>
      <c r="N93" t="s">
        <v>70</v>
      </c>
      <c r="O93">
        <v>9</v>
      </c>
      <c r="P93" t="s">
        <v>41</v>
      </c>
      <c r="Q93" s="8"/>
      <c r="R93"/>
      <c r="S93"/>
      <c r="T93"/>
      <c r="U93"/>
    </row>
    <row r="94" spans="1:21" x14ac:dyDescent="0.35">
      <c r="A94">
        <v>2020</v>
      </c>
      <c r="B94">
        <v>4</v>
      </c>
      <c r="C94">
        <v>10</v>
      </c>
      <c r="D94" t="s">
        <v>7</v>
      </c>
      <c r="E94" s="7">
        <v>44105</v>
      </c>
      <c r="F94">
        <v>15273</v>
      </c>
      <c r="G94">
        <v>8411</v>
      </c>
      <c r="H94">
        <v>170</v>
      </c>
      <c r="I94">
        <v>0</v>
      </c>
      <c r="J94">
        <v>0</v>
      </c>
      <c r="K94">
        <v>0</v>
      </c>
      <c r="L94">
        <v>0</v>
      </c>
      <c r="M94" s="10" t="s">
        <v>48</v>
      </c>
      <c r="N94" t="s">
        <v>71</v>
      </c>
      <c r="O94">
        <v>10</v>
      </c>
      <c r="P94" t="s">
        <v>42</v>
      </c>
      <c r="Q94" s="8"/>
      <c r="R94"/>
      <c r="S94"/>
      <c r="T94"/>
      <c r="U94"/>
    </row>
    <row r="95" spans="1:21" x14ac:dyDescent="0.35">
      <c r="A95">
        <v>2020</v>
      </c>
      <c r="B95">
        <v>4</v>
      </c>
      <c r="C95">
        <v>11</v>
      </c>
      <c r="D95" t="s">
        <v>7</v>
      </c>
      <c r="E95" s="7">
        <v>44136</v>
      </c>
      <c r="F95">
        <v>23076</v>
      </c>
      <c r="G95">
        <v>18678</v>
      </c>
      <c r="H95">
        <v>613</v>
      </c>
      <c r="I95">
        <v>0</v>
      </c>
      <c r="J95">
        <v>0</v>
      </c>
      <c r="K95">
        <v>0</v>
      </c>
      <c r="L95">
        <v>0</v>
      </c>
      <c r="M95" s="10" t="s">
        <v>48</v>
      </c>
      <c r="N95" t="s">
        <v>71</v>
      </c>
      <c r="O95">
        <v>11</v>
      </c>
      <c r="P95" t="s">
        <v>43</v>
      </c>
      <c r="Q95" s="8"/>
      <c r="R95"/>
      <c r="S95"/>
      <c r="T95"/>
      <c r="U95"/>
    </row>
    <row r="96" spans="1:21" x14ac:dyDescent="0.35">
      <c r="A96">
        <v>2025</v>
      </c>
      <c r="B96">
        <v>1</v>
      </c>
      <c r="C96">
        <v>1</v>
      </c>
      <c r="D96" t="s">
        <v>7</v>
      </c>
      <c r="E96" s="7">
        <v>45658</v>
      </c>
      <c r="F96">
        <v>11</v>
      </c>
      <c r="G96">
        <v>13</v>
      </c>
      <c r="H96">
        <v>0</v>
      </c>
      <c r="I96">
        <v>0</v>
      </c>
      <c r="J96">
        <v>0</v>
      </c>
      <c r="K96">
        <v>0</v>
      </c>
      <c r="L96">
        <v>0</v>
      </c>
      <c r="M96" s="10" t="s">
        <v>49</v>
      </c>
      <c r="N96" t="s">
        <v>68</v>
      </c>
      <c r="O96">
        <v>1</v>
      </c>
      <c r="P96" t="s">
        <v>33</v>
      </c>
      <c r="Q96" s="8"/>
      <c r="R96"/>
      <c r="S96"/>
      <c r="T96"/>
      <c r="U96"/>
    </row>
    <row r="97" spans="1:21" x14ac:dyDescent="0.35">
      <c r="A97">
        <v>2020</v>
      </c>
      <c r="B97">
        <v>1</v>
      </c>
      <c r="C97">
        <v>2</v>
      </c>
      <c r="D97" t="s">
        <v>8</v>
      </c>
      <c r="E97" s="7">
        <v>43862</v>
      </c>
      <c r="F97">
        <v>615</v>
      </c>
      <c r="G97">
        <v>40</v>
      </c>
      <c r="H97">
        <v>23</v>
      </c>
      <c r="I97">
        <v>0</v>
      </c>
      <c r="J97">
        <v>0</v>
      </c>
      <c r="K97">
        <v>0</v>
      </c>
      <c r="L97">
        <v>0</v>
      </c>
      <c r="M97" s="10" t="s">
        <v>48</v>
      </c>
      <c r="N97" t="s">
        <v>68</v>
      </c>
      <c r="O97">
        <v>2</v>
      </c>
      <c r="P97" t="s">
        <v>34</v>
      </c>
      <c r="Q97" s="8"/>
      <c r="R97"/>
      <c r="S97"/>
      <c r="T97"/>
      <c r="U97"/>
    </row>
    <row r="98" spans="1:21" x14ac:dyDescent="0.35">
      <c r="A98">
        <v>2020</v>
      </c>
      <c r="B98">
        <v>1</v>
      </c>
      <c r="C98">
        <v>3</v>
      </c>
      <c r="D98" t="s">
        <v>8</v>
      </c>
      <c r="E98" s="7">
        <v>43891</v>
      </c>
      <c r="F98">
        <v>42593</v>
      </c>
      <c r="G98">
        <v>10845</v>
      </c>
      <c r="H98">
        <v>7176</v>
      </c>
      <c r="I98">
        <v>0</v>
      </c>
      <c r="J98">
        <v>0</v>
      </c>
      <c r="K98">
        <v>0</v>
      </c>
      <c r="L98">
        <v>0</v>
      </c>
      <c r="M98" s="10" t="s">
        <v>48</v>
      </c>
      <c r="N98" t="s">
        <v>68</v>
      </c>
      <c r="O98">
        <v>3</v>
      </c>
      <c r="P98" t="s">
        <v>35</v>
      </c>
      <c r="Q98" s="8"/>
      <c r="R98"/>
      <c r="S98"/>
      <c r="T98"/>
      <c r="U98"/>
    </row>
    <row r="99" spans="1:21" x14ac:dyDescent="0.35">
      <c r="A99">
        <v>2020</v>
      </c>
      <c r="B99">
        <v>2</v>
      </c>
      <c r="C99">
        <v>4</v>
      </c>
      <c r="D99" t="s">
        <v>8</v>
      </c>
      <c r="E99" s="7">
        <v>43922</v>
      </c>
      <c r="F99">
        <v>32524</v>
      </c>
      <c r="G99">
        <v>14864</v>
      </c>
      <c r="H99">
        <v>6573</v>
      </c>
      <c r="I99">
        <v>0</v>
      </c>
      <c r="J99">
        <v>0</v>
      </c>
      <c r="K99">
        <v>0</v>
      </c>
      <c r="L99">
        <v>0</v>
      </c>
      <c r="M99" s="10" t="s">
        <v>48</v>
      </c>
      <c r="N99" t="s">
        <v>69</v>
      </c>
      <c r="O99">
        <v>4</v>
      </c>
      <c r="P99" t="s">
        <v>36</v>
      </c>
      <c r="Q99" s="8"/>
      <c r="R99"/>
      <c r="S99"/>
      <c r="T99"/>
      <c r="U99"/>
    </row>
    <row r="100" spans="1:21" x14ac:dyDescent="0.35">
      <c r="A100">
        <v>2020</v>
      </c>
      <c r="B100">
        <v>2</v>
      </c>
      <c r="C100">
        <v>5</v>
      </c>
      <c r="D100" t="s">
        <v>8</v>
      </c>
      <c r="E100" s="7">
        <v>43952</v>
      </c>
      <c r="F100">
        <v>13236</v>
      </c>
      <c r="G100">
        <v>26111</v>
      </c>
      <c r="H100">
        <v>2340</v>
      </c>
      <c r="I100">
        <v>0</v>
      </c>
      <c r="J100">
        <v>0</v>
      </c>
      <c r="K100">
        <v>0</v>
      </c>
      <c r="L100">
        <v>0</v>
      </c>
      <c r="M100" s="10" t="s">
        <v>48</v>
      </c>
      <c r="N100" t="s">
        <v>69</v>
      </c>
      <c r="O100">
        <v>5</v>
      </c>
      <c r="P100" t="s">
        <v>37</v>
      </c>
      <c r="Q100" s="8"/>
      <c r="R100"/>
      <c r="S100"/>
      <c r="T100"/>
      <c r="U100"/>
    </row>
    <row r="101" spans="1:21" x14ac:dyDescent="0.35">
      <c r="A101">
        <v>2020</v>
      </c>
      <c r="B101">
        <v>2</v>
      </c>
      <c r="C101">
        <v>6</v>
      </c>
      <c r="D101" t="s">
        <v>8</v>
      </c>
      <c r="E101" s="7">
        <v>43983</v>
      </c>
      <c r="F101">
        <v>4933</v>
      </c>
      <c r="G101">
        <v>15337</v>
      </c>
      <c r="H101">
        <v>532</v>
      </c>
      <c r="I101">
        <v>0</v>
      </c>
      <c r="J101">
        <v>0</v>
      </c>
      <c r="K101">
        <v>0</v>
      </c>
      <c r="L101">
        <v>0</v>
      </c>
      <c r="M101" s="10" t="s">
        <v>48</v>
      </c>
      <c r="N101" t="s">
        <v>69</v>
      </c>
      <c r="O101">
        <v>6</v>
      </c>
      <c r="P101" t="s">
        <v>38</v>
      </c>
      <c r="Q101" s="8"/>
      <c r="R101"/>
      <c r="S101"/>
      <c r="T101"/>
      <c r="U101"/>
    </row>
    <row r="102" spans="1:21" x14ac:dyDescent="0.35">
      <c r="A102">
        <v>2020</v>
      </c>
      <c r="B102">
        <v>3</v>
      </c>
      <c r="C102">
        <v>7</v>
      </c>
      <c r="D102" t="s">
        <v>8</v>
      </c>
      <c r="E102" s="7">
        <v>44013</v>
      </c>
      <c r="F102">
        <v>2318</v>
      </c>
      <c r="G102">
        <v>6205</v>
      </c>
      <c r="H102">
        <v>162</v>
      </c>
      <c r="I102">
        <v>0</v>
      </c>
      <c r="J102">
        <v>0</v>
      </c>
      <c r="K102">
        <v>0</v>
      </c>
      <c r="L102">
        <v>0</v>
      </c>
      <c r="M102" s="10" t="s">
        <v>48</v>
      </c>
      <c r="N102" t="s">
        <v>70</v>
      </c>
      <c r="O102">
        <v>7</v>
      </c>
      <c r="P102" t="s">
        <v>39</v>
      </c>
      <c r="Q102" s="8"/>
      <c r="R102"/>
      <c r="S102"/>
      <c r="T102"/>
      <c r="U102"/>
    </row>
    <row r="103" spans="1:21" x14ac:dyDescent="0.35">
      <c r="A103">
        <v>2020</v>
      </c>
      <c r="B103">
        <v>3</v>
      </c>
      <c r="C103">
        <v>8</v>
      </c>
      <c r="D103" t="s">
        <v>8</v>
      </c>
      <c r="E103" s="7">
        <v>44044</v>
      </c>
      <c r="F103">
        <v>3856</v>
      </c>
      <c r="G103">
        <v>2856</v>
      </c>
      <c r="H103">
        <v>59</v>
      </c>
      <c r="I103">
        <v>0</v>
      </c>
      <c r="J103">
        <v>0</v>
      </c>
      <c r="K103">
        <v>0</v>
      </c>
      <c r="L103">
        <v>0</v>
      </c>
      <c r="M103" s="10" t="s">
        <v>48</v>
      </c>
      <c r="N103" t="s">
        <v>70</v>
      </c>
      <c r="O103">
        <v>8</v>
      </c>
      <c r="P103" t="s">
        <v>40</v>
      </c>
      <c r="Q103" s="8"/>
      <c r="R103"/>
      <c r="S103"/>
      <c r="T103"/>
      <c r="U103"/>
    </row>
    <row r="104" spans="1:21" x14ac:dyDescent="0.35">
      <c r="A104">
        <v>2020</v>
      </c>
      <c r="B104">
        <v>3</v>
      </c>
      <c r="C104">
        <v>9</v>
      </c>
      <c r="D104" t="s">
        <v>8</v>
      </c>
      <c r="E104" s="7">
        <v>44075</v>
      </c>
      <c r="F104">
        <v>6652</v>
      </c>
      <c r="G104">
        <v>4454</v>
      </c>
      <c r="H104">
        <v>90</v>
      </c>
      <c r="I104">
        <v>0</v>
      </c>
      <c r="J104">
        <v>0</v>
      </c>
      <c r="K104">
        <v>0</v>
      </c>
      <c r="L104">
        <v>0</v>
      </c>
      <c r="M104" s="10" t="s">
        <v>48</v>
      </c>
      <c r="N104" t="s">
        <v>70</v>
      </c>
      <c r="O104">
        <v>9</v>
      </c>
      <c r="P104" t="s">
        <v>41</v>
      </c>
      <c r="Q104" s="8"/>
      <c r="R104"/>
      <c r="S104"/>
      <c r="T104"/>
      <c r="U104"/>
    </row>
    <row r="105" spans="1:21" x14ac:dyDescent="0.35">
      <c r="A105">
        <v>2020</v>
      </c>
      <c r="B105">
        <v>4</v>
      </c>
      <c r="C105">
        <v>10</v>
      </c>
      <c r="D105" t="s">
        <v>8</v>
      </c>
      <c r="E105" s="7">
        <v>44105</v>
      </c>
      <c r="F105">
        <v>89017</v>
      </c>
      <c r="G105">
        <v>15486</v>
      </c>
      <c r="H105">
        <v>580</v>
      </c>
      <c r="I105">
        <v>0</v>
      </c>
      <c r="J105">
        <v>0</v>
      </c>
      <c r="K105">
        <v>0</v>
      </c>
      <c r="L105">
        <v>0</v>
      </c>
      <c r="M105" s="10" t="s">
        <v>48</v>
      </c>
      <c r="N105" t="s">
        <v>71</v>
      </c>
      <c r="O105">
        <v>10</v>
      </c>
      <c r="P105" t="s">
        <v>42</v>
      </c>
      <c r="Q105" s="8"/>
      <c r="R105"/>
      <c r="S105"/>
      <c r="T105"/>
      <c r="U105"/>
    </row>
    <row r="106" spans="1:21" x14ac:dyDescent="0.35">
      <c r="A106">
        <v>2020</v>
      </c>
      <c r="B106">
        <v>4</v>
      </c>
      <c r="C106">
        <v>11</v>
      </c>
      <c r="D106" t="s">
        <v>8</v>
      </c>
      <c r="E106" s="7">
        <v>44136</v>
      </c>
      <c r="F106">
        <v>212047</v>
      </c>
      <c r="G106">
        <v>164330</v>
      </c>
      <c r="H106">
        <v>4320</v>
      </c>
      <c r="I106">
        <v>0</v>
      </c>
      <c r="J106">
        <v>0</v>
      </c>
      <c r="K106">
        <v>0</v>
      </c>
      <c r="L106">
        <v>0</v>
      </c>
      <c r="M106" s="10" t="s">
        <v>48</v>
      </c>
      <c r="N106" t="s">
        <v>71</v>
      </c>
      <c r="O106">
        <v>11</v>
      </c>
      <c r="P106" t="s">
        <v>43</v>
      </c>
      <c r="Q106" s="8"/>
      <c r="R106"/>
      <c r="S106"/>
      <c r="T106"/>
      <c r="U106"/>
    </row>
    <row r="107" spans="1:21" x14ac:dyDescent="0.35">
      <c r="A107">
        <v>2024</v>
      </c>
      <c r="B107">
        <v>2</v>
      </c>
      <c r="C107">
        <v>5</v>
      </c>
      <c r="D107" t="s">
        <v>8</v>
      </c>
      <c r="E107" s="7">
        <v>45413</v>
      </c>
      <c r="F107">
        <v>1125</v>
      </c>
      <c r="G107">
        <v>877</v>
      </c>
      <c r="H107">
        <v>25</v>
      </c>
      <c r="I107">
        <v>0</v>
      </c>
      <c r="J107">
        <v>0</v>
      </c>
      <c r="K107">
        <v>0</v>
      </c>
      <c r="L107">
        <v>0</v>
      </c>
      <c r="M107" s="10" t="s">
        <v>47</v>
      </c>
      <c r="N107" t="s">
        <v>69</v>
      </c>
      <c r="O107">
        <v>5</v>
      </c>
      <c r="P107" t="s">
        <v>37</v>
      </c>
      <c r="Q107" s="8"/>
      <c r="R107"/>
      <c r="S107"/>
      <c r="T107"/>
      <c r="U107"/>
    </row>
    <row r="108" spans="1:21" x14ac:dyDescent="0.35">
      <c r="A108">
        <v>2024</v>
      </c>
      <c r="B108">
        <v>2</v>
      </c>
      <c r="C108">
        <v>6</v>
      </c>
      <c r="D108" t="s">
        <v>8</v>
      </c>
      <c r="E108" s="7">
        <v>45444</v>
      </c>
      <c r="F108">
        <v>1961</v>
      </c>
      <c r="G108">
        <v>1428</v>
      </c>
      <c r="H108">
        <v>30</v>
      </c>
      <c r="I108">
        <v>0</v>
      </c>
      <c r="J108">
        <v>0</v>
      </c>
      <c r="K108">
        <v>0</v>
      </c>
      <c r="L108">
        <v>0</v>
      </c>
      <c r="M108" s="10" t="s">
        <v>47</v>
      </c>
      <c r="N108" t="s">
        <v>69</v>
      </c>
      <c r="O108">
        <v>6</v>
      </c>
      <c r="P108" t="s">
        <v>38</v>
      </c>
      <c r="Q108" s="8"/>
      <c r="R108"/>
      <c r="S108"/>
      <c r="T108"/>
      <c r="U108"/>
    </row>
    <row r="109" spans="1:21" x14ac:dyDescent="0.35">
      <c r="A109">
        <v>2024</v>
      </c>
      <c r="B109">
        <v>3</v>
      </c>
      <c r="C109">
        <v>7</v>
      </c>
      <c r="D109" t="s">
        <v>8</v>
      </c>
      <c r="E109" s="7">
        <v>45474</v>
      </c>
      <c r="F109">
        <v>8650</v>
      </c>
      <c r="G109">
        <v>5974</v>
      </c>
      <c r="H109">
        <v>60</v>
      </c>
      <c r="I109">
        <v>0</v>
      </c>
      <c r="J109">
        <v>0</v>
      </c>
      <c r="K109">
        <v>0</v>
      </c>
      <c r="L109">
        <v>0</v>
      </c>
      <c r="M109" s="10" t="s">
        <v>47</v>
      </c>
      <c r="N109" t="s">
        <v>70</v>
      </c>
      <c r="O109">
        <v>7</v>
      </c>
      <c r="P109" t="s">
        <v>39</v>
      </c>
      <c r="Q109" s="8"/>
      <c r="R109"/>
      <c r="S109"/>
      <c r="T109"/>
      <c r="U109"/>
    </row>
    <row r="110" spans="1:21" x14ac:dyDescent="0.35">
      <c r="A110">
        <v>2024</v>
      </c>
      <c r="B110">
        <v>3</v>
      </c>
      <c r="C110">
        <v>8</v>
      </c>
      <c r="D110" t="s">
        <v>8</v>
      </c>
      <c r="E110" s="7">
        <v>45505</v>
      </c>
      <c r="F110">
        <v>10511</v>
      </c>
      <c r="G110">
        <v>9106</v>
      </c>
      <c r="H110">
        <v>173</v>
      </c>
      <c r="I110">
        <v>0</v>
      </c>
      <c r="J110">
        <v>0</v>
      </c>
      <c r="K110">
        <v>0</v>
      </c>
      <c r="L110">
        <v>0</v>
      </c>
      <c r="M110" s="10" t="s">
        <v>47</v>
      </c>
      <c r="N110" t="s">
        <v>70</v>
      </c>
      <c r="O110">
        <v>8</v>
      </c>
      <c r="P110" t="s">
        <v>40</v>
      </c>
      <c r="Q110" s="8"/>
      <c r="R110"/>
      <c r="S110"/>
      <c r="T110"/>
      <c r="U110"/>
    </row>
    <row r="111" spans="1:21" x14ac:dyDescent="0.35">
      <c r="A111">
        <v>2025</v>
      </c>
      <c r="B111">
        <v>1</v>
      </c>
      <c r="C111">
        <v>1</v>
      </c>
      <c r="D111" t="s">
        <v>8</v>
      </c>
      <c r="E111" s="7">
        <v>45658</v>
      </c>
      <c r="F111">
        <v>382</v>
      </c>
      <c r="G111">
        <v>274</v>
      </c>
      <c r="H111">
        <v>22</v>
      </c>
      <c r="I111">
        <v>0</v>
      </c>
      <c r="J111">
        <v>0</v>
      </c>
      <c r="K111">
        <v>0</v>
      </c>
      <c r="L111">
        <v>0</v>
      </c>
      <c r="M111" s="10" t="s">
        <v>49</v>
      </c>
      <c r="N111" t="s">
        <v>68</v>
      </c>
      <c r="O111">
        <v>1</v>
      </c>
      <c r="P111" t="s">
        <v>33</v>
      </c>
      <c r="Q111" s="8"/>
      <c r="R111"/>
      <c r="S111"/>
      <c r="T111"/>
      <c r="U111"/>
    </row>
    <row r="112" spans="1:21" x14ac:dyDescent="0.35">
      <c r="A112">
        <v>2020</v>
      </c>
      <c r="B112">
        <v>1</v>
      </c>
      <c r="C112">
        <v>2</v>
      </c>
      <c r="D112" t="s">
        <v>9</v>
      </c>
      <c r="E112" s="7">
        <v>43862</v>
      </c>
      <c r="F112">
        <v>11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s="10" t="s">
        <v>48</v>
      </c>
      <c r="N112" t="s">
        <v>68</v>
      </c>
      <c r="O112">
        <v>2</v>
      </c>
      <c r="P112" t="s">
        <v>34</v>
      </c>
      <c r="Q112" s="8"/>
      <c r="R112"/>
      <c r="S112"/>
      <c r="T112"/>
      <c r="U112"/>
    </row>
    <row r="113" spans="1:21" x14ac:dyDescent="0.35">
      <c r="A113">
        <v>2020</v>
      </c>
      <c r="B113">
        <v>1</v>
      </c>
      <c r="C113">
        <v>3</v>
      </c>
      <c r="D113" t="s">
        <v>9</v>
      </c>
      <c r="E113" s="7">
        <v>43891</v>
      </c>
      <c r="F113">
        <v>3814</v>
      </c>
      <c r="G113">
        <v>21</v>
      </c>
      <c r="H113">
        <v>452</v>
      </c>
      <c r="I113">
        <v>0</v>
      </c>
      <c r="J113">
        <v>0</v>
      </c>
      <c r="K113">
        <v>0</v>
      </c>
      <c r="L113">
        <v>0</v>
      </c>
      <c r="M113" s="10" t="s">
        <v>48</v>
      </c>
      <c r="N113" t="s">
        <v>68</v>
      </c>
      <c r="O113">
        <v>3</v>
      </c>
      <c r="P113" t="s">
        <v>35</v>
      </c>
      <c r="Q113" s="8"/>
      <c r="R113"/>
      <c r="S113"/>
      <c r="T113"/>
      <c r="U113"/>
    </row>
    <row r="114" spans="1:21" x14ac:dyDescent="0.35">
      <c r="A114">
        <v>2020</v>
      </c>
      <c r="B114">
        <v>2</v>
      </c>
      <c r="C114">
        <v>4</v>
      </c>
      <c r="D114" t="s">
        <v>9</v>
      </c>
      <c r="E114" s="7">
        <v>43922</v>
      </c>
      <c r="F114">
        <v>2422</v>
      </c>
      <c r="G114">
        <v>2110</v>
      </c>
      <c r="H114">
        <v>454</v>
      </c>
      <c r="I114">
        <v>0</v>
      </c>
      <c r="J114">
        <v>0</v>
      </c>
      <c r="K114">
        <v>0</v>
      </c>
      <c r="L114">
        <v>0</v>
      </c>
      <c r="M114" s="10" t="s">
        <v>48</v>
      </c>
      <c r="N114" t="s">
        <v>69</v>
      </c>
      <c r="O114">
        <v>4</v>
      </c>
      <c r="P114" t="s">
        <v>36</v>
      </c>
      <c r="Q114" s="8"/>
      <c r="R114"/>
      <c r="S114"/>
      <c r="T114"/>
      <c r="U114"/>
    </row>
    <row r="115" spans="1:21" x14ac:dyDescent="0.35">
      <c r="A115">
        <v>2020</v>
      </c>
      <c r="B115">
        <v>2</v>
      </c>
      <c r="C115">
        <v>5</v>
      </c>
      <c r="D115" t="s">
        <v>9</v>
      </c>
      <c r="E115" s="7">
        <v>43952</v>
      </c>
      <c r="F115">
        <v>483</v>
      </c>
      <c r="G115">
        <v>2274</v>
      </c>
      <c r="H115">
        <v>91</v>
      </c>
      <c r="I115">
        <v>0</v>
      </c>
      <c r="J115">
        <v>0</v>
      </c>
      <c r="K115">
        <v>0</v>
      </c>
      <c r="L115">
        <v>0</v>
      </c>
      <c r="M115" s="10" t="s">
        <v>48</v>
      </c>
      <c r="N115" t="s">
        <v>69</v>
      </c>
      <c r="O115">
        <v>5</v>
      </c>
      <c r="P115" t="s">
        <v>37</v>
      </c>
      <c r="Q115" s="8"/>
      <c r="R115"/>
      <c r="S115"/>
      <c r="T115"/>
      <c r="U115"/>
    </row>
    <row r="116" spans="1:21" x14ac:dyDescent="0.35">
      <c r="A116">
        <v>2020</v>
      </c>
      <c r="B116">
        <v>2</v>
      </c>
      <c r="C116">
        <v>6</v>
      </c>
      <c r="D116" t="s">
        <v>9</v>
      </c>
      <c r="E116" s="7">
        <v>43983</v>
      </c>
      <c r="F116">
        <v>55</v>
      </c>
      <c r="G116">
        <v>1123</v>
      </c>
      <c r="H116">
        <v>-3</v>
      </c>
      <c r="I116">
        <v>0</v>
      </c>
      <c r="J116">
        <v>0</v>
      </c>
      <c r="K116">
        <v>0</v>
      </c>
      <c r="L116">
        <v>0</v>
      </c>
      <c r="M116" s="10" t="s">
        <v>48</v>
      </c>
      <c r="N116" t="s">
        <v>69</v>
      </c>
      <c r="O116">
        <v>6</v>
      </c>
      <c r="P116" t="s">
        <v>38</v>
      </c>
      <c r="Q116" s="8"/>
      <c r="R116"/>
      <c r="S116"/>
      <c r="T116"/>
      <c r="U116"/>
    </row>
    <row r="117" spans="1:21" x14ac:dyDescent="0.35">
      <c r="A117">
        <v>2020</v>
      </c>
      <c r="B117">
        <v>3</v>
      </c>
      <c r="C117">
        <v>7</v>
      </c>
      <c r="D117" t="s">
        <v>9</v>
      </c>
      <c r="E117" s="7">
        <v>44013</v>
      </c>
      <c r="F117">
        <v>99</v>
      </c>
      <c r="G117">
        <v>222</v>
      </c>
      <c r="H117">
        <v>-7</v>
      </c>
      <c r="I117">
        <v>0</v>
      </c>
      <c r="J117">
        <v>0</v>
      </c>
      <c r="K117">
        <v>0</v>
      </c>
      <c r="L117">
        <v>0</v>
      </c>
      <c r="M117" s="10" t="s">
        <v>48</v>
      </c>
      <c r="N117" t="s">
        <v>70</v>
      </c>
      <c r="O117">
        <v>7</v>
      </c>
      <c r="P117" t="s">
        <v>39</v>
      </c>
      <c r="Q117" s="8"/>
      <c r="R117"/>
      <c r="S117"/>
      <c r="T117"/>
      <c r="U117"/>
    </row>
    <row r="118" spans="1:21" x14ac:dyDescent="0.35">
      <c r="A118">
        <v>2020</v>
      </c>
      <c r="B118">
        <v>3</v>
      </c>
      <c r="C118">
        <v>8</v>
      </c>
      <c r="D118" t="s">
        <v>9</v>
      </c>
      <c r="E118" s="7">
        <v>44044</v>
      </c>
      <c r="F118">
        <v>356</v>
      </c>
      <c r="G118">
        <v>205</v>
      </c>
      <c r="H118">
        <v>0</v>
      </c>
      <c r="I118">
        <v>0</v>
      </c>
      <c r="J118">
        <v>0</v>
      </c>
      <c r="K118">
        <v>0</v>
      </c>
      <c r="L118">
        <v>0</v>
      </c>
      <c r="M118" s="10" t="s">
        <v>48</v>
      </c>
      <c r="N118" t="s">
        <v>70</v>
      </c>
      <c r="O118">
        <v>8</v>
      </c>
      <c r="P118" t="s">
        <v>40</v>
      </c>
      <c r="Q118" s="8"/>
      <c r="R118"/>
      <c r="S118"/>
      <c r="T118"/>
      <c r="U118"/>
    </row>
    <row r="119" spans="1:21" x14ac:dyDescent="0.35">
      <c r="A119">
        <v>2020</v>
      </c>
      <c r="B119">
        <v>3</v>
      </c>
      <c r="C119">
        <v>9</v>
      </c>
      <c r="D119" t="s">
        <v>9</v>
      </c>
      <c r="E119" s="7">
        <v>44075</v>
      </c>
      <c r="F119">
        <v>715</v>
      </c>
      <c r="G119">
        <v>215</v>
      </c>
      <c r="H119">
        <v>3</v>
      </c>
      <c r="I119">
        <v>0</v>
      </c>
      <c r="J119">
        <v>0</v>
      </c>
      <c r="K119">
        <v>0</v>
      </c>
      <c r="L119">
        <v>0</v>
      </c>
      <c r="M119" s="10" t="s">
        <v>48</v>
      </c>
      <c r="N119" t="s">
        <v>70</v>
      </c>
      <c r="O119">
        <v>9</v>
      </c>
      <c r="P119" t="s">
        <v>41</v>
      </c>
      <c r="Q119" s="8"/>
      <c r="R119"/>
      <c r="S119"/>
      <c r="T119"/>
      <c r="U119"/>
    </row>
    <row r="120" spans="1:21" x14ac:dyDescent="0.35">
      <c r="A120">
        <v>2020</v>
      </c>
      <c r="B120">
        <v>4</v>
      </c>
      <c r="C120">
        <v>10</v>
      </c>
      <c r="D120" t="s">
        <v>9</v>
      </c>
      <c r="E120" s="7">
        <v>44105</v>
      </c>
      <c r="F120">
        <v>6166</v>
      </c>
      <c r="G120">
        <v>827</v>
      </c>
      <c r="H120">
        <v>29</v>
      </c>
      <c r="I120">
        <v>0</v>
      </c>
      <c r="J120">
        <v>0</v>
      </c>
      <c r="K120">
        <v>0</v>
      </c>
      <c r="L120">
        <v>0</v>
      </c>
      <c r="M120" s="10" t="s">
        <v>48</v>
      </c>
      <c r="N120" t="s">
        <v>71</v>
      </c>
      <c r="O120">
        <v>10</v>
      </c>
      <c r="P120" t="s">
        <v>42</v>
      </c>
      <c r="Q120" s="8"/>
      <c r="R120"/>
      <c r="S120"/>
      <c r="T120"/>
      <c r="U120"/>
    </row>
    <row r="121" spans="1:21" x14ac:dyDescent="0.35">
      <c r="A121">
        <v>2020</v>
      </c>
      <c r="B121">
        <v>4</v>
      </c>
      <c r="C121">
        <v>11</v>
      </c>
      <c r="D121" t="s">
        <v>9</v>
      </c>
      <c r="E121" s="7">
        <v>44136</v>
      </c>
      <c r="F121">
        <v>15685</v>
      </c>
      <c r="G121">
        <v>3629</v>
      </c>
      <c r="H121">
        <v>245</v>
      </c>
      <c r="I121">
        <v>0</v>
      </c>
      <c r="J121">
        <v>0</v>
      </c>
      <c r="K121">
        <v>0</v>
      </c>
      <c r="L121">
        <v>0</v>
      </c>
      <c r="M121" s="10" t="s">
        <v>48</v>
      </c>
      <c r="N121" t="s">
        <v>71</v>
      </c>
      <c r="O121">
        <v>11</v>
      </c>
      <c r="P121" t="s">
        <v>43</v>
      </c>
      <c r="Q121" s="8"/>
      <c r="R121"/>
      <c r="S121"/>
      <c r="T121"/>
      <c r="U121"/>
    </row>
    <row r="122" spans="1:21" x14ac:dyDescent="0.35">
      <c r="A122">
        <v>2024</v>
      </c>
      <c r="B122">
        <v>2</v>
      </c>
      <c r="C122">
        <v>6</v>
      </c>
      <c r="D122" t="s">
        <v>9</v>
      </c>
      <c r="E122" s="7">
        <v>45444</v>
      </c>
      <c r="F122">
        <v>21</v>
      </c>
      <c r="G122">
        <v>19</v>
      </c>
      <c r="H122">
        <v>0</v>
      </c>
      <c r="I122">
        <v>0</v>
      </c>
      <c r="J122">
        <v>0</v>
      </c>
      <c r="K122">
        <v>0</v>
      </c>
      <c r="L122">
        <v>0</v>
      </c>
      <c r="M122" s="10" t="s">
        <v>47</v>
      </c>
      <c r="N122" t="s">
        <v>69</v>
      </c>
      <c r="O122">
        <v>6</v>
      </c>
      <c r="P122" t="s">
        <v>38</v>
      </c>
      <c r="Q122" s="8"/>
      <c r="R122"/>
      <c r="S122"/>
      <c r="T122"/>
      <c r="U122"/>
    </row>
    <row r="123" spans="1:21" x14ac:dyDescent="0.35">
      <c r="A123">
        <v>2024</v>
      </c>
      <c r="B123">
        <v>3</v>
      </c>
      <c r="C123">
        <v>8</v>
      </c>
      <c r="D123" t="s">
        <v>9</v>
      </c>
      <c r="E123" s="7">
        <v>45505</v>
      </c>
      <c r="F123">
        <v>112</v>
      </c>
      <c r="G123">
        <v>75</v>
      </c>
      <c r="H123">
        <v>4</v>
      </c>
      <c r="I123">
        <v>0</v>
      </c>
      <c r="J123">
        <v>0</v>
      </c>
      <c r="K123">
        <v>0</v>
      </c>
      <c r="L123">
        <v>0</v>
      </c>
      <c r="M123" s="10" t="s">
        <v>47</v>
      </c>
      <c r="N123" t="s">
        <v>70</v>
      </c>
      <c r="O123">
        <v>8</v>
      </c>
      <c r="P123" t="s">
        <v>40</v>
      </c>
      <c r="Q123" s="8"/>
      <c r="R123"/>
      <c r="S123"/>
      <c r="T123"/>
      <c r="U123"/>
    </row>
    <row r="124" spans="1:21" x14ac:dyDescent="0.35">
      <c r="A124">
        <v>2024</v>
      </c>
      <c r="B124">
        <v>3</v>
      </c>
      <c r="C124">
        <v>9</v>
      </c>
      <c r="D124" t="s">
        <v>9</v>
      </c>
      <c r="E124" s="7">
        <v>45536</v>
      </c>
      <c r="F124">
        <v>92</v>
      </c>
      <c r="G124">
        <v>113</v>
      </c>
      <c r="H124">
        <v>0</v>
      </c>
      <c r="I124">
        <v>0</v>
      </c>
      <c r="J124">
        <v>0</v>
      </c>
      <c r="K124">
        <v>0</v>
      </c>
      <c r="L124">
        <v>0</v>
      </c>
      <c r="M124" s="10" t="s">
        <v>47</v>
      </c>
      <c r="N124" t="s">
        <v>70</v>
      </c>
      <c r="O124">
        <v>9</v>
      </c>
      <c r="P124" t="s">
        <v>41</v>
      </c>
      <c r="Q124" s="8"/>
      <c r="R124"/>
      <c r="S124"/>
      <c r="T124"/>
      <c r="U124"/>
    </row>
    <row r="125" spans="1:21" x14ac:dyDescent="0.35">
      <c r="A125">
        <v>2025</v>
      </c>
      <c r="B125">
        <v>1</v>
      </c>
      <c r="C125">
        <v>1</v>
      </c>
      <c r="D125" t="s">
        <v>9</v>
      </c>
      <c r="E125" s="7">
        <v>45658</v>
      </c>
      <c r="F125">
        <v>19</v>
      </c>
      <c r="G125">
        <v>9</v>
      </c>
      <c r="H125">
        <v>0</v>
      </c>
      <c r="I125">
        <v>0</v>
      </c>
      <c r="J125">
        <v>0</v>
      </c>
      <c r="K125">
        <v>0</v>
      </c>
      <c r="L125">
        <v>0</v>
      </c>
      <c r="M125" s="10" t="s">
        <v>49</v>
      </c>
      <c r="N125" t="s">
        <v>68</v>
      </c>
      <c r="O125">
        <v>1</v>
      </c>
      <c r="P125" t="s">
        <v>33</v>
      </c>
      <c r="Q125" s="8"/>
      <c r="R125"/>
      <c r="S125"/>
      <c r="T125"/>
      <c r="U125"/>
    </row>
    <row r="126" spans="1:21" x14ac:dyDescent="0.35">
      <c r="A126">
        <v>2020</v>
      </c>
      <c r="B126">
        <v>1</v>
      </c>
      <c r="C126">
        <v>2</v>
      </c>
      <c r="D126" t="s">
        <v>10</v>
      </c>
      <c r="E126" s="7">
        <v>43862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s="10" t="s">
        <v>48</v>
      </c>
      <c r="N126" t="s">
        <v>68</v>
      </c>
      <c r="O126">
        <v>2</v>
      </c>
      <c r="P126" t="s">
        <v>34</v>
      </c>
      <c r="Q126" s="8"/>
      <c r="R126"/>
      <c r="S126"/>
      <c r="T126"/>
      <c r="U126"/>
    </row>
    <row r="127" spans="1:21" x14ac:dyDescent="0.35">
      <c r="A127">
        <v>2020</v>
      </c>
      <c r="B127">
        <v>1</v>
      </c>
      <c r="C127">
        <v>3</v>
      </c>
      <c r="D127" t="s">
        <v>10</v>
      </c>
      <c r="E127" s="7">
        <v>43891</v>
      </c>
      <c r="F127">
        <v>144</v>
      </c>
      <c r="G127">
        <v>18</v>
      </c>
      <c r="H127">
        <v>9</v>
      </c>
      <c r="I127">
        <v>0</v>
      </c>
      <c r="J127">
        <v>0</v>
      </c>
      <c r="K127">
        <v>0</v>
      </c>
      <c r="L127">
        <v>0</v>
      </c>
      <c r="M127" s="10" t="s">
        <v>48</v>
      </c>
      <c r="N127" t="s">
        <v>68</v>
      </c>
      <c r="O127">
        <v>3</v>
      </c>
      <c r="P127" t="s">
        <v>35</v>
      </c>
      <c r="Q127" s="8"/>
      <c r="R127"/>
      <c r="S127"/>
      <c r="T127"/>
      <c r="U127"/>
    </row>
    <row r="128" spans="1:21" x14ac:dyDescent="0.35">
      <c r="A128">
        <v>2020</v>
      </c>
      <c r="B128">
        <v>2</v>
      </c>
      <c r="C128">
        <v>4</v>
      </c>
      <c r="D128" t="s">
        <v>10</v>
      </c>
      <c r="E128" s="7">
        <v>43922</v>
      </c>
      <c r="F128">
        <v>154</v>
      </c>
      <c r="G128">
        <v>69</v>
      </c>
      <c r="H128">
        <v>12</v>
      </c>
      <c r="I128">
        <v>0</v>
      </c>
      <c r="J128">
        <v>0</v>
      </c>
      <c r="K128">
        <v>0</v>
      </c>
      <c r="L128">
        <v>0</v>
      </c>
      <c r="M128" s="10" t="s">
        <v>48</v>
      </c>
      <c r="N128" t="s">
        <v>69</v>
      </c>
      <c r="O128">
        <v>4</v>
      </c>
      <c r="P128" t="s">
        <v>36</v>
      </c>
      <c r="Q128" s="8"/>
      <c r="R128"/>
      <c r="S128"/>
      <c r="T128"/>
      <c r="U128"/>
    </row>
    <row r="129" spans="1:21" x14ac:dyDescent="0.35">
      <c r="A129">
        <v>2020</v>
      </c>
      <c r="B129">
        <v>2</v>
      </c>
      <c r="C129">
        <v>5</v>
      </c>
      <c r="D129" t="s">
        <v>10</v>
      </c>
      <c r="E129" s="7">
        <v>43952</v>
      </c>
      <c r="F129">
        <v>138</v>
      </c>
      <c r="G129">
        <v>182</v>
      </c>
      <c r="H129">
        <v>1</v>
      </c>
      <c r="I129">
        <v>0</v>
      </c>
      <c r="J129">
        <v>0</v>
      </c>
      <c r="K129">
        <v>0</v>
      </c>
      <c r="L129">
        <v>0</v>
      </c>
      <c r="M129" s="10" t="s">
        <v>48</v>
      </c>
      <c r="N129" t="s">
        <v>69</v>
      </c>
      <c r="O129">
        <v>5</v>
      </c>
      <c r="P129" t="s">
        <v>37</v>
      </c>
      <c r="Q129" s="8"/>
      <c r="R129"/>
      <c r="S129"/>
      <c r="T129"/>
      <c r="U129"/>
    </row>
    <row r="130" spans="1:21" x14ac:dyDescent="0.35">
      <c r="A130">
        <v>2020</v>
      </c>
      <c r="B130">
        <v>2</v>
      </c>
      <c r="C130">
        <v>6</v>
      </c>
      <c r="D130" t="s">
        <v>10</v>
      </c>
      <c r="E130" s="7">
        <v>43983</v>
      </c>
      <c r="F130">
        <v>9</v>
      </c>
      <c r="G130">
        <v>128</v>
      </c>
      <c r="H130">
        <v>1</v>
      </c>
      <c r="I130">
        <v>0</v>
      </c>
      <c r="J130">
        <v>0</v>
      </c>
      <c r="K130">
        <v>0</v>
      </c>
      <c r="L130">
        <v>0</v>
      </c>
      <c r="M130" s="10" t="s">
        <v>48</v>
      </c>
      <c r="N130" t="s">
        <v>69</v>
      </c>
      <c r="O130">
        <v>6</v>
      </c>
      <c r="P130" t="s">
        <v>38</v>
      </c>
      <c r="Q130" s="8"/>
      <c r="R130"/>
      <c r="S130"/>
      <c r="T130"/>
      <c r="U130"/>
    </row>
    <row r="131" spans="1:21" x14ac:dyDescent="0.35">
      <c r="A131">
        <v>2020</v>
      </c>
      <c r="B131">
        <v>3</v>
      </c>
      <c r="C131">
        <v>7</v>
      </c>
      <c r="D131" t="s">
        <v>10</v>
      </c>
      <c r="E131" s="7">
        <v>44013</v>
      </c>
      <c r="F131">
        <v>26</v>
      </c>
      <c r="G131">
        <v>24</v>
      </c>
      <c r="H131">
        <v>0</v>
      </c>
      <c r="I131">
        <v>0</v>
      </c>
      <c r="J131">
        <v>0</v>
      </c>
      <c r="K131">
        <v>0</v>
      </c>
      <c r="L131">
        <v>0</v>
      </c>
      <c r="M131" s="10" t="s">
        <v>48</v>
      </c>
      <c r="N131" t="s">
        <v>70</v>
      </c>
      <c r="O131">
        <v>7</v>
      </c>
      <c r="P131" t="s">
        <v>39</v>
      </c>
      <c r="Q131" s="8"/>
      <c r="R131"/>
      <c r="S131"/>
      <c r="T131"/>
      <c r="U131"/>
    </row>
    <row r="132" spans="1:21" x14ac:dyDescent="0.35">
      <c r="A132">
        <v>2020</v>
      </c>
      <c r="B132">
        <v>3</v>
      </c>
      <c r="C132">
        <v>8</v>
      </c>
      <c r="D132" t="s">
        <v>10</v>
      </c>
      <c r="E132" s="7">
        <v>44044</v>
      </c>
      <c r="F132">
        <v>54</v>
      </c>
      <c r="G132">
        <v>11</v>
      </c>
      <c r="H132">
        <v>0</v>
      </c>
      <c r="I132">
        <v>0</v>
      </c>
      <c r="J132">
        <v>0</v>
      </c>
      <c r="K132">
        <v>0</v>
      </c>
      <c r="L132">
        <v>0</v>
      </c>
      <c r="M132" s="10" t="s">
        <v>48</v>
      </c>
      <c r="N132" t="s">
        <v>70</v>
      </c>
      <c r="O132">
        <v>8</v>
      </c>
      <c r="P132" t="s">
        <v>40</v>
      </c>
      <c r="Q132" s="8"/>
      <c r="R132"/>
      <c r="S132"/>
      <c r="T132"/>
      <c r="U132"/>
    </row>
    <row r="133" spans="1:21" x14ac:dyDescent="0.35">
      <c r="A133">
        <v>2020</v>
      </c>
      <c r="B133">
        <v>3</v>
      </c>
      <c r="C133">
        <v>9</v>
      </c>
      <c r="D133" t="s">
        <v>10</v>
      </c>
      <c r="E133" s="7">
        <v>44075</v>
      </c>
      <c r="F133">
        <v>130</v>
      </c>
      <c r="G133">
        <v>66</v>
      </c>
      <c r="H133">
        <v>1</v>
      </c>
      <c r="I133">
        <v>0</v>
      </c>
      <c r="J133">
        <v>0</v>
      </c>
      <c r="K133">
        <v>0</v>
      </c>
      <c r="L133">
        <v>0</v>
      </c>
      <c r="M133" s="10" t="s">
        <v>48</v>
      </c>
      <c r="N133" t="s">
        <v>70</v>
      </c>
      <c r="O133">
        <v>9</v>
      </c>
      <c r="P133" t="s">
        <v>41</v>
      </c>
      <c r="Q133" s="8"/>
      <c r="R133"/>
      <c r="S133"/>
      <c r="T133"/>
      <c r="U133"/>
    </row>
    <row r="134" spans="1:21" x14ac:dyDescent="0.35">
      <c r="A134">
        <v>2020</v>
      </c>
      <c r="B134">
        <v>4</v>
      </c>
      <c r="C134">
        <v>10</v>
      </c>
      <c r="D134" t="s">
        <v>10</v>
      </c>
      <c r="E134" s="7">
        <v>44105</v>
      </c>
      <c r="F134">
        <v>1040</v>
      </c>
      <c r="G134">
        <v>204</v>
      </c>
      <c r="H134">
        <v>13</v>
      </c>
      <c r="I134">
        <v>0</v>
      </c>
      <c r="J134">
        <v>0</v>
      </c>
      <c r="K134">
        <v>0</v>
      </c>
      <c r="L134">
        <v>0</v>
      </c>
      <c r="M134" s="10" t="s">
        <v>48</v>
      </c>
      <c r="N134" t="s">
        <v>71</v>
      </c>
      <c r="O134">
        <v>10</v>
      </c>
      <c r="P134" t="s">
        <v>42</v>
      </c>
      <c r="Q134" s="8"/>
      <c r="R134"/>
      <c r="S134"/>
      <c r="T134"/>
      <c r="U134"/>
    </row>
    <row r="135" spans="1:21" x14ac:dyDescent="0.35">
      <c r="A135">
        <v>2020</v>
      </c>
      <c r="B135">
        <v>4</v>
      </c>
      <c r="C135">
        <v>11</v>
      </c>
      <c r="D135" t="s">
        <v>10</v>
      </c>
      <c r="E135" s="7">
        <v>44136</v>
      </c>
      <c r="F135">
        <v>3018</v>
      </c>
      <c r="G135">
        <v>1173</v>
      </c>
      <c r="H135">
        <v>81</v>
      </c>
      <c r="I135">
        <v>0</v>
      </c>
      <c r="J135">
        <v>0</v>
      </c>
      <c r="K135">
        <v>0</v>
      </c>
      <c r="L135">
        <v>0</v>
      </c>
      <c r="M135" s="10" t="s">
        <v>48</v>
      </c>
      <c r="N135" t="s">
        <v>71</v>
      </c>
      <c r="O135">
        <v>11</v>
      </c>
      <c r="P135" t="s">
        <v>43</v>
      </c>
      <c r="Q135" s="8"/>
      <c r="R135"/>
      <c r="S135"/>
      <c r="T135"/>
      <c r="U135"/>
    </row>
    <row r="136" spans="1:21" x14ac:dyDescent="0.35">
      <c r="A136">
        <v>2024</v>
      </c>
      <c r="B136">
        <v>2</v>
      </c>
      <c r="C136">
        <v>5</v>
      </c>
      <c r="D136" t="s">
        <v>10</v>
      </c>
      <c r="E136" s="7">
        <v>45413</v>
      </c>
      <c r="F136">
        <v>1</v>
      </c>
      <c r="G136">
        <v>3</v>
      </c>
      <c r="H136">
        <v>0</v>
      </c>
      <c r="I136">
        <v>0</v>
      </c>
      <c r="J136">
        <v>0</v>
      </c>
      <c r="K136">
        <v>0</v>
      </c>
      <c r="L136">
        <v>0</v>
      </c>
      <c r="M136" s="10" t="s">
        <v>47</v>
      </c>
      <c r="N136" t="s">
        <v>69</v>
      </c>
      <c r="O136">
        <v>5</v>
      </c>
      <c r="P136" t="s">
        <v>37</v>
      </c>
      <c r="Q136" s="8"/>
      <c r="R136"/>
      <c r="S136"/>
      <c r="T136"/>
      <c r="U136"/>
    </row>
    <row r="137" spans="1:21" x14ac:dyDescent="0.35">
      <c r="A137">
        <v>2024</v>
      </c>
      <c r="B137">
        <v>2</v>
      </c>
      <c r="C137">
        <v>6</v>
      </c>
      <c r="D137" t="s">
        <v>10</v>
      </c>
      <c r="E137" s="7">
        <v>45444</v>
      </c>
      <c r="F137">
        <v>8</v>
      </c>
      <c r="G137">
        <v>2</v>
      </c>
      <c r="H137">
        <v>0</v>
      </c>
      <c r="I137">
        <v>0</v>
      </c>
      <c r="J137">
        <v>0</v>
      </c>
      <c r="K137">
        <v>0</v>
      </c>
      <c r="L137">
        <v>0</v>
      </c>
      <c r="M137" s="10" t="s">
        <v>47</v>
      </c>
      <c r="N137" t="s">
        <v>69</v>
      </c>
      <c r="O137">
        <v>6</v>
      </c>
      <c r="P137" t="s">
        <v>38</v>
      </c>
      <c r="Q137" s="8"/>
      <c r="R137"/>
      <c r="S137"/>
      <c r="T137"/>
      <c r="U137"/>
    </row>
    <row r="138" spans="1:21" x14ac:dyDescent="0.35">
      <c r="A138">
        <v>2024</v>
      </c>
      <c r="B138">
        <v>3</v>
      </c>
      <c r="C138">
        <v>7</v>
      </c>
      <c r="D138" t="s">
        <v>10</v>
      </c>
      <c r="E138" s="7">
        <v>45474</v>
      </c>
      <c r="F138">
        <v>49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s="10" t="s">
        <v>47</v>
      </c>
      <c r="N138" t="s">
        <v>70</v>
      </c>
      <c r="O138">
        <v>7</v>
      </c>
      <c r="P138" t="s">
        <v>39</v>
      </c>
      <c r="Q138" s="8"/>
      <c r="R138"/>
      <c r="S138"/>
      <c r="T138"/>
      <c r="U138"/>
    </row>
    <row r="139" spans="1:21" x14ac:dyDescent="0.35">
      <c r="A139">
        <v>2024</v>
      </c>
      <c r="B139">
        <v>3</v>
      </c>
      <c r="C139">
        <v>8</v>
      </c>
      <c r="D139" t="s">
        <v>10</v>
      </c>
      <c r="E139" s="7">
        <v>45505</v>
      </c>
      <c r="F139">
        <v>247</v>
      </c>
      <c r="G139">
        <v>155</v>
      </c>
      <c r="H139">
        <v>0</v>
      </c>
      <c r="I139">
        <v>0</v>
      </c>
      <c r="J139">
        <v>0</v>
      </c>
      <c r="K139">
        <v>0</v>
      </c>
      <c r="L139">
        <v>0</v>
      </c>
      <c r="M139" s="10" t="s">
        <v>47</v>
      </c>
      <c r="N139" t="s">
        <v>70</v>
      </c>
      <c r="O139">
        <v>8</v>
      </c>
      <c r="P139" t="s">
        <v>40</v>
      </c>
      <c r="Q139" s="8"/>
      <c r="R139"/>
      <c r="S139"/>
      <c r="T139"/>
      <c r="U139"/>
    </row>
    <row r="140" spans="1:21" x14ac:dyDescent="0.35">
      <c r="A140">
        <v>2024</v>
      </c>
      <c r="B140">
        <v>3</v>
      </c>
      <c r="C140">
        <v>9</v>
      </c>
      <c r="D140" t="s">
        <v>10</v>
      </c>
      <c r="E140" s="7">
        <v>45536</v>
      </c>
      <c r="F140">
        <v>171</v>
      </c>
      <c r="G140">
        <v>185</v>
      </c>
      <c r="H140">
        <v>1</v>
      </c>
      <c r="I140">
        <v>0</v>
      </c>
      <c r="J140">
        <v>0</v>
      </c>
      <c r="K140">
        <v>0</v>
      </c>
      <c r="L140">
        <v>0</v>
      </c>
      <c r="M140" s="10" t="s">
        <v>47</v>
      </c>
      <c r="N140" t="s">
        <v>70</v>
      </c>
      <c r="O140">
        <v>9</v>
      </c>
      <c r="P140" t="s">
        <v>41</v>
      </c>
      <c r="Q140" s="8"/>
      <c r="R140"/>
      <c r="S140"/>
      <c r="T140"/>
      <c r="U140"/>
    </row>
    <row r="141" spans="1:21" x14ac:dyDescent="0.35">
      <c r="A141">
        <v>2025</v>
      </c>
      <c r="B141">
        <v>1</v>
      </c>
      <c r="C141">
        <v>1</v>
      </c>
      <c r="D141" t="s">
        <v>10</v>
      </c>
      <c r="E141" s="7">
        <v>45658</v>
      </c>
      <c r="F141">
        <v>0</v>
      </c>
      <c r="G141">
        <v>9</v>
      </c>
      <c r="H141">
        <v>0</v>
      </c>
      <c r="I141">
        <v>0</v>
      </c>
      <c r="J141">
        <v>0</v>
      </c>
      <c r="K141">
        <v>0</v>
      </c>
      <c r="L141">
        <v>0</v>
      </c>
      <c r="M141" s="10" t="s">
        <v>49</v>
      </c>
      <c r="N141" t="s">
        <v>68</v>
      </c>
      <c r="O141">
        <v>1</v>
      </c>
      <c r="P141" t="s">
        <v>33</v>
      </c>
      <c r="Q141" s="8"/>
      <c r="R141"/>
      <c r="S141"/>
      <c r="T141"/>
      <c r="U141"/>
    </row>
    <row r="142" spans="1:21" x14ac:dyDescent="0.35">
      <c r="A142">
        <v>2020</v>
      </c>
      <c r="B142">
        <v>1</v>
      </c>
      <c r="C142">
        <v>2</v>
      </c>
      <c r="D142" t="s">
        <v>11</v>
      </c>
      <c r="E142" s="7">
        <v>43862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s="10" t="s">
        <v>48</v>
      </c>
      <c r="N142" t="s">
        <v>68</v>
      </c>
      <c r="O142">
        <v>2</v>
      </c>
      <c r="P142" t="s">
        <v>34</v>
      </c>
      <c r="Q142" s="8"/>
      <c r="R142"/>
      <c r="S142"/>
      <c r="T142"/>
      <c r="U142"/>
    </row>
    <row r="143" spans="1:21" x14ac:dyDescent="0.35">
      <c r="A143">
        <v>2020</v>
      </c>
      <c r="B143">
        <v>1</v>
      </c>
      <c r="C143">
        <v>3</v>
      </c>
      <c r="D143" t="s">
        <v>11</v>
      </c>
      <c r="E143" s="7">
        <v>43891</v>
      </c>
      <c r="F143">
        <v>1370</v>
      </c>
      <c r="G143">
        <v>153</v>
      </c>
      <c r="H143">
        <v>76</v>
      </c>
      <c r="I143">
        <v>0</v>
      </c>
      <c r="J143">
        <v>0</v>
      </c>
      <c r="K143">
        <v>0</v>
      </c>
      <c r="L143">
        <v>0</v>
      </c>
      <c r="M143" s="10" t="s">
        <v>48</v>
      </c>
      <c r="N143" t="s">
        <v>68</v>
      </c>
      <c r="O143">
        <v>3</v>
      </c>
      <c r="P143" t="s">
        <v>35</v>
      </c>
      <c r="Q143" s="8"/>
      <c r="R143"/>
      <c r="S143"/>
      <c r="T143"/>
      <c r="U143"/>
    </row>
    <row r="144" spans="1:21" x14ac:dyDescent="0.35">
      <c r="A144">
        <v>2020</v>
      </c>
      <c r="B144">
        <v>2</v>
      </c>
      <c r="C144">
        <v>4</v>
      </c>
      <c r="D144" t="s">
        <v>11</v>
      </c>
      <c r="E144" s="7">
        <v>43922</v>
      </c>
      <c r="F144">
        <v>1147</v>
      </c>
      <c r="G144">
        <v>1288</v>
      </c>
      <c r="H144">
        <v>199</v>
      </c>
      <c r="I144">
        <v>0</v>
      </c>
      <c r="J144">
        <v>0</v>
      </c>
      <c r="K144">
        <v>0</v>
      </c>
      <c r="L144">
        <v>0</v>
      </c>
      <c r="M144" s="10" t="s">
        <v>48</v>
      </c>
      <c r="N144" t="s">
        <v>69</v>
      </c>
      <c r="O144">
        <v>4</v>
      </c>
      <c r="P144" t="s">
        <v>36</v>
      </c>
      <c r="Q144" s="8"/>
      <c r="R144"/>
      <c r="S144"/>
      <c r="T144"/>
      <c r="U144"/>
    </row>
    <row r="145" spans="1:21" x14ac:dyDescent="0.35">
      <c r="A145">
        <v>2020</v>
      </c>
      <c r="B145">
        <v>2</v>
      </c>
      <c r="C145">
        <v>5</v>
      </c>
      <c r="D145" t="s">
        <v>11</v>
      </c>
      <c r="E145" s="7">
        <v>43952</v>
      </c>
      <c r="F145">
        <v>79</v>
      </c>
      <c r="G145">
        <v>738</v>
      </c>
      <c r="H145">
        <v>16</v>
      </c>
      <c r="I145">
        <v>0</v>
      </c>
      <c r="J145">
        <v>0</v>
      </c>
      <c r="K145">
        <v>0</v>
      </c>
      <c r="L145">
        <v>0</v>
      </c>
      <c r="M145" s="10" t="s">
        <v>48</v>
      </c>
      <c r="N145" t="s">
        <v>69</v>
      </c>
      <c r="O145">
        <v>5</v>
      </c>
      <c r="P145" t="s">
        <v>37</v>
      </c>
      <c r="Q145" s="8"/>
      <c r="R145"/>
      <c r="S145"/>
      <c r="T145"/>
      <c r="U145"/>
    </row>
    <row r="146" spans="1:21" x14ac:dyDescent="0.35">
      <c r="A146">
        <v>2020</v>
      </c>
      <c r="B146">
        <v>2</v>
      </c>
      <c r="C146">
        <v>6</v>
      </c>
      <c r="D146" t="s">
        <v>11</v>
      </c>
      <c r="E146" s="7">
        <v>43983</v>
      </c>
      <c r="F146">
        <v>42</v>
      </c>
      <c r="G146">
        <v>84</v>
      </c>
      <c r="H146">
        <v>1</v>
      </c>
      <c r="I146">
        <v>0</v>
      </c>
      <c r="J146">
        <v>0</v>
      </c>
      <c r="K146">
        <v>0</v>
      </c>
      <c r="L146">
        <v>0</v>
      </c>
      <c r="M146" s="10" t="s">
        <v>48</v>
      </c>
      <c r="N146" t="s">
        <v>69</v>
      </c>
      <c r="O146">
        <v>6</v>
      </c>
      <c r="P146" t="s">
        <v>38</v>
      </c>
      <c r="Q146" s="8"/>
      <c r="R146"/>
      <c r="S146"/>
      <c r="T146"/>
      <c r="U146"/>
    </row>
    <row r="147" spans="1:21" x14ac:dyDescent="0.35">
      <c r="A147">
        <v>2020</v>
      </c>
      <c r="B147">
        <v>3</v>
      </c>
      <c r="C147">
        <v>7</v>
      </c>
      <c r="D147" t="s">
        <v>11</v>
      </c>
      <c r="E147" s="7">
        <v>44013</v>
      </c>
      <c r="F147">
        <v>78</v>
      </c>
      <c r="G147">
        <v>60</v>
      </c>
      <c r="H147">
        <v>0</v>
      </c>
      <c r="I147">
        <v>0</v>
      </c>
      <c r="J147">
        <v>0</v>
      </c>
      <c r="K147">
        <v>0</v>
      </c>
      <c r="L147">
        <v>0</v>
      </c>
      <c r="M147" s="10" t="s">
        <v>48</v>
      </c>
      <c r="N147" t="s">
        <v>70</v>
      </c>
      <c r="O147">
        <v>7</v>
      </c>
      <c r="P147" t="s">
        <v>39</v>
      </c>
      <c r="Q147" s="8"/>
      <c r="R147"/>
      <c r="S147"/>
      <c r="T147"/>
      <c r="U147"/>
    </row>
    <row r="148" spans="1:21" x14ac:dyDescent="0.35">
      <c r="A148">
        <v>2020</v>
      </c>
      <c r="B148">
        <v>3</v>
      </c>
      <c r="C148">
        <v>8</v>
      </c>
      <c r="D148" t="s">
        <v>11</v>
      </c>
      <c r="E148" s="7">
        <v>44044</v>
      </c>
      <c r="F148">
        <v>218</v>
      </c>
      <c r="G148">
        <v>130</v>
      </c>
      <c r="H148">
        <v>0</v>
      </c>
      <c r="I148">
        <v>0</v>
      </c>
      <c r="J148">
        <v>0</v>
      </c>
      <c r="K148">
        <v>0</v>
      </c>
      <c r="L148">
        <v>0</v>
      </c>
      <c r="M148" s="10" t="s">
        <v>48</v>
      </c>
      <c r="N148" t="s">
        <v>70</v>
      </c>
      <c r="O148">
        <v>8</v>
      </c>
      <c r="P148" t="s">
        <v>40</v>
      </c>
      <c r="Q148" s="8"/>
      <c r="R148"/>
      <c r="S148"/>
      <c r="T148"/>
      <c r="U148"/>
    </row>
    <row r="149" spans="1:21" x14ac:dyDescent="0.35">
      <c r="A149">
        <v>2020</v>
      </c>
      <c r="B149">
        <v>3</v>
      </c>
      <c r="C149">
        <v>9</v>
      </c>
      <c r="D149" t="s">
        <v>11</v>
      </c>
      <c r="E149" s="7">
        <v>44075</v>
      </c>
      <c r="F149">
        <v>604</v>
      </c>
      <c r="G149">
        <v>233</v>
      </c>
      <c r="H149">
        <v>0</v>
      </c>
      <c r="I149">
        <v>0</v>
      </c>
      <c r="J149">
        <v>0</v>
      </c>
      <c r="K149">
        <v>0</v>
      </c>
      <c r="L149">
        <v>0</v>
      </c>
      <c r="M149" s="10" t="s">
        <v>48</v>
      </c>
      <c r="N149" t="s">
        <v>70</v>
      </c>
      <c r="O149">
        <v>9</v>
      </c>
      <c r="P149" t="s">
        <v>41</v>
      </c>
      <c r="Q149" s="8"/>
      <c r="R149"/>
      <c r="S149"/>
      <c r="T149"/>
      <c r="U149"/>
    </row>
    <row r="150" spans="1:21" x14ac:dyDescent="0.35">
      <c r="A150">
        <v>2020</v>
      </c>
      <c r="B150">
        <v>4</v>
      </c>
      <c r="C150">
        <v>10</v>
      </c>
      <c r="D150" t="s">
        <v>11</v>
      </c>
      <c r="E150" s="7">
        <v>44105</v>
      </c>
      <c r="F150">
        <v>4843</v>
      </c>
      <c r="G150">
        <v>284</v>
      </c>
      <c r="H150">
        <v>20</v>
      </c>
      <c r="I150">
        <v>0</v>
      </c>
      <c r="J150">
        <v>0</v>
      </c>
      <c r="K150">
        <v>0</v>
      </c>
      <c r="L150">
        <v>0</v>
      </c>
      <c r="M150" s="10" t="s">
        <v>48</v>
      </c>
      <c r="N150" t="s">
        <v>71</v>
      </c>
      <c r="O150">
        <v>10</v>
      </c>
      <c r="P150" t="s">
        <v>42</v>
      </c>
      <c r="Q150" s="8"/>
      <c r="R150"/>
      <c r="S150"/>
      <c r="T150"/>
      <c r="U150"/>
    </row>
    <row r="151" spans="1:21" x14ac:dyDescent="0.35">
      <c r="A151">
        <v>2020</v>
      </c>
      <c r="B151">
        <v>4</v>
      </c>
      <c r="C151">
        <v>11</v>
      </c>
      <c r="D151" t="s">
        <v>11</v>
      </c>
      <c r="E151" s="7">
        <v>44136</v>
      </c>
      <c r="F151">
        <v>15395</v>
      </c>
      <c r="G151">
        <v>8954</v>
      </c>
      <c r="H151">
        <v>219</v>
      </c>
      <c r="I151">
        <v>0</v>
      </c>
      <c r="J151">
        <v>0</v>
      </c>
      <c r="K151">
        <v>0</v>
      </c>
      <c r="L151">
        <v>0</v>
      </c>
      <c r="M151" s="10" t="s">
        <v>48</v>
      </c>
      <c r="N151" t="s">
        <v>71</v>
      </c>
      <c r="O151">
        <v>11</v>
      </c>
      <c r="P151" t="s">
        <v>43</v>
      </c>
      <c r="Q151" s="8"/>
      <c r="R151"/>
      <c r="S151"/>
      <c r="T151"/>
      <c r="U151"/>
    </row>
    <row r="152" spans="1:21" x14ac:dyDescent="0.35">
      <c r="A152">
        <v>2024</v>
      </c>
      <c r="B152">
        <v>2</v>
      </c>
      <c r="C152">
        <v>6</v>
      </c>
      <c r="D152" t="s">
        <v>11</v>
      </c>
      <c r="E152" s="7">
        <v>45444</v>
      </c>
      <c r="F152">
        <v>25</v>
      </c>
      <c r="G152">
        <v>22</v>
      </c>
      <c r="H152">
        <v>0</v>
      </c>
      <c r="I152">
        <v>0</v>
      </c>
      <c r="J152">
        <v>0</v>
      </c>
      <c r="K152">
        <v>0</v>
      </c>
      <c r="L152">
        <v>0</v>
      </c>
      <c r="M152" s="10" t="s">
        <v>47</v>
      </c>
      <c r="N152" t="s">
        <v>69</v>
      </c>
      <c r="O152">
        <v>6</v>
      </c>
      <c r="P152" t="s">
        <v>38</v>
      </c>
      <c r="Q152" s="8"/>
      <c r="R152"/>
      <c r="S152"/>
      <c r="T152"/>
      <c r="U152"/>
    </row>
    <row r="153" spans="1:21" x14ac:dyDescent="0.35">
      <c r="A153">
        <v>2024</v>
      </c>
      <c r="B153">
        <v>3</v>
      </c>
      <c r="C153">
        <v>7</v>
      </c>
      <c r="D153" t="s">
        <v>11</v>
      </c>
      <c r="E153" s="7">
        <v>45474</v>
      </c>
      <c r="F153">
        <v>108</v>
      </c>
      <c r="G153">
        <v>104</v>
      </c>
      <c r="H153">
        <v>1</v>
      </c>
      <c r="I153">
        <v>0</v>
      </c>
      <c r="J153">
        <v>0</v>
      </c>
      <c r="K153">
        <v>0</v>
      </c>
      <c r="L153">
        <v>0</v>
      </c>
      <c r="M153" s="10" t="s">
        <v>47</v>
      </c>
      <c r="N153" t="s">
        <v>70</v>
      </c>
      <c r="O153">
        <v>7</v>
      </c>
      <c r="P153" t="s">
        <v>39</v>
      </c>
      <c r="Q153" s="8"/>
      <c r="R153"/>
      <c r="S153"/>
      <c r="T153"/>
      <c r="U153"/>
    </row>
    <row r="154" spans="1:21" x14ac:dyDescent="0.35">
      <c r="A154">
        <v>2024</v>
      </c>
      <c r="B154">
        <v>3</v>
      </c>
      <c r="C154">
        <v>9</v>
      </c>
      <c r="D154" t="s">
        <v>11</v>
      </c>
      <c r="E154" s="7">
        <v>45536</v>
      </c>
      <c r="F154">
        <v>250</v>
      </c>
      <c r="G154">
        <v>224</v>
      </c>
      <c r="H154">
        <v>1</v>
      </c>
      <c r="I154">
        <v>0</v>
      </c>
      <c r="J154">
        <v>0</v>
      </c>
      <c r="K154">
        <v>0</v>
      </c>
      <c r="L154">
        <v>0</v>
      </c>
      <c r="M154" s="10" t="s">
        <v>47</v>
      </c>
      <c r="N154" t="s">
        <v>70</v>
      </c>
      <c r="O154">
        <v>9</v>
      </c>
      <c r="P154" t="s">
        <v>41</v>
      </c>
      <c r="Q154" s="8"/>
      <c r="R154"/>
      <c r="S154"/>
      <c r="T154"/>
      <c r="U154"/>
    </row>
    <row r="155" spans="1:21" x14ac:dyDescent="0.35">
      <c r="A155">
        <v>2025</v>
      </c>
      <c r="B155">
        <v>1</v>
      </c>
      <c r="C155">
        <v>1</v>
      </c>
      <c r="D155" t="s">
        <v>11</v>
      </c>
      <c r="E155" s="7">
        <v>45658</v>
      </c>
      <c r="F155">
        <v>10</v>
      </c>
      <c r="G155">
        <v>9</v>
      </c>
      <c r="H155">
        <v>0</v>
      </c>
      <c r="I155">
        <v>0</v>
      </c>
      <c r="J155">
        <v>0</v>
      </c>
      <c r="K155">
        <v>0</v>
      </c>
      <c r="L155">
        <v>0</v>
      </c>
      <c r="M155" s="10" t="s">
        <v>49</v>
      </c>
      <c r="N155" t="s">
        <v>68</v>
      </c>
      <c r="O155">
        <v>1</v>
      </c>
      <c r="P155" t="s">
        <v>33</v>
      </c>
      <c r="Q155" s="8"/>
      <c r="R155"/>
      <c r="S155"/>
      <c r="T155"/>
      <c r="U155"/>
    </row>
    <row r="156" spans="1:21" x14ac:dyDescent="0.35">
      <c r="A156">
        <v>2020</v>
      </c>
      <c r="B156">
        <v>1</v>
      </c>
      <c r="C156">
        <v>2</v>
      </c>
      <c r="D156" t="s">
        <v>12</v>
      </c>
      <c r="E156" s="7">
        <v>43862</v>
      </c>
      <c r="F156">
        <v>11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s="10" t="s">
        <v>48</v>
      </c>
      <c r="N156" t="s">
        <v>68</v>
      </c>
      <c r="O156">
        <v>2</v>
      </c>
      <c r="P156" t="s">
        <v>34</v>
      </c>
      <c r="Q156" s="8"/>
      <c r="R156"/>
      <c r="S156"/>
      <c r="T156"/>
      <c r="U156"/>
    </row>
    <row r="157" spans="1:21" x14ac:dyDescent="0.35">
      <c r="A157">
        <v>2020</v>
      </c>
      <c r="B157">
        <v>1</v>
      </c>
      <c r="C157">
        <v>3</v>
      </c>
      <c r="D157" t="s">
        <v>12</v>
      </c>
      <c r="E157" s="7">
        <v>43891</v>
      </c>
      <c r="F157">
        <v>9290</v>
      </c>
      <c r="G157">
        <v>365</v>
      </c>
      <c r="H157">
        <v>854</v>
      </c>
      <c r="I157">
        <v>0</v>
      </c>
      <c r="J157">
        <v>0</v>
      </c>
      <c r="K157">
        <v>0</v>
      </c>
      <c r="L157">
        <v>0</v>
      </c>
      <c r="M157" s="10" t="s">
        <v>48</v>
      </c>
      <c r="N157" t="s">
        <v>68</v>
      </c>
      <c r="O157">
        <v>3</v>
      </c>
      <c r="P157" t="s">
        <v>35</v>
      </c>
      <c r="Q157" s="8"/>
      <c r="R157"/>
      <c r="S157"/>
      <c r="T157"/>
      <c r="U157"/>
    </row>
    <row r="158" spans="1:21" x14ac:dyDescent="0.35">
      <c r="A158">
        <v>2020</v>
      </c>
      <c r="B158">
        <v>2</v>
      </c>
      <c r="C158">
        <v>4</v>
      </c>
      <c r="D158" t="s">
        <v>12</v>
      </c>
      <c r="E158" s="7">
        <v>43922</v>
      </c>
      <c r="F158">
        <v>16988</v>
      </c>
      <c r="G158">
        <v>7365</v>
      </c>
      <c r="H158">
        <v>2212</v>
      </c>
      <c r="I158">
        <v>0</v>
      </c>
      <c r="J158">
        <v>0</v>
      </c>
      <c r="K158">
        <v>0</v>
      </c>
      <c r="L158">
        <v>0</v>
      </c>
      <c r="M158" s="10" t="s">
        <v>48</v>
      </c>
      <c r="N158" t="s">
        <v>69</v>
      </c>
      <c r="O158">
        <v>4</v>
      </c>
      <c r="P158" t="s">
        <v>36</v>
      </c>
      <c r="Q158" s="8"/>
      <c r="R158"/>
      <c r="S158"/>
      <c r="T158"/>
      <c r="U158"/>
    </row>
    <row r="159" spans="1:21" x14ac:dyDescent="0.35">
      <c r="A159">
        <v>2020</v>
      </c>
      <c r="B159">
        <v>2</v>
      </c>
      <c r="C159">
        <v>5</v>
      </c>
      <c r="D159" t="s">
        <v>12</v>
      </c>
      <c r="E159" s="7">
        <v>43952</v>
      </c>
      <c r="F159">
        <v>4348</v>
      </c>
      <c r="G159">
        <v>13879</v>
      </c>
      <c r="H159">
        <v>801</v>
      </c>
      <c r="I159">
        <v>0</v>
      </c>
      <c r="J159">
        <v>0</v>
      </c>
      <c r="K159">
        <v>0</v>
      </c>
      <c r="L159">
        <v>0</v>
      </c>
      <c r="M159" s="10" t="s">
        <v>48</v>
      </c>
      <c r="N159" t="s">
        <v>69</v>
      </c>
      <c r="O159">
        <v>5</v>
      </c>
      <c r="P159" t="s">
        <v>37</v>
      </c>
      <c r="Q159" s="8"/>
      <c r="R159"/>
      <c r="S159"/>
      <c r="T159"/>
      <c r="U159"/>
    </row>
    <row r="160" spans="1:21" x14ac:dyDescent="0.35">
      <c r="A160">
        <v>2020</v>
      </c>
      <c r="B160">
        <v>2</v>
      </c>
      <c r="C160">
        <v>6</v>
      </c>
      <c r="D160" t="s">
        <v>12</v>
      </c>
      <c r="E160" s="7">
        <v>43983</v>
      </c>
      <c r="F160">
        <v>712</v>
      </c>
      <c r="G160">
        <v>4227</v>
      </c>
      <c r="H160">
        <v>223</v>
      </c>
      <c r="I160">
        <v>0</v>
      </c>
      <c r="J160">
        <v>0</v>
      </c>
      <c r="K160">
        <v>0</v>
      </c>
      <c r="L160">
        <v>0</v>
      </c>
      <c r="M160" s="10" t="s">
        <v>48</v>
      </c>
      <c r="N160" t="s">
        <v>69</v>
      </c>
      <c r="O160">
        <v>6</v>
      </c>
      <c r="P160" t="s">
        <v>38</v>
      </c>
      <c r="Q160" s="8"/>
      <c r="R160"/>
      <c r="S160"/>
      <c r="T160"/>
      <c r="U160"/>
    </row>
    <row r="161" spans="1:21" x14ac:dyDescent="0.35">
      <c r="A161">
        <v>2020</v>
      </c>
      <c r="B161">
        <v>3</v>
      </c>
      <c r="C161">
        <v>7</v>
      </c>
      <c r="D161" t="s">
        <v>12</v>
      </c>
      <c r="E161" s="7">
        <v>44013</v>
      </c>
      <c r="F161">
        <v>318</v>
      </c>
      <c r="G161">
        <v>903</v>
      </c>
      <c r="H161">
        <v>39</v>
      </c>
      <c r="I161">
        <v>0</v>
      </c>
      <c r="J161">
        <v>0</v>
      </c>
      <c r="K161">
        <v>0</v>
      </c>
      <c r="L161">
        <v>0</v>
      </c>
      <c r="M161" s="10" t="s">
        <v>48</v>
      </c>
      <c r="N161" t="s">
        <v>70</v>
      </c>
      <c r="O161">
        <v>7</v>
      </c>
      <c r="P161" t="s">
        <v>39</v>
      </c>
      <c r="Q161" s="8"/>
      <c r="R161"/>
      <c r="S161"/>
      <c r="T161"/>
      <c r="U161"/>
    </row>
    <row r="162" spans="1:21" x14ac:dyDescent="0.35">
      <c r="A162">
        <v>2020</v>
      </c>
      <c r="B162">
        <v>3</v>
      </c>
      <c r="C162">
        <v>8</v>
      </c>
      <c r="D162" t="s">
        <v>12</v>
      </c>
      <c r="E162" s="7">
        <v>44044</v>
      </c>
      <c r="F162">
        <v>1214</v>
      </c>
      <c r="G162">
        <v>564</v>
      </c>
      <c r="H162">
        <v>17</v>
      </c>
      <c r="I162">
        <v>0</v>
      </c>
      <c r="J162">
        <v>0</v>
      </c>
      <c r="K162">
        <v>0</v>
      </c>
      <c r="L162">
        <v>0</v>
      </c>
      <c r="M162" s="10" t="s">
        <v>48</v>
      </c>
      <c r="N162" t="s">
        <v>70</v>
      </c>
      <c r="O162">
        <v>8</v>
      </c>
      <c r="P162" t="s">
        <v>40</v>
      </c>
      <c r="Q162" s="8"/>
      <c r="R162"/>
      <c r="S162"/>
      <c r="T162"/>
      <c r="U162"/>
    </row>
    <row r="163" spans="1:21" x14ac:dyDescent="0.35">
      <c r="A163">
        <v>2020</v>
      </c>
      <c r="B163">
        <v>3</v>
      </c>
      <c r="C163">
        <v>9</v>
      </c>
      <c r="D163" t="s">
        <v>12</v>
      </c>
      <c r="E163" s="7">
        <v>44075</v>
      </c>
      <c r="F163">
        <v>2521</v>
      </c>
      <c r="G163">
        <v>1091</v>
      </c>
      <c r="H163">
        <v>18</v>
      </c>
      <c r="I163">
        <v>0</v>
      </c>
      <c r="J163">
        <v>0</v>
      </c>
      <c r="K163">
        <v>0</v>
      </c>
      <c r="L163">
        <v>0</v>
      </c>
      <c r="M163" s="10" t="s">
        <v>48</v>
      </c>
      <c r="N163" t="s">
        <v>70</v>
      </c>
      <c r="O163">
        <v>9</v>
      </c>
      <c r="P163" t="s">
        <v>41</v>
      </c>
      <c r="Q163" s="8"/>
      <c r="R163"/>
      <c r="S163"/>
      <c r="T163"/>
      <c r="U163"/>
    </row>
    <row r="164" spans="1:21" x14ac:dyDescent="0.35">
      <c r="A164">
        <v>2020</v>
      </c>
      <c r="B164">
        <v>4</v>
      </c>
      <c r="C164">
        <v>10</v>
      </c>
      <c r="D164" t="s">
        <v>12</v>
      </c>
      <c r="E164" s="7">
        <v>44105</v>
      </c>
      <c r="F164">
        <v>35234</v>
      </c>
      <c r="G164">
        <v>5035</v>
      </c>
      <c r="H164">
        <v>219</v>
      </c>
      <c r="I164">
        <v>0</v>
      </c>
      <c r="J164">
        <v>0</v>
      </c>
      <c r="K164">
        <v>0</v>
      </c>
      <c r="L164">
        <v>0</v>
      </c>
      <c r="M164" s="10" t="s">
        <v>48</v>
      </c>
      <c r="N164" t="s">
        <v>71</v>
      </c>
      <c r="O164">
        <v>10</v>
      </c>
      <c r="P164" t="s">
        <v>42</v>
      </c>
      <c r="Q164" s="8"/>
      <c r="R164"/>
      <c r="S164"/>
      <c r="T164"/>
      <c r="U164"/>
    </row>
    <row r="165" spans="1:21" x14ac:dyDescent="0.35">
      <c r="A165">
        <v>2020</v>
      </c>
      <c r="B165">
        <v>4</v>
      </c>
      <c r="C165">
        <v>11</v>
      </c>
      <c r="D165" t="s">
        <v>12</v>
      </c>
      <c r="E165" s="7">
        <v>44136</v>
      </c>
      <c r="F165">
        <v>96880</v>
      </c>
      <c r="G165">
        <v>52905</v>
      </c>
      <c r="H165">
        <v>1856</v>
      </c>
      <c r="I165">
        <v>0</v>
      </c>
      <c r="J165">
        <v>0</v>
      </c>
      <c r="K165">
        <v>0</v>
      </c>
      <c r="L165">
        <v>0</v>
      </c>
      <c r="M165" s="10" t="s">
        <v>48</v>
      </c>
      <c r="N165" t="s">
        <v>71</v>
      </c>
      <c r="O165">
        <v>11</v>
      </c>
      <c r="P165" t="s">
        <v>43</v>
      </c>
      <c r="Q165" s="8"/>
      <c r="R165"/>
      <c r="S165"/>
      <c r="T165"/>
      <c r="U165"/>
    </row>
    <row r="166" spans="1:21" x14ac:dyDescent="0.35">
      <c r="A166">
        <v>2025</v>
      </c>
      <c r="B166">
        <v>1</v>
      </c>
      <c r="C166">
        <v>1</v>
      </c>
      <c r="D166" t="s">
        <v>12</v>
      </c>
      <c r="E166" s="7">
        <v>45658</v>
      </c>
      <c r="F166">
        <v>83</v>
      </c>
      <c r="G166">
        <v>86</v>
      </c>
      <c r="H166">
        <v>0</v>
      </c>
      <c r="I166">
        <v>0</v>
      </c>
      <c r="J166">
        <v>0</v>
      </c>
      <c r="K166">
        <v>0</v>
      </c>
      <c r="L166">
        <v>0</v>
      </c>
      <c r="M166" s="10" t="s">
        <v>49</v>
      </c>
      <c r="N166" t="s">
        <v>68</v>
      </c>
      <c r="O166">
        <v>1</v>
      </c>
      <c r="P166" t="s">
        <v>33</v>
      </c>
      <c r="Q166" s="8"/>
      <c r="R166"/>
      <c r="S166"/>
      <c r="T166"/>
      <c r="U166"/>
    </row>
    <row r="167" spans="1:21" x14ac:dyDescent="0.35">
      <c r="A167">
        <v>2020</v>
      </c>
      <c r="B167">
        <v>1</v>
      </c>
      <c r="C167">
        <v>2</v>
      </c>
      <c r="D167" t="s">
        <v>13</v>
      </c>
      <c r="E167" s="7">
        <v>43862</v>
      </c>
      <c r="F167">
        <v>3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 s="10" t="s">
        <v>48</v>
      </c>
      <c r="N167" t="s">
        <v>68</v>
      </c>
      <c r="O167">
        <v>2</v>
      </c>
      <c r="P167" t="s">
        <v>34</v>
      </c>
      <c r="Q167" s="8"/>
      <c r="R167"/>
      <c r="S167"/>
      <c r="T167"/>
      <c r="U167"/>
    </row>
    <row r="168" spans="1:21" x14ac:dyDescent="0.35">
      <c r="A168">
        <v>2020</v>
      </c>
      <c r="B168">
        <v>1</v>
      </c>
      <c r="C168">
        <v>3</v>
      </c>
      <c r="D168" t="s">
        <v>13</v>
      </c>
      <c r="E168" s="7">
        <v>43891</v>
      </c>
      <c r="F168">
        <v>1800</v>
      </c>
      <c r="G168">
        <v>39</v>
      </c>
      <c r="H168">
        <v>110</v>
      </c>
      <c r="I168">
        <v>0</v>
      </c>
      <c r="J168">
        <v>0</v>
      </c>
      <c r="K168">
        <v>0</v>
      </c>
      <c r="L168">
        <v>0</v>
      </c>
      <c r="M168" s="10" t="s">
        <v>48</v>
      </c>
      <c r="N168" t="s">
        <v>68</v>
      </c>
      <c r="O168">
        <v>3</v>
      </c>
      <c r="P168" t="s">
        <v>35</v>
      </c>
      <c r="Q168" s="8"/>
      <c r="R168"/>
      <c r="S168"/>
      <c r="T168"/>
      <c r="U168"/>
    </row>
    <row r="169" spans="1:21" x14ac:dyDescent="0.35">
      <c r="A169">
        <v>2020</v>
      </c>
      <c r="B169">
        <v>2</v>
      </c>
      <c r="C169">
        <v>4</v>
      </c>
      <c r="D169" t="s">
        <v>13</v>
      </c>
      <c r="E169" s="7">
        <v>43922</v>
      </c>
      <c r="F169">
        <v>2269</v>
      </c>
      <c r="G169">
        <v>669</v>
      </c>
      <c r="H169">
        <v>305</v>
      </c>
      <c r="I169">
        <v>0</v>
      </c>
      <c r="J169">
        <v>0</v>
      </c>
      <c r="K169">
        <v>0</v>
      </c>
      <c r="L169">
        <v>0</v>
      </c>
      <c r="M169" s="10" t="s">
        <v>48</v>
      </c>
      <c r="N169" t="s">
        <v>69</v>
      </c>
      <c r="O169">
        <v>4</v>
      </c>
      <c r="P169" t="s">
        <v>36</v>
      </c>
      <c r="Q169" s="8"/>
      <c r="R169"/>
      <c r="S169"/>
      <c r="T169"/>
      <c r="U169"/>
    </row>
    <row r="170" spans="1:21" x14ac:dyDescent="0.35">
      <c r="A170">
        <v>2020</v>
      </c>
      <c r="B170">
        <v>2</v>
      </c>
      <c r="C170">
        <v>5</v>
      </c>
      <c r="D170" t="s">
        <v>13</v>
      </c>
      <c r="E170" s="7">
        <v>43952</v>
      </c>
      <c r="F170">
        <v>422</v>
      </c>
      <c r="G170">
        <v>2105</v>
      </c>
      <c r="H170">
        <v>89</v>
      </c>
      <c r="I170">
        <v>0</v>
      </c>
      <c r="J170">
        <v>0</v>
      </c>
      <c r="K170">
        <v>0</v>
      </c>
      <c r="L170">
        <v>0</v>
      </c>
      <c r="M170" s="10" t="s">
        <v>48</v>
      </c>
      <c r="N170" t="s">
        <v>69</v>
      </c>
      <c r="O170">
        <v>5</v>
      </c>
      <c r="P170" t="s">
        <v>37</v>
      </c>
      <c r="Q170" s="8"/>
      <c r="R170"/>
      <c r="S170"/>
      <c r="T170"/>
      <c r="U170"/>
    </row>
    <row r="171" spans="1:21" x14ac:dyDescent="0.35">
      <c r="A171">
        <v>2020</v>
      </c>
      <c r="B171">
        <v>2</v>
      </c>
      <c r="C171">
        <v>6</v>
      </c>
      <c r="D171" t="s">
        <v>13</v>
      </c>
      <c r="E171" s="7">
        <v>43983</v>
      </c>
      <c r="F171">
        <v>37</v>
      </c>
      <c r="G171">
        <v>1044</v>
      </c>
      <c r="H171">
        <v>41</v>
      </c>
      <c r="I171">
        <v>0</v>
      </c>
      <c r="J171">
        <v>0</v>
      </c>
      <c r="K171">
        <v>0</v>
      </c>
      <c r="L171">
        <v>0</v>
      </c>
      <c r="M171" s="10" t="s">
        <v>48</v>
      </c>
      <c r="N171" t="s">
        <v>69</v>
      </c>
      <c r="O171">
        <v>6</v>
      </c>
      <c r="P171" t="s">
        <v>38</v>
      </c>
      <c r="Q171" s="8"/>
      <c r="R171"/>
      <c r="S171"/>
      <c r="T171"/>
      <c r="U171"/>
    </row>
    <row r="172" spans="1:21" x14ac:dyDescent="0.35">
      <c r="A172">
        <v>2020</v>
      </c>
      <c r="B172">
        <v>3</v>
      </c>
      <c r="C172">
        <v>7</v>
      </c>
      <c r="D172" t="s">
        <v>13</v>
      </c>
      <c r="E172" s="7">
        <v>44013</v>
      </c>
      <c r="F172">
        <v>80</v>
      </c>
      <c r="G172">
        <v>107</v>
      </c>
      <c r="H172">
        <v>7</v>
      </c>
      <c r="I172">
        <v>0</v>
      </c>
      <c r="J172">
        <v>0</v>
      </c>
      <c r="K172">
        <v>0</v>
      </c>
      <c r="L172">
        <v>0</v>
      </c>
      <c r="M172" s="10" t="s">
        <v>48</v>
      </c>
      <c r="N172" t="s">
        <v>70</v>
      </c>
      <c r="O172">
        <v>7</v>
      </c>
      <c r="P172" t="s">
        <v>39</v>
      </c>
      <c r="Q172" s="8"/>
      <c r="R172"/>
      <c r="S172"/>
      <c r="T172"/>
      <c r="U172"/>
    </row>
    <row r="173" spans="1:21" x14ac:dyDescent="0.35">
      <c r="A173">
        <v>2020</v>
      </c>
      <c r="B173">
        <v>3</v>
      </c>
      <c r="C173">
        <v>8</v>
      </c>
      <c r="D173" t="s">
        <v>13</v>
      </c>
      <c r="E173" s="7">
        <v>44044</v>
      </c>
      <c r="F173">
        <v>829</v>
      </c>
      <c r="G173">
        <v>76</v>
      </c>
      <c r="H173">
        <v>4</v>
      </c>
      <c r="I173">
        <v>0</v>
      </c>
      <c r="J173">
        <v>0</v>
      </c>
      <c r="K173">
        <v>0</v>
      </c>
      <c r="L173">
        <v>0</v>
      </c>
      <c r="M173" s="10" t="s">
        <v>48</v>
      </c>
      <c r="N173" t="s">
        <v>70</v>
      </c>
      <c r="O173">
        <v>8</v>
      </c>
      <c r="P173" t="s">
        <v>40</v>
      </c>
      <c r="Q173" s="8"/>
      <c r="R173"/>
      <c r="S173"/>
      <c r="T173"/>
      <c r="U173"/>
    </row>
    <row r="174" spans="1:21" x14ac:dyDescent="0.35">
      <c r="A174">
        <v>2020</v>
      </c>
      <c r="B174">
        <v>3</v>
      </c>
      <c r="C174">
        <v>9</v>
      </c>
      <c r="D174" t="s">
        <v>13</v>
      </c>
      <c r="E174" s="7">
        <v>44075</v>
      </c>
      <c r="F174">
        <v>2346</v>
      </c>
      <c r="G174">
        <v>635</v>
      </c>
      <c r="H174">
        <v>39</v>
      </c>
      <c r="I174">
        <v>0</v>
      </c>
      <c r="J174">
        <v>0</v>
      </c>
      <c r="K174">
        <v>0</v>
      </c>
      <c r="L174">
        <v>0</v>
      </c>
      <c r="M174" s="10" t="s">
        <v>48</v>
      </c>
      <c r="N174" t="s">
        <v>70</v>
      </c>
      <c r="O174">
        <v>9</v>
      </c>
      <c r="P174" t="s">
        <v>41</v>
      </c>
      <c r="Q174" s="8"/>
      <c r="R174"/>
      <c r="S174"/>
      <c r="T174"/>
      <c r="U174"/>
    </row>
    <row r="175" spans="1:21" x14ac:dyDescent="0.35">
      <c r="A175">
        <v>2020</v>
      </c>
      <c r="B175">
        <v>4</v>
      </c>
      <c r="C175">
        <v>10</v>
      </c>
      <c r="D175" t="s">
        <v>13</v>
      </c>
      <c r="E175" s="7">
        <v>44105</v>
      </c>
      <c r="F175">
        <v>10836</v>
      </c>
      <c r="G175">
        <v>1831</v>
      </c>
      <c r="H175">
        <v>128</v>
      </c>
      <c r="I175">
        <v>0</v>
      </c>
      <c r="J175">
        <v>0</v>
      </c>
      <c r="K175">
        <v>0</v>
      </c>
      <c r="L175">
        <v>0</v>
      </c>
      <c r="M175" s="10" t="s">
        <v>48</v>
      </c>
      <c r="N175" t="s">
        <v>71</v>
      </c>
      <c r="O175">
        <v>10</v>
      </c>
      <c r="P175" t="s">
        <v>42</v>
      </c>
      <c r="Q175" s="8"/>
      <c r="R175"/>
      <c r="S175"/>
      <c r="T175"/>
      <c r="U175"/>
    </row>
    <row r="176" spans="1:21" x14ac:dyDescent="0.35">
      <c r="A176">
        <v>2020</v>
      </c>
      <c r="B176">
        <v>4</v>
      </c>
      <c r="C176">
        <v>11</v>
      </c>
      <c r="D176" t="s">
        <v>13</v>
      </c>
      <c r="E176" s="7">
        <v>44136</v>
      </c>
      <c r="F176">
        <v>35698</v>
      </c>
      <c r="G176">
        <v>7559</v>
      </c>
      <c r="H176">
        <v>760</v>
      </c>
      <c r="I176">
        <v>0</v>
      </c>
      <c r="J176">
        <v>0</v>
      </c>
      <c r="K176">
        <v>0</v>
      </c>
      <c r="L176">
        <v>0</v>
      </c>
      <c r="M176" s="10" t="s">
        <v>48</v>
      </c>
      <c r="N176" t="s">
        <v>71</v>
      </c>
      <c r="O176">
        <v>11</v>
      </c>
      <c r="P176" t="s">
        <v>43</v>
      </c>
      <c r="Q176" s="8"/>
      <c r="R176"/>
      <c r="S176"/>
      <c r="T176"/>
      <c r="U176"/>
    </row>
    <row r="177" spans="1:21" x14ac:dyDescent="0.35">
      <c r="A177">
        <v>2025</v>
      </c>
      <c r="B177">
        <v>1</v>
      </c>
      <c r="C177">
        <v>1</v>
      </c>
      <c r="D177" t="s">
        <v>13</v>
      </c>
      <c r="E177" s="7">
        <v>45658</v>
      </c>
      <c r="F177">
        <v>75</v>
      </c>
      <c r="G177">
        <v>23</v>
      </c>
      <c r="H177">
        <v>1</v>
      </c>
      <c r="I177">
        <v>0</v>
      </c>
      <c r="J177">
        <v>0</v>
      </c>
      <c r="K177">
        <v>0</v>
      </c>
      <c r="L177">
        <v>0</v>
      </c>
      <c r="M177" s="10" t="s">
        <v>49</v>
      </c>
      <c r="N177" t="s">
        <v>68</v>
      </c>
      <c r="O177">
        <v>1</v>
      </c>
      <c r="P177" t="s">
        <v>33</v>
      </c>
      <c r="Q177" s="8"/>
      <c r="R177"/>
      <c r="S177"/>
      <c r="T177"/>
      <c r="U177"/>
    </row>
    <row r="178" spans="1:21" x14ac:dyDescent="0.35">
      <c r="A178">
        <v>2020</v>
      </c>
      <c r="B178">
        <v>1</v>
      </c>
      <c r="C178">
        <v>2</v>
      </c>
      <c r="D178" t="s">
        <v>14</v>
      </c>
      <c r="E178" s="7">
        <v>43862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s="10" t="s">
        <v>48</v>
      </c>
      <c r="N178" t="s">
        <v>68</v>
      </c>
      <c r="O178">
        <v>2</v>
      </c>
      <c r="P178" t="s">
        <v>34</v>
      </c>
      <c r="Q178" s="8"/>
      <c r="R178"/>
      <c r="S178"/>
      <c r="T178"/>
      <c r="U178"/>
    </row>
    <row r="179" spans="1:21" x14ac:dyDescent="0.35">
      <c r="A179">
        <v>2020</v>
      </c>
      <c r="B179">
        <v>1</v>
      </c>
      <c r="C179">
        <v>3</v>
      </c>
      <c r="D179" t="s">
        <v>14</v>
      </c>
      <c r="E179" s="7">
        <v>43891</v>
      </c>
      <c r="F179">
        <v>722</v>
      </c>
      <c r="G179">
        <v>34</v>
      </c>
      <c r="H179">
        <v>31</v>
      </c>
      <c r="I179">
        <v>0</v>
      </c>
      <c r="J179">
        <v>0</v>
      </c>
      <c r="K179">
        <v>0</v>
      </c>
      <c r="L179">
        <v>0</v>
      </c>
      <c r="M179" s="10" t="s">
        <v>48</v>
      </c>
      <c r="N179" t="s">
        <v>68</v>
      </c>
      <c r="O179">
        <v>3</v>
      </c>
      <c r="P179" t="s">
        <v>35</v>
      </c>
      <c r="Q179" s="8"/>
      <c r="R179"/>
      <c r="S179"/>
      <c r="T179"/>
      <c r="U179"/>
    </row>
    <row r="180" spans="1:21" x14ac:dyDescent="0.35">
      <c r="A180">
        <v>2020</v>
      </c>
      <c r="B180">
        <v>2</v>
      </c>
      <c r="C180">
        <v>4</v>
      </c>
      <c r="D180" t="s">
        <v>14</v>
      </c>
      <c r="E180" s="7">
        <v>43922</v>
      </c>
      <c r="F180">
        <v>573</v>
      </c>
      <c r="G180">
        <v>401</v>
      </c>
      <c r="H180">
        <v>85</v>
      </c>
      <c r="I180">
        <v>0</v>
      </c>
      <c r="J180">
        <v>0</v>
      </c>
      <c r="K180">
        <v>0</v>
      </c>
      <c r="L180">
        <v>0</v>
      </c>
      <c r="M180" s="10" t="s">
        <v>48</v>
      </c>
      <c r="N180" t="s">
        <v>69</v>
      </c>
      <c r="O180">
        <v>4</v>
      </c>
      <c r="P180" t="s">
        <v>36</v>
      </c>
      <c r="Q180" s="8"/>
      <c r="R180"/>
      <c r="S180"/>
      <c r="T180"/>
      <c r="U180"/>
    </row>
    <row r="181" spans="1:21" x14ac:dyDescent="0.35">
      <c r="A181">
        <v>2020</v>
      </c>
      <c r="B181">
        <v>2</v>
      </c>
      <c r="C181">
        <v>5</v>
      </c>
      <c r="D181" t="s">
        <v>14</v>
      </c>
      <c r="E181" s="7">
        <v>43952</v>
      </c>
      <c r="F181">
        <v>61</v>
      </c>
      <c r="G181">
        <v>606</v>
      </c>
      <c r="H181">
        <v>14</v>
      </c>
      <c r="I181">
        <v>0</v>
      </c>
      <c r="J181">
        <v>0</v>
      </c>
      <c r="K181">
        <v>0</v>
      </c>
      <c r="L181">
        <v>0</v>
      </c>
      <c r="M181" s="10" t="s">
        <v>48</v>
      </c>
      <c r="N181" t="s">
        <v>69</v>
      </c>
      <c r="O181">
        <v>5</v>
      </c>
      <c r="P181" t="s">
        <v>37</v>
      </c>
      <c r="Q181" s="8"/>
      <c r="R181"/>
      <c r="S181"/>
      <c r="T181"/>
      <c r="U181"/>
    </row>
    <row r="182" spans="1:21" x14ac:dyDescent="0.35">
      <c r="A182">
        <v>2020</v>
      </c>
      <c r="B182">
        <v>2</v>
      </c>
      <c r="C182">
        <v>6</v>
      </c>
      <c r="D182" t="s">
        <v>14</v>
      </c>
      <c r="E182" s="7">
        <v>43983</v>
      </c>
      <c r="F182">
        <v>13</v>
      </c>
      <c r="G182">
        <v>178</v>
      </c>
      <c r="H182">
        <v>3</v>
      </c>
      <c r="I182">
        <v>0</v>
      </c>
      <c r="J182">
        <v>0</v>
      </c>
      <c r="K182">
        <v>0</v>
      </c>
      <c r="L182">
        <v>0</v>
      </c>
      <c r="M182" s="10" t="s">
        <v>48</v>
      </c>
      <c r="N182" t="s">
        <v>69</v>
      </c>
      <c r="O182">
        <v>6</v>
      </c>
      <c r="P182" t="s">
        <v>38</v>
      </c>
      <c r="Q182" s="8"/>
      <c r="R182"/>
      <c r="S182"/>
      <c r="T182"/>
      <c r="U182"/>
    </row>
    <row r="183" spans="1:21" x14ac:dyDescent="0.35">
      <c r="A183">
        <v>2020</v>
      </c>
      <c r="B183">
        <v>3</v>
      </c>
      <c r="C183">
        <v>7</v>
      </c>
      <c r="D183" t="s">
        <v>14</v>
      </c>
      <c r="E183" s="7">
        <v>44013</v>
      </c>
      <c r="F183">
        <v>35</v>
      </c>
      <c r="G183">
        <v>18</v>
      </c>
      <c r="H183">
        <v>2</v>
      </c>
      <c r="I183">
        <v>0</v>
      </c>
      <c r="J183">
        <v>0</v>
      </c>
      <c r="K183">
        <v>0</v>
      </c>
      <c r="L183">
        <v>0</v>
      </c>
      <c r="M183" s="10" t="s">
        <v>48</v>
      </c>
      <c r="N183" t="s">
        <v>70</v>
      </c>
      <c r="O183">
        <v>7</v>
      </c>
      <c r="P183" t="s">
        <v>39</v>
      </c>
      <c r="Q183" s="8"/>
      <c r="R183"/>
      <c r="S183"/>
      <c r="T183"/>
      <c r="U183"/>
    </row>
    <row r="184" spans="1:21" x14ac:dyDescent="0.35">
      <c r="A184">
        <v>2020</v>
      </c>
      <c r="B184">
        <v>3</v>
      </c>
      <c r="C184">
        <v>8</v>
      </c>
      <c r="D184" t="s">
        <v>14</v>
      </c>
      <c r="E184" s="7">
        <v>44044</v>
      </c>
      <c r="F184">
        <v>789</v>
      </c>
      <c r="G184">
        <v>33</v>
      </c>
      <c r="H184">
        <v>-1</v>
      </c>
      <c r="I184">
        <v>0</v>
      </c>
      <c r="J184">
        <v>0</v>
      </c>
      <c r="K184">
        <v>0</v>
      </c>
      <c r="L184">
        <v>0</v>
      </c>
      <c r="M184" s="10" t="s">
        <v>48</v>
      </c>
      <c r="N184" t="s">
        <v>70</v>
      </c>
      <c r="O184">
        <v>8</v>
      </c>
      <c r="P184" t="s">
        <v>40</v>
      </c>
      <c r="Q184" s="8"/>
      <c r="R184"/>
      <c r="S184"/>
      <c r="T184"/>
      <c r="U184"/>
    </row>
    <row r="185" spans="1:21" x14ac:dyDescent="0.35">
      <c r="A185">
        <v>2020</v>
      </c>
      <c r="B185">
        <v>3</v>
      </c>
      <c r="C185">
        <v>9</v>
      </c>
      <c r="D185" t="s">
        <v>14</v>
      </c>
      <c r="E185" s="7">
        <v>44075</v>
      </c>
      <c r="F185">
        <v>1707</v>
      </c>
      <c r="G185">
        <v>415</v>
      </c>
      <c r="H185">
        <v>20</v>
      </c>
      <c r="I185">
        <v>0</v>
      </c>
      <c r="J185">
        <v>0</v>
      </c>
      <c r="K185">
        <v>0</v>
      </c>
      <c r="L185">
        <v>0</v>
      </c>
      <c r="M185" s="10" t="s">
        <v>48</v>
      </c>
      <c r="N185" t="s">
        <v>70</v>
      </c>
      <c r="O185">
        <v>9</v>
      </c>
      <c r="P185" t="s">
        <v>41</v>
      </c>
      <c r="Q185" s="8"/>
      <c r="R185"/>
      <c r="S185"/>
      <c r="T185"/>
      <c r="U185"/>
    </row>
    <row r="186" spans="1:21" x14ac:dyDescent="0.35">
      <c r="A186">
        <v>2020</v>
      </c>
      <c r="B186">
        <v>4</v>
      </c>
      <c r="C186">
        <v>10</v>
      </c>
      <c r="D186" t="s">
        <v>14</v>
      </c>
      <c r="E186" s="7">
        <v>44105</v>
      </c>
      <c r="F186">
        <v>5531</v>
      </c>
      <c r="G186">
        <v>1464</v>
      </c>
      <c r="H186">
        <v>73</v>
      </c>
      <c r="I186">
        <v>0</v>
      </c>
      <c r="J186">
        <v>0</v>
      </c>
      <c r="K186">
        <v>0</v>
      </c>
      <c r="L186">
        <v>0</v>
      </c>
      <c r="M186" s="10" t="s">
        <v>48</v>
      </c>
      <c r="N186" t="s">
        <v>71</v>
      </c>
      <c r="O186">
        <v>10</v>
      </c>
      <c r="P186" t="s">
        <v>42</v>
      </c>
      <c r="Q186" s="8"/>
      <c r="R186"/>
      <c r="S186"/>
      <c r="T186"/>
      <c r="U186"/>
    </row>
    <row r="187" spans="1:21" x14ac:dyDescent="0.35">
      <c r="A187">
        <v>2020</v>
      </c>
      <c r="B187">
        <v>4</v>
      </c>
      <c r="C187">
        <v>11</v>
      </c>
      <c r="D187" t="s">
        <v>14</v>
      </c>
      <c r="E187" s="7">
        <v>44136</v>
      </c>
      <c r="F187">
        <v>12044</v>
      </c>
      <c r="G187">
        <v>4354</v>
      </c>
      <c r="H187">
        <v>217</v>
      </c>
      <c r="I187">
        <v>0</v>
      </c>
      <c r="J187">
        <v>0</v>
      </c>
      <c r="K187">
        <v>0</v>
      </c>
      <c r="L187">
        <v>0</v>
      </c>
      <c r="M187" s="10" t="s">
        <v>48</v>
      </c>
      <c r="N187" t="s">
        <v>71</v>
      </c>
      <c r="O187">
        <v>11</v>
      </c>
      <c r="P187" t="s">
        <v>43</v>
      </c>
      <c r="Q187" s="8"/>
      <c r="R187"/>
      <c r="S187"/>
      <c r="T187"/>
      <c r="U187"/>
    </row>
    <row r="188" spans="1:21" x14ac:dyDescent="0.35">
      <c r="A188">
        <v>2025</v>
      </c>
      <c r="B188">
        <v>1</v>
      </c>
      <c r="C188">
        <v>1</v>
      </c>
      <c r="D188" t="s">
        <v>14</v>
      </c>
      <c r="E188" s="7">
        <v>45658</v>
      </c>
      <c r="F188">
        <v>16</v>
      </c>
      <c r="G188">
        <v>2</v>
      </c>
      <c r="H188">
        <v>0</v>
      </c>
      <c r="I188">
        <v>0</v>
      </c>
      <c r="J188">
        <v>0</v>
      </c>
      <c r="K188">
        <v>0</v>
      </c>
      <c r="L188">
        <v>0</v>
      </c>
      <c r="M188" s="10" t="s">
        <v>49</v>
      </c>
      <c r="N188" t="s">
        <v>68</v>
      </c>
      <c r="O188">
        <v>1</v>
      </c>
      <c r="P188" t="s">
        <v>33</v>
      </c>
      <c r="Q188" s="8"/>
      <c r="R188"/>
      <c r="S188"/>
      <c r="T188"/>
      <c r="U188"/>
    </row>
    <row r="189" spans="1:21" x14ac:dyDescent="0.35">
      <c r="A189">
        <v>2020</v>
      </c>
      <c r="B189">
        <v>1</v>
      </c>
      <c r="C189">
        <v>2</v>
      </c>
      <c r="D189" t="s">
        <v>15</v>
      </c>
      <c r="E189" s="7">
        <v>43862</v>
      </c>
      <c r="F189">
        <v>4</v>
      </c>
      <c r="G189">
        <v>2</v>
      </c>
      <c r="H189">
        <v>0</v>
      </c>
      <c r="I189">
        <v>0</v>
      </c>
      <c r="J189">
        <v>0</v>
      </c>
      <c r="K189">
        <v>0</v>
      </c>
      <c r="L189">
        <v>0</v>
      </c>
      <c r="M189" s="10" t="s">
        <v>48</v>
      </c>
      <c r="N189" t="s">
        <v>68</v>
      </c>
      <c r="O189">
        <v>2</v>
      </c>
      <c r="P189" t="s">
        <v>34</v>
      </c>
      <c r="Q189" s="8"/>
      <c r="R189"/>
      <c r="S189"/>
      <c r="T189"/>
      <c r="U189"/>
    </row>
    <row r="190" spans="1:21" x14ac:dyDescent="0.35">
      <c r="A190">
        <v>2020</v>
      </c>
      <c r="B190">
        <v>1</v>
      </c>
      <c r="C190">
        <v>3</v>
      </c>
      <c r="D190" t="s">
        <v>15</v>
      </c>
      <c r="E190" s="7">
        <v>43891</v>
      </c>
      <c r="F190">
        <v>1643</v>
      </c>
      <c r="G190">
        <v>72</v>
      </c>
      <c r="H190">
        <v>81</v>
      </c>
      <c r="I190">
        <v>0</v>
      </c>
      <c r="J190">
        <v>0</v>
      </c>
      <c r="K190">
        <v>0</v>
      </c>
      <c r="L190">
        <v>0</v>
      </c>
      <c r="M190" s="10" t="s">
        <v>48</v>
      </c>
      <c r="N190" t="s">
        <v>68</v>
      </c>
      <c r="O190">
        <v>3</v>
      </c>
      <c r="P190" t="s">
        <v>35</v>
      </c>
      <c r="Q190" s="8"/>
      <c r="R190"/>
      <c r="S190"/>
      <c r="T190"/>
      <c r="U190"/>
    </row>
    <row r="191" spans="1:21" x14ac:dyDescent="0.35">
      <c r="A191">
        <v>2020</v>
      </c>
      <c r="B191">
        <v>2</v>
      </c>
      <c r="C191">
        <v>4</v>
      </c>
      <c r="D191" t="s">
        <v>15</v>
      </c>
      <c r="E191" s="7">
        <v>43922</v>
      </c>
      <c r="F191">
        <v>1519</v>
      </c>
      <c r="G191">
        <v>700</v>
      </c>
      <c r="H191">
        <v>154</v>
      </c>
      <c r="I191">
        <v>0</v>
      </c>
      <c r="J191">
        <v>0</v>
      </c>
      <c r="K191">
        <v>0</v>
      </c>
      <c r="L191">
        <v>0</v>
      </c>
      <c r="M191" s="10" t="s">
        <v>48</v>
      </c>
      <c r="N191" t="s">
        <v>69</v>
      </c>
      <c r="O191">
        <v>4</v>
      </c>
      <c r="P191" t="s">
        <v>36</v>
      </c>
      <c r="Q191" s="8"/>
      <c r="R191"/>
      <c r="S191"/>
      <c r="T191"/>
      <c r="U191"/>
    </row>
    <row r="192" spans="1:21" x14ac:dyDescent="0.35">
      <c r="A192">
        <v>2020</v>
      </c>
      <c r="B192">
        <v>2</v>
      </c>
      <c r="C192">
        <v>5</v>
      </c>
      <c r="D192" t="s">
        <v>15</v>
      </c>
      <c r="E192" s="7">
        <v>43952</v>
      </c>
      <c r="F192">
        <v>277</v>
      </c>
      <c r="G192">
        <v>1409</v>
      </c>
      <c r="H192">
        <v>39</v>
      </c>
      <c r="I192">
        <v>0</v>
      </c>
      <c r="J192">
        <v>0</v>
      </c>
      <c r="K192">
        <v>0</v>
      </c>
      <c r="L192">
        <v>0</v>
      </c>
      <c r="M192" s="10" t="s">
        <v>48</v>
      </c>
      <c r="N192" t="s">
        <v>69</v>
      </c>
      <c r="O192">
        <v>5</v>
      </c>
      <c r="P192" t="s">
        <v>37</v>
      </c>
      <c r="Q192" s="8"/>
      <c r="R192"/>
      <c r="S192"/>
      <c r="T192"/>
      <c r="U192"/>
    </row>
    <row r="193" spans="1:21" x14ac:dyDescent="0.35">
      <c r="A193">
        <v>2020</v>
      </c>
      <c r="B193">
        <v>2</v>
      </c>
      <c r="C193">
        <v>6</v>
      </c>
      <c r="D193" t="s">
        <v>15</v>
      </c>
      <c r="E193" s="7">
        <v>43983</v>
      </c>
      <c r="F193">
        <v>21</v>
      </c>
      <c r="G193">
        <v>487</v>
      </c>
      <c r="H193">
        <v>8</v>
      </c>
      <c r="I193">
        <v>0</v>
      </c>
      <c r="J193">
        <v>0</v>
      </c>
      <c r="K193">
        <v>0</v>
      </c>
      <c r="L193">
        <v>0</v>
      </c>
      <c r="M193" s="10" t="s">
        <v>48</v>
      </c>
      <c r="N193" t="s">
        <v>69</v>
      </c>
      <c r="O193">
        <v>6</v>
      </c>
      <c r="P193" t="s">
        <v>38</v>
      </c>
      <c r="Q193" s="8"/>
      <c r="R193"/>
      <c r="S193"/>
      <c r="T193"/>
      <c r="U193"/>
    </row>
    <row r="194" spans="1:21" x14ac:dyDescent="0.35">
      <c r="A194">
        <v>2020</v>
      </c>
      <c r="B194">
        <v>3</v>
      </c>
      <c r="C194">
        <v>7</v>
      </c>
      <c r="D194" t="s">
        <v>15</v>
      </c>
      <c r="E194" s="7">
        <v>44013</v>
      </c>
      <c r="F194">
        <v>-176</v>
      </c>
      <c r="G194">
        <v>60</v>
      </c>
      <c r="H194">
        <v>1</v>
      </c>
      <c r="I194">
        <v>0</v>
      </c>
      <c r="J194">
        <v>0</v>
      </c>
      <c r="K194">
        <v>0</v>
      </c>
      <c r="L194">
        <v>0</v>
      </c>
      <c r="M194" s="10" t="s">
        <v>48</v>
      </c>
      <c r="N194" t="s">
        <v>70</v>
      </c>
      <c r="O194">
        <v>7</v>
      </c>
      <c r="P194" t="s">
        <v>39</v>
      </c>
      <c r="Q194" s="8"/>
      <c r="R194"/>
      <c r="S194"/>
      <c r="T194"/>
      <c r="U194"/>
    </row>
    <row r="195" spans="1:21" x14ac:dyDescent="0.35">
      <c r="A195">
        <v>2020</v>
      </c>
      <c r="B195">
        <v>3</v>
      </c>
      <c r="C195">
        <v>8</v>
      </c>
      <c r="D195" t="s">
        <v>15</v>
      </c>
      <c r="E195" s="7">
        <v>44044</v>
      </c>
      <c r="F195">
        <v>1029</v>
      </c>
      <c r="G195">
        <v>176</v>
      </c>
      <c r="H195">
        <v>3</v>
      </c>
      <c r="I195">
        <v>0</v>
      </c>
      <c r="J195">
        <v>0</v>
      </c>
      <c r="K195">
        <v>0</v>
      </c>
      <c r="L195">
        <v>0</v>
      </c>
      <c r="M195" s="10" t="s">
        <v>48</v>
      </c>
      <c r="N195" t="s">
        <v>70</v>
      </c>
      <c r="O195">
        <v>8</v>
      </c>
      <c r="P195" t="s">
        <v>40</v>
      </c>
      <c r="Q195" s="8"/>
      <c r="R195"/>
      <c r="S195"/>
      <c r="T195"/>
      <c r="U195"/>
    </row>
    <row r="196" spans="1:21" x14ac:dyDescent="0.35">
      <c r="A196">
        <v>2020</v>
      </c>
      <c r="B196">
        <v>3</v>
      </c>
      <c r="C196">
        <v>9</v>
      </c>
      <c r="D196" t="s">
        <v>15</v>
      </c>
      <c r="E196" s="7">
        <v>44075</v>
      </c>
      <c r="F196">
        <v>2801</v>
      </c>
      <c r="G196">
        <v>1035</v>
      </c>
      <c r="H196">
        <v>25</v>
      </c>
      <c r="I196">
        <v>0</v>
      </c>
      <c r="J196">
        <v>0</v>
      </c>
      <c r="K196">
        <v>0</v>
      </c>
      <c r="L196">
        <v>0</v>
      </c>
      <c r="M196" s="10" t="s">
        <v>48</v>
      </c>
      <c r="N196" t="s">
        <v>70</v>
      </c>
      <c r="O196">
        <v>9</v>
      </c>
      <c r="P196" t="s">
        <v>41</v>
      </c>
      <c r="Q196" s="8"/>
      <c r="R196"/>
      <c r="S196"/>
      <c r="T196"/>
      <c r="U196"/>
    </row>
    <row r="197" spans="1:21" x14ac:dyDescent="0.35">
      <c r="A197">
        <v>2020</v>
      </c>
      <c r="B197">
        <v>4</v>
      </c>
      <c r="C197">
        <v>10</v>
      </c>
      <c r="D197" t="s">
        <v>15</v>
      </c>
      <c r="E197" s="7">
        <v>44105</v>
      </c>
      <c r="F197">
        <v>14640</v>
      </c>
      <c r="G197">
        <v>2873</v>
      </c>
      <c r="H197">
        <v>191</v>
      </c>
      <c r="I197">
        <v>0</v>
      </c>
      <c r="J197">
        <v>0</v>
      </c>
      <c r="K197">
        <v>0</v>
      </c>
      <c r="L197">
        <v>0</v>
      </c>
      <c r="M197" s="10" t="s">
        <v>48</v>
      </c>
      <c r="N197" t="s">
        <v>71</v>
      </c>
      <c r="O197">
        <v>10</v>
      </c>
      <c r="P197" t="s">
        <v>42</v>
      </c>
      <c r="Q197" s="8"/>
      <c r="R197"/>
      <c r="S197"/>
      <c r="T197"/>
      <c r="U197"/>
    </row>
    <row r="198" spans="1:21" x14ac:dyDescent="0.35">
      <c r="A198">
        <v>2020</v>
      </c>
      <c r="B198">
        <v>4</v>
      </c>
      <c r="C198">
        <v>11</v>
      </c>
      <c r="D198" t="s">
        <v>15</v>
      </c>
      <c r="E198" s="7">
        <v>44136</v>
      </c>
      <c r="F198">
        <v>41928</v>
      </c>
      <c r="G198">
        <v>14693</v>
      </c>
      <c r="H198">
        <v>1053</v>
      </c>
      <c r="I198">
        <v>0</v>
      </c>
      <c r="J198">
        <v>0</v>
      </c>
      <c r="K198">
        <v>0</v>
      </c>
      <c r="L198">
        <v>0</v>
      </c>
      <c r="M198" s="10" t="s">
        <v>48</v>
      </c>
      <c r="N198" t="s">
        <v>71</v>
      </c>
      <c r="O198">
        <v>11</v>
      </c>
      <c r="P198" t="s">
        <v>43</v>
      </c>
      <c r="Q198" s="8"/>
      <c r="R198"/>
      <c r="S198"/>
      <c r="T198"/>
      <c r="U198"/>
    </row>
    <row r="199" spans="1:21" x14ac:dyDescent="0.35">
      <c r="A199">
        <v>2025</v>
      </c>
      <c r="B199">
        <v>1</v>
      </c>
      <c r="C199">
        <v>1</v>
      </c>
      <c r="D199" t="s">
        <v>15</v>
      </c>
      <c r="E199" s="7">
        <v>45658</v>
      </c>
      <c r="F199">
        <v>6</v>
      </c>
      <c r="G199">
        <v>6</v>
      </c>
      <c r="H199">
        <v>0</v>
      </c>
      <c r="I199">
        <v>0</v>
      </c>
      <c r="J199">
        <v>0</v>
      </c>
      <c r="K199">
        <v>0</v>
      </c>
      <c r="L199">
        <v>0</v>
      </c>
      <c r="M199" s="10" t="s">
        <v>49</v>
      </c>
      <c r="N199" t="s">
        <v>68</v>
      </c>
      <c r="O199">
        <v>1</v>
      </c>
      <c r="P199" t="s">
        <v>33</v>
      </c>
      <c r="Q199" s="8"/>
      <c r="R199"/>
      <c r="S199"/>
      <c r="T199"/>
      <c r="U199"/>
    </row>
    <row r="200" spans="1:21" x14ac:dyDescent="0.35">
      <c r="A200">
        <v>2020</v>
      </c>
      <c r="B200">
        <v>1</v>
      </c>
      <c r="C200">
        <v>2</v>
      </c>
      <c r="D200" t="s">
        <v>16</v>
      </c>
      <c r="E200" s="7">
        <v>43862</v>
      </c>
      <c r="F200">
        <v>11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 s="10" t="s">
        <v>48</v>
      </c>
      <c r="N200" t="s">
        <v>68</v>
      </c>
      <c r="O200">
        <v>2</v>
      </c>
      <c r="P200" t="s">
        <v>34</v>
      </c>
      <c r="Q200" s="8"/>
      <c r="R200"/>
      <c r="S200"/>
      <c r="T200"/>
      <c r="U200"/>
    </row>
    <row r="201" spans="1:21" x14ac:dyDescent="0.35">
      <c r="A201">
        <v>2020</v>
      </c>
      <c r="B201">
        <v>1</v>
      </c>
      <c r="C201">
        <v>3</v>
      </c>
      <c r="D201" t="s">
        <v>16</v>
      </c>
      <c r="E201" s="7">
        <v>43891</v>
      </c>
      <c r="F201">
        <v>4597</v>
      </c>
      <c r="G201">
        <v>137</v>
      </c>
      <c r="H201">
        <v>244</v>
      </c>
      <c r="I201">
        <v>0</v>
      </c>
      <c r="J201">
        <v>0</v>
      </c>
      <c r="K201">
        <v>0</v>
      </c>
      <c r="L201">
        <v>0</v>
      </c>
      <c r="M201" s="10" t="s">
        <v>48</v>
      </c>
      <c r="N201" t="s">
        <v>68</v>
      </c>
      <c r="O201">
        <v>3</v>
      </c>
      <c r="P201" t="s">
        <v>35</v>
      </c>
      <c r="Q201" s="8"/>
      <c r="R201"/>
      <c r="S201"/>
      <c r="T201"/>
      <c r="U201"/>
    </row>
    <row r="202" spans="1:21" x14ac:dyDescent="0.35">
      <c r="A202">
        <v>2020</v>
      </c>
      <c r="B202">
        <v>2</v>
      </c>
      <c r="C202">
        <v>4</v>
      </c>
      <c r="D202" t="s">
        <v>16</v>
      </c>
      <c r="E202" s="7">
        <v>43922</v>
      </c>
      <c r="F202">
        <v>4744</v>
      </c>
      <c r="G202">
        <v>2788</v>
      </c>
      <c r="H202">
        <v>598</v>
      </c>
      <c r="I202">
        <v>0</v>
      </c>
      <c r="J202">
        <v>0</v>
      </c>
      <c r="K202">
        <v>0</v>
      </c>
      <c r="L202">
        <v>0</v>
      </c>
      <c r="M202" s="10" t="s">
        <v>48</v>
      </c>
      <c r="N202" t="s">
        <v>69</v>
      </c>
      <c r="O202">
        <v>4</v>
      </c>
      <c r="P202" t="s">
        <v>36</v>
      </c>
      <c r="Q202" s="8"/>
      <c r="R202"/>
      <c r="S202"/>
      <c r="T202"/>
      <c r="U202"/>
    </row>
    <row r="203" spans="1:21" x14ac:dyDescent="0.35">
      <c r="A203">
        <v>2020</v>
      </c>
      <c r="B203">
        <v>2</v>
      </c>
      <c r="C203">
        <v>5</v>
      </c>
      <c r="D203" t="s">
        <v>16</v>
      </c>
      <c r="E203" s="7">
        <v>43952</v>
      </c>
      <c r="F203">
        <v>752</v>
      </c>
      <c r="G203">
        <v>5026</v>
      </c>
      <c r="H203">
        <v>199</v>
      </c>
      <c r="I203">
        <v>0</v>
      </c>
      <c r="J203">
        <v>0</v>
      </c>
      <c r="K203">
        <v>0</v>
      </c>
      <c r="L203">
        <v>0</v>
      </c>
      <c r="M203" s="10" t="s">
        <v>48</v>
      </c>
      <c r="N203" t="s">
        <v>69</v>
      </c>
      <c r="O203">
        <v>5</v>
      </c>
      <c r="P203" t="s">
        <v>37</v>
      </c>
      <c r="Q203" s="8"/>
      <c r="R203"/>
      <c r="S203"/>
      <c r="T203"/>
      <c r="U203"/>
    </row>
    <row r="204" spans="1:21" x14ac:dyDescent="0.35">
      <c r="A204">
        <v>2020</v>
      </c>
      <c r="B204">
        <v>2</v>
      </c>
      <c r="C204">
        <v>6</v>
      </c>
      <c r="D204" t="s">
        <v>16</v>
      </c>
      <c r="E204" s="7">
        <v>43983</v>
      </c>
      <c r="F204">
        <v>146</v>
      </c>
      <c r="G204">
        <v>865</v>
      </c>
      <c r="H204">
        <v>63</v>
      </c>
      <c r="I204">
        <v>0</v>
      </c>
      <c r="J204">
        <v>0</v>
      </c>
      <c r="K204">
        <v>0</v>
      </c>
      <c r="L204">
        <v>0</v>
      </c>
      <c r="M204" s="10" t="s">
        <v>48</v>
      </c>
      <c r="N204" t="s">
        <v>69</v>
      </c>
      <c r="O204">
        <v>6</v>
      </c>
      <c r="P204" t="s">
        <v>38</v>
      </c>
      <c r="Q204" s="8"/>
      <c r="R204"/>
      <c r="S204"/>
      <c r="T204"/>
      <c r="U204"/>
    </row>
    <row r="205" spans="1:21" x14ac:dyDescent="0.35">
      <c r="A205">
        <v>2020</v>
      </c>
      <c r="B205">
        <v>3</v>
      </c>
      <c r="C205">
        <v>7</v>
      </c>
      <c r="D205" t="s">
        <v>16</v>
      </c>
      <c r="E205" s="7">
        <v>44013</v>
      </c>
      <c r="F205">
        <v>233</v>
      </c>
      <c r="G205">
        <v>145</v>
      </c>
      <c r="H205">
        <v>30</v>
      </c>
      <c r="I205">
        <v>0</v>
      </c>
      <c r="J205">
        <v>0</v>
      </c>
      <c r="K205">
        <v>0</v>
      </c>
      <c r="L205">
        <v>0</v>
      </c>
      <c r="M205" s="10" t="s">
        <v>48</v>
      </c>
      <c r="N205" t="s">
        <v>70</v>
      </c>
      <c r="O205">
        <v>7</v>
      </c>
      <c r="P205" t="s">
        <v>39</v>
      </c>
      <c r="Q205" s="8"/>
      <c r="R205"/>
      <c r="S205"/>
      <c r="T205"/>
      <c r="U205"/>
    </row>
    <row r="206" spans="1:21" x14ac:dyDescent="0.35">
      <c r="A206">
        <v>2020</v>
      </c>
      <c r="B206">
        <v>3</v>
      </c>
      <c r="C206">
        <v>8</v>
      </c>
      <c r="D206" t="s">
        <v>16</v>
      </c>
      <c r="E206" s="7">
        <v>44044</v>
      </c>
      <c r="F206">
        <v>1375</v>
      </c>
      <c r="G206">
        <v>181</v>
      </c>
      <c r="H206">
        <v>7</v>
      </c>
      <c r="I206">
        <v>0</v>
      </c>
      <c r="J206">
        <v>0</v>
      </c>
      <c r="K206">
        <v>0</v>
      </c>
      <c r="L206">
        <v>0</v>
      </c>
      <c r="M206" s="10" t="s">
        <v>48</v>
      </c>
      <c r="N206" t="s">
        <v>70</v>
      </c>
      <c r="O206">
        <v>8</v>
      </c>
      <c r="P206" t="s">
        <v>40</v>
      </c>
      <c r="Q206" s="8"/>
      <c r="R206"/>
      <c r="S206"/>
      <c r="T206"/>
      <c r="U206"/>
    </row>
    <row r="207" spans="1:21" x14ac:dyDescent="0.35">
      <c r="A207">
        <v>2020</v>
      </c>
      <c r="B207">
        <v>3</v>
      </c>
      <c r="C207">
        <v>9</v>
      </c>
      <c r="D207" t="s">
        <v>16</v>
      </c>
      <c r="E207" s="7">
        <v>44075</v>
      </c>
      <c r="F207">
        <v>2969</v>
      </c>
      <c r="G207">
        <v>1118</v>
      </c>
      <c r="H207">
        <v>23</v>
      </c>
      <c r="I207">
        <v>0</v>
      </c>
      <c r="J207">
        <v>0</v>
      </c>
      <c r="K207">
        <v>0</v>
      </c>
      <c r="L207">
        <v>0</v>
      </c>
      <c r="M207" s="10" t="s">
        <v>48</v>
      </c>
      <c r="N207" t="s">
        <v>70</v>
      </c>
      <c r="O207">
        <v>9</v>
      </c>
      <c r="P207" t="s">
        <v>41</v>
      </c>
      <c r="Q207" s="8"/>
      <c r="R207"/>
      <c r="S207"/>
      <c r="T207"/>
      <c r="U207"/>
    </row>
    <row r="208" spans="1:21" x14ac:dyDescent="0.35">
      <c r="A208">
        <v>2020</v>
      </c>
      <c r="B208">
        <v>4</v>
      </c>
      <c r="C208">
        <v>10</v>
      </c>
      <c r="D208" t="s">
        <v>16</v>
      </c>
      <c r="E208" s="7">
        <v>44105</v>
      </c>
      <c r="F208">
        <v>29436</v>
      </c>
      <c r="G208">
        <v>4813</v>
      </c>
      <c r="H208">
        <v>181</v>
      </c>
      <c r="I208">
        <v>0</v>
      </c>
      <c r="J208">
        <v>0</v>
      </c>
      <c r="K208">
        <v>0</v>
      </c>
      <c r="L208">
        <v>0</v>
      </c>
      <c r="M208" s="10" t="s">
        <v>48</v>
      </c>
      <c r="N208" t="s">
        <v>71</v>
      </c>
      <c r="O208">
        <v>10</v>
      </c>
      <c r="P208" t="s">
        <v>42</v>
      </c>
      <c r="Q208" s="8"/>
      <c r="R208"/>
      <c r="S208"/>
      <c r="T208"/>
      <c r="U208"/>
    </row>
    <row r="209" spans="1:21" x14ac:dyDescent="0.35">
      <c r="A209">
        <v>2020</v>
      </c>
      <c r="B209">
        <v>4</v>
      </c>
      <c r="C209">
        <v>11</v>
      </c>
      <c r="D209" t="s">
        <v>16</v>
      </c>
      <c r="E209" s="7">
        <v>44136</v>
      </c>
      <c r="F209">
        <v>59178</v>
      </c>
      <c r="G209">
        <v>43700</v>
      </c>
      <c r="H209">
        <v>1296</v>
      </c>
      <c r="I209">
        <v>0</v>
      </c>
      <c r="J209">
        <v>0</v>
      </c>
      <c r="K209">
        <v>0</v>
      </c>
      <c r="L209">
        <v>0</v>
      </c>
      <c r="M209" s="10" t="s">
        <v>48</v>
      </c>
      <c r="N209" t="s">
        <v>71</v>
      </c>
      <c r="O209">
        <v>11</v>
      </c>
      <c r="P209" t="s">
        <v>43</v>
      </c>
      <c r="Q209" s="8"/>
      <c r="R209"/>
      <c r="S209"/>
      <c r="T209"/>
      <c r="U209"/>
    </row>
    <row r="210" spans="1:21" x14ac:dyDescent="0.35">
      <c r="A210">
        <v>2020</v>
      </c>
      <c r="B210">
        <v>1</v>
      </c>
      <c r="C210">
        <v>2</v>
      </c>
      <c r="D210" t="s">
        <v>59</v>
      </c>
      <c r="E210" s="7">
        <v>43862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s="10" t="s">
        <v>48</v>
      </c>
      <c r="N210" t="s">
        <v>68</v>
      </c>
      <c r="O210">
        <v>2</v>
      </c>
      <c r="P210" t="s">
        <v>34</v>
      </c>
      <c r="Q210" s="8"/>
      <c r="R210"/>
      <c r="S210"/>
      <c r="T210"/>
      <c r="U210"/>
    </row>
    <row r="211" spans="1:21" x14ac:dyDescent="0.35">
      <c r="A211">
        <v>2020</v>
      </c>
      <c r="B211">
        <v>1</v>
      </c>
      <c r="C211">
        <v>3</v>
      </c>
      <c r="D211" t="s">
        <v>59</v>
      </c>
      <c r="E211" s="7">
        <v>43891</v>
      </c>
      <c r="F211">
        <v>1746</v>
      </c>
      <c r="G211">
        <v>193</v>
      </c>
      <c r="H211">
        <v>164</v>
      </c>
      <c r="I211">
        <v>0</v>
      </c>
      <c r="J211">
        <v>0</v>
      </c>
      <c r="K211">
        <v>0</v>
      </c>
      <c r="L211">
        <v>0</v>
      </c>
      <c r="M211" s="10" t="s">
        <v>48</v>
      </c>
      <c r="N211" t="s">
        <v>68</v>
      </c>
      <c r="O211">
        <v>3</v>
      </c>
      <c r="P211" t="s">
        <v>35</v>
      </c>
      <c r="Q211" s="8"/>
      <c r="R211"/>
      <c r="S211"/>
      <c r="T211"/>
      <c r="U211"/>
    </row>
    <row r="212" spans="1:21" x14ac:dyDescent="0.35">
      <c r="A212">
        <v>2020</v>
      </c>
      <c r="B212">
        <v>2</v>
      </c>
      <c r="C212">
        <v>4</v>
      </c>
      <c r="D212" t="s">
        <v>59</v>
      </c>
      <c r="E212" s="7">
        <v>43922</v>
      </c>
      <c r="F212">
        <v>2370</v>
      </c>
      <c r="G212">
        <v>2135</v>
      </c>
      <c r="H212">
        <v>254</v>
      </c>
      <c r="I212">
        <v>0</v>
      </c>
      <c r="J212">
        <v>0</v>
      </c>
      <c r="K212">
        <v>0</v>
      </c>
      <c r="L212">
        <v>0</v>
      </c>
      <c r="M212" s="10" t="s">
        <v>48</v>
      </c>
      <c r="N212" t="s">
        <v>69</v>
      </c>
      <c r="O212">
        <v>4</v>
      </c>
      <c r="P212" t="s">
        <v>36</v>
      </c>
      <c r="Q212" s="8"/>
      <c r="R212"/>
      <c r="S212"/>
      <c r="T212"/>
      <c r="U212"/>
    </row>
    <row r="213" spans="1:21" x14ac:dyDescent="0.35">
      <c r="A213">
        <v>2020</v>
      </c>
      <c r="B213">
        <v>2</v>
      </c>
      <c r="C213">
        <v>5</v>
      </c>
      <c r="D213" t="s">
        <v>59</v>
      </c>
      <c r="E213" s="7">
        <v>43952</v>
      </c>
      <c r="F213">
        <v>314</v>
      </c>
      <c r="G213">
        <v>1529</v>
      </c>
      <c r="H213">
        <v>44</v>
      </c>
      <c r="I213">
        <v>0</v>
      </c>
      <c r="J213">
        <v>0</v>
      </c>
      <c r="K213">
        <v>0</v>
      </c>
      <c r="L213">
        <v>0</v>
      </c>
      <c r="M213" s="10" t="s">
        <v>48</v>
      </c>
      <c r="N213" t="s">
        <v>69</v>
      </c>
      <c r="O213">
        <v>5</v>
      </c>
      <c r="P213" t="s">
        <v>37</v>
      </c>
      <c r="Q213" s="8"/>
      <c r="R213"/>
      <c r="S213"/>
      <c r="T213"/>
      <c r="U213"/>
    </row>
    <row r="214" spans="1:21" x14ac:dyDescent="0.35">
      <c r="A214">
        <v>2020</v>
      </c>
      <c r="B214">
        <v>2</v>
      </c>
      <c r="C214">
        <v>6</v>
      </c>
      <c r="D214" t="s">
        <v>59</v>
      </c>
      <c r="E214" s="7">
        <v>43983</v>
      </c>
      <c r="F214">
        <v>433</v>
      </c>
      <c r="G214">
        <v>551</v>
      </c>
      <c r="H214">
        <v>4</v>
      </c>
      <c r="I214">
        <v>0</v>
      </c>
      <c r="J214">
        <v>0</v>
      </c>
      <c r="K214">
        <v>0</v>
      </c>
      <c r="L214">
        <v>0</v>
      </c>
      <c r="M214" s="10" t="s">
        <v>48</v>
      </c>
      <c r="N214" t="s">
        <v>69</v>
      </c>
      <c r="O214">
        <v>6</v>
      </c>
      <c r="P214" t="s">
        <v>38</v>
      </c>
      <c r="Q214" s="8"/>
      <c r="R214"/>
      <c r="S214"/>
      <c r="T214"/>
      <c r="U214"/>
    </row>
    <row r="215" spans="1:21" x14ac:dyDescent="0.35">
      <c r="A215">
        <v>2020</v>
      </c>
      <c r="B215">
        <v>3</v>
      </c>
      <c r="C215">
        <v>7</v>
      </c>
      <c r="D215" t="s">
        <v>59</v>
      </c>
      <c r="E215" s="7">
        <v>44013</v>
      </c>
      <c r="F215">
        <v>112</v>
      </c>
      <c r="G215">
        <v>62</v>
      </c>
      <c r="H215">
        <v>-61</v>
      </c>
      <c r="I215">
        <v>0</v>
      </c>
      <c r="J215">
        <v>0</v>
      </c>
      <c r="K215">
        <v>0</v>
      </c>
      <c r="L215">
        <v>0</v>
      </c>
      <c r="M215" s="10" t="s">
        <v>48</v>
      </c>
      <c r="N215" t="s">
        <v>70</v>
      </c>
      <c r="O215">
        <v>7</v>
      </c>
      <c r="P215" t="s">
        <v>39</v>
      </c>
      <c r="Q215" s="8"/>
      <c r="R215"/>
      <c r="S215"/>
      <c r="T215"/>
      <c r="U215"/>
    </row>
    <row r="216" spans="1:21" x14ac:dyDescent="0.35">
      <c r="A216">
        <v>2020</v>
      </c>
      <c r="B216">
        <v>3</v>
      </c>
      <c r="C216">
        <v>8</v>
      </c>
      <c r="D216" t="s">
        <v>59</v>
      </c>
      <c r="E216" s="7">
        <v>44044</v>
      </c>
      <c r="F216">
        <v>121</v>
      </c>
      <c r="G216">
        <v>130</v>
      </c>
      <c r="H216">
        <v>0</v>
      </c>
      <c r="I216">
        <v>0</v>
      </c>
      <c r="J216">
        <v>0</v>
      </c>
      <c r="K216">
        <v>0</v>
      </c>
      <c r="L216">
        <v>0</v>
      </c>
      <c r="M216" s="10" t="s">
        <v>48</v>
      </c>
      <c r="N216" t="s">
        <v>70</v>
      </c>
      <c r="O216">
        <v>8</v>
      </c>
      <c r="P216" t="s">
        <v>40</v>
      </c>
      <c r="Q216" s="8"/>
      <c r="R216"/>
      <c r="S216"/>
      <c r="T216"/>
      <c r="U216"/>
    </row>
    <row r="217" spans="1:21" x14ac:dyDescent="0.35">
      <c r="A217">
        <v>2020</v>
      </c>
      <c r="B217">
        <v>3</v>
      </c>
      <c r="C217">
        <v>9</v>
      </c>
      <c r="D217" t="s">
        <v>59</v>
      </c>
      <c r="E217" s="7">
        <v>44075</v>
      </c>
      <c r="F217">
        <v>896</v>
      </c>
      <c r="G217">
        <v>419</v>
      </c>
      <c r="H217">
        <v>1</v>
      </c>
      <c r="I217">
        <v>0</v>
      </c>
      <c r="J217">
        <v>0</v>
      </c>
      <c r="K217">
        <v>0</v>
      </c>
      <c r="L217">
        <v>0</v>
      </c>
      <c r="M217" s="10" t="s">
        <v>48</v>
      </c>
      <c r="N217" t="s">
        <v>70</v>
      </c>
      <c r="O217">
        <v>9</v>
      </c>
      <c r="P217" t="s">
        <v>41</v>
      </c>
      <c r="Q217" s="8"/>
      <c r="R217"/>
      <c r="S217"/>
      <c r="T217"/>
      <c r="U217"/>
    </row>
    <row r="218" spans="1:21" x14ac:dyDescent="0.35">
      <c r="A218">
        <v>2020</v>
      </c>
      <c r="B218">
        <v>4</v>
      </c>
      <c r="C218">
        <v>10</v>
      </c>
      <c r="D218" t="s">
        <v>59</v>
      </c>
      <c r="E218" s="7">
        <v>44105</v>
      </c>
      <c r="F218">
        <v>3146</v>
      </c>
      <c r="G218">
        <v>1756</v>
      </c>
      <c r="H218">
        <v>32</v>
      </c>
      <c r="I218">
        <v>0</v>
      </c>
      <c r="J218">
        <v>0</v>
      </c>
      <c r="K218">
        <v>0</v>
      </c>
      <c r="L218">
        <v>0</v>
      </c>
      <c r="M218" s="10" t="s">
        <v>48</v>
      </c>
      <c r="N218" t="s">
        <v>71</v>
      </c>
      <c r="O218">
        <v>10</v>
      </c>
      <c r="P218" t="s">
        <v>42</v>
      </c>
      <c r="Q218" s="8"/>
      <c r="R218"/>
      <c r="S218"/>
      <c r="T218"/>
      <c r="U218"/>
    </row>
    <row r="219" spans="1:21" x14ac:dyDescent="0.35">
      <c r="A219">
        <v>2020</v>
      </c>
      <c r="B219">
        <v>4</v>
      </c>
      <c r="C219">
        <v>11</v>
      </c>
      <c r="D219" t="s">
        <v>59</v>
      </c>
      <c r="E219" s="7">
        <v>44136</v>
      </c>
      <c r="F219">
        <v>6595</v>
      </c>
      <c r="G219">
        <v>5856</v>
      </c>
      <c r="H219">
        <v>216</v>
      </c>
      <c r="I219">
        <v>0</v>
      </c>
      <c r="J219">
        <v>0</v>
      </c>
      <c r="K219">
        <v>0</v>
      </c>
      <c r="L219">
        <v>0</v>
      </c>
      <c r="M219" s="10" t="s">
        <v>48</v>
      </c>
      <c r="N219" t="s">
        <v>71</v>
      </c>
      <c r="O219">
        <v>11</v>
      </c>
      <c r="P219" t="s">
        <v>43</v>
      </c>
      <c r="Q219" s="8"/>
      <c r="R219"/>
      <c r="S219"/>
      <c r="T219"/>
      <c r="U219"/>
    </row>
    <row r="220" spans="1:21" x14ac:dyDescent="0.35">
      <c r="A220">
        <v>2025</v>
      </c>
      <c r="B220">
        <v>1</v>
      </c>
      <c r="C220">
        <v>1</v>
      </c>
      <c r="D220" t="s">
        <v>59</v>
      </c>
      <c r="E220" s="7">
        <v>45658</v>
      </c>
      <c r="F220">
        <v>13</v>
      </c>
      <c r="G220">
        <v>5</v>
      </c>
      <c r="H220">
        <v>0</v>
      </c>
      <c r="I220">
        <v>0</v>
      </c>
      <c r="J220">
        <v>0</v>
      </c>
      <c r="K220">
        <v>0</v>
      </c>
      <c r="L220">
        <v>0</v>
      </c>
      <c r="M220" s="10" t="s">
        <v>49</v>
      </c>
      <c r="N220" t="s">
        <v>68</v>
      </c>
      <c r="O220">
        <v>1</v>
      </c>
      <c r="P220" t="s">
        <v>33</v>
      </c>
      <c r="Q220" s="8"/>
      <c r="R220"/>
      <c r="S220"/>
      <c r="T220"/>
      <c r="U220"/>
    </row>
    <row r="221" spans="1:21" x14ac:dyDescent="0.35">
      <c r="A221">
        <v>2020</v>
      </c>
      <c r="B221">
        <v>1</v>
      </c>
      <c r="C221">
        <v>2</v>
      </c>
      <c r="D221" t="s">
        <v>17</v>
      </c>
      <c r="E221" s="7">
        <v>43862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s="10" t="s">
        <v>48</v>
      </c>
      <c r="N221" t="s">
        <v>68</v>
      </c>
      <c r="O221">
        <v>2</v>
      </c>
      <c r="P221" t="s">
        <v>34</v>
      </c>
      <c r="Q221" s="8"/>
      <c r="R221"/>
      <c r="S221"/>
      <c r="T221"/>
      <c r="U221"/>
    </row>
    <row r="222" spans="1:21" x14ac:dyDescent="0.35">
      <c r="A222">
        <v>2020</v>
      </c>
      <c r="B222">
        <v>1</v>
      </c>
      <c r="C222">
        <v>3</v>
      </c>
      <c r="D222" t="s">
        <v>17</v>
      </c>
      <c r="E222" s="7">
        <v>43891</v>
      </c>
      <c r="F222">
        <v>1078</v>
      </c>
      <c r="G222">
        <v>190</v>
      </c>
      <c r="H222">
        <v>37</v>
      </c>
      <c r="I222">
        <v>0</v>
      </c>
      <c r="J222">
        <v>0</v>
      </c>
      <c r="K222">
        <v>0</v>
      </c>
      <c r="L222">
        <v>0</v>
      </c>
      <c r="M222" s="10" t="s">
        <v>48</v>
      </c>
      <c r="N222" t="s">
        <v>68</v>
      </c>
      <c r="O222">
        <v>3</v>
      </c>
      <c r="P222" t="s">
        <v>35</v>
      </c>
      <c r="Q222" s="8"/>
      <c r="R222"/>
      <c r="S222"/>
      <c r="T222"/>
      <c r="U222"/>
    </row>
    <row r="223" spans="1:21" x14ac:dyDescent="0.35">
      <c r="A223">
        <v>2020</v>
      </c>
      <c r="B223">
        <v>2</v>
      </c>
      <c r="C223">
        <v>4</v>
      </c>
      <c r="D223" t="s">
        <v>17</v>
      </c>
      <c r="E223" s="7">
        <v>43922</v>
      </c>
      <c r="F223">
        <v>314</v>
      </c>
      <c r="G223">
        <v>902</v>
      </c>
      <c r="H223">
        <v>30</v>
      </c>
      <c r="I223">
        <v>0</v>
      </c>
      <c r="J223">
        <v>0</v>
      </c>
      <c r="K223">
        <v>0</v>
      </c>
      <c r="L223">
        <v>0</v>
      </c>
      <c r="M223" s="10" t="s">
        <v>48</v>
      </c>
      <c r="N223" t="s">
        <v>69</v>
      </c>
      <c r="O223">
        <v>4</v>
      </c>
      <c r="P223" t="s">
        <v>36</v>
      </c>
      <c r="Q223" s="8"/>
      <c r="R223"/>
      <c r="S223"/>
      <c r="T223"/>
      <c r="U223"/>
    </row>
    <row r="224" spans="1:21" x14ac:dyDescent="0.35">
      <c r="A224">
        <v>2020</v>
      </c>
      <c r="B224">
        <v>2</v>
      </c>
      <c r="C224">
        <v>5</v>
      </c>
      <c r="D224" t="s">
        <v>17</v>
      </c>
      <c r="E224" s="7">
        <v>43952</v>
      </c>
      <c r="F224">
        <v>39</v>
      </c>
      <c r="G224">
        <v>232</v>
      </c>
      <c r="H224">
        <v>9</v>
      </c>
      <c r="I224">
        <v>0</v>
      </c>
      <c r="J224">
        <v>0</v>
      </c>
      <c r="K224">
        <v>0</v>
      </c>
      <c r="L224">
        <v>0</v>
      </c>
      <c r="M224" s="10" t="s">
        <v>48</v>
      </c>
      <c r="N224" t="s">
        <v>69</v>
      </c>
      <c r="O224">
        <v>5</v>
      </c>
      <c r="P224" t="s">
        <v>37</v>
      </c>
      <c r="Q224" s="8"/>
      <c r="R224"/>
      <c r="S224"/>
      <c r="T224"/>
      <c r="U224"/>
    </row>
    <row r="225" spans="1:21" x14ac:dyDescent="0.35">
      <c r="A225">
        <v>2020</v>
      </c>
      <c r="B225">
        <v>2</v>
      </c>
      <c r="C225">
        <v>6</v>
      </c>
      <c r="D225" t="s">
        <v>17</v>
      </c>
      <c r="E225" s="7">
        <v>43983</v>
      </c>
      <c r="F225">
        <v>10</v>
      </c>
      <c r="G225">
        <v>27</v>
      </c>
      <c r="H225">
        <v>4</v>
      </c>
      <c r="I225">
        <v>0</v>
      </c>
      <c r="J225">
        <v>0</v>
      </c>
      <c r="K225">
        <v>0</v>
      </c>
      <c r="L225">
        <v>0</v>
      </c>
      <c r="M225" s="10" t="s">
        <v>48</v>
      </c>
      <c r="N225" t="s">
        <v>69</v>
      </c>
      <c r="O225">
        <v>6</v>
      </c>
      <c r="P225" t="s">
        <v>38</v>
      </c>
      <c r="Q225" s="8"/>
      <c r="R225"/>
      <c r="S225"/>
      <c r="T225"/>
      <c r="U225"/>
    </row>
    <row r="226" spans="1:21" x14ac:dyDescent="0.35">
      <c r="A226">
        <v>2020</v>
      </c>
      <c r="B226">
        <v>3</v>
      </c>
      <c r="C226">
        <v>7</v>
      </c>
      <c r="D226" t="s">
        <v>17</v>
      </c>
      <c r="E226" s="7">
        <v>44013</v>
      </c>
      <c r="F226">
        <v>25</v>
      </c>
      <c r="G226">
        <v>17</v>
      </c>
      <c r="H226">
        <v>0</v>
      </c>
      <c r="I226">
        <v>0</v>
      </c>
      <c r="J226">
        <v>0</v>
      </c>
      <c r="K226">
        <v>0</v>
      </c>
      <c r="L226">
        <v>0</v>
      </c>
      <c r="M226" s="10" t="s">
        <v>48</v>
      </c>
      <c r="N226" t="s">
        <v>70</v>
      </c>
      <c r="O226">
        <v>7</v>
      </c>
      <c r="P226" t="s">
        <v>39</v>
      </c>
      <c r="Q226" s="8"/>
      <c r="R226"/>
      <c r="S226"/>
      <c r="T226"/>
      <c r="U226"/>
    </row>
    <row r="227" spans="1:21" x14ac:dyDescent="0.35">
      <c r="A227">
        <v>2020</v>
      </c>
      <c r="B227">
        <v>3</v>
      </c>
      <c r="C227">
        <v>8</v>
      </c>
      <c r="D227" t="s">
        <v>17</v>
      </c>
      <c r="E227" s="7">
        <v>44044</v>
      </c>
      <c r="F227">
        <v>327</v>
      </c>
      <c r="G227">
        <v>77</v>
      </c>
      <c r="H227">
        <v>0</v>
      </c>
      <c r="I227">
        <v>0</v>
      </c>
      <c r="J227">
        <v>0</v>
      </c>
      <c r="K227">
        <v>0</v>
      </c>
      <c r="L227">
        <v>0</v>
      </c>
      <c r="M227" s="10" t="s">
        <v>48</v>
      </c>
      <c r="N227" t="s">
        <v>70</v>
      </c>
      <c r="O227">
        <v>8</v>
      </c>
      <c r="P227" t="s">
        <v>40</v>
      </c>
      <c r="Q227" s="8"/>
      <c r="R227"/>
      <c r="S227"/>
      <c r="T227"/>
      <c r="U227"/>
    </row>
    <row r="228" spans="1:21" x14ac:dyDescent="0.35">
      <c r="A228">
        <v>2020</v>
      </c>
      <c r="B228">
        <v>3</v>
      </c>
      <c r="C228">
        <v>9</v>
      </c>
      <c r="D228" t="s">
        <v>17</v>
      </c>
      <c r="E228" s="7">
        <v>44075</v>
      </c>
      <c r="F228">
        <v>661</v>
      </c>
      <c r="G228">
        <v>387</v>
      </c>
      <c r="H228">
        <v>5</v>
      </c>
      <c r="I228">
        <v>0</v>
      </c>
      <c r="J228">
        <v>0</v>
      </c>
      <c r="K228">
        <v>0</v>
      </c>
      <c r="L228">
        <v>0</v>
      </c>
      <c r="M228" s="10" t="s">
        <v>48</v>
      </c>
      <c r="N228" t="s">
        <v>70</v>
      </c>
      <c r="O228">
        <v>9</v>
      </c>
      <c r="P228" t="s">
        <v>41</v>
      </c>
      <c r="Q228" s="8"/>
      <c r="R228"/>
      <c r="S228"/>
      <c r="T228"/>
      <c r="U228"/>
    </row>
    <row r="229" spans="1:21" x14ac:dyDescent="0.35">
      <c r="A229">
        <v>2020</v>
      </c>
      <c r="B229">
        <v>4</v>
      </c>
      <c r="C229">
        <v>10</v>
      </c>
      <c r="D229" t="s">
        <v>17</v>
      </c>
      <c r="E229" s="7">
        <v>44105</v>
      </c>
      <c r="F229">
        <v>7725</v>
      </c>
      <c r="G229">
        <v>1667</v>
      </c>
      <c r="H229">
        <v>41</v>
      </c>
      <c r="I229">
        <v>0</v>
      </c>
      <c r="J229">
        <v>0</v>
      </c>
      <c r="K229">
        <v>0</v>
      </c>
      <c r="L229">
        <v>0</v>
      </c>
      <c r="M229" s="10" t="s">
        <v>48</v>
      </c>
      <c r="N229" t="s">
        <v>71</v>
      </c>
      <c r="O229">
        <v>10</v>
      </c>
      <c r="P229" t="s">
        <v>42</v>
      </c>
      <c r="Q229" s="8"/>
      <c r="R229"/>
      <c r="S229"/>
      <c r="T229"/>
      <c r="U229"/>
    </row>
    <row r="230" spans="1:21" x14ac:dyDescent="0.35">
      <c r="A230">
        <v>2020</v>
      </c>
      <c r="B230">
        <v>4</v>
      </c>
      <c r="C230">
        <v>11</v>
      </c>
      <c r="D230" t="s">
        <v>17</v>
      </c>
      <c r="E230" s="7">
        <v>44136</v>
      </c>
      <c r="F230">
        <v>13629</v>
      </c>
      <c r="G230">
        <v>11667</v>
      </c>
      <c r="H230">
        <v>281</v>
      </c>
      <c r="I230">
        <v>0</v>
      </c>
      <c r="J230">
        <v>0</v>
      </c>
      <c r="K230">
        <v>0</v>
      </c>
      <c r="L230">
        <v>0</v>
      </c>
      <c r="M230" s="10" t="s">
        <v>48</v>
      </c>
      <c r="N230" t="s">
        <v>71</v>
      </c>
      <c r="O230">
        <v>11</v>
      </c>
      <c r="P230" t="s">
        <v>43</v>
      </c>
      <c r="Q230" s="8"/>
      <c r="R230"/>
      <c r="S230"/>
      <c r="T230"/>
      <c r="U230"/>
    </row>
    <row r="231" spans="1:21" x14ac:dyDescent="0.35">
      <c r="A231">
        <v>2020</v>
      </c>
      <c r="B231">
        <v>1</v>
      </c>
      <c r="C231">
        <v>2</v>
      </c>
      <c r="D231" t="s">
        <v>18</v>
      </c>
      <c r="E231" s="7">
        <v>43862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 s="10" t="s">
        <v>48</v>
      </c>
      <c r="N231" t="s">
        <v>68</v>
      </c>
      <c r="O231">
        <v>2</v>
      </c>
      <c r="P231" t="s">
        <v>34</v>
      </c>
      <c r="Q231" s="8"/>
      <c r="R231"/>
      <c r="S231"/>
      <c r="T231"/>
      <c r="U231"/>
    </row>
    <row r="232" spans="1:21" x14ac:dyDescent="0.35">
      <c r="A232">
        <v>2020</v>
      </c>
      <c r="B232">
        <v>1</v>
      </c>
      <c r="C232">
        <v>3</v>
      </c>
      <c r="D232" t="s">
        <v>18</v>
      </c>
      <c r="E232" s="7">
        <v>43891</v>
      </c>
      <c r="F232">
        <v>628</v>
      </c>
      <c r="G232">
        <v>20</v>
      </c>
      <c r="H232">
        <v>56</v>
      </c>
      <c r="I232">
        <v>0</v>
      </c>
      <c r="J232">
        <v>0</v>
      </c>
      <c r="K232">
        <v>0</v>
      </c>
      <c r="L232">
        <v>0</v>
      </c>
      <c r="M232" s="10" t="s">
        <v>48</v>
      </c>
      <c r="N232" t="s">
        <v>68</v>
      </c>
      <c r="O232">
        <v>3</v>
      </c>
      <c r="P232" t="s">
        <v>35</v>
      </c>
      <c r="Q232" s="8"/>
      <c r="R232"/>
      <c r="S232"/>
      <c r="T232"/>
      <c r="U232"/>
    </row>
    <row r="233" spans="1:21" x14ac:dyDescent="0.35">
      <c r="A233">
        <v>2020</v>
      </c>
      <c r="B233">
        <v>2</v>
      </c>
      <c r="C233">
        <v>4</v>
      </c>
      <c r="D233" t="s">
        <v>18</v>
      </c>
      <c r="E233" s="7">
        <v>43922</v>
      </c>
      <c r="F233">
        <v>500</v>
      </c>
      <c r="G233">
        <v>882</v>
      </c>
      <c r="H233">
        <v>81</v>
      </c>
      <c r="I233">
        <v>0</v>
      </c>
      <c r="J233">
        <v>0</v>
      </c>
      <c r="K233">
        <v>0</v>
      </c>
      <c r="L233">
        <v>0</v>
      </c>
      <c r="M233" s="10" t="s">
        <v>48</v>
      </c>
      <c r="N233" t="s">
        <v>69</v>
      </c>
      <c r="O233">
        <v>4</v>
      </c>
      <c r="P233" t="s">
        <v>36</v>
      </c>
      <c r="Q233" s="8"/>
      <c r="R233"/>
      <c r="S233"/>
      <c r="T233"/>
      <c r="U233"/>
    </row>
    <row r="234" spans="1:21" x14ac:dyDescent="0.35">
      <c r="A234">
        <v>2020</v>
      </c>
      <c r="B234">
        <v>2</v>
      </c>
      <c r="C234">
        <v>5</v>
      </c>
      <c r="D234" t="s">
        <v>18</v>
      </c>
      <c r="E234" s="7">
        <v>43952</v>
      </c>
      <c r="F234">
        <v>56</v>
      </c>
      <c r="G234">
        <v>124</v>
      </c>
      <c r="H234">
        <v>6</v>
      </c>
      <c r="I234">
        <v>0</v>
      </c>
      <c r="J234">
        <v>0</v>
      </c>
      <c r="K234">
        <v>0</v>
      </c>
      <c r="L234">
        <v>0</v>
      </c>
      <c r="M234" s="10" t="s">
        <v>48</v>
      </c>
      <c r="N234" t="s">
        <v>69</v>
      </c>
      <c r="O234">
        <v>5</v>
      </c>
      <c r="P234" t="s">
        <v>37</v>
      </c>
      <c r="Q234" s="8"/>
      <c r="R234"/>
      <c r="S234"/>
      <c r="T234"/>
      <c r="U234"/>
    </row>
    <row r="235" spans="1:21" x14ac:dyDescent="0.35">
      <c r="A235">
        <v>2020</v>
      </c>
      <c r="B235">
        <v>2</v>
      </c>
      <c r="C235">
        <v>6</v>
      </c>
      <c r="D235" t="s">
        <v>18</v>
      </c>
      <c r="E235" s="7">
        <v>43983</v>
      </c>
      <c r="F235">
        <v>11</v>
      </c>
      <c r="G235">
        <v>19</v>
      </c>
      <c r="H235">
        <v>3</v>
      </c>
      <c r="I235">
        <v>0</v>
      </c>
      <c r="J235">
        <v>0</v>
      </c>
      <c r="K235">
        <v>0</v>
      </c>
      <c r="L235">
        <v>0</v>
      </c>
      <c r="M235" s="10" t="s">
        <v>48</v>
      </c>
      <c r="N235" t="s">
        <v>69</v>
      </c>
      <c r="O235">
        <v>6</v>
      </c>
      <c r="P235" t="s">
        <v>38</v>
      </c>
      <c r="Q235" s="8"/>
      <c r="R235"/>
      <c r="S235"/>
      <c r="T235"/>
      <c r="U235"/>
    </row>
    <row r="236" spans="1:21" x14ac:dyDescent="0.35">
      <c r="A236">
        <v>2020</v>
      </c>
      <c r="B236">
        <v>3</v>
      </c>
      <c r="C236">
        <v>7</v>
      </c>
      <c r="D236" t="s">
        <v>18</v>
      </c>
      <c r="E236" s="7">
        <v>44013</v>
      </c>
      <c r="F236">
        <v>13</v>
      </c>
      <c r="G236">
        <v>5</v>
      </c>
      <c r="H236">
        <v>0</v>
      </c>
      <c r="I236">
        <v>0</v>
      </c>
      <c r="J236">
        <v>0</v>
      </c>
      <c r="K236">
        <v>0</v>
      </c>
      <c r="L236">
        <v>0</v>
      </c>
      <c r="M236" s="10" t="s">
        <v>48</v>
      </c>
      <c r="N236" t="s">
        <v>70</v>
      </c>
      <c r="O236">
        <v>7</v>
      </c>
      <c r="P236" t="s">
        <v>39</v>
      </c>
      <c r="Q236" s="8"/>
      <c r="R236"/>
      <c r="S236"/>
      <c r="T236"/>
      <c r="U236"/>
    </row>
    <row r="237" spans="1:21" x14ac:dyDescent="0.35">
      <c r="A237">
        <v>2020</v>
      </c>
      <c r="B237">
        <v>3</v>
      </c>
      <c r="C237">
        <v>8</v>
      </c>
      <c r="D237" t="s">
        <v>18</v>
      </c>
      <c r="E237" s="7">
        <v>44044</v>
      </c>
      <c r="F237">
        <v>33</v>
      </c>
      <c r="G237">
        <v>15</v>
      </c>
      <c r="H237">
        <v>0</v>
      </c>
      <c r="I237">
        <v>0</v>
      </c>
      <c r="J237">
        <v>0</v>
      </c>
      <c r="K237">
        <v>0</v>
      </c>
      <c r="L237">
        <v>0</v>
      </c>
      <c r="M237" s="10" t="s">
        <v>48</v>
      </c>
      <c r="N237" t="s">
        <v>70</v>
      </c>
      <c r="O237">
        <v>8</v>
      </c>
      <c r="P237" t="s">
        <v>40</v>
      </c>
      <c r="Q237" s="8"/>
      <c r="R237"/>
      <c r="S237"/>
      <c r="T237"/>
      <c r="U237"/>
    </row>
    <row r="238" spans="1:21" x14ac:dyDescent="0.35">
      <c r="A238">
        <v>2020</v>
      </c>
      <c r="B238">
        <v>3</v>
      </c>
      <c r="C238">
        <v>9</v>
      </c>
      <c r="D238" t="s">
        <v>18</v>
      </c>
      <c r="E238" s="7">
        <v>44075</v>
      </c>
      <c r="F238">
        <v>73</v>
      </c>
      <c r="G238">
        <v>28</v>
      </c>
      <c r="H238">
        <v>0</v>
      </c>
      <c r="I238">
        <v>0</v>
      </c>
      <c r="J238">
        <v>0</v>
      </c>
      <c r="K238">
        <v>0</v>
      </c>
      <c r="L238">
        <v>0</v>
      </c>
      <c r="M238" s="10" t="s">
        <v>48</v>
      </c>
      <c r="N238" t="s">
        <v>70</v>
      </c>
      <c r="O238">
        <v>9</v>
      </c>
      <c r="P238" t="s">
        <v>41</v>
      </c>
      <c r="Q238" s="8"/>
      <c r="R238"/>
      <c r="S238"/>
      <c r="T238"/>
      <c r="U238"/>
    </row>
    <row r="239" spans="1:21" x14ac:dyDescent="0.35">
      <c r="A239">
        <v>2020</v>
      </c>
      <c r="B239">
        <v>4</v>
      </c>
      <c r="C239">
        <v>10</v>
      </c>
      <c r="D239" t="s">
        <v>18</v>
      </c>
      <c r="E239" s="7">
        <v>44105</v>
      </c>
      <c r="F239">
        <v>1926</v>
      </c>
      <c r="G239">
        <v>166</v>
      </c>
      <c r="H239">
        <v>22</v>
      </c>
      <c r="I239">
        <v>0</v>
      </c>
      <c r="J239">
        <v>0</v>
      </c>
      <c r="K239">
        <v>0</v>
      </c>
      <c r="L239">
        <v>0</v>
      </c>
      <c r="M239" s="10" t="s">
        <v>48</v>
      </c>
      <c r="N239" t="s">
        <v>71</v>
      </c>
      <c r="O239">
        <v>10</v>
      </c>
      <c r="P239" t="s">
        <v>42</v>
      </c>
      <c r="Q239" s="8"/>
      <c r="R239"/>
      <c r="S239"/>
      <c r="T239"/>
      <c r="U239"/>
    </row>
    <row r="240" spans="1:21" x14ac:dyDescent="0.35">
      <c r="A240">
        <v>2020</v>
      </c>
      <c r="B240">
        <v>4</v>
      </c>
      <c r="C240">
        <v>11</v>
      </c>
      <c r="D240" t="s">
        <v>18</v>
      </c>
      <c r="E240" s="7">
        <v>44136</v>
      </c>
      <c r="F240">
        <v>3270</v>
      </c>
      <c r="G240">
        <v>3619</v>
      </c>
      <c r="H240">
        <v>147</v>
      </c>
      <c r="I240">
        <v>0</v>
      </c>
      <c r="J240">
        <v>0</v>
      </c>
      <c r="K240">
        <v>0</v>
      </c>
      <c r="L240">
        <v>0</v>
      </c>
      <c r="M240" s="10" t="s">
        <v>48</v>
      </c>
      <c r="N240" t="s">
        <v>71</v>
      </c>
      <c r="O240">
        <v>11</v>
      </c>
      <c r="P240" t="s">
        <v>43</v>
      </c>
      <c r="Q240" s="8"/>
      <c r="R240"/>
      <c r="S240"/>
      <c r="T240"/>
      <c r="U240"/>
    </row>
    <row r="241" spans="1:21" x14ac:dyDescent="0.35">
      <c r="A241">
        <v>2024</v>
      </c>
      <c r="B241">
        <v>3</v>
      </c>
      <c r="C241">
        <v>8</v>
      </c>
      <c r="D241" t="s">
        <v>18</v>
      </c>
      <c r="E241" s="7">
        <v>45505</v>
      </c>
      <c r="F241">
        <v>87</v>
      </c>
      <c r="G241">
        <v>66</v>
      </c>
      <c r="H241">
        <v>0</v>
      </c>
      <c r="I241">
        <v>0</v>
      </c>
      <c r="J241">
        <v>0</v>
      </c>
      <c r="K241">
        <v>0</v>
      </c>
      <c r="L241">
        <v>0</v>
      </c>
      <c r="M241" s="10" t="s">
        <v>47</v>
      </c>
      <c r="N241" t="s">
        <v>70</v>
      </c>
      <c r="O241">
        <v>8</v>
      </c>
      <c r="P241" t="s">
        <v>40</v>
      </c>
      <c r="Q241" s="8"/>
      <c r="R241"/>
      <c r="S241"/>
      <c r="T241"/>
      <c r="U241"/>
    </row>
    <row r="242" spans="1:21" x14ac:dyDescent="0.35">
      <c r="A242">
        <v>2024</v>
      </c>
      <c r="B242">
        <v>3</v>
      </c>
      <c r="C242">
        <v>9</v>
      </c>
      <c r="D242" t="s">
        <v>18</v>
      </c>
      <c r="E242" s="7">
        <v>45536</v>
      </c>
      <c r="F242">
        <v>53</v>
      </c>
      <c r="G242">
        <v>58</v>
      </c>
      <c r="H242">
        <v>0</v>
      </c>
      <c r="I242">
        <v>0</v>
      </c>
      <c r="J242">
        <v>0</v>
      </c>
      <c r="K242">
        <v>0</v>
      </c>
      <c r="L242">
        <v>0</v>
      </c>
      <c r="M242" s="10" t="s">
        <v>47</v>
      </c>
      <c r="N242" t="s">
        <v>70</v>
      </c>
      <c r="O242">
        <v>9</v>
      </c>
      <c r="P242" t="s">
        <v>41</v>
      </c>
      <c r="Q242" s="8"/>
      <c r="R242"/>
      <c r="S242"/>
      <c r="T242"/>
      <c r="U242"/>
    </row>
    <row r="243" spans="1:21" x14ac:dyDescent="0.35">
      <c r="A243">
        <v>2020</v>
      </c>
      <c r="B243">
        <v>1</v>
      </c>
      <c r="C243">
        <v>2</v>
      </c>
      <c r="D243" t="s">
        <v>19</v>
      </c>
      <c r="E243" s="7">
        <v>43862</v>
      </c>
      <c r="F243">
        <v>191</v>
      </c>
      <c r="G243">
        <v>0</v>
      </c>
      <c r="H243">
        <v>2</v>
      </c>
      <c r="I243">
        <v>0</v>
      </c>
      <c r="J243">
        <v>0</v>
      </c>
      <c r="K243">
        <v>0</v>
      </c>
      <c r="L243">
        <v>0</v>
      </c>
      <c r="M243" s="10" t="s">
        <v>48</v>
      </c>
      <c r="N243" t="s">
        <v>68</v>
      </c>
      <c r="O243">
        <v>2</v>
      </c>
      <c r="P243" t="s">
        <v>34</v>
      </c>
      <c r="Q243" s="8"/>
      <c r="R243"/>
      <c r="S243"/>
      <c r="T243"/>
      <c r="U243"/>
    </row>
    <row r="244" spans="1:21" x14ac:dyDescent="0.35">
      <c r="A244">
        <v>2020</v>
      </c>
      <c r="B244">
        <v>1</v>
      </c>
      <c r="C244">
        <v>3</v>
      </c>
      <c r="D244" t="s">
        <v>19</v>
      </c>
      <c r="E244" s="7">
        <v>43891</v>
      </c>
      <c r="F244">
        <v>8964</v>
      </c>
      <c r="G244">
        <v>828</v>
      </c>
      <c r="H244">
        <v>475</v>
      </c>
      <c r="I244">
        <v>0</v>
      </c>
      <c r="J244">
        <v>0</v>
      </c>
      <c r="K244">
        <v>0</v>
      </c>
      <c r="L244">
        <v>0</v>
      </c>
      <c r="M244" s="10" t="s">
        <v>48</v>
      </c>
      <c r="N244" t="s">
        <v>68</v>
      </c>
      <c r="O244">
        <v>3</v>
      </c>
      <c r="P244" t="s">
        <v>35</v>
      </c>
      <c r="Q244" s="8"/>
      <c r="R244"/>
      <c r="S244"/>
      <c r="T244"/>
      <c r="U244"/>
    </row>
    <row r="245" spans="1:21" x14ac:dyDescent="0.35">
      <c r="A245">
        <v>2020</v>
      </c>
      <c r="B245">
        <v>2</v>
      </c>
      <c r="C245">
        <v>4</v>
      </c>
      <c r="D245" t="s">
        <v>19</v>
      </c>
      <c r="E245" s="7">
        <v>43922</v>
      </c>
      <c r="F245">
        <v>8805</v>
      </c>
      <c r="G245">
        <v>7526</v>
      </c>
      <c r="H245">
        <v>982</v>
      </c>
      <c r="I245">
        <v>0</v>
      </c>
      <c r="J245">
        <v>0</v>
      </c>
      <c r="K245">
        <v>0</v>
      </c>
      <c r="L245">
        <v>0</v>
      </c>
      <c r="M245" s="10" t="s">
        <v>48</v>
      </c>
      <c r="N245" t="s">
        <v>69</v>
      </c>
      <c r="O245">
        <v>4</v>
      </c>
      <c r="P245" t="s">
        <v>36</v>
      </c>
      <c r="Q245" s="8"/>
      <c r="R245"/>
      <c r="S245"/>
      <c r="T245"/>
      <c r="U245"/>
    </row>
    <row r="246" spans="1:21" x14ac:dyDescent="0.35">
      <c r="A246">
        <v>2020</v>
      </c>
      <c r="B246">
        <v>2</v>
      </c>
      <c r="C246">
        <v>5</v>
      </c>
      <c r="D246" t="s">
        <v>19</v>
      </c>
      <c r="E246" s="7">
        <v>43952</v>
      </c>
      <c r="F246">
        <v>1192</v>
      </c>
      <c r="G246">
        <v>7380</v>
      </c>
      <c r="H246">
        <v>459</v>
      </c>
      <c r="I246">
        <v>0</v>
      </c>
      <c r="J246">
        <v>0</v>
      </c>
      <c r="K246">
        <v>0</v>
      </c>
      <c r="L246">
        <v>0</v>
      </c>
      <c r="M246" s="10" t="s">
        <v>48</v>
      </c>
      <c r="N246" t="s">
        <v>69</v>
      </c>
      <c r="O246">
        <v>5</v>
      </c>
      <c r="P246" t="s">
        <v>37</v>
      </c>
      <c r="Q246" s="8"/>
      <c r="R246"/>
      <c r="S246"/>
      <c r="T246"/>
      <c r="U246"/>
    </row>
    <row r="247" spans="1:21" x14ac:dyDescent="0.35">
      <c r="A247">
        <v>2020</v>
      </c>
      <c r="B247">
        <v>2</v>
      </c>
      <c r="C247">
        <v>6</v>
      </c>
      <c r="D247" t="s">
        <v>19</v>
      </c>
      <c r="E247" s="7">
        <v>43983</v>
      </c>
      <c r="F247">
        <v>134</v>
      </c>
      <c r="G247">
        <v>1078</v>
      </c>
      <c r="H247">
        <v>94</v>
      </c>
      <c r="I247">
        <v>0</v>
      </c>
      <c r="J247">
        <v>0</v>
      </c>
      <c r="K247">
        <v>0</v>
      </c>
      <c r="L247">
        <v>0</v>
      </c>
      <c r="M247" s="10" t="s">
        <v>48</v>
      </c>
      <c r="N247" t="s">
        <v>69</v>
      </c>
      <c r="O247">
        <v>6</v>
      </c>
      <c r="P247" t="s">
        <v>38</v>
      </c>
      <c r="Q247" s="8"/>
      <c r="R247"/>
      <c r="S247"/>
      <c r="T247"/>
      <c r="U247"/>
    </row>
    <row r="248" spans="1:21" x14ac:dyDescent="0.35">
      <c r="A248">
        <v>2020</v>
      </c>
      <c r="B248">
        <v>3</v>
      </c>
      <c r="C248">
        <v>7</v>
      </c>
      <c r="D248" t="s">
        <v>19</v>
      </c>
      <c r="E248" s="7">
        <v>44013</v>
      </c>
      <c r="F248">
        <v>834</v>
      </c>
      <c r="G248">
        <v>234</v>
      </c>
      <c r="H248">
        <v>62</v>
      </c>
      <c r="I248">
        <v>0</v>
      </c>
      <c r="J248">
        <v>0</v>
      </c>
      <c r="K248">
        <v>0</v>
      </c>
      <c r="L248">
        <v>0</v>
      </c>
      <c r="M248" s="10" t="s">
        <v>48</v>
      </c>
      <c r="N248" t="s">
        <v>70</v>
      </c>
      <c r="O248">
        <v>7</v>
      </c>
      <c r="P248" t="s">
        <v>39</v>
      </c>
      <c r="Q248" s="8"/>
      <c r="R248"/>
      <c r="S248"/>
      <c r="T248"/>
      <c r="U248"/>
    </row>
    <row r="249" spans="1:21" x14ac:dyDescent="0.35">
      <c r="A249">
        <v>2020</v>
      </c>
      <c r="B249">
        <v>3</v>
      </c>
      <c r="C249">
        <v>8</v>
      </c>
      <c r="D249" t="s">
        <v>19</v>
      </c>
      <c r="E249" s="7">
        <v>44044</v>
      </c>
      <c r="F249">
        <v>2809</v>
      </c>
      <c r="G249">
        <v>1376</v>
      </c>
      <c r="H249">
        <v>46</v>
      </c>
      <c r="I249">
        <v>0</v>
      </c>
      <c r="J249">
        <v>0</v>
      </c>
      <c r="K249">
        <v>0</v>
      </c>
      <c r="L249">
        <v>0</v>
      </c>
      <c r="M249" s="10" t="s">
        <v>48</v>
      </c>
      <c r="N249" t="s">
        <v>70</v>
      </c>
      <c r="O249">
        <v>8</v>
      </c>
      <c r="P249" t="s">
        <v>40</v>
      </c>
      <c r="Q249" s="8"/>
      <c r="R249"/>
      <c r="S249"/>
      <c r="T249"/>
      <c r="U249"/>
    </row>
    <row r="250" spans="1:21" x14ac:dyDescent="0.35">
      <c r="A250">
        <v>2020</v>
      </c>
      <c r="B250">
        <v>3</v>
      </c>
      <c r="C250">
        <v>9</v>
      </c>
      <c r="D250" t="s">
        <v>19</v>
      </c>
      <c r="E250" s="7">
        <v>44075</v>
      </c>
      <c r="F250">
        <v>4522</v>
      </c>
      <c r="G250">
        <v>3119</v>
      </c>
      <c r="H250">
        <v>58</v>
      </c>
      <c r="I250">
        <v>0</v>
      </c>
      <c r="J250">
        <v>0</v>
      </c>
      <c r="K250">
        <v>0</v>
      </c>
      <c r="L250">
        <v>0</v>
      </c>
      <c r="M250" s="10" t="s">
        <v>48</v>
      </c>
      <c r="N250" t="s">
        <v>70</v>
      </c>
      <c r="O250">
        <v>9</v>
      </c>
      <c r="P250" t="s">
        <v>41</v>
      </c>
      <c r="Q250" s="8"/>
      <c r="R250"/>
      <c r="S250"/>
      <c r="T250"/>
      <c r="U250"/>
    </row>
    <row r="251" spans="1:21" x14ac:dyDescent="0.35">
      <c r="A251">
        <v>2020</v>
      </c>
      <c r="B251">
        <v>4</v>
      </c>
      <c r="C251">
        <v>10</v>
      </c>
      <c r="D251" t="s">
        <v>19</v>
      </c>
      <c r="E251" s="7">
        <v>44105</v>
      </c>
      <c r="F251">
        <v>29502</v>
      </c>
      <c r="G251">
        <v>3832</v>
      </c>
      <c r="H251">
        <v>223</v>
      </c>
      <c r="I251">
        <v>0</v>
      </c>
      <c r="J251">
        <v>0</v>
      </c>
      <c r="K251">
        <v>0</v>
      </c>
      <c r="L251">
        <v>0</v>
      </c>
      <c r="M251" s="10" t="s">
        <v>48</v>
      </c>
      <c r="N251" t="s">
        <v>71</v>
      </c>
      <c r="O251">
        <v>10</v>
      </c>
      <c r="P251" t="s">
        <v>42</v>
      </c>
      <c r="Q251" s="8"/>
      <c r="R251"/>
      <c r="S251"/>
      <c r="T251"/>
      <c r="U251"/>
    </row>
    <row r="252" spans="1:21" x14ac:dyDescent="0.35">
      <c r="A252">
        <v>2020</v>
      </c>
      <c r="B252">
        <v>4</v>
      </c>
      <c r="C252">
        <v>11</v>
      </c>
      <c r="D252" t="s">
        <v>19</v>
      </c>
      <c r="E252" s="7">
        <v>44136</v>
      </c>
      <c r="F252">
        <v>88639</v>
      </c>
      <c r="G252">
        <v>35843</v>
      </c>
      <c r="H252">
        <v>1310</v>
      </c>
      <c r="I252">
        <v>0</v>
      </c>
      <c r="J252">
        <v>0</v>
      </c>
      <c r="K252">
        <v>0</v>
      </c>
      <c r="L252">
        <v>0</v>
      </c>
      <c r="M252" s="10" t="s">
        <v>48</v>
      </c>
      <c r="N252" t="s">
        <v>71</v>
      </c>
      <c r="O252">
        <v>11</v>
      </c>
      <c r="P252" t="s">
        <v>43</v>
      </c>
      <c r="Q252" s="8"/>
      <c r="R252"/>
      <c r="S252"/>
      <c r="T252"/>
      <c r="U252"/>
    </row>
    <row r="253" spans="1:21" x14ac:dyDescent="0.35">
      <c r="A253">
        <v>2020</v>
      </c>
      <c r="B253">
        <v>4</v>
      </c>
      <c r="C253">
        <v>12</v>
      </c>
      <c r="D253" t="s">
        <v>1</v>
      </c>
      <c r="E253" s="7">
        <v>44166</v>
      </c>
      <c r="F253">
        <v>7290</v>
      </c>
      <c r="G253">
        <v>14089</v>
      </c>
      <c r="H253">
        <v>320</v>
      </c>
      <c r="I253">
        <v>470</v>
      </c>
      <c r="J253">
        <v>0.68085106382978722</v>
      </c>
      <c r="K253">
        <v>15.51063829787234</v>
      </c>
      <c r="L253">
        <v>29.97659574468085</v>
      </c>
      <c r="M253" s="10" t="s">
        <v>48</v>
      </c>
      <c r="N253" t="s">
        <v>71</v>
      </c>
      <c r="O253">
        <v>12</v>
      </c>
      <c r="P253" t="s">
        <v>44</v>
      </c>
      <c r="Q253" s="8"/>
      <c r="R253"/>
      <c r="S253"/>
      <c r="T253"/>
      <c r="U253"/>
    </row>
    <row r="254" spans="1:21" x14ac:dyDescent="0.35">
      <c r="A254">
        <v>2021</v>
      </c>
      <c r="B254">
        <v>1</v>
      </c>
      <c r="C254">
        <v>1</v>
      </c>
      <c r="D254" t="s">
        <v>1</v>
      </c>
      <c r="E254" s="7">
        <v>44197</v>
      </c>
      <c r="F254">
        <v>7532</v>
      </c>
      <c r="G254">
        <v>7864</v>
      </c>
      <c r="H254">
        <v>254</v>
      </c>
      <c r="I254">
        <v>245160</v>
      </c>
      <c r="J254">
        <v>1.0360580845162344E-3</v>
      </c>
      <c r="K254">
        <v>3.0722793277859359E-2</v>
      </c>
      <c r="L254">
        <v>3.2077010931636479E-2</v>
      </c>
      <c r="M254" s="10" t="s">
        <v>32</v>
      </c>
      <c r="N254" t="s">
        <v>68</v>
      </c>
      <c r="O254">
        <v>1</v>
      </c>
      <c r="P254" t="s">
        <v>33</v>
      </c>
      <c r="Q254" s="8"/>
      <c r="R254"/>
      <c r="S254"/>
      <c r="T254"/>
      <c r="U254"/>
    </row>
    <row r="255" spans="1:21" x14ac:dyDescent="0.35">
      <c r="A255">
        <v>2021</v>
      </c>
      <c r="B255">
        <v>1</v>
      </c>
      <c r="C255">
        <v>2</v>
      </c>
      <c r="D255" t="s">
        <v>1</v>
      </c>
      <c r="E255" s="7">
        <v>44228</v>
      </c>
      <c r="F255">
        <v>11622</v>
      </c>
      <c r="G255">
        <v>8631</v>
      </c>
      <c r="H255">
        <v>234</v>
      </c>
      <c r="I255">
        <v>546670</v>
      </c>
      <c r="J255">
        <v>4.2804617045018019E-4</v>
      </c>
      <c r="K255">
        <v>2.1259626465692284E-2</v>
      </c>
      <c r="L255">
        <v>1.5788318363912417E-2</v>
      </c>
      <c r="M255" s="10" t="s">
        <v>32</v>
      </c>
      <c r="N255" t="s">
        <v>68</v>
      </c>
      <c r="O255">
        <v>2</v>
      </c>
      <c r="P255" t="s">
        <v>34</v>
      </c>
      <c r="Q255" s="8"/>
      <c r="R255"/>
      <c r="S255"/>
      <c r="T255"/>
      <c r="U255"/>
    </row>
    <row r="256" spans="1:21" x14ac:dyDescent="0.35">
      <c r="A256">
        <v>2021</v>
      </c>
      <c r="B256">
        <v>1</v>
      </c>
      <c r="C256">
        <v>3</v>
      </c>
      <c r="D256" t="s">
        <v>1</v>
      </c>
      <c r="E256" s="7">
        <v>44256</v>
      </c>
      <c r="F256">
        <v>10769</v>
      </c>
      <c r="G256">
        <v>13446</v>
      </c>
      <c r="H256">
        <v>435</v>
      </c>
      <c r="I256">
        <v>1442340</v>
      </c>
      <c r="J256">
        <v>3.0159324431132742E-4</v>
      </c>
      <c r="K256">
        <v>7.4663394206636435E-3</v>
      </c>
      <c r="L256">
        <v>9.3223511793335823E-3</v>
      </c>
      <c r="M256" s="10" t="s">
        <v>32</v>
      </c>
      <c r="N256" t="s">
        <v>68</v>
      </c>
      <c r="O256">
        <v>3</v>
      </c>
      <c r="P256" t="s">
        <v>35</v>
      </c>
      <c r="Q256" s="8"/>
      <c r="R256"/>
      <c r="S256"/>
      <c r="T256"/>
      <c r="U256"/>
    </row>
    <row r="257" spans="1:21" x14ac:dyDescent="0.35">
      <c r="A257">
        <v>2021</v>
      </c>
      <c r="B257">
        <v>2</v>
      </c>
      <c r="C257">
        <v>4</v>
      </c>
      <c r="D257" t="s">
        <v>1</v>
      </c>
      <c r="E257" s="7">
        <v>44287</v>
      </c>
      <c r="F257">
        <v>5981</v>
      </c>
      <c r="G257">
        <v>7463</v>
      </c>
      <c r="H257">
        <v>267</v>
      </c>
      <c r="I257">
        <v>2185680</v>
      </c>
      <c r="J257">
        <v>1.2215877896123862E-4</v>
      </c>
      <c r="K257">
        <v>2.7364481534350865E-3</v>
      </c>
      <c r="L257">
        <v>3.4144980051974672E-3</v>
      </c>
      <c r="M257" s="10" t="s">
        <v>32</v>
      </c>
      <c r="N257" t="s">
        <v>69</v>
      </c>
      <c r="O257">
        <v>4</v>
      </c>
      <c r="P257" t="s">
        <v>36</v>
      </c>
      <c r="Q257" s="8"/>
      <c r="R257"/>
      <c r="S257"/>
      <c r="T257"/>
      <c r="U257"/>
    </row>
    <row r="258" spans="1:21" x14ac:dyDescent="0.35">
      <c r="A258">
        <v>2021</v>
      </c>
      <c r="B258">
        <v>2</v>
      </c>
      <c r="C258">
        <v>5</v>
      </c>
      <c r="D258" t="s">
        <v>1</v>
      </c>
      <c r="E258" s="7">
        <v>44317</v>
      </c>
      <c r="F258">
        <v>2822</v>
      </c>
      <c r="G258">
        <v>5633</v>
      </c>
      <c r="H258">
        <v>79</v>
      </c>
      <c r="I258">
        <v>3506490</v>
      </c>
      <c r="J258">
        <v>2.2529652159281789E-5</v>
      </c>
      <c r="K258">
        <v>8.0479339738598994E-4</v>
      </c>
      <c r="L258">
        <v>1.6064497545979026E-3</v>
      </c>
      <c r="M258" s="10" t="s">
        <v>32</v>
      </c>
      <c r="N258" t="s">
        <v>69</v>
      </c>
      <c r="O258">
        <v>5</v>
      </c>
      <c r="P258" t="s">
        <v>37</v>
      </c>
      <c r="Q258" s="8"/>
      <c r="R258"/>
      <c r="S258"/>
      <c r="T258"/>
      <c r="U258"/>
    </row>
    <row r="259" spans="1:21" x14ac:dyDescent="0.35">
      <c r="A259">
        <v>2021</v>
      </c>
      <c r="B259">
        <v>2</v>
      </c>
      <c r="C259">
        <v>6</v>
      </c>
      <c r="D259" t="s">
        <v>1</v>
      </c>
      <c r="E259" s="7">
        <v>44348</v>
      </c>
      <c r="F259">
        <v>787</v>
      </c>
      <c r="G259">
        <v>5375</v>
      </c>
      <c r="H259">
        <v>30</v>
      </c>
      <c r="I259">
        <v>3356520</v>
      </c>
      <c r="J259">
        <v>8.9378284651960962E-6</v>
      </c>
      <c r="K259">
        <v>2.3446903340364425E-4</v>
      </c>
      <c r="L259">
        <v>1.6013609333476338E-3</v>
      </c>
      <c r="M259" s="10" t="s">
        <v>32</v>
      </c>
      <c r="N259" t="s">
        <v>69</v>
      </c>
      <c r="O259">
        <v>6</v>
      </c>
      <c r="P259" t="s">
        <v>38</v>
      </c>
      <c r="Q259" s="8"/>
      <c r="R259"/>
      <c r="S259"/>
      <c r="T259"/>
      <c r="U259"/>
    </row>
    <row r="260" spans="1:21" x14ac:dyDescent="0.35">
      <c r="A260">
        <v>2021</v>
      </c>
      <c r="B260">
        <v>3</v>
      </c>
      <c r="C260">
        <v>7</v>
      </c>
      <c r="D260" t="s">
        <v>1</v>
      </c>
      <c r="E260" s="7">
        <v>44378</v>
      </c>
      <c r="F260">
        <v>1382</v>
      </c>
      <c r="G260">
        <v>807</v>
      </c>
      <c r="H260">
        <v>2</v>
      </c>
      <c r="I260">
        <v>3962740</v>
      </c>
      <c r="J260">
        <v>5.0470129254001023E-7</v>
      </c>
      <c r="K260">
        <v>3.4874859314514706E-4</v>
      </c>
      <c r="L260">
        <v>2.0364697153989412E-4</v>
      </c>
      <c r="M260" s="10" t="s">
        <v>32</v>
      </c>
      <c r="N260" t="s">
        <v>70</v>
      </c>
      <c r="O260">
        <v>7</v>
      </c>
      <c r="P260" t="s">
        <v>39</v>
      </c>
      <c r="Q260" s="8"/>
      <c r="R260"/>
      <c r="S260"/>
      <c r="T260"/>
      <c r="U260"/>
    </row>
    <row r="261" spans="1:21" x14ac:dyDescent="0.35">
      <c r="A261">
        <v>2021</v>
      </c>
      <c r="B261">
        <v>3</v>
      </c>
      <c r="C261">
        <v>8</v>
      </c>
      <c r="D261" t="s">
        <v>1</v>
      </c>
      <c r="E261" s="7">
        <v>44409</v>
      </c>
      <c r="F261">
        <v>2846</v>
      </c>
      <c r="G261">
        <v>2078</v>
      </c>
      <c r="H261">
        <v>15</v>
      </c>
      <c r="I261">
        <v>2141220</v>
      </c>
      <c r="J261">
        <v>7.0053520889959927E-6</v>
      </c>
      <c r="K261">
        <v>1.3291488030188396E-3</v>
      </c>
      <c r="L261">
        <v>9.7047477606224488E-4</v>
      </c>
      <c r="M261" s="10" t="s">
        <v>32</v>
      </c>
      <c r="N261" t="s">
        <v>70</v>
      </c>
      <c r="O261">
        <v>8</v>
      </c>
      <c r="P261" t="s">
        <v>40</v>
      </c>
      <c r="Q261" s="8"/>
      <c r="R261"/>
      <c r="S261"/>
      <c r="T261"/>
      <c r="U261"/>
    </row>
    <row r="262" spans="1:21" x14ac:dyDescent="0.35">
      <c r="A262">
        <v>2021</v>
      </c>
      <c r="B262">
        <v>3</v>
      </c>
      <c r="C262">
        <v>9</v>
      </c>
      <c r="D262" t="s">
        <v>1</v>
      </c>
      <c r="E262" s="7">
        <v>44440</v>
      </c>
      <c r="F262">
        <v>2170</v>
      </c>
      <c r="G262">
        <v>2582</v>
      </c>
      <c r="H262">
        <v>15</v>
      </c>
      <c r="I262">
        <v>1218700</v>
      </c>
      <c r="J262">
        <v>1.2308197259374743E-5</v>
      </c>
      <c r="K262">
        <v>1.7805858701895462E-3</v>
      </c>
      <c r="L262">
        <v>2.1186510215803725E-3</v>
      </c>
      <c r="M262" s="10" t="s">
        <v>32</v>
      </c>
      <c r="N262" t="s">
        <v>70</v>
      </c>
      <c r="O262">
        <v>9</v>
      </c>
      <c r="P262" t="s">
        <v>41</v>
      </c>
      <c r="Q262" s="8"/>
      <c r="R262"/>
      <c r="S262"/>
      <c r="T262"/>
      <c r="U262"/>
    </row>
    <row r="263" spans="1:21" x14ac:dyDescent="0.35">
      <c r="A263">
        <v>2021</v>
      </c>
      <c r="B263">
        <v>4</v>
      </c>
      <c r="C263">
        <v>10</v>
      </c>
      <c r="D263" t="s">
        <v>1</v>
      </c>
      <c r="E263" s="7">
        <v>44470</v>
      </c>
      <c r="F263">
        <v>1776</v>
      </c>
      <c r="G263">
        <v>1605</v>
      </c>
      <c r="H263">
        <v>18</v>
      </c>
      <c r="I263">
        <v>887420</v>
      </c>
      <c r="J263">
        <v>2.0283518514344954E-5</v>
      </c>
      <c r="K263">
        <v>2.0013071600820356E-3</v>
      </c>
      <c r="L263">
        <v>1.8086137341957586E-3</v>
      </c>
      <c r="M263" s="10" t="s">
        <v>32</v>
      </c>
      <c r="N263" t="s">
        <v>71</v>
      </c>
      <c r="O263">
        <v>10</v>
      </c>
      <c r="P263" t="s">
        <v>42</v>
      </c>
      <c r="Q263" s="8"/>
      <c r="R263"/>
      <c r="S263"/>
      <c r="T263"/>
      <c r="U263"/>
    </row>
    <row r="264" spans="1:21" x14ac:dyDescent="0.35">
      <c r="A264">
        <v>2021</v>
      </c>
      <c r="B264">
        <v>4</v>
      </c>
      <c r="C264">
        <v>11</v>
      </c>
      <c r="D264" t="s">
        <v>1</v>
      </c>
      <c r="E264" s="7">
        <v>44501</v>
      </c>
      <c r="F264">
        <v>4650</v>
      </c>
      <c r="G264">
        <v>2368</v>
      </c>
      <c r="H264">
        <v>29</v>
      </c>
      <c r="I264">
        <v>1599770</v>
      </c>
      <c r="J264">
        <v>1.8127605843339981E-5</v>
      </c>
      <c r="K264">
        <v>2.9066678335010658E-3</v>
      </c>
      <c r="L264">
        <v>1.4802127805872095E-3</v>
      </c>
      <c r="M264" s="10" t="s">
        <v>32</v>
      </c>
      <c r="N264" t="s">
        <v>71</v>
      </c>
      <c r="O264">
        <v>11</v>
      </c>
      <c r="P264" t="s">
        <v>43</v>
      </c>
      <c r="Q264" s="8"/>
      <c r="R264"/>
      <c r="S264"/>
      <c r="T264"/>
      <c r="U264"/>
    </row>
    <row r="265" spans="1:21" x14ac:dyDescent="0.35">
      <c r="A265">
        <v>2021</v>
      </c>
      <c r="B265">
        <v>4</v>
      </c>
      <c r="C265">
        <v>12</v>
      </c>
      <c r="D265" t="s">
        <v>1</v>
      </c>
      <c r="E265" s="7">
        <v>44531</v>
      </c>
      <c r="F265">
        <v>18922</v>
      </c>
      <c r="G265">
        <v>6002</v>
      </c>
      <c r="H265">
        <v>49</v>
      </c>
      <c r="I265">
        <v>2967300</v>
      </c>
      <c r="J265">
        <v>1.6513328615239444E-5</v>
      </c>
      <c r="K265">
        <v>6.3768408991338931E-3</v>
      </c>
      <c r="L265">
        <v>2.0227142520136149E-3</v>
      </c>
      <c r="M265" s="10" t="s">
        <v>32</v>
      </c>
      <c r="N265" t="s">
        <v>71</v>
      </c>
      <c r="O265">
        <v>12</v>
      </c>
      <c r="P265" t="s">
        <v>44</v>
      </c>
      <c r="Q265" s="8"/>
      <c r="R265"/>
      <c r="S265"/>
      <c r="T265"/>
      <c r="U265"/>
    </row>
    <row r="266" spans="1:21" x14ac:dyDescent="0.35">
      <c r="A266">
        <v>2022</v>
      </c>
      <c r="B266">
        <v>1</v>
      </c>
      <c r="C266">
        <v>1</v>
      </c>
      <c r="D266" t="s">
        <v>1</v>
      </c>
      <c r="E266" s="7">
        <v>44562</v>
      </c>
      <c r="F266">
        <v>108652</v>
      </c>
      <c r="G266">
        <v>13106</v>
      </c>
      <c r="H266">
        <v>171</v>
      </c>
      <c r="I266">
        <v>3757510</v>
      </c>
      <c r="J266">
        <v>4.5508860921195152E-5</v>
      </c>
      <c r="K266">
        <v>2.8915957642161965E-2</v>
      </c>
      <c r="L266">
        <v>3.4879481358665713E-3</v>
      </c>
      <c r="M266" s="10" t="s">
        <v>45</v>
      </c>
      <c r="N266" t="s">
        <v>68</v>
      </c>
      <c r="O266">
        <v>1</v>
      </c>
      <c r="P266" t="s">
        <v>33</v>
      </c>
      <c r="Q266" s="8"/>
      <c r="R266"/>
      <c r="S266"/>
      <c r="T266"/>
      <c r="U266"/>
    </row>
    <row r="267" spans="1:21" x14ac:dyDescent="0.35">
      <c r="A267">
        <v>2022</v>
      </c>
      <c r="B267">
        <v>1</v>
      </c>
      <c r="C267">
        <v>2</v>
      </c>
      <c r="D267" t="s">
        <v>1</v>
      </c>
      <c r="E267" s="7">
        <v>44593</v>
      </c>
      <c r="F267">
        <v>48126</v>
      </c>
      <c r="G267">
        <v>98466</v>
      </c>
      <c r="H267">
        <v>147</v>
      </c>
      <c r="I267">
        <v>1322890</v>
      </c>
      <c r="J267">
        <v>1.1112035014249106E-4</v>
      </c>
      <c r="K267">
        <v>3.6379441979302887E-2</v>
      </c>
      <c r="L267">
        <v>7.4432492497486569E-2</v>
      </c>
      <c r="M267" s="10" t="s">
        <v>45</v>
      </c>
      <c r="N267" t="s">
        <v>68</v>
      </c>
      <c r="O267">
        <v>2</v>
      </c>
      <c r="P267" t="s">
        <v>34</v>
      </c>
      <c r="Q267" s="8"/>
      <c r="R267"/>
      <c r="S267"/>
      <c r="T267"/>
      <c r="U267"/>
    </row>
    <row r="268" spans="1:21" x14ac:dyDescent="0.35">
      <c r="A268">
        <v>2022</v>
      </c>
      <c r="B268">
        <v>1</v>
      </c>
      <c r="C268">
        <v>3</v>
      </c>
      <c r="D268" t="s">
        <v>1</v>
      </c>
      <c r="E268" s="7">
        <v>44621</v>
      </c>
      <c r="F268">
        <v>51442</v>
      </c>
      <c r="G268">
        <v>72903</v>
      </c>
      <c r="H268">
        <v>132</v>
      </c>
      <c r="I268">
        <v>378990</v>
      </c>
      <c r="J268">
        <v>3.4829415024143119E-4</v>
      </c>
      <c r="K268">
        <v>0.13573445209636137</v>
      </c>
      <c r="L268">
        <v>0.19236127602311406</v>
      </c>
      <c r="M268" s="10" t="s">
        <v>45</v>
      </c>
      <c r="N268" t="s">
        <v>68</v>
      </c>
      <c r="O268">
        <v>3</v>
      </c>
      <c r="P268" t="s">
        <v>35</v>
      </c>
      <c r="Q268" s="8"/>
      <c r="R268"/>
      <c r="S268"/>
      <c r="T268"/>
      <c r="U268"/>
    </row>
    <row r="269" spans="1:21" x14ac:dyDescent="0.35">
      <c r="A269">
        <v>2022</v>
      </c>
      <c r="B269">
        <v>2</v>
      </c>
      <c r="C269">
        <v>4</v>
      </c>
      <c r="D269" t="s">
        <v>1</v>
      </c>
      <c r="E269" s="7">
        <v>44652</v>
      </c>
      <c r="F269">
        <v>59343</v>
      </c>
      <c r="G269">
        <v>42425</v>
      </c>
      <c r="H269">
        <v>127</v>
      </c>
      <c r="I269">
        <v>166440</v>
      </c>
      <c r="J269">
        <v>7.6303773131458782E-4</v>
      </c>
      <c r="K269">
        <v>0.3565428983417448</v>
      </c>
      <c r="L269">
        <v>0.25489665945686135</v>
      </c>
      <c r="M269" s="10" t="s">
        <v>45</v>
      </c>
      <c r="N269" t="s">
        <v>69</v>
      </c>
      <c r="O269">
        <v>4</v>
      </c>
      <c r="P269" t="s">
        <v>36</v>
      </c>
      <c r="Q269" s="8"/>
      <c r="R269"/>
      <c r="S269"/>
      <c r="T269"/>
      <c r="U269"/>
    </row>
    <row r="270" spans="1:21" x14ac:dyDescent="0.35">
      <c r="A270">
        <v>2022</v>
      </c>
      <c r="B270">
        <v>2</v>
      </c>
      <c r="C270">
        <v>5</v>
      </c>
      <c r="D270" t="s">
        <v>1</v>
      </c>
      <c r="E270" s="7">
        <v>44682</v>
      </c>
      <c r="F270">
        <v>31736</v>
      </c>
      <c r="G270">
        <v>68222</v>
      </c>
      <c r="H270">
        <v>107</v>
      </c>
      <c r="I270">
        <v>138180</v>
      </c>
      <c r="J270">
        <v>7.7435229410913306E-4</v>
      </c>
      <c r="K270">
        <v>0.22967144304530324</v>
      </c>
      <c r="L270">
        <v>0.49371833839918944</v>
      </c>
      <c r="M270" s="10" t="s">
        <v>45</v>
      </c>
      <c r="N270" t="s">
        <v>69</v>
      </c>
      <c r="O270">
        <v>5</v>
      </c>
      <c r="P270" t="s">
        <v>37</v>
      </c>
      <c r="Q270" s="8"/>
      <c r="R270"/>
      <c r="S270"/>
      <c r="T270"/>
      <c r="U270"/>
    </row>
    <row r="271" spans="1:21" x14ac:dyDescent="0.35">
      <c r="A271">
        <v>2022</v>
      </c>
      <c r="B271">
        <v>2</v>
      </c>
      <c r="C271">
        <v>6</v>
      </c>
      <c r="D271" t="s">
        <v>1</v>
      </c>
      <c r="E271" s="7">
        <v>44713</v>
      </c>
      <c r="F271">
        <v>26050</v>
      </c>
      <c r="G271">
        <v>18421</v>
      </c>
      <c r="H271">
        <v>53</v>
      </c>
      <c r="I271">
        <v>54030</v>
      </c>
      <c r="J271">
        <v>9.8093651674995377E-4</v>
      </c>
      <c r="K271">
        <v>0.48213955210068482</v>
      </c>
      <c r="L271">
        <v>0.34094021839718675</v>
      </c>
      <c r="M271" s="10" t="s">
        <v>45</v>
      </c>
      <c r="N271" t="s">
        <v>69</v>
      </c>
      <c r="O271">
        <v>6</v>
      </c>
      <c r="P271" t="s">
        <v>38</v>
      </c>
      <c r="Q271" s="8"/>
      <c r="R271"/>
      <c r="S271"/>
      <c r="T271"/>
      <c r="U271"/>
    </row>
    <row r="272" spans="1:21" x14ac:dyDescent="0.35">
      <c r="A272">
        <v>2022</v>
      </c>
      <c r="B272">
        <v>3</v>
      </c>
      <c r="C272">
        <v>7</v>
      </c>
      <c r="D272" t="s">
        <v>1</v>
      </c>
      <c r="E272" s="7">
        <v>44743</v>
      </c>
      <c r="F272">
        <v>75258</v>
      </c>
      <c r="G272">
        <v>54977</v>
      </c>
      <c r="H272">
        <v>163</v>
      </c>
      <c r="I272">
        <v>229510</v>
      </c>
      <c r="J272">
        <v>7.1020870550302822E-4</v>
      </c>
      <c r="K272">
        <v>0.32790728072850855</v>
      </c>
      <c r="L272">
        <v>0.23954076075116554</v>
      </c>
      <c r="M272" s="10" t="s">
        <v>45</v>
      </c>
      <c r="N272" t="s">
        <v>70</v>
      </c>
      <c r="O272">
        <v>7</v>
      </c>
      <c r="P272" t="s">
        <v>39</v>
      </c>
      <c r="Q272" s="8"/>
      <c r="R272"/>
      <c r="S272"/>
      <c r="T272"/>
      <c r="U272"/>
    </row>
    <row r="273" spans="1:21" x14ac:dyDescent="0.35">
      <c r="A273">
        <v>2022</v>
      </c>
      <c r="B273">
        <v>3</v>
      </c>
      <c r="C273">
        <v>8</v>
      </c>
      <c r="D273" t="s">
        <v>1</v>
      </c>
      <c r="E273" s="7">
        <v>44774</v>
      </c>
      <c r="F273">
        <v>32412</v>
      </c>
      <c r="G273">
        <v>53941</v>
      </c>
      <c r="H273">
        <v>91</v>
      </c>
      <c r="I273">
        <v>112480</v>
      </c>
      <c r="J273">
        <v>8.0903271692745382E-4</v>
      </c>
      <c r="K273">
        <v>0.28815789473684211</v>
      </c>
      <c r="L273">
        <v>0.47956081081081081</v>
      </c>
      <c r="M273" s="10" t="s">
        <v>45</v>
      </c>
      <c r="N273" t="s">
        <v>70</v>
      </c>
      <c r="O273">
        <v>8</v>
      </c>
      <c r="P273" t="s">
        <v>40</v>
      </c>
      <c r="Q273" s="8"/>
      <c r="R273"/>
      <c r="S273"/>
      <c r="T273"/>
      <c r="U273"/>
    </row>
    <row r="274" spans="1:21" x14ac:dyDescent="0.35">
      <c r="A274">
        <v>2022</v>
      </c>
      <c r="B274">
        <v>3</v>
      </c>
      <c r="C274">
        <v>9</v>
      </c>
      <c r="D274" t="s">
        <v>1</v>
      </c>
      <c r="E274" s="7">
        <v>44805</v>
      </c>
      <c r="F274">
        <v>19812</v>
      </c>
      <c r="G274">
        <v>16871</v>
      </c>
      <c r="H274">
        <v>36</v>
      </c>
      <c r="I274">
        <v>62240</v>
      </c>
      <c r="J274">
        <v>5.7840616966580978E-4</v>
      </c>
      <c r="K274">
        <v>0.31831619537275063</v>
      </c>
      <c r="L274">
        <v>0.27106362467866324</v>
      </c>
      <c r="M274" s="10" t="s">
        <v>45</v>
      </c>
      <c r="N274" t="s">
        <v>70</v>
      </c>
      <c r="O274">
        <v>9</v>
      </c>
      <c r="P274" t="s">
        <v>41</v>
      </c>
      <c r="Q274" s="8"/>
      <c r="R274"/>
      <c r="S274"/>
      <c r="T274"/>
      <c r="U274"/>
    </row>
    <row r="275" spans="1:21" x14ac:dyDescent="0.35">
      <c r="A275">
        <v>2022</v>
      </c>
      <c r="B275">
        <v>4</v>
      </c>
      <c r="C275">
        <v>10</v>
      </c>
      <c r="D275" t="s">
        <v>1</v>
      </c>
      <c r="E275" s="7">
        <v>44835</v>
      </c>
      <c r="F275">
        <v>28564</v>
      </c>
      <c r="G275">
        <v>43415</v>
      </c>
      <c r="H275">
        <v>43</v>
      </c>
      <c r="I275">
        <v>195290</v>
      </c>
      <c r="J275">
        <v>2.201853653540888E-4</v>
      </c>
      <c r="K275">
        <v>0.14626452967381842</v>
      </c>
      <c r="L275">
        <v>0.22231041015925035</v>
      </c>
      <c r="M275" s="10" t="s">
        <v>45</v>
      </c>
      <c r="N275" t="s">
        <v>71</v>
      </c>
      <c r="O275">
        <v>10</v>
      </c>
      <c r="P275" t="s">
        <v>42</v>
      </c>
      <c r="Q275" s="8"/>
      <c r="R275"/>
      <c r="S275"/>
      <c r="T275"/>
      <c r="U275"/>
    </row>
    <row r="276" spans="1:21" x14ac:dyDescent="0.35">
      <c r="A276">
        <v>2022</v>
      </c>
      <c r="B276">
        <v>4</v>
      </c>
      <c r="C276">
        <v>11</v>
      </c>
      <c r="D276" t="s">
        <v>1</v>
      </c>
      <c r="E276" s="7">
        <v>44866</v>
      </c>
      <c r="F276">
        <v>24010</v>
      </c>
      <c r="G276">
        <v>21507</v>
      </c>
      <c r="H276">
        <v>56</v>
      </c>
      <c r="I276">
        <v>204120</v>
      </c>
      <c r="J276">
        <v>2.7434842249657066E-4</v>
      </c>
      <c r="K276">
        <v>0.11762688614540466</v>
      </c>
      <c r="L276">
        <v>0.10536449147560259</v>
      </c>
      <c r="M276" s="10" t="s">
        <v>45</v>
      </c>
      <c r="N276" t="s">
        <v>71</v>
      </c>
      <c r="O276">
        <v>11</v>
      </c>
      <c r="P276" t="s">
        <v>43</v>
      </c>
      <c r="Q276" s="8"/>
      <c r="R276"/>
      <c r="S276"/>
      <c r="T276"/>
      <c r="U276"/>
    </row>
    <row r="277" spans="1:21" x14ac:dyDescent="0.35">
      <c r="A277">
        <v>2022</v>
      </c>
      <c r="B277">
        <v>4</v>
      </c>
      <c r="C277">
        <v>12</v>
      </c>
      <c r="D277" t="s">
        <v>1</v>
      </c>
      <c r="E277" s="7">
        <v>44896</v>
      </c>
      <c r="F277">
        <v>24940</v>
      </c>
      <c r="G277">
        <v>26204</v>
      </c>
      <c r="H277">
        <v>65</v>
      </c>
      <c r="I277">
        <v>164630</v>
      </c>
      <c r="J277">
        <v>3.9482475854947459E-4</v>
      </c>
      <c r="K277">
        <v>0.1514912227419061</v>
      </c>
      <c r="L277">
        <v>0.15916904573892973</v>
      </c>
      <c r="M277" s="10" t="s">
        <v>45</v>
      </c>
      <c r="N277" t="s">
        <v>71</v>
      </c>
      <c r="O277">
        <v>12</v>
      </c>
      <c r="P277" t="s">
        <v>44</v>
      </c>
      <c r="Q277" s="8"/>
      <c r="R277"/>
      <c r="S277"/>
      <c r="T277"/>
      <c r="U277"/>
    </row>
    <row r="278" spans="1:21" x14ac:dyDescent="0.35">
      <c r="A278">
        <v>2023</v>
      </c>
      <c r="B278">
        <v>1</v>
      </c>
      <c r="C278">
        <v>1</v>
      </c>
      <c r="D278" t="s">
        <v>1</v>
      </c>
      <c r="E278" s="7">
        <v>44927</v>
      </c>
      <c r="F278">
        <v>11092</v>
      </c>
      <c r="G278">
        <v>16499</v>
      </c>
      <c r="H278">
        <v>66</v>
      </c>
      <c r="I278">
        <v>80330</v>
      </c>
      <c r="J278">
        <v>8.2161085522220844E-4</v>
      </c>
      <c r="K278">
        <v>0.1380804182746172</v>
      </c>
      <c r="L278">
        <v>0.20539026515623054</v>
      </c>
      <c r="M278" s="10" t="s">
        <v>46</v>
      </c>
      <c r="N278" t="s">
        <v>68</v>
      </c>
      <c r="O278">
        <v>1</v>
      </c>
      <c r="P278" t="s">
        <v>33</v>
      </c>
      <c r="Q278" s="8"/>
      <c r="R278"/>
      <c r="S278"/>
      <c r="T278"/>
      <c r="U278"/>
    </row>
    <row r="279" spans="1:21" x14ac:dyDescent="0.35">
      <c r="A279">
        <v>2023</v>
      </c>
      <c r="B279">
        <v>1</v>
      </c>
      <c r="C279">
        <v>2</v>
      </c>
      <c r="D279" t="s">
        <v>1</v>
      </c>
      <c r="E279" s="7">
        <v>44958</v>
      </c>
      <c r="F279">
        <v>3435</v>
      </c>
      <c r="G279">
        <v>3735</v>
      </c>
      <c r="H279">
        <v>31</v>
      </c>
      <c r="I279">
        <v>20970</v>
      </c>
      <c r="J279">
        <v>1.4783023366714354E-3</v>
      </c>
      <c r="K279">
        <v>0.16380543633762518</v>
      </c>
      <c r="L279">
        <v>0.17811158798283261</v>
      </c>
      <c r="M279" s="10" t="s">
        <v>46</v>
      </c>
      <c r="N279" t="s">
        <v>68</v>
      </c>
      <c r="O279">
        <v>2</v>
      </c>
      <c r="P279" t="s">
        <v>34</v>
      </c>
      <c r="Q279" s="8"/>
      <c r="R279"/>
      <c r="S279"/>
      <c r="T279"/>
      <c r="U279"/>
    </row>
    <row r="280" spans="1:21" x14ac:dyDescent="0.35">
      <c r="A280">
        <v>2023</v>
      </c>
      <c r="B280">
        <v>1</v>
      </c>
      <c r="C280">
        <v>3</v>
      </c>
      <c r="D280" t="s">
        <v>1</v>
      </c>
      <c r="E280" s="7">
        <v>44986</v>
      </c>
      <c r="F280">
        <v>2494</v>
      </c>
      <c r="G280">
        <v>2621</v>
      </c>
      <c r="H280">
        <v>20</v>
      </c>
      <c r="I280">
        <v>6490</v>
      </c>
      <c r="J280">
        <v>3.0816640986132513E-3</v>
      </c>
      <c r="K280">
        <v>0.38428351309707243</v>
      </c>
      <c r="L280">
        <v>0.40385208012326657</v>
      </c>
      <c r="M280" s="10" t="s">
        <v>46</v>
      </c>
      <c r="N280" t="s">
        <v>68</v>
      </c>
      <c r="O280">
        <v>3</v>
      </c>
      <c r="P280" t="s">
        <v>35</v>
      </c>
      <c r="Q280" s="8"/>
      <c r="R280"/>
      <c r="S280"/>
      <c r="T280"/>
      <c r="U280"/>
    </row>
    <row r="281" spans="1:21" x14ac:dyDescent="0.35">
      <c r="A281">
        <v>2023</v>
      </c>
      <c r="B281">
        <v>2</v>
      </c>
      <c r="C281">
        <v>4</v>
      </c>
      <c r="D281" t="s">
        <v>1</v>
      </c>
      <c r="E281" s="7">
        <v>45017</v>
      </c>
      <c r="F281">
        <v>3671</v>
      </c>
      <c r="G281">
        <v>9915</v>
      </c>
      <c r="H281">
        <v>11</v>
      </c>
      <c r="I281">
        <v>1140</v>
      </c>
      <c r="J281">
        <v>9.6491228070175444E-3</v>
      </c>
      <c r="K281">
        <v>3.2201754385964914</v>
      </c>
      <c r="L281">
        <v>8.6973684210526319</v>
      </c>
      <c r="M281" s="10" t="s">
        <v>46</v>
      </c>
      <c r="N281" t="s">
        <v>69</v>
      </c>
      <c r="O281">
        <v>4</v>
      </c>
      <c r="P281" t="s">
        <v>36</v>
      </c>
      <c r="Q281" s="8"/>
      <c r="R281"/>
      <c r="S281"/>
      <c r="T281"/>
      <c r="U281"/>
    </row>
    <row r="282" spans="1:21" x14ac:dyDescent="0.35">
      <c r="A282">
        <v>2023</v>
      </c>
      <c r="B282">
        <v>2</v>
      </c>
      <c r="C282">
        <v>5</v>
      </c>
      <c r="D282" t="s">
        <v>1</v>
      </c>
      <c r="E282" s="7">
        <v>45047</v>
      </c>
      <c r="F282">
        <v>3507</v>
      </c>
      <c r="G282">
        <v>3901</v>
      </c>
      <c r="H282">
        <v>9</v>
      </c>
      <c r="I282">
        <v>1480</v>
      </c>
      <c r="J282">
        <v>6.0810810810810814E-3</v>
      </c>
      <c r="K282">
        <v>2.3695945945945946</v>
      </c>
      <c r="L282">
        <v>2.6358108108108107</v>
      </c>
      <c r="M282" s="10" t="s">
        <v>46</v>
      </c>
      <c r="N282" t="s">
        <v>69</v>
      </c>
      <c r="O282">
        <v>5</v>
      </c>
      <c r="P282" t="s">
        <v>37</v>
      </c>
      <c r="Q282" s="8"/>
      <c r="R282"/>
      <c r="S282"/>
      <c r="T282"/>
      <c r="U282"/>
    </row>
    <row r="283" spans="1:21" x14ac:dyDescent="0.35">
      <c r="A283">
        <v>2023</v>
      </c>
      <c r="B283">
        <v>2</v>
      </c>
      <c r="C283">
        <v>6</v>
      </c>
      <c r="D283" t="s">
        <v>1</v>
      </c>
      <c r="E283" s="7">
        <v>45078</v>
      </c>
      <c r="F283">
        <v>1358</v>
      </c>
      <c r="G283">
        <v>1917</v>
      </c>
      <c r="H283">
        <v>11</v>
      </c>
      <c r="I283">
        <v>640</v>
      </c>
      <c r="J283">
        <v>1.7187500000000001E-2</v>
      </c>
      <c r="K283">
        <v>2.1218750000000002</v>
      </c>
      <c r="L283">
        <v>2.9953124999999998</v>
      </c>
      <c r="M283" s="10" t="s">
        <v>46</v>
      </c>
      <c r="N283" t="s">
        <v>69</v>
      </c>
      <c r="O283">
        <v>6</v>
      </c>
      <c r="P283" t="s">
        <v>38</v>
      </c>
      <c r="Q283" s="8"/>
      <c r="R283"/>
      <c r="S283"/>
      <c r="T283"/>
      <c r="U283"/>
    </row>
    <row r="284" spans="1:21" x14ac:dyDescent="0.35">
      <c r="A284">
        <v>2023</v>
      </c>
      <c r="B284">
        <v>3</v>
      </c>
      <c r="C284">
        <v>7</v>
      </c>
      <c r="D284" t="s">
        <v>1</v>
      </c>
      <c r="E284" s="7">
        <v>45108</v>
      </c>
      <c r="F284">
        <v>466</v>
      </c>
      <c r="G284">
        <v>1048</v>
      </c>
      <c r="H284">
        <v>4</v>
      </c>
      <c r="I284">
        <v>60</v>
      </c>
      <c r="J284">
        <v>6.6666666666666666E-2</v>
      </c>
      <c r="K284">
        <v>7.7666666666666666</v>
      </c>
      <c r="L284">
        <v>17.466666666666665</v>
      </c>
      <c r="M284" s="10" t="s">
        <v>46</v>
      </c>
      <c r="N284" t="s">
        <v>70</v>
      </c>
      <c r="O284">
        <v>7</v>
      </c>
      <c r="P284" t="s">
        <v>39</v>
      </c>
      <c r="Q284" s="8"/>
      <c r="R284"/>
      <c r="S284"/>
      <c r="T284"/>
      <c r="U284"/>
    </row>
    <row r="285" spans="1:21" x14ac:dyDescent="0.35">
      <c r="A285">
        <v>2023</v>
      </c>
      <c r="B285">
        <v>3</v>
      </c>
      <c r="C285">
        <v>8</v>
      </c>
      <c r="D285" t="s">
        <v>1</v>
      </c>
      <c r="E285" s="7">
        <v>45139</v>
      </c>
      <c r="F285">
        <v>1282</v>
      </c>
      <c r="G285">
        <v>1987</v>
      </c>
      <c r="H285">
        <v>3</v>
      </c>
      <c r="I285">
        <v>30</v>
      </c>
      <c r="J285">
        <v>0.1</v>
      </c>
      <c r="K285">
        <v>42.733333333333334</v>
      </c>
      <c r="L285">
        <v>66.233333333333334</v>
      </c>
      <c r="M285" s="10" t="s">
        <v>46</v>
      </c>
      <c r="N285" t="s">
        <v>70</v>
      </c>
      <c r="O285">
        <v>8</v>
      </c>
      <c r="P285" t="s">
        <v>40</v>
      </c>
      <c r="Q285" s="8"/>
      <c r="R285"/>
      <c r="S285"/>
      <c r="T285"/>
      <c r="U285"/>
    </row>
    <row r="286" spans="1:21" x14ac:dyDescent="0.35">
      <c r="A286">
        <v>2023</v>
      </c>
      <c r="B286">
        <v>3</v>
      </c>
      <c r="C286">
        <v>9</v>
      </c>
      <c r="D286" t="s">
        <v>1</v>
      </c>
      <c r="E286" s="7">
        <v>45170</v>
      </c>
      <c r="F286">
        <v>3067</v>
      </c>
      <c r="G286">
        <v>2071</v>
      </c>
      <c r="H286">
        <v>7</v>
      </c>
      <c r="I286">
        <v>11</v>
      </c>
      <c r="J286">
        <v>0.63636363636363635</v>
      </c>
      <c r="K286">
        <v>278.81818181818181</v>
      </c>
      <c r="L286">
        <v>188.27272727272728</v>
      </c>
      <c r="M286" s="10" t="s">
        <v>46</v>
      </c>
      <c r="N286" t="s">
        <v>70</v>
      </c>
      <c r="O286">
        <v>9</v>
      </c>
      <c r="P286" t="s">
        <v>41</v>
      </c>
      <c r="Q286" s="8"/>
      <c r="R286"/>
      <c r="S286"/>
      <c r="T286"/>
      <c r="U286"/>
    </row>
    <row r="287" spans="1:21" x14ac:dyDescent="0.35">
      <c r="A287">
        <v>2023</v>
      </c>
      <c r="B287">
        <v>4</v>
      </c>
      <c r="C287">
        <v>10</v>
      </c>
      <c r="D287" t="s">
        <v>1</v>
      </c>
      <c r="E287" s="7">
        <v>45200</v>
      </c>
      <c r="F287">
        <v>3472</v>
      </c>
      <c r="G287">
        <v>2836</v>
      </c>
      <c r="H287">
        <v>10</v>
      </c>
      <c r="I287">
        <v>2060</v>
      </c>
      <c r="J287">
        <v>4.8543689320388345E-3</v>
      </c>
      <c r="K287">
        <v>1.6854368932038835</v>
      </c>
      <c r="L287">
        <v>1.3766990291262136</v>
      </c>
      <c r="M287" s="10" t="s">
        <v>46</v>
      </c>
      <c r="N287" t="s">
        <v>71</v>
      </c>
      <c r="O287">
        <v>10</v>
      </c>
      <c r="P287" t="s">
        <v>42</v>
      </c>
      <c r="Q287" s="8"/>
      <c r="R287"/>
      <c r="S287"/>
      <c r="T287"/>
      <c r="U287"/>
    </row>
    <row r="288" spans="1:21" x14ac:dyDescent="0.35">
      <c r="A288">
        <v>2023</v>
      </c>
      <c r="B288">
        <v>4</v>
      </c>
      <c r="C288">
        <v>11</v>
      </c>
      <c r="D288" t="s">
        <v>1</v>
      </c>
      <c r="E288" s="7">
        <v>45231</v>
      </c>
      <c r="F288">
        <v>5489</v>
      </c>
      <c r="G288">
        <v>2714</v>
      </c>
      <c r="H288">
        <v>21</v>
      </c>
      <c r="I288">
        <v>7228</v>
      </c>
      <c r="J288">
        <v>2.9053680132816824E-3</v>
      </c>
      <c r="K288">
        <v>0.7594078583287216</v>
      </c>
      <c r="L288">
        <v>0.37548422800221359</v>
      </c>
      <c r="M288" s="10" t="s">
        <v>46</v>
      </c>
      <c r="N288" t="s">
        <v>71</v>
      </c>
      <c r="O288">
        <v>11</v>
      </c>
      <c r="P288" t="s">
        <v>43</v>
      </c>
      <c r="Q288" s="8"/>
      <c r="R288"/>
      <c r="S288"/>
      <c r="T288"/>
      <c r="U288"/>
    </row>
    <row r="289" spans="1:21" x14ac:dyDescent="0.35">
      <c r="A289">
        <v>2023</v>
      </c>
      <c r="B289">
        <v>4</v>
      </c>
      <c r="C289">
        <v>12</v>
      </c>
      <c r="D289" t="s">
        <v>1</v>
      </c>
      <c r="E289" s="7">
        <v>45261</v>
      </c>
      <c r="F289">
        <v>10900</v>
      </c>
      <c r="G289">
        <v>6289</v>
      </c>
      <c r="H289">
        <v>49</v>
      </c>
      <c r="I289">
        <v>10762</v>
      </c>
      <c r="J289">
        <v>4.5530570525924548E-3</v>
      </c>
      <c r="K289">
        <v>1.0128228953726073</v>
      </c>
      <c r="L289">
        <v>0.58437093477048874</v>
      </c>
      <c r="M289" s="10" t="s">
        <v>46</v>
      </c>
      <c r="N289" t="s">
        <v>71</v>
      </c>
      <c r="O289">
        <v>12</v>
      </c>
      <c r="P289" t="s">
        <v>44</v>
      </c>
      <c r="Q289" s="8"/>
      <c r="R289"/>
      <c r="S289"/>
      <c r="T289"/>
      <c r="U289"/>
    </row>
    <row r="290" spans="1:21" x14ac:dyDescent="0.35">
      <c r="A290">
        <v>2024</v>
      </c>
      <c r="B290">
        <v>1</v>
      </c>
      <c r="C290">
        <v>1</v>
      </c>
      <c r="D290" t="s">
        <v>1</v>
      </c>
      <c r="E290" s="7">
        <v>45292</v>
      </c>
      <c r="F290">
        <v>1708</v>
      </c>
      <c r="G290">
        <v>2860</v>
      </c>
      <c r="H290">
        <v>17</v>
      </c>
      <c r="I290">
        <v>3878</v>
      </c>
      <c r="J290">
        <v>4.3837029396596181E-3</v>
      </c>
      <c r="K290">
        <v>0.44043321299638988</v>
      </c>
      <c r="L290">
        <v>0.73749355337802991</v>
      </c>
      <c r="M290" s="10" t="s">
        <v>47</v>
      </c>
      <c r="N290" t="s">
        <v>68</v>
      </c>
      <c r="O290">
        <v>1</v>
      </c>
      <c r="P290" t="s">
        <v>33</v>
      </c>
      <c r="Q290" s="8"/>
      <c r="R290"/>
      <c r="S290"/>
      <c r="T290"/>
      <c r="U290"/>
    </row>
    <row r="291" spans="1:21" x14ac:dyDescent="0.35">
      <c r="A291">
        <v>2024</v>
      </c>
      <c r="B291">
        <v>1</v>
      </c>
      <c r="C291">
        <v>2</v>
      </c>
      <c r="D291" t="s">
        <v>1</v>
      </c>
      <c r="E291" s="7">
        <v>45323</v>
      </c>
      <c r="F291">
        <v>194</v>
      </c>
      <c r="G291">
        <v>782</v>
      </c>
      <c r="H291">
        <v>1</v>
      </c>
      <c r="I291">
        <v>261</v>
      </c>
      <c r="J291">
        <v>3.8314176245210726E-3</v>
      </c>
      <c r="K291">
        <v>0.74329501915708818</v>
      </c>
      <c r="L291">
        <v>2.9961685823754789</v>
      </c>
      <c r="M291" s="10" t="s">
        <v>47</v>
      </c>
      <c r="N291" t="s">
        <v>68</v>
      </c>
      <c r="O291">
        <v>2</v>
      </c>
      <c r="P291" t="s">
        <v>34</v>
      </c>
      <c r="Q291" s="8"/>
      <c r="R291"/>
      <c r="S291"/>
      <c r="T291"/>
      <c r="U291"/>
    </row>
    <row r="292" spans="1:21" x14ac:dyDescent="0.35">
      <c r="A292">
        <v>2024</v>
      </c>
      <c r="B292">
        <v>1</v>
      </c>
      <c r="C292">
        <v>3</v>
      </c>
      <c r="D292" t="s">
        <v>1</v>
      </c>
      <c r="E292" s="7">
        <v>45352</v>
      </c>
      <c r="F292">
        <v>54</v>
      </c>
      <c r="G292">
        <v>58</v>
      </c>
      <c r="H292">
        <v>1</v>
      </c>
      <c r="I292">
        <v>122</v>
      </c>
      <c r="J292">
        <v>8.1967213114754103E-3</v>
      </c>
      <c r="K292">
        <v>0.44262295081967212</v>
      </c>
      <c r="L292">
        <v>0.47540983606557374</v>
      </c>
      <c r="M292" s="10" t="s">
        <v>47</v>
      </c>
      <c r="N292" t="s">
        <v>68</v>
      </c>
      <c r="O292">
        <v>3</v>
      </c>
      <c r="P292" t="s">
        <v>35</v>
      </c>
      <c r="Q292" s="8"/>
      <c r="R292"/>
      <c r="S292"/>
      <c r="T292"/>
      <c r="U292"/>
    </row>
    <row r="293" spans="1:21" x14ac:dyDescent="0.35">
      <c r="A293">
        <v>2024</v>
      </c>
      <c r="B293">
        <v>2</v>
      </c>
      <c r="C293">
        <v>4</v>
      </c>
      <c r="D293" t="s">
        <v>1</v>
      </c>
      <c r="E293" s="7">
        <v>45383</v>
      </c>
      <c r="F293">
        <v>11</v>
      </c>
      <c r="G293">
        <v>7616</v>
      </c>
      <c r="H293">
        <v>1</v>
      </c>
      <c r="I293">
        <v>8</v>
      </c>
      <c r="J293">
        <v>0.125</v>
      </c>
      <c r="K293">
        <v>1.375</v>
      </c>
      <c r="L293">
        <v>952</v>
      </c>
      <c r="M293" s="10" t="s">
        <v>47</v>
      </c>
      <c r="N293" t="s">
        <v>69</v>
      </c>
      <c r="O293">
        <v>4</v>
      </c>
      <c r="P293" t="s">
        <v>36</v>
      </c>
      <c r="Q293" s="8"/>
      <c r="R293"/>
      <c r="S293"/>
      <c r="T293"/>
      <c r="U293"/>
    </row>
    <row r="294" spans="1:21" x14ac:dyDescent="0.35">
      <c r="A294">
        <v>2024</v>
      </c>
      <c r="B294">
        <v>2</v>
      </c>
      <c r="C294">
        <v>5</v>
      </c>
      <c r="D294" t="s">
        <v>1</v>
      </c>
      <c r="E294" s="7">
        <v>45413</v>
      </c>
      <c r="F294">
        <v>23</v>
      </c>
      <c r="G294">
        <v>8</v>
      </c>
      <c r="H294">
        <v>1</v>
      </c>
      <c r="I294">
        <v>8</v>
      </c>
      <c r="J294">
        <v>0.125</v>
      </c>
      <c r="K294">
        <v>2.875</v>
      </c>
      <c r="L294">
        <v>1</v>
      </c>
      <c r="M294" s="10" t="s">
        <v>47</v>
      </c>
      <c r="N294" t="s">
        <v>69</v>
      </c>
      <c r="O294">
        <v>5</v>
      </c>
      <c r="P294" t="s">
        <v>37</v>
      </c>
      <c r="Q294" s="8"/>
      <c r="R294"/>
      <c r="S294"/>
      <c r="T294"/>
      <c r="U294"/>
    </row>
    <row r="295" spans="1:21" x14ac:dyDescent="0.35">
      <c r="A295">
        <v>2024</v>
      </c>
      <c r="B295">
        <v>2</v>
      </c>
      <c r="C295">
        <v>6</v>
      </c>
      <c r="D295" t="s">
        <v>1</v>
      </c>
      <c r="E295" s="7">
        <v>45444</v>
      </c>
      <c r="F295">
        <v>90</v>
      </c>
      <c r="G295">
        <v>39</v>
      </c>
      <c r="H295">
        <v>0</v>
      </c>
      <c r="I295">
        <v>3</v>
      </c>
      <c r="J295">
        <v>0</v>
      </c>
      <c r="K295">
        <v>30</v>
      </c>
      <c r="L295">
        <v>13</v>
      </c>
      <c r="M295" s="10" t="s">
        <v>47</v>
      </c>
      <c r="N295" t="s">
        <v>69</v>
      </c>
      <c r="O295">
        <v>6</v>
      </c>
      <c r="P295" t="s">
        <v>38</v>
      </c>
      <c r="Q295" s="8"/>
      <c r="R295"/>
      <c r="S295"/>
      <c r="T295"/>
      <c r="U295"/>
    </row>
    <row r="296" spans="1:21" x14ac:dyDescent="0.35">
      <c r="A296">
        <v>2024</v>
      </c>
      <c r="B296">
        <v>3</v>
      </c>
      <c r="C296">
        <v>7</v>
      </c>
      <c r="D296" t="s">
        <v>1</v>
      </c>
      <c r="E296" s="7">
        <v>45474</v>
      </c>
      <c r="F296">
        <v>823</v>
      </c>
      <c r="G296">
        <v>318</v>
      </c>
      <c r="H296">
        <v>2</v>
      </c>
      <c r="I296">
        <v>6</v>
      </c>
      <c r="J296">
        <v>0.33333333333333331</v>
      </c>
      <c r="K296">
        <v>137.16666666666666</v>
      </c>
      <c r="L296">
        <v>53</v>
      </c>
      <c r="M296" s="10" t="s">
        <v>47</v>
      </c>
      <c r="N296" t="s">
        <v>70</v>
      </c>
      <c r="O296">
        <v>7</v>
      </c>
      <c r="P296" t="s">
        <v>39</v>
      </c>
      <c r="Q296" s="8"/>
      <c r="R296"/>
      <c r="S296"/>
      <c r="T296"/>
      <c r="U296"/>
    </row>
    <row r="297" spans="1:21" x14ac:dyDescent="0.35">
      <c r="A297">
        <v>2024</v>
      </c>
      <c r="B297">
        <v>3</v>
      </c>
      <c r="C297">
        <v>8</v>
      </c>
      <c r="D297" t="s">
        <v>1</v>
      </c>
      <c r="E297" s="7">
        <v>45505</v>
      </c>
      <c r="F297">
        <v>2131</v>
      </c>
      <c r="G297">
        <v>977</v>
      </c>
      <c r="H297">
        <v>5</v>
      </c>
      <c r="I297">
        <v>1</v>
      </c>
      <c r="J297">
        <v>5</v>
      </c>
      <c r="K297">
        <v>2131</v>
      </c>
      <c r="L297">
        <v>977</v>
      </c>
      <c r="M297" s="10" t="s">
        <v>47</v>
      </c>
      <c r="N297" t="s">
        <v>70</v>
      </c>
      <c r="O297">
        <v>8</v>
      </c>
      <c r="P297" t="s">
        <v>40</v>
      </c>
      <c r="Q297" s="8"/>
      <c r="R297"/>
      <c r="S297"/>
      <c r="T297"/>
      <c r="U297"/>
    </row>
    <row r="298" spans="1:21" x14ac:dyDescent="0.35">
      <c r="A298">
        <v>2024</v>
      </c>
      <c r="B298">
        <v>3</v>
      </c>
      <c r="C298">
        <v>9</v>
      </c>
      <c r="D298" t="s">
        <v>1</v>
      </c>
      <c r="E298" s="7">
        <v>45536</v>
      </c>
      <c r="F298">
        <v>1081</v>
      </c>
      <c r="G298">
        <v>861</v>
      </c>
      <c r="H298">
        <v>6</v>
      </c>
      <c r="I298">
        <v>6</v>
      </c>
      <c r="J298">
        <v>1</v>
      </c>
      <c r="K298">
        <v>180.16666666666666</v>
      </c>
      <c r="L298">
        <v>143.5</v>
      </c>
      <c r="M298" s="10" t="s">
        <v>47</v>
      </c>
      <c r="N298" t="s">
        <v>70</v>
      </c>
      <c r="O298">
        <v>9</v>
      </c>
      <c r="P298" t="s">
        <v>41</v>
      </c>
      <c r="Q298" s="8"/>
      <c r="R298"/>
      <c r="S298"/>
      <c r="T298"/>
      <c r="U298"/>
    </row>
    <row r="299" spans="1:21" x14ac:dyDescent="0.35">
      <c r="A299">
        <v>2024</v>
      </c>
      <c r="B299">
        <v>4</v>
      </c>
      <c r="C299">
        <v>10</v>
      </c>
      <c r="D299" t="s">
        <v>1</v>
      </c>
      <c r="E299" s="7">
        <v>45566</v>
      </c>
      <c r="F299">
        <v>736</v>
      </c>
      <c r="G299">
        <v>569</v>
      </c>
      <c r="H299">
        <v>6</v>
      </c>
      <c r="I299">
        <v>2074</v>
      </c>
      <c r="J299">
        <v>2.8929604628736743E-3</v>
      </c>
      <c r="K299">
        <v>0.35486981677917068</v>
      </c>
      <c r="L299">
        <v>0.27434908389585344</v>
      </c>
      <c r="M299" s="10" t="s">
        <v>47</v>
      </c>
      <c r="N299" t="s">
        <v>71</v>
      </c>
      <c r="O299">
        <v>10</v>
      </c>
      <c r="P299" t="s">
        <v>42</v>
      </c>
      <c r="Q299" s="8"/>
      <c r="R299"/>
      <c r="S299"/>
      <c r="T299"/>
      <c r="U299"/>
    </row>
    <row r="300" spans="1:21" x14ac:dyDescent="0.35">
      <c r="A300">
        <v>2024</v>
      </c>
      <c r="B300">
        <v>4</v>
      </c>
      <c r="C300">
        <v>11</v>
      </c>
      <c r="D300" t="s">
        <v>1</v>
      </c>
      <c r="E300" s="7">
        <v>45597</v>
      </c>
      <c r="F300">
        <v>149</v>
      </c>
      <c r="G300">
        <v>128</v>
      </c>
      <c r="H300">
        <v>1</v>
      </c>
      <c r="I300">
        <v>3537</v>
      </c>
      <c r="J300">
        <v>2.827254735651682E-4</v>
      </c>
      <c r="K300">
        <v>4.2126095561210067E-2</v>
      </c>
      <c r="L300">
        <v>3.618886061634153E-2</v>
      </c>
      <c r="M300" s="10" t="s">
        <v>47</v>
      </c>
      <c r="N300" t="s">
        <v>71</v>
      </c>
      <c r="O300">
        <v>11</v>
      </c>
      <c r="P300" t="s">
        <v>43</v>
      </c>
      <c r="Q300" s="8"/>
      <c r="R300"/>
      <c r="S300"/>
      <c r="T300"/>
      <c r="U300"/>
    </row>
    <row r="301" spans="1:21" x14ac:dyDescent="0.35">
      <c r="A301">
        <v>2024</v>
      </c>
      <c r="B301">
        <v>4</v>
      </c>
      <c r="C301">
        <v>12</v>
      </c>
      <c r="D301" t="s">
        <v>1</v>
      </c>
      <c r="E301" s="7">
        <v>45627</v>
      </c>
      <c r="F301">
        <v>118</v>
      </c>
      <c r="G301">
        <v>57</v>
      </c>
      <c r="H301">
        <v>1</v>
      </c>
      <c r="I301">
        <v>1452</v>
      </c>
      <c r="J301">
        <v>6.8870523415977963E-4</v>
      </c>
      <c r="K301">
        <v>8.1267217630853997E-2</v>
      </c>
      <c r="L301">
        <v>3.9256198347107439E-2</v>
      </c>
      <c r="M301" s="10" t="s">
        <v>47</v>
      </c>
      <c r="N301" t="s">
        <v>71</v>
      </c>
      <c r="O301">
        <v>12</v>
      </c>
      <c r="P301" t="s">
        <v>44</v>
      </c>
      <c r="Q301" s="8"/>
      <c r="R301"/>
      <c r="S301"/>
      <c r="T301"/>
      <c r="U301"/>
    </row>
    <row r="302" spans="1:21" x14ac:dyDescent="0.35">
      <c r="A302">
        <v>2020</v>
      </c>
      <c r="B302">
        <v>4</v>
      </c>
      <c r="C302">
        <v>12</v>
      </c>
      <c r="D302" t="s">
        <v>2</v>
      </c>
      <c r="E302" s="7">
        <v>44166</v>
      </c>
      <c r="F302">
        <v>2684</v>
      </c>
      <c r="G302">
        <v>2722</v>
      </c>
      <c r="H302">
        <v>103</v>
      </c>
      <c r="I302">
        <v>1070</v>
      </c>
      <c r="J302">
        <v>9.6261682242990657E-2</v>
      </c>
      <c r="K302">
        <v>2.5084112149532709</v>
      </c>
      <c r="L302">
        <v>2.5439252336448597</v>
      </c>
      <c r="M302" s="10" t="s">
        <v>48</v>
      </c>
      <c r="N302" t="s">
        <v>71</v>
      </c>
      <c r="O302">
        <v>12</v>
      </c>
      <c r="P302" t="s">
        <v>44</v>
      </c>
      <c r="Q302" s="8"/>
      <c r="R302"/>
      <c r="S302"/>
      <c r="T302"/>
      <c r="U302"/>
    </row>
    <row r="303" spans="1:21" x14ac:dyDescent="0.35">
      <c r="A303">
        <v>2021</v>
      </c>
      <c r="B303">
        <v>1</v>
      </c>
      <c r="C303">
        <v>1</v>
      </c>
      <c r="D303" t="s">
        <v>2</v>
      </c>
      <c r="E303" s="7">
        <v>44197</v>
      </c>
      <c r="F303">
        <v>2405</v>
      </c>
      <c r="G303">
        <v>2962</v>
      </c>
      <c r="H303">
        <v>70</v>
      </c>
      <c r="I303">
        <v>169050</v>
      </c>
      <c r="J303">
        <v>4.1407867494824016E-4</v>
      </c>
      <c r="K303">
        <v>1.4226560189293108E-2</v>
      </c>
      <c r="L303">
        <v>1.7521443359952676E-2</v>
      </c>
      <c r="M303" s="10" t="s">
        <v>32</v>
      </c>
      <c r="N303" t="s">
        <v>68</v>
      </c>
      <c r="O303">
        <v>1</v>
      </c>
      <c r="P303" t="s">
        <v>33</v>
      </c>
      <c r="Q303" s="8"/>
      <c r="R303"/>
      <c r="S303"/>
      <c r="T303"/>
      <c r="U303"/>
    </row>
    <row r="304" spans="1:21" x14ac:dyDescent="0.35">
      <c r="A304">
        <v>2021</v>
      </c>
      <c r="B304">
        <v>1</v>
      </c>
      <c r="C304">
        <v>2</v>
      </c>
      <c r="D304" t="s">
        <v>2</v>
      </c>
      <c r="E304" s="7">
        <v>44228</v>
      </c>
      <c r="F304">
        <v>2404</v>
      </c>
      <c r="G304">
        <v>3751</v>
      </c>
      <c r="H304">
        <v>45</v>
      </c>
      <c r="I304">
        <v>282730</v>
      </c>
      <c r="J304">
        <v>1.5916245180914654E-4</v>
      </c>
      <c r="K304">
        <v>8.5028118699819622E-3</v>
      </c>
      <c r="L304">
        <v>1.3267074594135748E-2</v>
      </c>
      <c r="M304" s="10" t="s">
        <v>32</v>
      </c>
      <c r="N304" t="s">
        <v>68</v>
      </c>
      <c r="O304">
        <v>2</v>
      </c>
      <c r="P304" t="s">
        <v>34</v>
      </c>
      <c r="Q304" s="8"/>
      <c r="R304"/>
      <c r="S304"/>
      <c r="T304"/>
      <c r="U304"/>
    </row>
    <row r="305" spans="1:21" x14ac:dyDescent="0.35">
      <c r="A305">
        <v>2021</v>
      </c>
      <c r="B305">
        <v>1</v>
      </c>
      <c r="C305">
        <v>3</v>
      </c>
      <c r="D305" t="s">
        <v>2</v>
      </c>
      <c r="E305" s="7">
        <v>44256</v>
      </c>
      <c r="F305">
        <v>3823</v>
      </c>
      <c r="G305">
        <v>3009</v>
      </c>
      <c r="H305">
        <v>72</v>
      </c>
      <c r="I305">
        <v>543980</v>
      </c>
      <c r="J305">
        <v>1.3235780727232618E-4</v>
      </c>
      <c r="K305">
        <v>7.0278319055847643E-3</v>
      </c>
      <c r="L305">
        <v>5.5314533622559652E-3</v>
      </c>
      <c r="M305" s="10" t="s">
        <v>32</v>
      </c>
      <c r="N305" t="s">
        <v>68</v>
      </c>
      <c r="O305">
        <v>3</v>
      </c>
      <c r="P305" t="s">
        <v>35</v>
      </c>
      <c r="Q305" s="8"/>
      <c r="R305"/>
      <c r="S305"/>
      <c r="T305"/>
      <c r="U305"/>
    </row>
    <row r="306" spans="1:21" x14ac:dyDescent="0.35">
      <c r="A306">
        <v>2021</v>
      </c>
      <c r="B306">
        <v>2</v>
      </c>
      <c r="C306">
        <v>4</v>
      </c>
      <c r="D306" t="s">
        <v>2</v>
      </c>
      <c r="E306" s="7">
        <v>44287</v>
      </c>
      <c r="F306">
        <v>4498</v>
      </c>
      <c r="G306">
        <v>2951</v>
      </c>
      <c r="H306">
        <v>91</v>
      </c>
      <c r="I306">
        <v>885760</v>
      </c>
      <c r="J306">
        <v>1.0273663294797688E-4</v>
      </c>
      <c r="K306">
        <v>5.0781250000000002E-3</v>
      </c>
      <c r="L306">
        <v>3.3316022398843931E-3</v>
      </c>
      <c r="M306" s="10" t="s">
        <v>32</v>
      </c>
      <c r="N306" t="s">
        <v>69</v>
      </c>
      <c r="O306">
        <v>4</v>
      </c>
      <c r="P306" t="s">
        <v>36</v>
      </c>
      <c r="Q306" s="8"/>
      <c r="R306"/>
      <c r="S306"/>
      <c r="T306"/>
      <c r="U306"/>
    </row>
    <row r="307" spans="1:21" x14ac:dyDescent="0.35">
      <c r="A307">
        <v>2021</v>
      </c>
      <c r="B307">
        <v>2</v>
      </c>
      <c r="C307">
        <v>5</v>
      </c>
      <c r="D307" t="s">
        <v>2</v>
      </c>
      <c r="E307" s="7">
        <v>44317</v>
      </c>
      <c r="F307">
        <v>2360</v>
      </c>
      <c r="G307">
        <v>4776</v>
      </c>
      <c r="H307">
        <v>45</v>
      </c>
      <c r="I307">
        <v>1423610</v>
      </c>
      <c r="J307">
        <v>3.1609780768609381E-5</v>
      </c>
      <c r="K307">
        <v>1.657757391420403E-3</v>
      </c>
      <c r="L307">
        <v>3.3548513989084087E-3</v>
      </c>
      <c r="M307" s="10" t="s">
        <v>32</v>
      </c>
      <c r="N307" t="s">
        <v>69</v>
      </c>
      <c r="O307">
        <v>5</v>
      </c>
      <c r="P307" t="s">
        <v>37</v>
      </c>
      <c r="Q307" s="8"/>
      <c r="R307"/>
      <c r="S307"/>
      <c r="T307"/>
      <c r="U307"/>
    </row>
    <row r="308" spans="1:21" x14ac:dyDescent="0.35">
      <c r="A308">
        <v>2021</v>
      </c>
      <c r="B308">
        <v>2</v>
      </c>
      <c r="C308">
        <v>6</v>
      </c>
      <c r="D308" t="s">
        <v>2</v>
      </c>
      <c r="E308" s="7">
        <v>44348</v>
      </c>
      <c r="F308">
        <v>632</v>
      </c>
      <c r="G308">
        <v>3733</v>
      </c>
      <c r="H308">
        <v>11</v>
      </c>
      <c r="I308">
        <v>1263040</v>
      </c>
      <c r="J308">
        <v>8.7091461869774513E-6</v>
      </c>
      <c r="K308">
        <v>5.0038003546997725E-4</v>
      </c>
      <c r="L308">
        <v>2.9555675196351661E-3</v>
      </c>
      <c r="M308" s="10" t="s">
        <v>32</v>
      </c>
      <c r="N308" t="s">
        <v>69</v>
      </c>
      <c r="O308">
        <v>6</v>
      </c>
      <c r="P308" t="s">
        <v>38</v>
      </c>
      <c r="Q308" s="8"/>
      <c r="R308"/>
      <c r="S308"/>
      <c r="T308"/>
      <c r="U308"/>
    </row>
    <row r="309" spans="1:21" x14ac:dyDescent="0.35">
      <c r="A309">
        <v>2021</v>
      </c>
      <c r="B309">
        <v>3</v>
      </c>
      <c r="C309">
        <v>7</v>
      </c>
      <c r="D309" t="s">
        <v>2</v>
      </c>
      <c r="E309" s="7">
        <v>44378</v>
      </c>
      <c r="F309">
        <v>452</v>
      </c>
      <c r="G309">
        <v>430</v>
      </c>
      <c r="H309">
        <v>1</v>
      </c>
      <c r="I309">
        <v>1571130</v>
      </c>
      <c r="J309">
        <v>6.3648456843163835E-7</v>
      </c>
      <c r="K309">
        <v>2.8769102493110055E-4</v>
      </c>
      <c r="L309">
        <v>2.7368836442560451E-4</v>
      </c>
      <c r="M309" s="10" t="s">
        <v>32</v>
      </c>
      <c r="N309" t="s">
        <v>70</v>
      </c>
      <c r="O309">
        <v>7</v>
      </c>
      <c r="P309" t="s">
        <v>39</v>
      </c>
      <c r="Q309" s="8"/>
      <c r="R309"/>
      <c r="S309"/>
      <c r="T309"/>
      <c r="U309"/>
    </row>
    <row r="310" spans="1:21" x14ac:dyDescent="0.35">
      <c r="A310">
        <v>2021</v>
      </c>
      <c r="B310">
        <v>3</v>
      </c>
      <c r="C310">
        <v>8</v>
      </c>
      <c r="D310" t="s">
        <v>2</v>
      </c>
      <c r="E310" s="7">
        <v>44409</v>
      </c>
      <c r="F310">
        <v>1539</v>
      </c>
      <c r="G310">
        <v>793</v>
      </c>
      <c r="H310">
        <v>8</v>
      </c>
      <c r="I310">
        <v>1095140</v>
      </c>
      <c r="J310">
        <v>7.3050021001881039E-6</v>
      </c>
      <c r="K310">
        <v>1.4052997790236865E-3</v>
      </c>
      <c r="L310">
        <v>7.2410833318114576E-4</v>
      </c>
      <c r="M310" s="10" t="s">
        <v>32</v>
      </c>
      <c r="N310" t="s">
        <v>70</v>
      </c>
      <c r="O310">
        <v>8</v>
      </c>
      <c r="P310" t="s">
        <v>40</v>
      </c>
      <c r="Q310" s="8"/>
      <c r="R310"/>
      <c r="S310"/>
      <c r="T310"/>
      <c r="U310"/>
    </row>
    <row r="311" spans="1:21" x14ac:dyDescent="0.35">
      <c r="A311">
        <v>2021</v>
      </c>
      <c r="B311">
        <v>3</v>
      </c>
      <c r="C311">
        <v>9</v>
      </c>
      <c r="D311" t="s">
        <v>2</v>
      </c>
      <c r="E311" s="7">
        <v>44440</v>
      </c>
      <c r="F311">
        <v>1197</v>
      </c>
      <c r="G311">
        <v>1351</v>
      </c>
      <c r="H311">
        <v>15</v>
      </c>
      <c r="I311">
        <v>767130</v>
      </c>
      <c r="J311">
        <v>1.9553400336318485E-5</v>
      </c>
      <c r="K311">
        <v>1.5603613468382152E-3</v>
      </c>
      <c r="L311">
        <v>1.761109590291085E-3</v>
      </c>
      <c r="M311" s="10" t="s">
        <v>32</v>
      </c>
      <c r="N311" t="s">
        <v>70</v>
      </c>
      <c r="O311">
        <v>9</v>
      </c>
      <c r="P311" t="s">
        <v>41</v>
      </c>
      <c r="Q311" s="8"/>
      <c r="R311"/>
      <c r="S311"/>
      <c r="T311"/>
      <c r="U311"/>
    </row>
    <row r="312" spans="1:21" x14ac:dyDescent="0.35">
      <c r="A312">
        <v>2021</v>
      </c>
      <c r="B312">
        <v>4</v>
      </c>
      <c r="C312">
        <v>10</v>
      </c>
      <c r="D312" t="s">
        <v>2</v>
      </c>
      <c r="E312" s="7">
        <v>44470</v>
      </c>
      <c r="F312">
        <v>635</v>
      </c>
      <c r="G312">
        <v>1070</v>
      </c>
      <c r="H312">
        <v>10</v>
      </c>
      <c r="I312">
        <v>340280</v>
      </c>
      <c r="J312">
        <v>2.9387563183260845E-5</v>
      </c>
      <c r="K312">
        <v>1.8661102621370636E-3</v>
      </c>
      <c r="L312">
        <v>3.1444692606089103E-3</v>
      </c>
      <c r="M312" s="10" t="s">
        <v>32</v>
      </c>
      <c r="N312" t="s">
        <v>71</v>
      </c>
      <c r="O312">
        <v>10</v>
      </c>
      <c r="P312" t="s">
        <v>42</v>
      </c>
      <c r="Q312" s="8"/>
      <c r="R312"/>
      <c r="S312"/>
      <c r="T312"/>
      <c r="U312"/>
    </row>
    <row r="313" spans="1:21" x14ac:dyDescent="0.35">
      <c r="A313">
        <v>2021</v>
      </c>
      <c r="B313">
        <v>4</v>
      </c>
      <c r="C313">
        <v>11</v>
      </c>
      <c r="D313" t="s">
        <v>2</v>
      </c>
      <c r="E313" s="7">
        <v>44501</v>
      </c>
      <c r="F313">
        <v>801</v>
      </c>
      <c r="G313">
        <v>554</v>
      </c>
      <c r="H313">
        <v>3</v>
      </c>
      <c r="I313">
        <v>633750</v>
      </c>
      <c r="J313">
        <v>4.7337278106508872E-6</v>
      </c>
      <c r="K313">
        <v>1.263905325443787E-3</v>
      </c>
      <c r="L313">
        <v>8.741617357001972E-4</v>
      </c>
      <c r="M313" s="10" t="s">
        <v>32</v>
      </c>
      <c r="N313" t="s">
        <v>71</v>
      </c>
      <c r="O313">
        <v>11</v>
      </c>
      <c r="P313" t="s">
        <v>43</v>
      </c>
      <c r="Q313" s="8"/>
      <c r="R313"/>
      <c r="S313"/>
      <c r="T313"/>
      <c r="U313"/>
    </row>
    <row r="314" spans="1:21" x14ac:dyDescent="0.35">
      <c r="A314">
        <v>2021</v>
      </c>
      <c r="B314">
        <v>4</v>
      </c>
      <c r="C314">
        <v>12</v>
      </c>
      <c r="D314" t="s">
        <v>2</v>
      </c>
      <c r="E314" s="7">
        <v>44531</v>
      </c>
      <c r="F314">
        <v>4723</v>
      </c>
      <c r="G314">
        <v>1126</v>
      </c>
      <c r="H314">
        <v>7</v>
      </c>
      <c r="I314">
        <v>1230540</v>
      </c>
      <c r="J314">
        <v>5.6885594942057958E-6</v>
      </c>
      <c r="K314">
        <v>3.8381523558762821E-3</v>
      </c>
      <c r="L314">
        <v>9.1504542721081801E-4</v>
      </c>
      <c r="M314" s="10" t="s">
        <v>32</v>
      </c>
      <c r="N314" t="s">
        <v>71</v>
      </c>
      <c r="O314">
        <v>12</v>
      </c>
      <c r="P314" t="s">
        <v>44</v>
      </c>
      <c r="Q314" s="8"/>
      <c r="R314"/>
      <c r="S314"/>
      <c r="T314"/>
      <c r="U314"/>
    </row>
    <row r="315" spans="1:21" x14ac:dyDescent="0.35">
      <c r="A315">
        <v>2022</v>
      </c>
      <c r="B315">
        <v>1</v>
      </c>
      <c r="C315">
        <v>1</v>
      </c>
      <c r="D315" t="s">
        <v>2</v>
      </c>
      <c r="E315" s="7">
        <v>44562</v>
      </c>
      <c r="F315">
        <v>27445</v>
      </c>
      <c r="G315">
        <v>13316</v>
      </c>
      <c r="H315">
        <v>47</v>
      </c>
      <c r="I315">
        <v>1643040</v>
      </c>
      <c r="J315">
        <v>2.8605511734346089E-5</v>
      </c>
      <c r="K315">
        <v>1.6703792969130393E-2</v>
      </c>
      <c r="L315">
        <v>8.1044892394585653E-3</v>
      </c>
      <c r="M315" s="10" t="s">
        <v>45</v>
      </c>
      <c r="N315" t="s">
        <v>68</v>
      </c>
      <c r="O315">
        <v>1</v>
      </c>
      <c r="P315" t="s">
        <v>33</v>
      </c>
      <c r="Q315" s="8"/>
      <c r="R315"/>
      <c r="S315"/>
      <c r="T315"/>
      <c r="U315"/>
    </row>
    <row r="316" spans="1:21" x14ac:dyDescent="0.35">
      <c r="A316">
        <v>2022</v>
      </c>
      <c r="B316">
        <v>1</v>
      </c>
      <c r="C316">
        <v>2</v>
      </c>
      <c r="D316" t="s">
        <v>2</v>
      </c>
      <c r="E316" s="7">
        <v>44593</v>
      </c>
      <c r="F316">
        <v>19392</v>
      </c>
      <c r="G316">
        <v>18463</v>
      </c>
      <c r="H316">
        <v>81</v>
      </c>
      <c r="I316">
        <v>594130</v>
      </c>
      <c r="J316">
        <v>1.3633379900021881E-4</v>
      </c>
      <c r="K316">
        <v>3.2639321360644978E-2</v>
      </c>
      <c r="L316">
        <v>3.1075690505444935E-2</v>
      </c>
      <c r="M316" s="10" t="s">
        <v>45</v>
      </c>
      <c r="N316" t="s">
        <v>68</v>
      </c>
      <c r="O316">
        <v>2</v>
      </c>
      <c r="P316" t="s">
        <v>34</v>
      </c>
      <c r="Q316" s="8"/>
      <c r="R316"/>
      <c r="S316"/>
      <c r="T316"/>
      <c r="U316"/>
    </row>
    <row r="317" spans="1:21" x14ac:dyDescent="0.35">
      <c r="A317">
        <v>2022</v>
      </c>
      <c r="B317">
        <v>1</v>
      </c>
      <c r="C317">
        <v>3</v>
      </c>
      <c r="D317" t="s">
        <v>2</v>
      </c>
      <c r="E317" s="7">
        <v>44621</v>
      </c>
      <c r="F317">
        <v>23223</v>
      </c>
      <c r="G317">
        <v>17493</v>
      </c>
      <c r="H317">
        <v>66</v>
      </c>
      <c r="I317">
        <v>177990</v>
      </c>
      <c r="J317">
        <v>3.708073487274566E-4</v>
      </c>
      <c r="K317">
        <v>0.13047362211360189</v>
      </c>
      <c r="L317">
        <v>9.8280802292263617E-2</v>
      </c>
      <c r="M317" s="10" t="s">
        <v>45</v>
      </c>
      <c r="N317" t="s">
        <v>68</v>
      </c>
      <c r="O317">
        <v>3</v>
      </c>
      <c r="P317" t="s">
        <v>35</v>
      </c>
      <c r="Q317" s="8"/>
      <c r="R317"/>
      <c r="S317"/>
      <c r="T317"/>
      <c r="U317"/>
    </row>
    <row r="318" spans="1:21" x14ac:dyDescent="0.35">
      <c r="A318">
        <v>2022</v>
      </c>
      <c r="B318">
        <v>2</v>
      </c>
      <c r="C318">
        <v>4</v>
      </c>
      <c r="D318" t="s">
        <v>2</v>
      </c>
      <c r="E318" s="7">
        <v>44652</v>
      </c>
      <c r="F318">
        <v>21179</v>
      </c>
      <c r="G318">
        <v>16680</v>
      </c>
      <c r="H318">
        <v>57</v>
      </c>
      <c r="I318">
        <v>63290</v>
      </c>
      <c r="J318">
        <v>9.0061621109179966E-4</v>
      </c>
      <c r="K318">
        <v>0.3346342234160215</v>
      </c>
      <c r="L318">
        <v>0.2635487438773898</v>
      </c>
      <c r="M318" s="10" t="s">
        <v>45</v>
      </c>
      <c r="N318" t="s">
        <v>69</v>
      </c>
      <c r="O318">
        <v>4</v>
      </c>
      <c r="P318" t="s">
        <v>36</v>
      </c>
      <c r="Q318" s="8"/>
      <c r="R318"/>
      <c r="S318"/>
      <c r="T318"/>
      <c r="U318"/>
    </row>
    <row r="319" spans="1:21" x14ac:dyDescent="0.35">
      <c r="A319">
        <v>2022</v>
      </c>
      <c r="B319">
        <v>2</v>
      </c>
      <c r="C319">
        <v>5</v>
      </c>
      <c r="D319" t="s">
        <v>2</v>
      </c>
      <c r="E319" s="7">
        <v>44682</v>
      </c>
      <c r="F319">
        <v>10170</v>
      </c>
      <c r="G319">
        <v>18185</v>
      </c>
      <c r="H319">
        <v>34</v>
      </c>
      <c r="I319">
        <v>51000</v>
      </c>
      <c r="J319">
        <v>6.6666666666666664E-4</v>
      </c>
      <c r="K319">
        <v>0.19941176470588234</v>
      </c>
      <c r="L319">
        <v>0.35656862745098039</v>
      </c>
      <c r="M319" s="10" t="s">
        <v>45</v>
      </c>
      <c r="N319" t="s">
        <v>69</v>
      </c>
      <c r="O319">
        <v>5</v>
      </c>
      <c r="P319" t="s">
        <v>37</v>
      </c>
      <c r="Q319" s="8"/>
      <c r="R319"/>
      <c r="S319"/>
      <c r="T319"/>
      <c r="U319"/>
    </row>
    <row r="320" spans="1:21" x14ac:dyDescent="0.35">
      <c r="A320">
        <v>2022</v>
      </c>
      <c r="B320">
        <v>2</v>
      </c>
      <c r="C320">
        <v>6</v>
      </c>
      <c r="D320" t="s">
        <v>2</v>
      </c>
      <c r="E320" s="7">
        <v>44713</v>
      </c>
      <c r="F320">
        <v>8520</v>
      </c>
      <c r="G320">
        <v>21902</v>
      </c>
      <c r="H320">
        <v>15</v>
      </c>
      <c r="I320">
        <v>26200</v>
      </c>
      <c r="J320">
        <v>5.7251908396946567E-4</v>
      </c>
      <c r="K320">
        <v>0.32519083969465651</v>
      </c>
      <c r="L320">
        <v>0.83595419847328245</v>
      </c>
      <c r="M320" s="10" t="s">
        <v>45</v>
      </c>
      <c r="N320" t="s">
        <v>69</v>
      </c>
      <c r="O320">
        <v>6</v>
      </c>
      <c r="P320" t="s">
        <v>38</v>
      </c>
      <c r="Q320" s="8"/>
      <c r="R320"/>
      <c r="S320"/>
      <c r="T320"/>
      <c r="U320"/>
    </row>
    <row r="321" spans="1:21" x14ac:dyDescent="0.35">
      <c r="A321">
        <v>2022</v>
      </c>
      <c r="B321">
        <v>3</v>
      </c>
      <c r="C321">
        <v>7</v>
      </c>
      <c r="D321" t="s">
        <v>2</v>
      </c>
      <c r="E321" s="7">
        <v>44743</v>
      </c>
      <c r="F321">
        <v>24338</v>
      </c>
      <c r="G321">
        <v>18657</v>
      </c>
      <c r="H321">
        <v>38</v>
      </c>
      <c r="I321">
        <v>95340</v>
      </c>
      <c r="J321">
        <v>3.9857352632683031E-4</v>
      </c>
      <c r="K321">
        <v>0.25527585483532622</v>
      </c>
      <c r="L321">
        <v>0.19568911264946506</v>
      </c>
      <c r="M321" s="10" t="s">
        <v>45</v>
      </c>
      <c r="N321" t="s">
        <v>70</v>
      </c>
      <c r="O321">
        <v>7</v>
      </c>
      <c r="P321" t="s">
        <v>39</v>
      </c>
      <c r="Q321" s="8"/>
      <c r="R321"/>
      <c r="S321"/>
      <c r="T321"/>
      <c r="U321"/>
    </row>
    <row r="322" spans="1:21" x14ac:dyDescent="0.35">
      <c r="A322">
        <v>2022</v>
      </c>
      <c r="B322">
        <v>3</v>
      </c>
      <c r="C322">
        <v>8</v>
      </c>
      <c r="D322" t="s">
        <v>2</v>
      </c>
      <c r="E322" s="7">
        <v>44774</v>
      </c>
      <c r="F322">
        <v>8343</v>
      </c>
      <c r="G322">
        <v>14974</v>
      </c>
      <c r="H322">
        <v>7</v>
      </c>
      <c r="I322">
        <v>45350</v>
      </c>
      <c r="J322">
        <v>1.543550165380375E-4</v>
      </c>
      <c r="K322">
        <v>0.1839691289966924</v>
      </c>
      <c r="L322">
        <v>0.3301874310915105</v>
      </c>
      <c r="M322" s="10" t="s">
        <v>45</v>
      </c>
      <c r="N322" t="s">
        <v>70</v>
      </c>
      <c r="O322">
        <v>8</v>
      </c>
      <c r="P322" t="s">
        <v>40</v>
      </c>
      <c r="Q322" s="8"/>
      <c r="R322"/>
      <c r="S322"/>
      <c r="T322"/>
      <c r="U322"/>
    </row>
    <row r="323" spans="1:21" x14ac:dyDescent="0.35">
      <c r="A323">
        <v>2022</v>
      </c>
      <c r="B323">
        <v>3</v>
      </c>
      <c r="C323">
        <v>9</v>
      </c>
      <c r="D323" t="s">
        <v>2</v>
      </c>
      <c r="E323" s="7">
        <v>44805</v>
      </c>
      <c r="F323">
        <v>4979</v>
      </c>
      <c r="G323">
        <v>7246</v>
      </c>
      <c r="H323">
        <v>6</v>
      </c>
      <c r="I323">
        <v>18280</v>
      </c>
      <c r="J323">
        <v>3.2822757111597374E-4</v>
      </c>
      <c r="K323">
        <v>0.27237417943107223</v>
      </c>
      <c r="L323">
        <v>0.39638949671772428</v>
      </c>
      <c r="M323" s="10" t="s">
        <v>45</v>
      </c>
      <c r="N323" t="s">
        <v>70</v>
      </c>
      <c r="O323">
        <v>9</v>
      </c>
      <c r="P323" t="s">
        <v>41</v>
      </c>
      <c r="Q323" s="8"/>
      <c r="R323"/>
      <c r="S323"/>
      <c r="T323"/>
      <c r="U323"/>
    </row>
    <row r="324" spans="1:21" x14ac:dyDescent="0.35">
      <c r="A324">
        <v>2022</v>
      </c>
      <c r="B324">
        <v>4</v>
      </c>
      <c r="C324">
        <v>10</v>
      </c>
      <c r="D324" t="s">
        <v>2</v>
      </c>
      <c r="E324" s="7">
        <v>44835</v>
      </c>
      <c r="F324">
        <v>5107</v>
      </c>
      <c r="G324">
        <v>5245</v>
      </c>
      <c r="H324">
        <v>5</v>
      </c>
      <c r="I324">
        <v>65560</v>
      </c>
      <c r="J324">
        <v>7.6266015863331297E-5</v>
      </c>
      <c r="K324">
        <v>7.789810860280659E-2</v>
      </c>
      <c r="L324">
        <v>8.0003050640634538E-2</v>
      </c>
      <c r="M324" s="10" t="s">
        <v>45</v>
      </c>
      <c r="N324" t="s">
        <v>71</v>
      </c>
      <c r="O324">
        <v>10</v>
      </c>
      <c r="P324" t="s">
        <v>42</v>
      </c>
      <c r="Q324" s="8"/>
      <c r="R324"/>
      <c r="S324"/>
      <c r="T324"/>
      <c r="U324"/>
    </row>
    <row r="325" spans="1:21" x14ac:dyDescent="0.35">
      <c r="A325">
        <v>2022</v>
      </c>
      <c r="B325">
        <v>4</v>
      </c>
      <c r="C325">
        <v>11</v>
      </c>
      <c r="D325" t="s">
        <v>2</v>
      </c>
      <c r="E325" s="7">
        <v>44866</v>
      </c>
      <c r="F325">
        <v>3614</v>
      </c>
      <c r="G325">
        <v>2960</v>
      </c>
      <c r="H325">
        <v>6</v>
      </c>
      <c r="I325">
        <v>54080</v>
      </c>
      <c r="J325">
        <v>1.1094674556213017E-4</v>
      </c>
      <c r="K325">
        <v>6.6826923076923075E-2</v>
      </c>
      <c r="L325">
        <v>5.473372781065089E-2</v>
      </c>
      <c r="M325" s="10" t="s">
        <v>45</v>
      </c>
      <c r="N325" t="s">
        <v>71</v>
      </c>
      <c r="O325">
        <v>11</v>
      </c>
      <c r="P325" t="s">
        <v>43</v>
      </c>
      <c r="Q325" s="8"/>
      <c r="R325"/>
      <c r="S325"/>
      <c r="T325"/>
      <c r="U325"/>
    </row>
    <row r="326" spans="1:21" x14ac:dyDescent="0.35">
      <c r="A326">
        <v>2022</v>
      </c>
      <c r="B326">
        <v>4</v>
      </c>
      <c r="C326">
        <v>12</v>
      </c>
      <c r="D326" t="s">
        <v>2</v>
      </c>
      <c r="E326" s="7">
        <v>44896</v>
      </c>
      <c r="F326">
        <v>4231</v>
      </c>
      <c r="G326">
        <v>1784</v>
      </c>
      <c r="H326">
        <v>15</v>
      </c>
      <c r="I326">
        <v>45960</v>
      </c>
      <c r="J326">
        <v>3.2637075718015666E-4</v>
      </c>
      <c r="K326">
        <v>9.2058311575282853E-2</v>
      </c>
      <c r="L326">
        <v>3.8816362053959969E-2</v>
      </c>
      <c r="M326" s="10" t="s">
        <v>45</v>
      </c>
      <c r="N326" t="s">
        <v>71</v>
      </c>
      <c r="O326">
        <v>12</v>
      </c>
      <c r="P326" t="s">
        <v>44</v>
      </c>
      <c r="Q326" s="8"/>
      <c r="R326"/>
      <c r="S326"/>
      <c r="T326"/>
      <c r="U326"/>
    </row>
    <row r="327" spans="1:21" x14ac:dyDescent="0.35">
      <c r="A327">
        <v>2023</v>
      </c>
      <c r="B327">
        <v>1</v>
      </c>
      <c r="C327">
        <v>1</v>
      </c>
      <c r="D327" t="s">
        <v>2</v>
      </c>
      <c r="E327" s="7">
        <v>44927</v>
      </c>
      <c r="F327">
        <v>2331</v>
      </c>
      <c r="G327">
        <v>1874</v>
      </c>
      <c r="H327">
        <v>6</v>
      </c>
      <c r="I327">
        <v>26930</v>
      </c>
      <c r="J327">
        <v>2.227998514667657E-4</v>
      </c>
      <c r="K327">
        <v>8.6557742294838466E-2</v>
      </c>
      <c r="L327">
        <v>6.958782027478648E-2</v>
      </c>
      <c r="M327" s="10" t="s">
        <v>46</v>
      </c>
      <c r="N327" t="s">
        <v>68</v>
      </c>
      <c r="O327">
        <v>1</v>
      </c>
      <c r="P327" t="s">
        <v>33</v>
      </c>
      <c r="Q327" s="8"/>
      <c r="R327"/>
      <c r="S327"/>
      <c r="T327"/>
      <c r="U327"/>
    </row>
    <row r="328" spans="1:21" x14ac:dyDescent="0.35">
      <c r="A328">
        <v>2023</v>
      </c>
      <c r="B328">
        <v>1</v>
      </c>
      <c r="C328">
        <v>2</v>
      </c>
      <c r="D328" t="s">
        <v>2</v>
      </c>
      <c r="E328" s="7">
        <v>44958</v>
      </c>
      <c r="F328">
        <v>449</v>
      </c>
      <c r="G328">
        <v>598</v>
      </c>
      <c r="H328">
        <v>4</v>
      </c>
      <c r="I328">
        <v>4060</v>
      </c>
      <c r="J328">
        <v>9.8522167487684722E-4</v>
      </c>
      <c r="K328">
        <v>0.11059113300492611</v>
      </c>
      <c r="L328">
        <v>0.14729064039408868</v>
      </c>
      <c r="M328" s="10" t="s">
        <v>46</v>
      </c>
      <c r="N328" t="s">
        <v>68</v>
      </c>
      <c r="O328">
        <v>2</v>
      </c>
      <c r="P328" t="s">
        <v>34</v>
      </c>
      <c r="Q328" s="8"/>
      <c r="R328"/>
      <c r="S328"/>
      <c r="T328"/>
      <c r="U328"/>
    </row>
    <row r="329" spans="1:21" x14ac:dyDescent="0.35">
      <c r="A329">
        <v>2023</v>
      </c>
      <c r="B329">
        <v>1</v>
      </c>
      <c r="C329">
        <v>3</v>
      </c>
      <c r="D329" t="s">
        <v>2</v>
      </c>
      <c r="E329" s="7">
        <v>44986</v>
      </c>
      <c r="F329">
        <v>370</v>
      </c>
      <c r="G329">
        <v>443</v>
      </c>
      <c r="H329">
        <v>2</v>
      </c>
      <c r="I329">
        <v>1570</v>
      </c>
      <c r="J329">
        <v>1.2738853503184713E-3</v>
      </c>
      <c r="K329">
        <v>0.2356687898089172</v>
      </c>
      <c r="L329">
        <v>0.28216560509554139</v>
      </c>
      <c r="M329" s="10" t="s">
        <v>46</v>
      </c>
      <c r="N329" t="s">
        <v>68</v>
      </c>
      <c r="O329">
        <v>3</v>
      </c>
      <c r="P329" t="s">
        <v>35</v>
      </c>
      <c r="Q329" s="8"/>
      <c r="R329"/>
      <c r="S329"/>
      <c r="T329"/>
      <c r="U329"/>
    </row>
    <row r="330" spans="1:21" x14ac:dyDescent="0.35">
      <c r="A330">
        <v>2023</v>
      </c>
      <c r="B330">
        <v>2</v>
      </c>
      <c r="C330">
        <v>4</v>
      </c>
      <c r="D330" t="s">
        <v>2</v>
      </c>
      <c r="E330" s="7">
        <v>45017</v>
      </c>
      <c r="F330">
        <v>433</v>
      </c>
      <c r="G330">
        <v>169</v>
      </c>
      <c r="H330">
        <v>4</v>
      </c>
      <c r="I330">
        <v>540</v>
      </c>
      <c r="J330">
        <v>7.4074074074074077E-3</v>
      </c>
      <c r="K330">
        <v>0.80185185185185182</v>
      </c>
      <c r="L330">
        <v>0.31296296296296294</v>
      </c>
      <c r="M330" s="10" t="s">
        <v>46</v>
      </c>
      <c r="N330" t="s">
        <v>69</v>
      </c>
      <c r="O330">
        <v>4</v>
      </c>
      <c r="P330" t="s">
        <v>36</v>
      </c>
      <c r="Q330" s="8"/>
      <c r="R330"/>
      <c r="S330"/>
      <c r="T330"/>
      <c r="U330"/>
    </row>
    <row r="331" spans="1:21" x14ac:dyDescent="0.35">
      <c r="A331">
        <v>2023</v>
      </c>
      <c r="B331">
        <v>2</v>
      </c>
      <c r="C331">
        <v>5</v>
      </c>
      <c r="D331" t="s">
        <v>2</v>
      </c>
      <c r="E331" s="7">
        <v>45047</v>
      </c>
      <c r="F331">
        <v>364</v>
      </c>
      <c r="G331">
        <v>168</v>
      </c>
      <c r="H331">
        <v>5</v>
      </c>
      <c r="I331">
        <v>450</v>
      </c>
      <c r="J331">
        <v>1.1111111111111112E-2</v>
      </c>
      <c r="K331">
        <v>0.80888888888888888</v>
      </c>
      <c r="L331">
        <v>0.37333333333333335</v>
      </c>
      <c r="M331" s="10" t="s">
        <v>46</v>
      </c>
      <c r="N331" t="s">
        <v>69</v>
      </c>
      <c r="O331">
        <v>5</v>
      </c>
      <c r="P331" t="s">
        <v>37</v>
      </c>
      <c r="Q331" s="8"/>
      <c r="R331"/>
      <c r="S331"/>
      <c r="T331"/>
      <c r="U331"/>
    </row>
    <row r="332" spans="1:21" x14ac:dyDescent="0.35">
      <c r="A332">
        <v>2023</v>
      </c>
      <c r="B332">
        <v>2</v>
      </c>
      <c r="C332">
        <v>6</v>
      </c>
      <c r="D332" t="s">
        <v>2</v>
      </c>
      <c r="E332" s="7">
        <v>45078</v>
      </c>
      <c r="F332">
        <v>147</v>
      </c>
      <c r="G332">
        <v>120</v>
      </c>
      <c r="H332">
        <v>1</v>
      </c>
      <c r="I332">
        <v>90</v>
      </c>
      <c r="J332">
        <v>1.1111111111111112E-2</v>
      </c>
      <c r="K332">
        <v>1.6333333333333333</v>
      </c>
      <c r="L332">
        <v>1.3333333333333333</v>
      </c>
      <c r="M332" s="10" t="s">
        <v>46</v>
      </c>
      <c r="N332" t="s">
        <v>69</v>
      </c>
      <c r="O332">
        <v>6</v>
      </c>
      <c r="P332" t="s">
        <v>38</v>
      </c>
      <c r="Q332" s="8"/>
      <c r="R332"/>
      <c r="S332"/>
      <c r="T332"/>
      <c r="U332"/>
    </row>
    <row r="333" spans="1:21" x14ac:dyDescent="0.35">
      <c r="A333">
        <v>2023</v>
      </c>
      <c r="B333">
        <v>4</v>
      </c>
      <c r="C333">
        <v>10</v>
      </c>
      <c r="D333" t="s">
        <v>2</v>
      </c>
      <c r="E333" s="7">
        <v>45200</v>
      </c>
      <c r="F333">
        <v>222</v>
      </c>
      <c r="G333">
        <v>45</v>
      </c>
      <c r="H333">
        <v>5</v>
      </c>
      <c r="I333">
        <v>6</v>
      </c>
      <c r="J333">
        <v>0.83333333333333337</v>
      </c>
      <c r="K333">
        <v>37</v>
      </c>
      <c r="L333">
        <v>7.5</v>
      </c>
      <c r="M333" s="10" t="s">
        <v>46</v>
      </c>
      <c r="N333" t="s">
        <v>71</v>
      </c>
      <c r="O333">
        <v>10</v>
      </c>
      <c r="P333" t="s">
        <v>42</v>
      </c>
      <c r="Q333" s="8"/>
      <c r="R333"/>
      <c r="S333"/>
      <c r="T333"/>
      <c r="U333"/>
    </row>
    <row r="334" spans="1:21" x14ac:dyDescent="0.35">
      <c r="A334">
        <v>2023</v>
      </c>
      <c r="B334">
        <v>4</v>
      </c>
      <c r="C334">
        <v>11</v>
      </c>
      <c r="D334" t="s">
        <v>2</v>
      </c>
      <c r="E334" s="7">
        <v>45231</v>
      </c>
      <c r="F334">
        <v>255</v>
      </c>
      <c r="G334">
        <v>36</v>
      </c>
      <c r="H334">
        <v>1</v>
      </c>
      <c r="I334">
        <v>1051</v>
      </c>
      <c r="J334">
        <v>9.5147478591817321E-4</v>
      </c>
      <c r="K334">
        <v>0.24262607040913417</v>
      </c>
      <c r="L334">
        <v>3.4253092293054233E-2</v>
      </c>
      <c r="M334" s="10" t="s">
        <v>46</v>
      </c>
      <c r="N334" t="s">
        <v>71</v>
      </c>
      <c r="O334">
        <v>11</v>
      </c>
      <c r="P334" t="s">
        <v>43</v>
      </c>
      <c r="Q334" s="8"/>
      <c r="R334"/>
      <c r="S334"/>
      <c r="T334"/>
      <c r="U334"/>
    </row>
    <row r="335" spans="1:21" x14ac:dyDescent="0.35">
      <c r="A335">
        <v>2023</v>
      </c>
      <c r="B335">
        <v>4</v>
      </c>
      <c r="C335">
        <v>12</v>
      </c>
      <c r="D335" t="s">
        <v>2</v>
      </c>
      <c r="E335" s="7">
        <v>45261</v>
      </c>
      <c r="F335">
        <v>522</v>
      </c>
      <c r="G335">
        <v>54</v>
      </c>
      <c r="H335">
        <v>3</v>
      </c>
      <c r="I335">
        <v>6415</v>
      </c>
      <c r="J335">
        <v>4.6765393608729541E-4</v>
      </c>
      <c r="K335">
        <v>8.1371784879189404E-2</v>
      </c>
      <c r="L335">
        <v>8.4177708495713176E-3</v>
      </c>
      <c r="M335" s="10" t="s">
        <v>46</v>
      </c>
      <c r="N335" t="s">
        <v>71</v>
      </c>
      <c r="O335">
        <v>12</v>
      </c>
      <c r="P335" t="s">
        <v>44</v>
      </c>
      <c r="Q335" s="8"/>
      <c r="R335"/>
      <c r="S335"/>
      <c r="T335"/>
      <c r="U335"/>
    </row>
    <row r="336" spans="1:21" x14ac:dyDescent="0.35">
      <c r="A336">
        <v>2024</v>
      </c>
      <c r="B336">
        <v>1</v>
      </c>
      <c r="C336">
        <v>1</v>
      </c>
      <c r="D336" t="s">
        <v>2</v>
      </c>
      <c r="E336" s="7">
        <v>45292</v>
      </c>
      <c r="F336">
        <v>184</v>
      </c>
      <c r="G336">
        <v>57</v>
      </c>
      <c r="H336">
        <v>4</v>
      </c>
      <c r="I336">
        <v>2290</v>
      </c>
      <c r="J336">
        <v>1.7467248908296944E-3</v>
      </c>
      <c r="K336">
        <v>8.034934497816594E-2</v>
      </c>
      <c r="L336">
        <v>2.4890829694323144E-2</v>
      </c>
      <c r="M336" s="10" t="s">
        <v>47</v>
      </c>
      <c r="N336" t="s">
        <v>68</v>
      </c>
      <c r="O336">
        <v>1</v>
      </c>
      <c r="P336" t="s">
        <v>33</v>
      </c>
      <c r="Q336" s="8"/>
      <c r="R336"/>
      <c r="S336"/>
      <c r="T336"/>
      <c r="U336"/>
    </row>
    <row r="337" spans="1:21" x14ac:dyDescent="0.35">
      <c r="A337">
        <v>2024</v>
      </c>
      <c r="B337">
        <v>1</v>
      </c>
      <c r="C337">
        <v>2</v>
      </c>
      <c r="D337" t="s">
        <v>2</v>
      </c>
      <c r="E337" s="7">
        <v>45323</v>
      </c>
      <c r="F337">
        <v>11</v>
      </c>
      <c r="G337">
        <v>34</v>
      </c>
      <c r="H337">
        <v>0</v>
      </c>
      <c r="I337">
        <v>224</v>
      </c>
      <c r="J337">
        <v>0</v>
      </c>
      <c r="K337">
        <v>4.9107142857142856E-2</v>
      </c>
      <c r="L337">
        <v>0.15178571428571427</v>
      </c>
      <c r="M337" s="10" t="s">
        <v>47</v>
      </c>
      <c r="N337" t="s">
        <v>68</v>
      </c>
      <c r="O337">
        <v>2</v>
      </c>
      <c r="P337" t="s">
        <v>34</v>
      </c>
      <c r="Q337" s="8"/>
      <c r="R337"/>
      <c r="S337"/>
      <c r="T337"/>
      <c r="U337"/>
    </row>
    <row r="338" spans="1:21" x14ac:dyDescent="0.35">
      <c r="A338">
        <v>2024</v>
      </c>
      <c r="B338">
        <v>1</v>
      </c>
      <c r="C338">
        <v>3</v>
      </c>
      <c r="D338" t="s">
        <v>2</v>
      </c>
      <c r="E338" s="7">
        <v>45352</v>
      </c>
      <c r="F338">
        <v>3</v>
      </c>
      <c r="G338">
        <v>6</v>
      </c>
      <c r="H338">
        <v>1</v>
      </c>
      <c r="I338">
        <v>70</v>
      </c>
      <c r="J338">
        <v>1.4285714285714285E-2</v>
      </c>
      <c r="K338">
        <v>4.2857142857142858E-2</v>
      </c>
      <c r="L338">
        <v>8.5714285714285715E-2</v>
      </c>
      <c r="M338" s="10" t="s">
        <v>47</v>
      </c>
      <c r="N338" t="s">
        <v>68</v>
      </c>
      <c r="O338">
        <v>3</v>
      </c>
      <c r="P338" t="s">
        <v>35</v>
      </c>
      <c r="Q338" s="8"/>
      <c r="R338"/>
      <c r="S338"/>
      <c r="T338"/>
      <c r="U338"/>
    </row>
    <row r="339" spans="1:21" x14ac:dyDescent="0.35">
      <c r="A339">
        <v>2024</v>
      </c>
      <c r="B339">
        <v>2</v>
      </c>
      <c r="C339">
        <v>4</v>
      </c>
      <c r="D339" t="s">
        <v>2</v>
      </c>
      <c r="E339" s="7">
        <v>45383</v>
      </c>
      <c r="F339">
        <v>3</v>
      </c>
      <c r="G339">
        <v>3</v>
      </c>
      <c r="H339">
        <v>0</v>
      </c>
      <c r="I339">
        <v>47</v>
      </c>
      <c r="J339">
        <v>0</v>
      </c>
      <c r="K339">
        <v>6.3829787234042548E-2</v>
      </c>
      <c r="L339">
        <v>6.3829787234042548E-2</v>
      </c>
      <c r="M339" s="10" t="s">
        <v>47</v>
      </c>
      <c r="N339" t="s">
        <v>69</v>
      </c>
      <c r="O339">
        <v>4</v>
      </c>
      <c r="P339" t="s">
        <v>36</v>
      </c>
      <c r="Q339" s="8"/>
      <c r="R339"/>
      <c r="S339"/>
      <c r="T339"/>
      <c r="U339"/>
    </row>
    <row r="340" spans="1:21" x14ac:dyDescent="0.35">
      <c r="A340">
        <v>2024</v>
      </c>
      <c r="B340">
        <v>2</v>
      </c>
      <c r="C340">
        <v>5</v>
      </c>
      <c r="D340" t="s">
        <v>2</v>
      </c>
      <c r="E340" s="7">
        <v>45413</v>
      </c>
      <c r="F340">
        <v>4</v>
      </c>
      <c r="G340">
        <v>4</v>
      </c>
      <c r="H340">
        <v>0</v>
      </c>
      <c r="I340">
        <v>3</v>
      </c>
      <c r="J340">
        <v>0</v>
      </c>
      <c r="K340">
        <v>1.3333333333333333</v>
      </c>
      <c r="L340">
        <v>1.3333333333333333</v>
      </c>
      <c r="M340" s="10" t="s">
        <v>47</v>
      </c>
      <c r="N340" t="s">
        <v>69</v>
      </c>
      <c r="O340">
        <v>5</v>
      </c>
      <c r="P340" t="s">
        <v>37</v>
      </c>
      <c r="Q340" s="8"/>
      <c r="R340"/>
      <c r="S340"/>
      <c r="T340"/>
      <c r="U340"/>
    </row>
    <row r="341" spans="1:21" x14ac:dyDescent="0.35">
      <c r="A341">
        <v>2024</v>
      </c>
      <c r="B341">
        <v>3</v>
      </c>
      <c r="C341">
        <v>8</v>
      </c>
      <c r="D341" t="s">
        <v>2</v>
      </c>
      <c r="E341" s="7">
        <v>45505</v>
      </c>
      <c r="F341">
        <v>256</v>
      </c>
      <c r="G341">
        <v>27</v>
      </c>
      <c r="H341">
        <v>2</v>
      </c>
      <c r="I341">
        <v>2</v>
      </c>
      <c r="J341">
        <v>1</v>
      </c>
      <c r="K341">
        <v>128</v>
      </c>
      <c r="L341">
        <v>13.5</v>
      </c>
      <c r="M341" s="10" t="s">
        <v>47</v>
      </c>
      <c r="N341" t="s">
        <v>70</v>
      </c>
      <c r="O341">
        <v>8</v>
      </c>
      <c r="P341" t="s">
        <v>40</v>
      </c>
      <c r="Q341" s="8"/>
      <c r="R341"/>
      <c r="S341"/>
      <c r="T341"/>
      <c r="U341"/>
    </row>
    <row r="342" spans="1:21" x14ac:dyDescent="0.35">
      <c r="A342">
        <v>2024</v>
      </c>
      <c r="B342">
        <v>4</v>
      </c>
      <c r="C342">
        <v>10</v>
      </c>
      <c r="D342" t="s">
        <v>2</v>
      </c>
      <c r="E342" s="7">
        <v>45566</v>
      </c>
      <c r="F342">
        <v>61</v>
      </c>
      <c r="G342">
        <v>13</v>
      </c>
      <c r="H342">
        <v>0</v>
      </c>
      <c r="I342">
        <v>54</v>
      </c>
      <c r="J342">
        <v>0</v>
      </c>
      <c r="K342">
        <v>1.1296296296296295</v>
      </c>
      <c r="L342">
        <v>0.24074074074074073</v>
      </c>
      <c r="M342" s="10" t="s">
        <v>47</v>
      </c>
      <c r="N342" t="s">
        <v>71</v>
      </c>
      <c r="O342">
        <v>10</v>
      </c>
      <c r="P342" t="s">
        <v>42</v>
      </c>
      <c r="Q342" s="8"/>
      <c r="R342"/>
      <c r="S342"/>
      <c r="T342"/>
      <c r="U342"/>
    </row>
    <row r="343" spans="1:21" x14ac:dyDescent="0.35">
      <c r="A343">
        <v>2024</v>
      </c>
      <c r="B343">
        <v>4</v>
      </c>
      <c r="C343">
        <v>11</v>
      </c>
      <c r="D343" t="s">
        <v>2</v>
      </c>
      <c r="E343" s="7">
        <v>45597</v>
      </c>
      <c r="F343">
        <v>9</v>
      </c>
      <c r="G343">
        <v>9</v>
      </c>
      <c r="H343">
        <v>2</v>
      </c>
      <c r="I343">
        <v>1047</v>
      </c>
      <c r="J343">
        <v>1.9102196752626551E-3</v>
      </c>
      <c r="K343">
        <v>8.5959885386819486E-3</v>
      </c>
      <c r="L343">
        <v>8.5959885386819486E-3</v>
      </c>
      <c r="M343" s="10" t="s">
        <v>47</v>
      </c>
      <c r="N343" t="s">
        <v>71</v>
      </c>
      <c r="O343">
        <v>11</v>
      </c>
      <c r="P343" t="s">
        <v>43</v>
      </c>
      <c r="Q343" s="8"/>
      <c r="R343"/>
      <c r="S343"/>
      <c r="T343"/>
      <c r="U343"/>
    </row>
    <row r="344" spans="1:21" x14ac:dyDescent="0.35">
      <c r="A344">
        <v>2024</v>
      </c>
      <c r="B344">
        <v>4</v>
      </c>
      <c r="C344">
        <v>12</v>
      </c>
      <c r="D344" t="s">
        <v>2</v>
      </c>
      <c r="E344" s="7">
        <v>45627</v>
      </c>
      <c r="F344">
        <v>8</v>
      </c>
      <c r="G344">
        <v>7</v>
      </c>
      <c r="H344">
        <v>1</v>
      </c>
      <c r="I344">
        <v>610</v>
      </c>
      <c r="J344">
        <v>1.639344262295082E-3</v>
      </c>
      <c r="K344">
        <v>1.3114754098360656E-2</v>
      </c>
      <c r="L344">
        <v>1.1475409836065573E-2</v>
      </c>
      <c r="M344" s="10" t="s">
        <v>47</v>
      </c>
      <c r="N344" t="s">
        <v>71</v>
      </c>
      <c r="O344">
        <v>12</v>
      </c>
      <c r="P344" t="s">
        <v>44</v>
      </c>
      <c r="Q344" s="8"/>
      <c r="R344"/>
      <c r="S344"/>
      <c r="T344"/>
      <c r="U344"/>
    </row>
    <row r="345" spans="1:21" x14ac:dyDescent="0.35">
      <c r="A345">
        <v>2020</v>
      </c>
      <c r="B345">
        <v>4</v>
      </c>
      <c r="C345">
        <v>12</v>
      </c>
      <c r="D345" t="s">
        <v>3</v>
      </c>
      <c r="E345" s="7">
        <v>44166</v>
      </c>
      <c r="F345">
        <v>7206</v>
      </c>
      <c r="G345">
        <v>9182</v>
      </c>
      <c r="H345">
        <v>177</v>
      </c>
      <c r="I345">
        <v>3250</v>
      </c>
      <c r="J345">
        <v>5.4461538461538464E-2</v>
      </c>
      <c r="K345">
        <v>2.2172307692307691</v>
      </c>
      <c r="L345">
        <v>2.8252307692307692</v>
      </c>
      <c r="M345" s="10" t="s">
        <v>48</v>
      </c>
      <c r="N345" t="s">
        <v>71</v>
      </c>
      <c r="O345">
        <v>12</v>
      </c>
      <c r="P345" t="s">
        <v>44</v>
      </c>
      <c r="Q345" s="8"/>
      <c r="R345"/>
      <c r="S345"/>
      <c r="T345"/>
      <c r="U345"/>
    </row>
    <row r="346" spans="1:21" x14ac:dyDescent="0.35">
      <c r="A346">
        <v>2021</v>
      </c>
      <c r="B346">
        <v>1</v>
      </c>
      <c r="C346">
        <v>1</v>
      </c>
      <c r="D346" t="s">
        <v>3</v>
      </c>
      <c r="E346" s="7">
        <v>44197</v>
      </c>
      <c r="F346">
        <v>8827</v>
      </c>
      <c r="G346">
        <v>8615</v>
      </c>
      <c r="H346">
        <v>120</v>
      </c>
      <c r="I346">
        <v>448200</v>
      </c>
      <c r="J346">
        <v>2.6773761713520751E-4</v>
      </c>
      <c r="K346">
        <v>1.9694332887103972E-2</v>
      </c>
      <c r="L346">
        <v>1.9221329763498437E-2</v>
      </c>
      <c r="M346" s="10" t="s">
        <v>32</v>
      </c>
      <c r="N346" t="s">
        <v>68</v>
      </c>
      <c r="O346">
        <v>1</v>
      </c>
      <c r="P346" t="s">
        <v>33</v>
      </c>
      <c r="Q346" s="8"/>
      <c r="R346"/>
      <c r="S346"/>
      <c r="T346"/>
      <c r="U346"/>
    </row>
    <row r="347" spans="1:21" x14ac:dyDescent="0.35">
      <c r="A347">
        <v>2021</v>
      </c>
      <c r="B347">
        <v>1</v>
      </c>
      <c r="C347">
        <v>2</v>
      </c>
      <c r="D347" t="s">
        <v>3</v>
      </c>
      <c r="E347" s="7">
        <v>44228</v>
      </c>
      <c r="F347">
        <v>5133</v>
      </c>
      <c r="G347">
        <v>7687</v>
      </c>
      <c r="H347">
        <v>91</v>
      </c>
      <c r="I347">
        <v>605400</v>
      </c>
      <c r="J347">
        <v>1.5031384208787578E-4</v>
      </c>
      <c r="K347">
        <v>8.4786917740336965E-3</v>
      </c>
      <c r="L347">
        <v>1.2697390155269243E-2</v>
      </c>
      <c r="M347" s="10" t="s">
        <v>32</v>
      </c>
      <c r="N347" t="s">
        <v>68</v>
      </c>
      <c r="O347">
        <v>2</v>
      </c>
      <c r="P347" t="s">
        <v>34</v>
      </c>
      <c r="Q347" s="8"/>
      <c r="R347"/>
      <c r="S347"/>
      <c r="T347"/>
      <c r="U347"/>
    </row>
    <row r="348" spans="1:21" x14ac:dyDescent="0.35">
      <c r="A348">
        <v>2021</v>
      </c>
      <c r="B348">
        <v>1</v>
      </c>
      <c r="C348">
        <v>3</v>
      </c>
      <c r="D348" t="s">
        <v>3</v>
      </c>
      <c r="E348" s="7">
        <v>44256</v>
      </c>
      <c r="F348">
        <v>9078</v>
      </c>
      <c r="G348">
        <v>4881</v>
      </c>
      <c r="H348">
        <v>136</v>
      </c>
      <c r="I348">
        <v>1771330</v>
      </c>
      <c r="J348">
        <v>7.6778465898505636E-5</v>
      </c>
      <c r="K348">
        <v>5.1249625987252519E-3</v>
      </c>
      <c r="L348">
        <v>2.7555565591956327E-3</v>
      </c>
      <c r="M348" s="10" t="s">
        <v>32</v>
      </c>
      <c r="N348" t="s">
        <v>68</v>
      </c>
      <c r="O348">
        <v>3</v>
      </c>
      <c r="P348" t="s">
        <v>35</v>
      </c>
      <c r="Q348" s="8"/>
      <c r="R348"/>
      <c r="S348"/>
      <c r="T348"/>
      <c r="U348"/>
    </row>
    <row r="349" spans="1:21" x14ac:dyDescent="0.35">
      <c r="A349">
        <v>2021</v>
      </c>
      <c r="B349">
        <v>2</v>
      </c>
      <c r="C349">
        <v>4</v>
      </c>
      <c r="D349" t="s">
        <v>3</v>
      </c>
      <c r="E349" s="7">
        <v>44287</v>
      </c>
      <c r="F349">
        <v>13116</v>
      </c>
      <c r="G349">
        <v>8035</v>
      </c>
      <c r="H349">
        <v>192</v>
      </c>
      <c r="I349">
        <v>2867070</v>
      </c>
      <c r="J349">
        <v>6.69673220395735E-5</v>
      </c>
      <c r="K349">
        <v>4.5747051868283645E-3</v>
      </c>
      <c r="L349">
        <v>2.8025126697290266E-3</v>
      </c>
      <c r="M349" s="10" t="s">
        <v>32</v>
      </c>
      <c r="N349" t="s">
        <v>69</v>
      </c>
      <c r="O349">
        <v>4</v>
      </c>
      <c r="P349" t="s">
        <v>36</v>
      </c>
      <c r="Q349" s="8"/>
      <c r="R349"/>
      <c r="S349"/>
      <c r="T349"/>
      <c r="U349"/>
    </row>
    <row r="350" spans="1:21" x14ac:dyDescent="0.35">
      <c r="A350">
        <v>2021</v>
      </c>
      <c r="B350">
        <v>2</v>
      </c>
      <c r="C350">
        <v>5</v>
      </c>
      <c r="D350" t="s">
        <v>3</v>
      </c>
      <c r="E350" s="7">
        <v>44317</v>
      </c>
      <c r="F350">
        <v>6858</v>
      </c>
      <c r="G350">
        <v>12178</v>
      </c>
      <c r="H350">
        <v>156</v>
      </c>
      <c r="I350">
        <v>5127810</v>
      </c>
      <c r="J350">
        <v>3.0422344041608405E-5</v>
      </c>
      <c r="K350">
        <v>1.3374130476753233E-3</v>
      </c>
      <c r="L350">
        <v>2.374892985504533E-3</v>
      </c>
      <c r="M350" s="10" t="s">
        <v>32</v>
      </c>
      <c r="N350" t="s">
        <v>69</v>
      </c>
      <c r="O350">
        <v>5</v>
      </c>
      <c r="P350" t="s">
        <v>37</v>
      </c>
      <c r="Q350" s="8"/>
      <c r="R350"/>
      <c r="S350"/>
      <c r="T350"/>
      <c r="U350"/>
    </row>
    <row r="351" spans="1:21" x14ac:dyDescent="0.35">
      <c r="A351">
        <v>2021</v>
      </c>
      <c r="B351">
        <v>2</v>
      </c>
      <c r="C351">
        <v>6</v>
      </c>
      <c r="D351" t="s">
        <v>3</v>
      </c>
      <c r="E351" s="7">
        <v>44348</v>
      </c>
      <c r="F351">
        <v>2030</v>
      </c>
      <c r="G351">
        <v>6608</v>
      </c>
      <c r="H351">
        <v>59</v>
      </c>
      <c r="I351">
        <v>4520490</v>
      </c>
      <c r="J351">
        <v>1.3051682450353833E-5</v>
      </c>
      <c r="K351">
        <v>4.4906636227488611E-4</v>
      </c>
      <c r="L351">
        <v>1.4617884344396293E-3</v>
      </c>
      <c r="M351" s="10" t="s">
        <v>32</v>
      </c>
      <c r="N351" t="s">
        <v>69</v>
      </c>
      <c r="O351">
        <v>6</v>
      </c>
      <c r="P351" t="s">
        <v>38</v>
      </c>
      <c r="Q351" s="8"/>
      <c r="R351"/>
      <c r="S351"/>
      <c r="T351"/>
      <c r="U351"/>
    </row>
    <row r="352" spans="1:21" x14ac:dyDescent="0.35">
      <c r="A352">
        <v>2021</v>
      </c>
      <c r="B352">
        <v>3</v>
      </c>
      <c r="C352">
        <v>7</v>
      </c>
      <c r="D352" t="s">
        <v>3</v>
      </c>
      <c r="E352" s="7">
        <v>44378</v>
      </c>
      <c r="F352">
        <v>1993</v>
      </c>
      <c r="G352">
        <v>4316</v>
      </c>
      <c r="H352">
        <v>29</v>
      </c>
      <c r="I352">
        <v>4986240</v>
      </c>
      <c r="J352">
        <v>5.8160056475420356E-6</v>
      </c>
      <c r="K352">
        <v>3.9969997432935439E-4</v>
      </c>
      <c r="L352">
        <v>8.6558208188935949E-4</v>
      </c>
      <c r="M352" s="10" t="s">
        <v>32</v>
      </c>
      <c r="N352" t="s">
        <v>70</v>
      </c>
      <c r="O352">
        <v>7</v>
      </c>
      <c r="P352" t="s">
        <v>39</v>
      </c>
      <c r="Q352" s="8"/>
      <c r="R352"/>
      <c r="S352"/>
      <c r="T352"/>
      <c r="U352"/>
    </row>
    <row r="353" spans="1:21" x14ac:dyDescent="0.35">
      <c r="A353">
        <v>2021</v>
      </c>
      <c r="B353">
        <v>3</v>
      </c>
      <c r="C353">
        <v>8</v>
      </c>
      <c r="D353" t="s">
        <v>3</v>
      </c>
      <c r="E353" s="7">
        <v>44409</v>
      </c>
      <c r="F353">
        <v>6754</v>
      </c>
      <c r="G353">
        <v>4631</v>
      </c>
      <c r="H353">
        <v>60</v>
      </c>
      <c r="I353">
        <v>2490260</v>
      </c>
      <c r="J353">
        <v>2.4093869716415153E-5</v>
      </c>
      <c r="K353">
        <v>2.7121666010777993E-3</v>
      </c>
      <c r="L353">
        <v>1.8596451776119762E-3</v>
      </c>
      <c r="M353" s="10" t="s">
        <v>32</v>
      </c>
      <c r="N353" t="s">
        <v>70</v>
      </c>
      <c r="O353">
        <v>8</v>
      </c>
      <c r="P353" t="s">
        <v>40</v>
      </c>
      <c r="Q353" s="8"/>
      <c r="R353"/>
      <c r="S353"/>
      <c r="T353"/>
      <c r="U353"/>
    </row>
    <row r="354" spans="1:21" x14ac:dyDescent="0.35">
      <c r="A354">
        <v>2021</v>
      </c>
      <c r="B354">
        <v>3</v>
      </c>
      <c r="C354">
        <v>9</v>
      </c>
      <c r="D354" t="s">
        <v>3</v>
      </c>
      <c r="E354" s="7">
        <v>44440</v>
      </c>
      <c r="F354">
        <v>6059</v>
      </c>
      <c r="G354">
        <v>7124</v>
      </c>
      <c r="H354">
        <v>90</v>
      </c>
      <c r="I354">
        <v>1878140</v>
      </c>
      <c r="J354">
        <v>4.7919750391344629E-5</v>
      </c>
      <c r="K354">
        <v>3.2260640846795232E-3</v>
      </c>
      <c r="L354">
        <v>3.7931144643104349E-3</v>
      </c>
      <c r="M354" s="10" t="s">
        <v>32</v>
      </c>
      <c r="N354" t="s">
        <v>70</v>
      </c>
      <c r="O354">
        <v>9</v>
      </c>
      <c r="P354" t="s">
        <v>41</v>
      </c>
      <c r="Q354" s="8"/>
      <c r="R354"/>
      <c r="S354"/>
      <c r="T354"/>
      <c r="U354"/>
    </row>
    <row r="355" spans="1:21" x14ac:dyDescent="0.35">
      <c r="A355">
        <v>2021</v>
      </c>
      <c r="B355">
        <v>4</v>
      </c>
      <c r="C355">
        <v>10</v>
      </c>
      <c r="D355" t="s">
        <v>3</v>
      </c>
      <c r="E355" s="7">
        <v>44470</v>
      </c>
      <c r="F355">
        <v>3782</v>
      </c>
      <c r="G355">
        <v>4238</v>
      </c>
      <c r="H355">
        <v>44</v>
      </c>
      <c r="I355">
        <v>1375080</v>
      </c>
      <c r="J355">
        <v>3.1998138290135847E-5</v>
      </c>
      <c r="K355">
        <v>2.7503854321203132E-3</v>
      </c>
      <c r="L355">
        <v>3.08200250167263E-3</v>
      </c>
      <c r="M355" s="10" t="s">
        <v>32</v>
      </c>
      <c r="N355" t="s">
        <v>71</v>
      </c>
      <c r="O355">
        <v>10</v>
      </c>
      <c r="P355" t="s">
        <v>42</v>
      </c>
      <c r="Q355" s="8"/>
      <c r="R355"/>
      <c r="S355"/>
      <c r="T355"/>
      <c r="U355"/>
    </row>
    <row r="356" spans="1:21" x14ac:dyDescent="0.35">
      <c r="A356">
        <v>2021</v>
      </c>
      <c r="B356">
        <v>4</v>
      </c>
      <c r="C356">
        <v>11</v>
      </c>
      <c r="D356" t="s">
        <v>3</v>
      </c>
      <c r="E356" s="7">
        <v>44501</v>
      </c>
      <c r="F356">
        <v>5386</v>
      </c>
      <c r="G356">
        <v>4079</v>
      </c>
      <c r="H356">
        <v>50</v>
      </c>
      <c r="I356">
        <v>1939850</v>
      </c>
      <c r="J356">
        <v>2.5775188803257984E-5</v>
      </c>
      <c r="K356">
        <v>2.7765033378869502E-3</v>
      </c>
      <c r="L356">
        <v>2.1027399025697864E-3</v>
      </c>
      <c r="M356" s="10" t="s">
        <v>32</v>
      </c>
      <c r="N356" t="s">
        <v>71</v>
      </c>
      <c r="O356">
        <v>11</v>
      </c>
      <c r="P356" t="s">
        <v>43</v>
      </c>
      <c r="Q356" s="8"/>
      <c r="R356"/>
      <c r="S356"/>
      <c r="T356"/>
      <c r="U356"/>
    </row>
    <row r="357" spans="1:21" x14ac:dyDescent="0.35">
      <c r="A357">
        <v>2021</v>
      </c>
      <c r="B357">
        <v>4</v>
      </c>
      <c r="C357">
        <v>12</v>
      </c>
      <c r="D357" t="s">
        <v>3</v>
      </c>
      <c r="E357" s="7">
        <v>44531</v>
      </c>
      <c r="F357">
        <v>18810</v>
      </c>
      <c r="G357">
        <v>6909</v>
      </c>
      <c r="H357">
        <v>114</v>
      </c>
      <c r="I357">
        <v>4377080</v>
      </c>
      <c r="J357">
        <v>2.604476043389657E-5</v>
      </c>
      <c r="K357">
        <v>4.2973854715929339E-3</v>
      </c>
      <c r="L357">
        <v>1.5784495599806263E-3</v>
      </c>
      <c r="M357" s="10" t="s">
        <v>32</v>
      </c>
      <c r="N357" t="s">
        <v>71</v>
      </c>
      <c r="O357">
        <v>12</v>
      </c>
      <c r="P357" t="s">
        <v>44</v>
      </c>
      <c r="Q357" s="8"/>
      <c r="R357"/>
      <c r="S357"/>
      <c r="T357"/>
      <c r="U357"/>
    </row>
    <row r="358" spans="1:21" x14ac:dyDescent="0.35">
      <c r="A358">
        <v>2022</v>
      </c>
      <c r="B358">
        <v>1</v>
      </c>
      <c r="C358">
        <v>1</v>
      </c>
      <c r="D358" t="s">
        <v>3</v>
      </c>
      <c r="E358" s="7">
        <v>44562</v>
      </c>
      <c r="F358">
        <v>58415</v>
      </c>
      <c r="G358">
        <v>33673</v>
      </c>
      <c r="H358">
        <v>274</v>
      </c>
      <c r="I358">
        <v>6003220</v>
      </c>
      <c r="J358">
        <v>4.5642172034341567E-5</v>
      </c>
      <c r="K358">
        <v>9.7306112386352662E-3</v>
      </c>
      <c r="L358">
        <v>5.6091564193882617E-3</v>
      </c>
      <c r="M358" s="10" t="s">
        <v>45</v>
      </c>
      <c r="N358" t="s">
        <v>68</v>
      </c>
      <c r="O358">
        <v>1</v>
      </c>
      <c r="P358" t="s">
        <v>33</v>
      </c>
      <c r="Q358" s="8"/>
      <c r="R358"/>
      <c r="S358"/>
      <c r="T358"/>
      <c r="U358"/>
    </row>
    <row r="359" spans="1:21" x14ac:dyDescent="0.35">
      <c r="A359">
        <v>2022</v>
      </c>
      <c r="B359">
        <v>1</v>
      </c>
      <c r="C359">
        <v>2</v>
      </c>
      <c r="D359" t="s">
        <v>3</v>
      </c>
      <c r="E359" s="7">
        <v>44593</v>
      </c>
      <c r="F359">
        <v>45353</v>
      </c>
      <c r="G359">
        <v>39764</v>
      </c>
      <c r="H359">
        <v>204</v>
      </c>
      <c r="I359">
        <v>1855890</v>
      </c>
      <c r="J359">
        <v>1.0992030777686178E-4</v>
      </c>
      <c r="K359">
        <v>2.4437331953941235E-2</v>
      </c>
      <c r="L359">
        <v>2.1425838815878097E-2</v>
      </c>
      <c r="M359" s="10" t="s">
        <v>45</v>
      </c>
      <c r="N359" t="s">
        <v>68</v>
      </c>
      <c r="O359">
        <v>2</v>
      </c>
      <c r="P359" t="s">
        <v>34</v>
      </c>
      <c r="Q359" s="8"/>
      <c r="R359"/>
      <c r="S359"/>
      <c r="T359"/>
      <c r="U359"/>
    </row>
    <row r="360" spans="1:21" x14ac:dyDescent="0.35">
      <c r="A360">
        <v>2022</v>
      </c>
      <c r="B360">
        <v>1</v>
      </c>
      <c r="C360">
        <v>3</v>
      </c>
      <c r="D360" t="s">
        <v>3</v>
      </c>
      <c r="E360" s="7">
        <v>44621</v>
      </c>
      <c r="F360">
        <v>80060</v>
      </c>
      <c r="G360">
        <v>50935</v>
      </c>
      <c r="H360">
        <v>217</v>
      </c>
      <c r="I360">
        <v>595130</v>
      </c>
      <c r="J360">
        <v>3.6462621612084757E-4</v>
      </c>
      <c r="K360">
        <v>0.13452522978172837</v>
      </c>
      <c r="L360">
        <v>8.5586342479794325E-2</v>
      </c>
      <c r="M360" s="10" t="s">
        <v>45</v>
      </c>
      <c r="N360" t="s">
        <v>68</v>
      </c>
      <c r="O360">
        <v>3</v>
      </c>
      <c r="P360" t="s">
        <v>35</v>
      </c>
      <c r="Q360" s="8"/>
      <c r="R360"/>
      <c r="S360"/>
      <c r="T360"/>
      <c r="U360"/>
    </row>
    <row r="361" spans="1:21" x14ac:dyDescent="0.35">
      <c r="A361">
        <v>2022</v>
      </c>
      <c r="B361">
        <v>2</v>
      </c>
      <c r="C361">
        <v>4</v>
      </c>
      <c r="D361" t="s">
        <v>3</v>
      </c>
      <c r="E361" s="7">
        <v>44652</v>
      </c>
      <c r="F361">
        <v>62309</v>
      </c>
      <c r="G361">
        <v>52441</v>
      </c>
      <c r="H361">
        <v>195</v>
      </c>
      <c r="I361">
        <v>201940</v>
      </c>
      <c r="J361">
        <v>9.656333564425077E-4</v>
      </c>
      <c r="K361">
        <v>0.3085520451619293</v>
      </c>
      <c r="L361">
        <v>0.25968604536000794</v>
      </c>
      <c r="M361" s="10" t="s">
        <v>45</v>
      </c>
      <c r="N361" t="s">
        <v>69</v>
      </c>
      <c r="O361">
        <v>4</v>
      </c>
      <c r="P361" t="s">
        <v>36</v>
      </c>
      <c r="Q361" s="8"/>
      <c r="R361"/>
      <c r="S361"/>
      <c r="T361"/>
      <c r="U361"/>
    </row>
    <row r="362" spans="1:21" x14ac:dyDescent="0.35">
      <c r="A362">
        <v>2022</v>
      </c>
      <c r="B362">
        <v>2</v>
      </c>
      <c r="C362">
        <v>5</v>
      </c>
      <c r="D362" t="s">
        <v>3</v>
      </c>
      <c r="E362" s="7">
        <v>44682</v>
      </c>
      <c r="F362">
        <v>31855</v>
      </c>
      <c r="G362">
        <v>77797</v>
      </c>
      <c r="H362">
        <v>108</v>
      </c>
      <c r="I362">
        <v>128720</v>
      </c>
      <c r="J362">
        <v>8.3903045369794905E-4</v>
      </c>
      <c r="K362">
        <v>0.24747513983840894</v>
      </c>
      <c r="L362">
        <v>0.60438937228091982</v>
      </c>
      <c r="M362" s="10" t="s">
        <v>45</v>
      </c>
      <c r="N362" t="s">
        <v>69</v>
      </c>
      <c r="O362">
        <v>5</v>
      </c>
      <c r="P362" t="s">
        <v>37</v>
      </c>
      <c r="Q362" s="8"/>
      <c r="R362"/>
      <c r="S362"/>
      <c r="T362"/>
      <c r="U362"/>
    </row>
    <row r="363" spans="1:21" x14ac:dyDescent="0.35">
      <c r="A363">
        <v>2022</v>
      </c>
      <c r="B363">
        <v>2</v>
      </c>
      <c r="C363">
        <v>6</v>
      </c>
      <c r="D363" t="s">
        <v>3</v>
      </c>
      <c r="E363" s="7">
        <v>44713</v>
      </c>
      <c r="F363">
        <v>26902</v>
      </c>
      <c r="G363">
        <v>26472</v>
      </c>
      <c r="H363">
        <v>63</v>
      </c>
      <c r="I363">
        <v>76950</v>
      </c>
      <c r="J363">
        <v>8.1871345029239765E-4</v>
      </c>
      <c r="K363">
        <v>0.34960363872644573</v>
      </c>
      <c r="L363">
        <v>0.34401559454191033</v>
      </c>
      <c r="M363" s="10" t="s">
        <v>45</v>
      </c>
      <c r="N363" t="s">
        <v>69</v>
      </c>
      <c r="O363">
        <v>6</v>
      </c>
      <c r="P363" t="s">
        <v>38</v>
      </c>
      <c r="Q363" s="8"/>
      <c r="R363"/>
      <c r="S363"/>
      <c r="T363"/>
      <c r="U363"/>
    </row>
    <row r="364" spans="1:21" x14ac:dyDescent="0.35">
      <c r="A364">
        <v>2022</v>
      </c>
      <c r="B364">
        <v>3</v>
      </c>
      <c r="C364">
        <v>7</v>
      </c>
      <c r="D364" t="s">
        <v>3</v>
      </c>
      <c r="E364" s="7">
        <v>44743</v>
      </c>
      <c r="F364">
        <v>79715</v>
      </c>
      <c r="G364">
        <v>43641</v>
      </c>
      <c r="H364">
        <v>149</v>
      </c>
      <c r="I364">
        <v>266250</v>
      </c>
      <c r="J364">
        <v>5.5962441314553991E-4</v>
      </c>
      <c r="K364">
        <v>0.29939906103286384</v>
      </c>
      <c r="L364">
        <v>0.16390985915492959</v>
      </c>
      <c r="M364" s="10" t="s">
        <v>45</v>
      </c>
      <c r="N364" t="s">
        <v>70</v>
      </c>
      <c r="O364">
        <v>7</v>
      </c>
      <c r="P364" t="s">
        <v>39</v>
      </c>
      <c r="Q364" s="8"/>
      <c r="R364"/>
      <c r="S364"/>
      <c r="T364"/>
      <c r="U364"/>
    </row>
    <row r="365" spans="1:21" x14ac:dyDescent="0.35">
      <c r="A365">
        <v>2022</v>
      </c>
      <c r="B365">
        <v>3</v>
      </c>
      <c r="C365">
        <v>8</v>
      </c>
      <c r="D365" t="s">
        <v>3</v>
      </c>
      <c r="E365" s="7">
        <v>44774</v>
      </c>
      <c r="F365">
        <v>42150</v>
      </c>
      <c r="G365">
        <v>51455</v>
      </c>
      <c r="H365">
        <v>127</v>
      </c>
      <c r="I365">
        <v>113020</v>
      </c>
      <c r="J365">
        <v>1.1236949212528756E-3</v>
      </c>
      <c r="K365">
        <v>0.37294284197487171</v>
      </c>
      <c r="L365">
        <v>0.45527340293753316</v>
      </c>
      <c r="M365" s="10" t="s">
        <v>45</v>
      </c>
      <c r="N365" t="s">
        <v>70</v>
      </c>
      <c r="O365">
        <v>8</v>
      </c>
      <c r="P365" t="s">
        <v>40</v>
      </c>
      <c r="Q365" s="8"/>
      <c r="R365"/>
      <c r="S365"/>
      <c r="T365"/>
      <c r="U365"/>
    </row>
    <row r="366" spans="1:21" x14ac:dyDescent="0.35">
      <c r="A366">
        <v>2022</v>
      </c>
      <c r="B366">
        <v>3</v>
      </c>
      <c r="C366">
        <v>9</v>
      </c>
      <c r="D366" t="s">
        <v>3</v>
      </c>
      <c r="E366" s="7">
        <v>44805</v>
      </c>
      <c r="F366">
        <v>19569</v>
      </c>
      <c r="G366">
        <v>45722</v>
      </c>
      <c r="H366">
        <v>60</v>
      </c>
      <c r="I366">
        <v>54080</v>
      </c>
      <c r="J366">
        <v>1.1094674556213018E-3</v>
      </c>
      <c r="K366">
        <v>0.36185281065088759</v>
      </c>
      <c r="L366">
        <v>0.84545118343195269</v>
      </c>
      <c r="M366" s="10" t="s">
        <v>45</v>
      </c>
      <c r="N366" t="s">
        <v>70</v>
      </c>
      <c r="O366">
        <v>9</v>
      </c>
      <c r="P366" t="s">
        <v>41</v>
      </c>
      <c r="Q366" s="8"/>
      <c r="R366"/>
      <c r="S366"/>
      <c r="T366"/>
      <c r="U366"/>
    </row>
    <row r="367" spans="1:21" x14ac:dyDescent="0.35">
      <c r="A367">
        <v>2022</v>
      </c>
      <c r="B367">
        <v>4</v>
      </c>
      <c r="C367">
        <v>10</v>
      </c>
      <c r="D367" t="s">
        <v>3</v>
      </c>
      <c r="E367" s="7">
        <v>44835</v>
      </c>
      <c r="F367">
        <v>22938</v>
      </c>
      <c r="G367">
        <v>53197</v>
      </c>
      <c r="H367">
        <v>53</v>
      </c>
      <c r="I367">
        <v>189310</v>
      </c>
      <c r="J367">
        <v>2.7996408008029158E-4</v>
      </c>
      <c r="K367">
        <v>0.12116634092229676</v>
      </c>
      <c r="L367">
        <v>0.28100470128360888</v>
      </c>
      <c r="M367" s="10" t="s">
        <v>45</v>
      </c>
      <c r="N367" t="s">
        <v>71</v>
      </c>
      <c r="O367">
        <v>10</v>
      </c>
      <c r="P367" t="s">
        <v>42</v>
      </c>
      <c r="Q367" s="8"/>
      <c r="R367"/>
      <c r="S367"/>
      <c r="T367"/>
      <c r="U367"/>
    </row>
    <row r="368" spans="1:21" x14ac:dyDescent="0.35">
      <c r="A368">
        <v>2022</v>
      </c>
      <c r="B368">
        <v>4</v>
      </c>
      <c r="C368">
        <v>11</v>
      </c>
      <c r="D368" t="s">
        <v>3</v>
      </c>
      <c r="E368" s="7">
        <v>44866</v>
      </c>
      <c r="F368">
        <v>16542</v>
      </c>
      <c r="G368">
        <v>18527</v>
      </c>
      <c r="H368">
        <v>64</v>
      </c>
      <c r="I368">
        <v>120700</v>
      </c>
      <c r="J368">
        <v>5.3024026512013252E-4</v>
      </c>
      <c r="K368">
        <v>0.13705053852526927</v>
      </c>
      <c r="L368">
        <v>0.15349627174813588</v>
      </c>
      <c r="M368" s="10" t="s">
        <v>45</v>
      </c>
      <c r="N368" t="s">
        <v>71</v>
      </c>
      <c r="O368">
        <v>11</v>
      </c>
      <c r="P368" t="s">
        <v>43</v>
      </c>
      <c r="Q368" s="8"/>
      <c r="R368"/>
      <c r="S368"/>
      <c r="T368"/>
      <c r="U368"/>
    </row>
    <row r="369" spans="1:21" x14ac:dyDescent="0.35">
      <c r="A369">
        <v>2022</v>
      </c>
      <c r="B369">
        <v>4</v>
      </c>
      <c r="C369">
        <v>12</v>
      </c>
      <c r="D369" t="s">
        <v>3</v>
      </c>
      <c r="E369" s="7">
        <v>44896</v>
      </c>
      <c r="F369">
        <v>19363</v>
      </c>
      <c r="G369">
        <v>19233</v>
      </c>
      <c r="H369">
        <v>85</v>
      </c>
      <c r="I369">
        <v>102230</v>
      </c>
      <c r="J369">
        <v>8.3145847598552279E-4</v>
      </c>
      <c r="K369">
        <v>0.18940624082950211</v>
      </c>
      <c r="L369">
        <v>0.18813459845446542</v>
      </c>
      <c r="M369" s="10" t="s">
        <v>45</v>
      </c>
      <c r="N369" t="s">
        <v>71</v>
      </c>
      <c r="O369">
        <v>12</v>
      </c>
      <c r="P369" t="s">
        <v>44</v>
      </c>
      <c r="Q369" s="8"/>
      <c r="R369"/>
      <c r="S369"/>
      <c r="T369"/>
      <c r="U369"/>
    </row>
    <row r="370" spans="1:21" x14ac:dyDescent="0.35">
      <c r="A370">
        <v>2023</v>
      </c>
      <c r="B370">
        <v>1</v>
      </c>
      <c r="C370">
        <v>1</v>
      </c>
      <c r="D370" t="s">
        <v>3</v>
      </c>
      <c r="E370" s="7">
        <v>44927</v>
      </c>
      <c r="F370">
        <v>11594</v>
      </c>
      <c r="G370">
        <v>16913</v>
      </c>
      <c r="H370">
        <v>89</v>
      </c>
      <c r="I370">
        <v>50380</v>
      </c>
      <c r="J370">
        <v>1.7665740373163953E-3</v>
      </c>
      <c r="K370">
        <v>0.23013100436681222</v>
      </c>
      <c r="L370">
        <v>0.33570861452957523</v>
      </c>
      <c r="M370" s="10" t="s">
        <v>46</v>
      </c>
      <c r="N370" t="s">
        <v>68</v>
      </c>
      <c r="O370">
        <v>1</v>
      </c>
      <c r="P370" t="s">
        <v>33</v>
      </c>
      <c r="Q370" s="8"/>
      <c r="R370"/>
      <c r="S370"/>
      <c r="T370"/>
      <c r="U370"/>
    </row>
    <row r="371" spans="1:21" x14ac:dyDescent="0.35">
      <c r="A371">
        <v>2023</v>
      </c>
      <c r="B371">
        <v>1</v>
      </c>
      <c r="C371">
        <v>2</v>
      </c>
      <c r="D371" t="s">
        <v>3</v>
      </c>
      <c r="E371" s="7">
        <v>44958</v>
      </c>
      <c r="F371">
        <v>2931</v>
      </c>
      <c r="G371">
        <v>3330</v>
      </c>
      <c r="H371">
        <v>46</v>
      </c>
      <c r="I371">
        <v>11860</v>
      </c>
      <c r="J371">
        <v>3.8785834738617199E-3</v>
      </c>
      <c r="K371">
        <v>0.24713322091062395</v>
      </c>
      <c r="L371">
        <v>0.28077571669477236</v>
      </c>
      <c r="M371" s="10" t="s">
        <v>46</v>
      </c>
      <c r="N371" t="s">
        <v>68</v>
      </c>
      <c r="O371">
        <v>2</v>
      </c>
      <c r="P371" t="s">
        <v>34</v>
      </c>
      <c r="Q371" s="8"/>
      <c r="R371"/>
      <c r="S371"/>
      <c r="T371"/>
      <c r="U371"/>
    </row>
    <row r="372" spans="1:21" x14ac:dyDescent="0.35">
      <c r="A372">
        <v>2023</v>
      </c>
      <c r="B372">
        <v>1</v>
      </c>
      <c r="C372">
        <v>3</v>
      </c>
      <c r="D372" t="s">
        <v>3</v>
      </c>
      <c r="E372" s="7">
        <v>44986</v>
      </c>
      <c r="F372">
        <v>2120</v>
      </c>
      <c r="G372">
        <v>2458</v>
      </c>
      <c r="H372">
        <v>28</v>
      </c>
      <c r="I372">
        <v>5060</v>
      </c>
      <c r="J372">
        <v>5.5335968379446642E-3</v>
      </c>
      <c r="K372">
        <v>0.4189723320158103</v>
      </c>
      <c r="L372">
        <v>0.48577075098814232</v>
      </c>
      <c r="M372" s="10" t="s">
        <v>46</v>
      </c>
      <c r="N372" t="s">
        <v>68</v>
      </c>
      <c r="O372">
        <v>3</v>
      </c>
      <c r="P372" t="s">
        <v>35</v>
      </c>
      <c r="Q372" s="8"/>
      <c r="R372"/>
      <c r="S372"/>
      <c r="T372"/>
      <c r="U372"/>
    </row>
    <row r="373" spans="1:21" x14ac:dyDescent="0.35">
      <c r="A373">
        <v>2023</v>
      </c>
      <c r="B373">
        <v>2</v>
      </c>
      <c r="C373">
        <v>4</v>
      </c>
      <c r="D373" t="s">
        <v>3</v>
      </c>
      <c r="E373" s="7">
        <v>45017</v>
      </c>
      <c r="F373">
        <v>2856</v>
      </c>
      <c r="G373">
        <v>2535</v>
      </c>
      <c r="H373">
        <v>32</v>
      </c>
      <c r="I373">
        <v>720</v>
      </c>
      <c r="J373">
        <v>4.4444444444444446E-2</v>
      </c>
      <c r="K373">
        <v>3.9666666666666668</v>
      </c>
      <c r="L373">
        <v>3.5208333333333335</v>
      </c>
      <c r="M373" s="10" t="s">
        <v>46</v>
      </c>
      <c r="N373" t="s">
        <v>69</v>
      </c>
      <c r="O373">
        <v>4</v>
      </c>
      <c r="P373" t="s">
        <v>36</v>
      </c>
      <c r="Q373" s="8"/>
      <c r="R373"/>
      <c r="S373"/>
      <c r="T373"/>
      <c r="U373"/>
    </row>
    <row r="374" spans="1:21" x14ac:dyDescent="0.35">
      <c r="A374">
        <v>2023</v>
      </c>
      <c r="B374">
        <v>2</v>
      </c>
      <c r="C374">
        <v>5</v>
      </c>
      <c r="D374" t="s">
        <v>3</v>
      </c>
      <c r="E374" s="7">
        <v>45047</v>
      </c>
      <c r="F374">
        <v>2541</v>
      </c>
      <c r="G374">
        <v>2890</v>
      </c>
      <c r="H374">
        <v>37</v>
      </c>
      <c r="I374">
        <v>500</v>
      </c>
      <c r="J374">
        <v>7.3999999999999996E-2</v>
      </c>
      <c r="K374">
        <v>5.0819999999999999</v>
      </c>
      <c r="L374">
        <v>5.78</v>
      </c>
      <c r="M374" s="10" t="s">
        <v>46</v>
      </c>
      <c r="N374" t="s">
        <v>69</v>
      </c>
      <c r="O374">
        <v>5</v>
      </c>
      <c r="P374" t="s">
        <v>37</v>
      </c>
      <c r="Q374" s="8"/>
      <c r="R374"/>
      <c r="S374"/>
      <c r="T374"/>
      <c r="U374"/>
    </row>
    <row r="375" spans="1:21" x14ac:dyDescent="0.35">
      <c r="A375">
        <v>2023</v>
      </c>
      <c r="B375">
        <v>2</v>
      </c>
      <c r="C375">
        <v>6</v>
      </c>
      <c r="D375" t="s">
        <v>3</v>
      </c>
      <c r="E375" s="7">
        <v>45078</v>
      </c>
      <c r="F375">
        <v>1384</v>
      </c>
      <c r="G375">
        <v>1698</v>
      </c>
      <c r="H375">
        <v>11</v>
      </c>
      <c r="I375">
        <v>430</v>
      </c>
      <c r="J375">
        <v>2.5581395348837209E-2</v>
      </c>
      <c r="K375">
        <v>3.2186046511627908</v>
      </c>
      <c r="L375">
        <v>3.9488372093023254</v>
      </c>
      <c r="M375" s="10" t="s">
        <v>46</v>
      </c>
      <c r="N375" t="s">
        <v>69</v>
      </c>
      <c r="O375">
        <v>6</v>
      </c>
      <c r="P375" t="s">
        <v>38</v>
      </c>
      <c r="Q375" s="8"/>
      <c r="R375"/>
      <c r="S375"/>
      <c r="T375"/>
      <c r="U375"/>
    </row>
    <row r="376" spans="1:21" x14ac:dyDescent="0.35">
      <c r="A376">
        <v>2023</v>
      </c>
      <c r="B376">
        <v>3</v>
      </c>
      <c r="C376">
        <v>7</v>
      </c>
      <c r="D376" t="s">
        <v>3</v>
      </c>
      <c r="E376" s="7">
        <v>45108</v>
      </c>
      <c r="F376">
        <v>435</v>
      </c>
      <c r="G376">
        <v>437</v>
      </c>
      <c r="H376">
        <v>12</v>
      </c>
      <c r="I376">
        <v>130</v>
      </c>
      <c r="J376">
        <v>9.2307692307692313E-2</v>
      </c>
      <c r="K376">
        <v>3.3461538461538463</v>
      </c>
      <c r="L376">
        <v>3.3615384615384616</v>
      </c>
      <c r="M376" s="10" t="s">
        <v>46</v>
      </c>
      <c r="N376" t="s">
        <v>70</v>
      </c>
      <c r="O376">
        <v>7</v>
      </c>
      <c r="P376" t="s">
        <v>39</v>
      </c>
      <c r="Q376" s="8"/>
      <c r="R376"/>
      <c r="S376"/>
      <c r="T376"/>
      <c r="U376"/>
    </row>
    <row r="377" spans="1:21" x14ac:dyDescent="0.35">
      <c r="A377">
        <v>2023</v>
      </c>
      <c r="B377">
        <v>3</v>
      </c>
      <c r="C377">
        <v>8</v>
      </c>
      <c r="D377" t="s">
        <v>3</v>
      </c>
      <c r="E377" s="7">
        <v>45139</v>
      </c>
      <c r="F377">
        <v>1503</v>
      </c>
      <c r="G377">
        <v>863</v>
      </c>
      <c r="H377">
        <v>16</v>
      </c>
      <c r="I377">
        <v>70</v>
      </c>
      <c r="J377">
        <v>0.22857142857142856</v>
      </c>
      <c r="K377">
        <v>21.471428571428572</v>
      </c>
      <c r="L377">
        <v>12.328571428571429</v>
      </c>
      <c r="M377" s="10" t="s">
        <v>46</v>
      </c>
      <c r="N377" t="s">
        <v>70</v>
      </c>
      <c r="O377">
        <v>8</v>
      </c>
      <c r="P377" t="s">
        <v>40</v>
      </c>
      <c r="Q377" s="8"/>
      <c r="R377"/>
      <c r="S377"/>
      <c r="T377"/>
      <c r="U377"/>
    </row>
    <row r="378" spans="1:21" x14ac:dyDescent="0.35">
      <c r="A378">
        <v>2023</v>
      </c>
      <c r="B378">
        <v>3</v>
      </c>
      <c r="C378">
        <v>9</v>
      </c>
      <c r="D378" t="s">
        <v>3</v>
      </c>
      <c r="E378" s="7">
        <v>45170</v>
      </c>
      <c r="F378">
        <v>3311</v>
      </c>
      <c r="G378">
        <v>2373</v>
      </c>
      <c r="H378">
        <v>41</v>
      </c>
      <c r="I378">
        <v>30</v>
      </c>
      <c r="J378">
        <v>1.3666666666666667</v>
      </c>
      <c r="K378">
        <v>110.36666666666666</v>
      </c>
      <c r="L378">
        <v>79.099999999999994</v>
      </c>
      <c r="M378" s="10" t="s">
        <v>46</v>
      </c>
      <c r="N378" t="s">
        <v>70</v>
      </c>
      <c r="O378">
        <v>9</v>
      </c>
      <c r="P378" t="s">
        <v>41</v>
      </c>
      <c r="Q378" s="8"/>
      <c r="R378"/>
      <c r="S378"/>
      <c r="T378"/>
      <c r="U378"/>
    </row>
    <row r="379" spans="1:21" x14ac:dyDescent="0.35">
      <c r="A379">
        <v>2023</v>
      </c>
      <c r="B379">
        <v>4</v>
      </c>
      <c r="C379">
        <v>10</v>
      </c>
      <c r="D379" t="s">
        <v>3</v>
      </c>
      <c r="E379" s="7">
        <v>45200</v>
      </c>
      <c r="F379">
        <v>1902</v>
      </c>
      <c r="G379">
        <v>2118</v>
      </c>
      <c r="H379">
        <v>33</v>
      </c>
      <c r="I379">
        <v>417</v>
      </c>
      <c r="J379">
        <v>7.9136690647482008E-2</v>
      </c>
      <c r="K379">
        <v>4.5611510791366907</v>
      </c>
      <c r="L379">
        <v>5.0791366906474824</v>
      </c>
      <c r="M379" s="10" t="s">
        <v>46</v>
      </c>
      <c r="N379" t="s">
        <v>71</v>
      </c>
      <c r="O379">
        <v>10</v>
      </c>
      <c r="P379" t="s">
        <v>42</v>
      </c>
      <c r="Q379" s="8"/>
      <c r="R379"/>
      <c r="S379"/>
      <c r="T379"/>
      <c r="U379"/>
    </row>
    <row r="380" spans="1:21" x14ac:dyDescent="0.35">
      <c r="A380">
        <v>2023</v>
      </c>
      <c r="B380">
        <v>4</v>
      </c>
      <c r="C380">
        <v>11</v>
      </c>
      <c r="D380" t="s">
        <v>3</v>
      </c>
      <c r="E380" s="7">
        <v>45231</v>
      </c>
      <c r="F380">
        <v>1479</v>
      </c>
      <c r="G380">
        <v>831</v>
      </c>
      <c r="H380">
        <v>24</v>
      </c>
      <c r="I380">
        <v>3502</v>
      </c>
      <c r="J380">
        <v>6.8532267275842372E-3</v>
      </c>
      <c r="K380">
        <v>0.42233009708737862</v>
      </c>
      <c r="L380">
        <v>0.23729297544260422</v>
      </c>
      <c r="M380" s="10" t="s">
        <v>46</v>
      </c>
      <c r="N380" t="s">
        <v>71</v>
      </c>
      <c r="O380">
        <v>11</v>
      </c>
      <c r="P380" t="s">
        <v>43</v>
      </c>
      <c r="Q380" s="8"/>
      <c r="R380"/>
      <c r="S380"/>
      <c r="T380"/>
      <c r="U380"/>
    </row>
    <row r="381" spans="1:21" x14ac:dyDescent="0.35">
      <c r="A381">
        <v>2023</v>
      </c>
      <c r="B381">
        <v>4</v>
      </c>
      <c r="C381">
        <v>12</v>
      </c>
      <c r="D381" t="s">
        <v>3</v>
      </c>
      <c r="E381" s="7">
        <v>45261</v>
      </c>
      <c r="F381">
        <v>4472</v>
      </c>
      <c r="G381">
        <v>2046</v>
      </c>
      <c r="H381">
        <v>44</v>
      </c>
      <c r="I381">
        <v>8939</v>
      </c>
      <c r="J381">
        <v>4.9222508110526907E-3</v>
      </c>
      <c r="K381">
        <v>0.50027967334153711</v>
      </c>
      <c r="L381">
        <v>0.22888466271395011</v>
      </c>
      <c r="M381" s="10" t="s">
        <v>46</v>
      </c>
      <c r="N381" t="s">
        <v>71</v>
      </c>
      <c r="O381">
        <v>12</v>
      </c>
      <c r="P381" t="s">
        <v>44</v>
      </c>
      <c r="Q381" s="8"/>
      <c r="R381"/>
      <c r="S381"/>
      <c r="T381"/>
      <c r="U381"/>
    </row>
    <row r="382" spans="1:21" x14ac:dyDescent="0.35">
      <c r="A382">
        <v>2024</v>
      </c>
      <c r="B382">
        <v>1</v>
      </c>
      <c r="C382">
        <v>1</v>
      </c>
      <c r="D382" t="s">
        <v>3</v>
      </c>
      <c r="E382" s="7">
        <v>45292</v>
      </c>
      <c r="F382">
        <v>1598</v>
      </c>
      <c r="G382">
        <v>2527</v>
      </c>
      <c r="H382">
        <v>36</v>
      </c>
      <c r="I382">
        <v>2974</v>
      </c>
      <c r="J382">
        <v>1.2104909213180901E-2</v>
      </c>
      <c r="K382">
        <v>0.53732347007397441</v>
      </c>
      <c r="L382">
        <v>0.84969737726967043</v>
      </c>
      <c r="M382" s="10" t="s">
        <v>47</v>
      </c>
      <c r="N382" t="s">
        <v>68</v>
      </c>
      <c r="O382">
        <v>1</v>
      </c>
      <c r="P382" t="s">
        <v>33</v>
      </c>
      <c r="Q382" s="8"/>
      <c r="R382"/>
      <c r="S382"/>
      <c r="T382"/>
      <c r="U382"/>
    </row>
    <row r="383" spans="1:21" x14ac:dyDescent="0.35">
      <c r="A383">
        <v>2024</v>
      </c>
      <c r="B383">
        <v>1</v>
      </c>
      <c r="C383">
        <v>2</v>
      </c>
      <c r="D383" t="s">
        <v>3</v>
      </c>
      <c r="E383" s="7">
        <v>45323</v>
      </c>
      <c r="F383">
        <v>187</v>
      </c>
      <c r="G383">
        <v>269</v>
      </c>
      <c r="H383">
        <v>11</v>
      </c>
      <c r="I383">
        <v>348</v>
      </c>
      <c r="J383">
        <v>3.1609195402298854E-2</v>
      </c>
      <c r="K383">
        <v>0.53735632183908044</v>
      </c>
      <c r="L383">
        <v>0.77298850574712641</v>
      </c>
      <c r="M383" s="10" t="s">
        <v>47</v>
      </c>
      <c r="N383" t="s">
        <v>68</v>
      </c>
      <c r="O383">
        <v>2</v>
      </c>
      <c r="P383" t="s">
        <v>34</v>
      </c>
      <c r="Q383" s="8"/>
      <c r="R383"/>
      <c r="S383"/>
      <c r="T383"/>
      <c r="U383"/>
    </row>
    <row r="384" spans="1:21" x14ac:dyDescent="0.35">
      <c r="A384">
        <v>2024</v>
      </c>
      <c r="B384">
        <v>1</v>
      </c>
      <c r="C384">
        <v>3</v>
      </c>
      <c r="D384" t="s">
        <v>3</v>
      </c>
      <c r="E384" s="7">
        <v>45352</v>
      </c>
      <c r="F384">
        <v>40</v>
      </c>
      <c r="G384">
        <v>84</v>
      </c>
      <c r="H384">
        <v>4</v>
      </c>
      <c r="I384">
        <v>47</v>
      </c>
      <c r="J384">
        <v>8.5106382978723402E-2</v>
      </c>
      <c r="K384">
        <v>0.85106382978723405</v>
      </c>
      <c r="L384">
        <v>1.7872340425531914</v>
      </c>
      <c r="M384" s="10" t="s">
        <v>47</v>
      </c>
      <c r="N384" t="s">
        <v>68</v>
      </c>
      <c r="O384">
        <v>3</v>
      </c>
      <c r="P384" t="s">
        <v>35</v>
      </c>
      <c r="Q384" s="8"/>
      <c r="R384"/>
      <c r="S384"/>
      <c r="T384"/>
      <c r="U384"/>
    </row>
    <row r="385" spans="1:21" x14ac:dyDescent="0.35">
      <c r="A385">
        <v>2024</v>
      </c>
      <c r="B385">
        <v>2</v>
      </c>
      <c r="C385">
        <v>4</v>
      </c>
      <c r="D385" t="s">
        <v>3</v>
      </c>
      <c r="E385" s="7">
        <v>45383</v>
      </c>
      <c r="F385">
        <v>10</v>
      </c>
      <c r="G385">
        <v>13</v>
      </c>
      <c r="H385">
        <v>1</v>
      </c>
      <c r="I385">
        <v>15</v>
      </c>
      <c r="J385">
        <v>6.6666666666666666E-2</v>
      </c>
      <c r="K385">
        <v>0.66666666666666663</v>
      </c>
      <c r="L385">
        <v>0.8666666666666667</v>
      </c>
      <c r="M385" s="10" t="s">
        <v>47</v>
      </c>
      <c r="N385" t="s">
        <v>69</v>
      </c>
      <c r="O385">
        <v>4</v>
      </c>
      <c r="P385" t="s">
        <v>36</v>
      </c>
      <c r="Q385" s="8"/>
      <c r="R385"/>
      <c r="S385"/>
      <c r="T385"/>
      <c r="U385"/>
    </row>
    <row r="386" spans="1:21" x14ac:dyDescent="0.35">
      <c r="A386">
        <v>2024</v>
      </c>
      <c r="B386">
        <v>2</v>
      </c>
      <c r="C386">
        <v>5</v>
      </c>
      <c r="D386" t="s">
        <v>3</v>
      </c>
      <c r="E386" s="7">
        <v>45413</v>
      </c>
      <c r="F386">
        <v>33</v>
      </c>
      <c r="G386">
        <v>48</v>
      </c>
      <c r="H386">
        <v>0</v>
      </c>
      <c r="I386">
        <v>16</v>
      </c>
      <c r="J386">
        <v>0</v>
      </c>
      <c r="K386">
        <v>2.0625</v>
      </c>
      <c r="L386">
        <v>3</v>
      </c>
      <c r="M386" s="10" t="s">
        <v>47</v>
      </c>
      <c r="N386" t="s">
        <v>69</v>
      </c>
      <c r="O386">
        <v>5</v>
      </c>
      <c r="P386" t="s">
        <v>37</v>
      </c>
      <c r="Q386" s="8"/>
      <c r="R386"/>
      <c r="S386"/>
      <c r="T386"/>
      <c r="U386"/>
    </row>
    <row r="387" spans="1:21" x14ac:dyDescent="0.35">
      <c r="A387">
        <v>2024</v>
      </c>
      <c r="B387">
        <v>2</v>
      </c>
      <c r="C387">
        <v>6</v>
      </c>
      <c r="D387" t="s">
        <v>3</v>
      </c>
      <c r="E387" s="7">
        <v>45444</v>
      </c>
      <c r="F387">
        <v>110</v>
      </c>
      <c r="G387">
        <v>233</v>
      </c>
      <c r="H387">
        <v>6</v>
      </c>
      <c r="I387">
        <v>3</v>
      </c>
      <c r="J387">
        <v>2</v>
      </c>
      <c r="K387">
        <v>36.666666666666664</v>
      </c>
      <c r="L387">
        <v>77.666666666666671</v>
      </c>
      <c r="M387" s="10" t="s">
        <v>47</v>
      </c>
      <c r="N387" t="s">
        <v>69</v>
      </c>
      <c r="O387">
        <v>6</v>
      </c>
      <c r="P387" t="s">
        <v>38</v>
      </c>
      <c r="Q387" s="8"/>
      <c r="R387"/>
      <c r="S387"/>
      <c r="T387"/>
      <c r="U387"/>
    </row>
    <row r="388" spans="1:21" x14ac:dyDescent="0.35">
      <c r="A388">
        <v>2024</v>
      </c>
      <c r="B388">
        <v>3</v>
      </c>
      <c r="C388">
        <v>7</v>
      </c>
      <c r="D388" t="s">
        <v>3</v>
      </c>
      <c r="E388" s="7">
        <v>45474</v>
      </c>
      <c r="F388">
        <v>900</v>
      </c>
      <c r="G388">
        <v>2183</v>
      </c>
      <c r="H388">
        <v>7</v>
      </c>
      <c r="I388">
        <v>1</v>
      </c>
      <c r="J388">
        <v>7</v>
      </c>
      <c r="K388">
        <v>900</v>
      </c>
      <c r="L388">
        <v>2183</v>
      </c>
      <c r="M388" s="10" t="s">
        <v>47</v>
      </c>
      <c r="N388" t="s">
        <v>70</v>
      </c>
      <c r="O388">
        <v>7</v>
      </c>
      <c r="P388" t="s">
        <v>39</v>
      </c>
      <c r="Q388" s="8"/>
      <c r="R388"/>
      <c r="S388"/>
      <c r="T388"/>
      <c r="U388"/>
    </row>
    <row r="389" spans="1:21" x14ac:dyDescent="0.35">
      <c r="A389">
        <v>2024</v>
      </c>
      <c r="B389">
        <v>3</v>
      </c>
      <c r="C389">
        <v>8</v>
      </c>
      <c r="D389" t="s">
        <v>3</v>
      </c>
      <c r="E389" s="7">
        <v>45505</v>
      </c>
      <c r="F389">
        <v>1880</v>
      </c>
      <c r="G389">
        <v>1878</v>
      </c>
      <c r="H389">
        <v>20</v>
      </c>
      <c r="I389">
        <v>2</v>
      </c>
      <c r="J389">
        <v>10</v>
      </c>
      <c r="K389">
        <v>940</v>
      </c>
      <c r="L389">
        <v>939</v>
      </c>
      <c r="M389" s="10" t="s">
        <v>47</v>
      </c>
      <c r="N389" t="s">
        <v>70</v>
      </c>
      <c r="O389">
        <v>8</v>
      </c>
      <c r="P389" t="s">
        <v>40</v>
      </c>
      <c r="Q389" s="8"/>
      <c r="R389"/>
      <c r="S389"/>
      <c r="T389"/>
      <c r="U389"/>
    </row>
    <row r="390" spans="1:21" x14ac:dyDescent="0.35">
      <c r="A390">
        <v>2024</v>
      </c>
      <c r="B390">
        <v>4</v>
      </c>
      <c r="C390">
        <v>10</v>
      </c>
      <c r="D390" t="s">
        <v>3</v>
      </c>
      <c r="E390" s="7">
        <v>45566</v>
      </c>
      <c r="F390">
        <v>349</v>
      </c>
      <c r="G390">
        <v>367</v>
      </c>
      <c r="H390">
        <v>4</v>
      </c>
      <c r="I390">
        <v>439</v>
      </c>
      <c r="J390">
        <v>9.1116173120728925E-3</v>
      </c>
      <c r="K390">
        <v>0.79498861047835989</v>
      </c>
      <c r="L390">
        <v>0.83599088838268798</v>
      </c>
      <c r="M390" s="10" t="s">
        <v>47</v>
      </c>
      <c r="N390" t="s">
        <v>71</v>
      </c>
      <c r="O390">
        <v>10</v>
      </c>
      <c r="P390" t="s">
        <v>42</v>
      </c>
      <c r="Q390" s="8"/>
      <c r="R390"/>
      <c r="S390"/>
      <c r="T390"/>
      <c r="U390"/>
    </row>
    <row r="391" spans="1:21" x14ac:dyDescent="0.35">
      <c r="A391">
        <v>2024</v>
      </c>
      <c r="B391">
        <v>4</v>
      </c>
      <c r="C391">
        <v>11</v>
      </c>
      <c r="D391" t="s">
        <v>3</v>
      </c>
      <c r="E391" s="7">
        <v>45597</v>
      </c>
      <c r="F391">
        <v>123</v>
      </c>
      <c r="G391">
        <v>116</v>
      </c>
      <c r="H391">
        <v>1</v>
      </c>
      <c r="I391">
        <v>1629</v>
      </c>
      <c r="J391">
        <v>6.1387354205033758E-4</v>
      </c>
      <c r="K391">
        <v>7.550644567219153E-2</v>
      </c>
      <c r="L391">
        <v>7.1209330877839164E-2</v>
      </c>
      <c r="M391" s="10" t="s">
        <v>47</v>
      </c>
      <c r="N391" t="s">
        <v>71</v>
      </c>
      <c r="O391">
        <v>11</v>
      </c>
      <c r="P391" t="s">
        <v>43</v>
      </c>
      <c r="Q391" s="8"/>
      <c r="R391"/>
      <c r="S391"/>
      <c r="T391"/>
      <c r="U391"/>
    </row>
    <row r="392" spans="1:21" x14ac:dyDescent="0.35">
      <c r="A392">
        <v>2024</v>
      </c>
      <c r="B392">
        <v>4</v>
      </c>
      <c r="C392">
        <v>12</v>
      </c>
      <c r="D392" t="s">
        <v>3</v>
      </c>
      <c r="E392" s="7">
        <v>45627</v>
      </c>
      <c r="F392">
        <v>75</v>
      </c>
      <c r="G392">
        <v>71</v>
      </c>
      <c r="H392">
        <v>3</v>
      </c>
      <c r="I392">
        <v>600</v>
      </c>
      <c r="J392">
        <v>5.0000000000000001E-3</v>
      </c>
      <c r="K392">
        <v>0.125</v>
      </c>
      <c r="L392">
        <v>0.11833333333333333</v>
      </c>
      <c r="M392" s="10" t="s">
        <v>47</v>
      </c>
      <c r="N392" t="s">
        <v>71</v>
      </c>
      <c r="O392">
        <v>12</v>
      </c>
      <c r="P392" t="s">
        <v>44</v>
      </c>
      <c r="Q392" s="8"/>
      <c r="R392"/>
      <c r="S392"/>
      <c r="T392"/>
      <c r="U392"/>
    </row>
    <row r="393" spans="1:21" x14ac:dyDescent="0.35">
      <c r="A393">
        <v>2020</v>
      </c>
      <c r="B393">
        <v>4</v>
      </c>
      <c r="C393">
        <v>12</v>
      </c>
      <c r="D393" t="s">
        <v>4</v>
      </c>
      <c r="E393" s="7">
        <v>44166</v>
      </c>
      <c r="F393">
        <v>34354</v>
      </c>
      <c r="G393">
        <v>60455</v>
      </c>
      <c r="H393">
        <v>1171</v>
      </c>
      <c r="I393">
        <v>22110</v>
      </c>
      <c r="J393">
        <v>5.296246042514699E-2</v>
      </c>
      <c r="K393">
        <v>1.5537765716870195</v>
      </c>
      <c r="L393">
        <v>2.7342831298055179</v>
      </c>
      <c r="M393" s="10" t="s">
        <v>48</v>
      </c>
      <c r="N393" t="s">
        <v>71</v>
      </c>
      <c r="O393">
        <v>12</v>
      </c>
      <c r="P393" t="s">
        <v>44</v>
      </c>
      <c r="Q393" s="8"/>
      <c r="R393"/>
      <c r="S393"/>
      <c r="T393"/>
      <c r="U393"/>
    </row>
    <row r="394" spans="1:21" x14ac:dyDescent="0.35">
      <c r="A394">
        <v>2021</v>
      </c>
      <c r="B394">
        <v>1</v>
      </c>
      <c r="C394">
        <v>1</v>
      </c>
      <c r="D394" t="s">
        <v>4</v>
      </c>
      <c r="E394" s="7">
        <v>44197</v>
      </c>
      <c r="F394">
        <v>32512</v>
      </c>
      <c r="G394">
        <v>46432</v>
      </c>
      <c r="H394">
        <v>913</v>
      </c>
      <c r="I394">
        <v>1747690</v>
      </c>
      <c r="J394">
        <v>5.2240385880791211E-4</v>
      </c>
      <c r="K394">
        <v>1.8602841465019539E-2</v>
      </c>
      <c r="L394">
        <v>2.6567640714314323E-2</v>
      </c>
      <c r="M394" s="10" t="s">
        <v>32</v>
      </c>
      <c r="N394" t="s">
        <v>68</v>
      </c>
      <c r="O394">
        <v>1</v>
      </c>
      <c r="P394" t="s">
        <v>33</v>
      </c>
      <c r="Q394" s="8"/>
      <c r="R394"/>
      <c r="S394"/>
      <c r="T394"/>
      <c r="U394"/>
    </row>
    <row r="395" spans="1:21" x14ac:dyDescent="0.35">
      <c r="A395">
        <v>2021</v>
      </c>
      <c r="B395">
        <v>1</v>
      </c>
      <c r="C395">
        <v>2</v>
      </c>
      <c r="D395" t="s">
        <v>4</v>
      </c>
      <c r="E395" s="7">
        <v>44228</v>
      </c>
      <c r="F395">
        <v>45434</v>
      </c>
      <c r="G395">
        <v>30312</v>
      </c>
      <c r="H395">
        <v>521</v>
      </c>
      <c r="I395">
        <v>2163950</v>
      </c>
      <c r="J395">
        <v>2.4076341874812264E-4</v>
      </c>
      <c r="K395">
        <v>2.0995864044917857E-2</v>
      </c>
      <c r="L395">
        <v>1.4007717368700755E-2</v>
      </c>
      <c r="M395" s="10" t="s">
        <v>32</v>
      </c>
      <c r="N395" t="s">
        <v>68</v>
      </c>
      <c r="O395">
        <v>2</v>
      </c>
      <c r="P395" t="s">
        <v>34</v>
      </c>
      <c r="Q395" s="8"/>
      <c r="R395"/>
      <c r="S395"/>
      <c r="T395"/>
      <c r="U395"/>
    </row>
    <row r="396" spans="1:21" x14ac:dyDescent="0.35">
      <c r="A396">
        <v>2021</v>
      </c>
      <c r="B396">
        <v>1</v>
      </c>
      <c r="C396">
        <v>3</v>
      </c>
      <c r="D396" t="s">
        <v>4</v>
      </c>
      <c r="E396" s="7">
        <v>44256</v>
      </c>
      <c r="F396">
        <v>69670</v>
      </c>
      <c r="G396">
        <v>52491</v>
      </c>
      <c r="H396">
        <v>1085</v>
      </c>
      <c r="I396">
        <v>4684470</v>
      </c>
      <c r="J396">
        <v>2.316163834969591E-4</v>
      </c>
      <c r="K396">
        <v>1.4872546947680313E-2</v>
      </c>
      <c r="L396">
        <v>1.1205323120865328E-2</v>
      </c>
      <c r="M396" s="10" t="s">
        <v>32</v>
      </c>
      <c r="N396" t="s">
        <v>68</v>
      </c>
      <c r="O396">
        <v>3</v>
      </c>
      <c r="P396" t="s">
        <v>35</v>
      </c>
      <c r="Q396" s="8"/>
      <c r="R396"/>
      <c r="S396"/>
      <c r="T396"/>
      <c r="U396"/>
    </row>
    <row r="397" spans="1:21" x14ac:dyDescent="0.35">
      <c r="A397">
        <v>2021</v>
      </c>
      <c r="B397">
        <v>2</v>
      </c>
      <c r="C397">
        <v>4</v>
      </c>
      <c r="D397" t="s">
        <v>4</v>
      </c>
      <c r="E397" s="7">
        <v>44287</v>
      </c>
      <c r="F397">
        <v>54503</v>
      </c>
      <c r="G397">
        <v>55202</v>
      </c>
      <c r="H397">
        <v>1030</v>
      </c>
      <c r="I397">
        <v>8647460</v>
      </c>
      <c r="J397">
        <v>1.191101201971446E-4</v>
      </c>
      <c r="K397">
        <v>6.3027756127232741E-3</v>
      </c>
      <c r="L397">
        <v>6.3836085972065783E-3</v>
      </c>
      <c r="M397" s="10" t="s">
        <v>32</v>
      </c>
      <c r="N397" t="s">
        <v>69</v>
      </c>
      <c r="O397">
        <v>4</v>
      </c>
      <c r="P397" t="s">
        <v>36</v>
      </c>
      <c r="Q397" s="8"/>
      <c r="R397"/>
      <c r="S397"/>
      <c r="T397"/>
      <c r="U397"/>
    </row>
    <row r="398" spans="1:21" x14ac:dyDescent="0.35">
      <c r="A398">
        <v>2021</v>
      </c>
      <c r="B398">
        <v>2</v>
      </c>
      <c r="C398">
        <v>5</v>
      </c>
      <c r="D398" t="s">
        <v>4</v>
      </c>
      <c r="E398" s="7">
        <v>44317</v>
      </c>
      <c r="F398">
        <v>27477</v>
      </c>
      <c r="G398">
        <v>51373</v>
      </c>
      <c r="H398">
        <v>813</v>
      </c>
      <c r="I398">
        <v>16374750</v>
      </c>
      <c r="J398">
        <v>4.9649612971190399E-5</v>
      </c>
      <c r="K398">
        <v>1.6780103513030734E-3</v>
      </c>
      <c r="L398">
        <v>3.1373303409212355E-3</v>
      </c>
      <c r="M398" s="10" t="s">
        <v>32</v>
      </c>
      <c r="N398" t="s">
        <v>69</v>
      </c>
      <c r="O398">
        <v>5</v>
      </c>
      <c r="P398" t="s">
        <v>37</v>
      </c>
      <c r="Q398" s="8"/>
      <c r="R398"/>
      <c r="S398"/>
      <c r="T398"/>
      <c r="U398"/>
    </row>
    <row r="399" spans="1:21" x14ac:dyDescent="0.35">
      <c r="A399">
        <v>2021</v>
      </c>
      <c r="B399">
        <v>2</v>
      </c>
      <c r="C399">
        <v>6</v>
      </c>
      <c r="D399" t="s">
        <v>4</v>
      </c>
      <c r="E399" s="7">
        <v>44348</v>
      </c>
      <c r="F399">
        <v>5043</v>
      </c>
      <c r="G399">
        <v>63328</v>
      </c>
      <c r="H399">
        <v>271</v>
      </c>
      <c r="I399">
        <v>16443800</v>
      </c>
      <c r="J399">
        <v>1.6480375582286332E-5</v>
      </c>
      <c r="K399">
        <v>3.066809374961992E-4</v>
      </c>
      <c r="L399">
        <v>3.8511779515683722E-3</v>
      </c>
      <c r="M399" s="10" t="s">
        <v>32</v>
      </c>
      <c r="N399" t="s">
        <v>69</v>
      </c>
      <c r="O399">
        <v>6</v>
      </c>
      <c r="P399" t="s">
        <v>38</v>
      </c>
      <c r="Q399" s="8"/>
      <c r="R399"/>
      <c r="S399"/>
      <c r="T399"/>
      <c r="U399"/>
    </row>
    <row r="400" spans="1:21" x14ac:dyDescent="0.35">
      <c r="A400">
        <v>2021</v>
      </c>
      <c r="B400">
        <v>3</v>
      </c>
      <c r="C400">
        <v>7</v>
      </c>
      <c r="D400" t="s">
        <v>4</v>
      </c>
      <c r="E400" s="7">
        <v>44378</v>
      </c>
      <c r="F400">
        <v>6751</v>
      </c>
      <c r="G400">
        <v>6279</v>
      </c>
      <c r="H400">
        <v>115</v>
      </c>
      <c r="I400">
        <v>16136030</v>
      </c>
      <c r="J400">
        <v>7.1269079197299458E-6</v>
      </c>
      <c r="K400">
        <v>4.1838048144432054E-4</v>
      </c>
      <c r="L400">
        <v>3.8912917241725505E-4</v>
      </c>
      <c r="M400" s="10" t="s">
        <v>32</v>
      </c>
      <c r="N400" t="s">
        <v>70</v>
      </c>
      <c r="O400">
        <v>7</v>
      </c>
      <c r="P400" t="s">
        <v>39</v>
      </c>
      <c r="Q400" s="8"/>
      <c r="R400"/>
      <c r="S400"/>
      <c r="T400"/>
      <c r="U400"/>
    </row>
    <row r="401" spans="1:21" x14ac:dyDescent="0.35">
      <c r="A401">
        <v>2021</v>
      </c>
      <c r="B401">
        <v>3</v>
      </c>
      <c r="C401">
        <v>8</v>
      </c>
      <c r="D401" t="s">
        <v>4</v>
      </c>
      <c r="E401" s="7">
        <v>44409</v>
      </c>
      <c r="F401">
        <v>14714</v>
      </c>
      <c r="G401">
        <v>13970</v>
      </c>
      <c r="H401">
        <v>149</v>
      </c>
      <c r="I401">
        <v>6334090</v>
      </c>
      <c r="J401">
        <v>2.3523505349624019E-5</v>
      </c>
      <c r="K401">
        <v>2.3229856222440792E-3</v>
      </c>
      <c r="L401">
        <v>2.2055259713707888E-3</v>
      </c>
      <c r="M401" s="10" t="s">
        <v>32</v>
      </c>
      <c r="N401" t="s">
        <v>70</v>
      </c>
      <c r="O401">
        <v>8</v>
      </c>
      <c r="P401" t="s">
        <v>40</v>
      </c>
      <c r="Q401" s="8"/>
      <c r="R401"/>
      <c r="S401"/>
      <c r="T401"/>
      <c r="U401"/>
    </row>
    <row r="402" spans="1:21" x14ac:dyDescent="0.35">
      <c r="A402">
        <v>2021</v>
      </c>
      <c r="B402">
        <v>3</v>
      </c>
      <c r="C402">
        <v>9</v>
      </c>
      <c r="D402" t="s">
        <v>4</v>
      </c>
      <c r="E402" s="7">
        <v>44440</v>
      </c>
      <c r="F402">
        <v>10632</v>
      </c>
      <c r="G402">
        <v>12663</v>
      </c>
      <c r="H402">
        <v>196</v>
      </c>
      <c r="I402">
        <v>5087620</v>
      </c>
      <c r="J402">
        <v>3.852488983060842E-5</v>
      </c>
      <c r="K402">
        <v>2.0897787177501462E-3</v>
      </c>
      <c r="L402">
        <v>2.4889830608418083E-3</v>
      </c>
      <c r="M402" s="10" t="s">
        <v>32</v>
      </c>
      <c r="N402" t="s">
        <v>70</v>
      </c>
      <c r="O402">
        <v>9</v>
      </c>
      <c r="P402" t="s">
        <v>41</v>
      </c>
      <c r="Q402" s="8"/>
      <c r="R402"/>
      <c r="S402"/>
      <c r="T402"/>
      <c r="U402"/>
    </row>
    <row r="403" spans="1:21" x14ac:dyDescent="0.35">
      <c r="A403">
        <v>2021</v>
      </c>
      <c r="B403">
        <v>4</v>
      </c>
      <c r="C403">
        <v>10</v>
      </c>
      <c r="D403" t="s">
        <v>4</v>
      </c>
      <c r="E403" s="7">
        <v>44470</v>
      </c>
      <c r="F403">
        <v>10809</v>
      </c>
      <c r="G403">
        <v>8562</v>
      </c>
      <c r="H403">
        <v>126</v>
      </c>
      <c r="I403">
        <v>4717940</v>
      </c>
      <c r="J403">
        <v>2.6706571088229185E-5</v>
      </c>
      <c r="K403">
        <v>2.2910422769259467E-3</v>
      </c>
      <c r="L403">
        <v>1.8147750925191926E-3</v>
      </c>
      <c r="M403" s="10" t="s">
        <v>32</v>
      </c>
      <c r="N403" t="s">
        <v>71</v>
      </c>
      <c r="O403">
        <v>10</v>
      </c>
      <c r="P403" t="s">
        <v>42</v>
      </c>
      <c r="Q403" s="8"/>
      <c r="R403"/>
      <c r="S403"/>
      <c r="T403"/>
      <c r="U403"/>
    </row>
    <row r="404" spans="1:21" x14ac:dyDescent="0.35">
      <c r="A404">
        <v>2021</v>
      </c>
      <c r="B404">
        <v>4</v>
      </c>
      <c r="C404">
        <v>11</v>
      </c>
      <c r="D404" t="s">
        <v>4</v>
      </c>
      <c r="E404" s="7">
        <v>44501</v>
      </c>
      <c r="F404">
        <v>23441</v>
      </c>
      <c r="G404">
        <v>15353</v>
      </c>
      <c r="H404">
        <v>166</v>
      </c>
      <c r="I404">
        <v>6218030</v>
      </c>
      <c r="J404">
        <v>2.6696558234682045E-5</v>
      </c>
      <c r="K404">
        <v>3.769843503489047E-3</v>
      </c>
      <c r="L404">
        <v>2.4691099914281533E-3</v>
      </c>
      <c r="M404" s="10" t="s">
        <v>32</v>
      </c>
      <c r="N404" t="s">
        <v>71</v>
      </c>
      <c r="O404">
        <v>11</v>
      </c>
      <c r="P404" t="s">
        <v>43</v>
      </c>
      <c r="Q404" s="8"/>
      <c r="R404"/>
      <c r="S404"/>
      <c r="T404"/>
      <c r="U404"/>
    </row>
    <row r="405" spans="1:21" x14ac:dyDescent="0.35">
      <c r="A405">
        <v>2021</v>
      </c>
      <c r="B405">
        <v>4</v>
      </c>
      <c r="C405">
        <v>12</v>
      </c>
      <c r="D405" t="s">
        <v>4</v>
      </c>
      <c r="E405" s="7">
        <v>44531</v>
      </c>
      <c r="F405">
        <v>92603</v>
      </c>
      <c r="G405">
        <v>31727</v>
      </c>
      <c r="H405">
        <v>238</v>
      </c>
      <c r="I405">
        <v>12781280</v>
      </c>
      <c r="J405">
        <v>1.8620983187912322E-5</v>
      </c>
      <c r="K405">
        <v>7.2452054880262386E-3</v>
      </c>
      <c r="L405">
        <v>2.4823022420289672E-3</v>
      </c>
      <c r="M405" s="10" t="s">
        <v>32</v>
      </c>
      <c r="N405" t="s">
        <v>71</v>
      </c>
      <c r="O405">
        <v>12</v>
      </c>
      <c r="P405" t="s">
        <v>44</v>
      </c>
      <c r="Q405" s="8"/>
      <c r="R405"/>
      <c r="S405"/>
      <c r="T405"/>
      <c r="U405"/>
    </row>
    <row r="406" spans="1:21" x14ac:dyDescent="0.35">
      <c r="A406">
        <v>2022</v>
      </c>
      <c r="B406">
        <v>1</v>
      </c>
      <c r="C406">
        <v>1</v>
      </c>
      <c r="D406" t="s">
        <v>4</v>
      </c>
      <c r="E406" s="7">
        <v>44562</v>
      </c>
      <c r="F406">
        <v>448041</v>
      </c>
      <c r="G406">
        <v>298141</v>
      </c>
      <c r="H406">
        <v>672</v>
      </c>
      <c r="I406">
        <v>16615400</v>
      </c>
      <c r="J406">
        <v>4.044440699591945E-5</v>
      </c>
      <c r="K406">
        <v>2.6965405587587418E-2</v>
      </c>
      <c r="L406">
        <v>1.794365468180122E-2</v>
      </c>
      <c r="M406" s="10" t="s">
        <v>45</v>
      </c>
      <c r="N406" t="s">
        <v>68</v>
      </c>
      <c r="O406">
        <v>1</v>
      </c>
      <c r="P406" t="s">
        <v>33</v>
      </c>
      <c r="Q406" s="8"/>
      <c r="R406"/>
      <c r="S406"/>
      <c r="T406"/>
      <c r="U406"/>
    </row>
    <row r="407" spans="1:21" x14ac:dyDescent="0.35">
      <c r="A407">
        <v>2022</v>
      </c>
      <c r="B407">
        <v>1</v>
      </c>
      <c r="C407">
        <v>2</v>
      </c>
      <c r="D407" t="s">
        <v>4</v>
      </c>
      <c r="E407" s="7">
        <v>44593</v>
      </c>
      <c r="F407">
        <v>174651</v>
      </c>
      <c r="G407">
        <v>269092</v>
      </c>
      <c r="H407">
        <v>612</v>
      </c>
      <c r="I407">
        <v>5396360</v>
      </c>
      <c r="J407">
        <v>1.1340977992572772E-4</v>
      </c>
      <c r="K407">
        <v>3.2364593911451425E-2</v>
      </c>
      <c r="L407">
        <v>4.9865464868911635E-2</v>
      </c>
      <c r="M407" s="10" t="s">
        <v>45</v>
      </c>
      <c r="N407" t="s">
        <v>68</v>
      </c>
      <c r="O407">
        <v>2</v>
      </c>
      <c r="P407" t="s">
        <v>34</v>
      </c>
      <c r="Q407" s="8"/>
      <c r="R407"/>
      <c r="S407"/>
      <c r="T407"/>
      <c r="U407"/>
    </row>
    <row r="408" spans="1:21" x14ac:dyDescent="0.35">
      <c r="A408">
        <v>2022</v>
      </c>
      <c r="B408">
        <v>1</v>
      </c>
      <c r="C408">
        <v>3</v>
      </c>
      <c r="D408" t="s">
        <v>4</v>
      </c>
      <c r="E408" s="7">
        <v>44621</v>
      </c>
      <c r="F408">
        <v>194349</v>
      </c>
      <c r="G408">
        <v>160180</v>
      </c>
      <c r="H408">
        <v>264</v>
      </c>
      <c r="I408">
        <v>1363490</v>
      </c>
      <c r="J408">
        <v>1.9362078196393079E-4</v>
      </c>
      <c r="K408">
        <v>0.14253789906783329</v>
      </c>
      <c r="L408">
        <v>0.11747794263250923</v>
      </c>
      <c r="M408" s="10" t="s">
        <v>45</v>
      </c>
      <c r="N408" t="s">
        <v>68</v>
      </c>
      <c r="O408">
        <v>3</v>
      </c>
      <c r="P408" t="s">
        <v>35</v>
      </c>
      <c r="Q408" s="8"/>
      <c r="R408"/>
      <c r="S408"/>
      <c r="T408"/>
      <c r="U408"/>
    </row>
    <row r="409" spans="1:21" x14ac:dyDescent="0.35">
      <c r="A409">
        <v>2022</v>
      </c>
      <c r="B409">
        <v>2</v>
      </c>
      <c r="C409">
        <v>4</v>
      </c>
      <c r="D409" t="s">
        <v>4</v>
      </c>
      <c r="E409" s="7">
        <v>44652</v>
      </c>
      <c r="F409">
        <v>204092</v>
      </c>
      <c r="G409">
        <v>191514</v>
      </c>
      <c r="H409">
        <v>268</v>
      </c>
      <c r="I409">
        <v>622370</v>
      </c>
      <c r="J409">
        <v>4.3061201536063754E-4</v>
      </c>
      <c r="K409">
        <v>0.32792711730963897</v>
      </c>
      <c r="L409">
        <v>0.30771727429021323</v>
      </c>
      <c r="M409" s="10" t="s">
        <v>45</v>
      </c>
      <c r="N409" t="s">
        <v>69</v>
      </c>
      <c r="O409">
        <v>4</v>
      </c>
      <c r="P409" t="s">
        <v>36</v>
      </c>
      <c r="Q409" s="8"/>
      <c r="R409"/>
      <c r="S409"/>
      <c r="T409"/>
      <c r="U409"/>
    </row>
    <row r="410" spans="1:21" x14ac:dyDescent="0.35">
      <c r="A410">
        <v>2022</v>
      </c>
      <c r="B410">
        <v>2</v>
      </c>
      <c r="C410">
        <v>5</v>
      </c>
      <c r="D410" t="s">
        <v>4</v>
      </c>
      <c r="E410" s="7">
        <v>44682</v>
      </c>
      <c r="F410">
        <v>106818</v>
      </c>
      <c r="G410">
        <v>158409</v>
      </c>
      <c r="H410">
        <v>223</v>
      </c>
      <c r="I410">
        <v>539150</v>
      </c>
      <c r="J410">
        <v>4.1361402207177965E-4</v>
      </c>
      <c r="K410">
        <v>0.19812297134378187</v>
      </c>
      <c r="L410">
        <v>0.29381248261151816</v>
      </c>
      <c r="M410" s="10" t="s">
        <v>45</v>
      </c>
      <c r="N410" t="s">
        <v>69</v>
      </c>
      <c r="O410">
        <v>5</v>
      </c>
      <c r="P410" t="s">
        <v>37</v>
      </c>
      <c r="Q410" s="8"/>
      <c r="R410"/>
      <c r="S410"/>
      <c r="T410"/>
      <c r="U410"/>
    </row>
    <row r="411" spans="1:21" x14ac:dyDescent="0.35">
      <c r="A411">
        <v>2022</v>
      </c>
      <c r="B411">
        <v>2</v>
      </c>
      <c r="C411">
        <v>6</v>
      </c>
      <c r="D411" t="s">
        <v>4</v>
      </c>
      <c r="E411" s="7">
        <v>44713</v>
      </c>
      <c r="F411">
        <v>108979</v>
      </c>
      <c r="G411">
        <v>124999</v>
      </c>
      <c r="H411">
        <v>122</v>
      </c>
      <c r="I411">
        <v>218950</v>
      </c>
      <c r="J411">
        <v>5.5720484128796524E-4</v>
      </c>
      <c r="K411">
        <v>0.49773464261246858</v>
      </c>
      <c r="L411">
        <v>0.57090203242749482</v>
      </c>
      <c r="M411" s="10" t="s">
        <v>45</v>
      </c>
      <c r="N411" t="s">
        <v>69</v>
      </c>
      <c r="O411">
        <v>6</v>
      </c>
      <c r="P411" t="s">
        <v>38</v>
      </c>
      <c r="Q411" s="8"/>
      <c r="R411"/>
      <c r="S411"/>
      <c r="T411"/>
      <c r="U411"/>
    </row>
    <row r="412" spans="1:21" x14ac:dyDescent="0.35">
      <c r="A412">
        <v>2022</v>
      </c>
      <c r="B412">
        <v>3</v>
      </c>
      <c r="C412">
        <v>7</v>
      </c>
      <c r="D412" t="s">
        <v>4</v>
      </c>
      <c r="E412" s="7">
        <v>44743</v>
      </c>
      <c r="F412">
        <v>288962</v>
      </c>
      <c r="G412">
        <v>244441</v>
      </c>
      <c r="H412">
        <v>231</v>
      </c>
      <c r="I412">
        <v>750190</v>
      </c>
      <c r="J412">
        <v>3.0792199309508258E-4</v>
      </c>
      <c r="K412">
        <v>0.38518508644476734</v>
      </c>
      <c r="L412">
        <v>0.32583878750716483</v>
      </c>
      <c r="M412" s="10" t="s">
        <v>45</v>
      </c>
      <c r="N412" t="s">
        <v>70</v>
      </c>
      <c r="O412">
        <v>7</v>
      </c>
      <c r="P412" t="s">
        <v>39</v>
      </c>
      <c r="Q412" s="8"/>
      <c r="R412"/>
      <c r="S412"/>
      <c r="T412"/>
      <c r="U412"/>
    </row>
    <row r="413" spans="1:21" x14ac:dyDescent="0.35">
      <c r="A413">
        <v>2022</v>
      </c>
      <c r="B413">
        <v>3</v>
      </c>
      <c r="C413">
        <v>8</v>
      </c>
      <c r="D413" t="s">
        <v>4</v>
      </c>
      <c r="E413" s="7">
        <v>44774</v>
      </c>
      <c r="F413">
        <v>73945</v>
      </c>
      <c r="G413">
        <v>122746</v>
      </c>
      <c r="H413">
        <v>235</v>
      </c>
      <c r="I413">
        <v>346890</v>
      </c>
      <c r="J413">
        <v>6.7744818242094032E-4</v>
      </c>
      <c r="K413">
        <v>0.21316555680475077</v>
      </c>
      <c r="L413">
        <v>0.35384704084868401</v>
      </c>
      <c r="M413" s="10" t="s">
        <v>45</v>
      </c>
      <c r="N413" t="s">
        <v>70</v>
      </c>
      <c r="O413">
        <v>8</v>
      </c>
      <c r="P413" t="s">
        <v>40</v>
      </c>
      <c r="Q413" s="8"/>
      <c r="R413"/>
      <c r="S413"/>
      <c r="T413"/>
      <c r="U413"/>
    </row>
    <row r="414" spans="1:21" x14ac:dyDescent="0.35">
      <c r="A414">
        <v>2022</v>
      </c>
      <c r="B414">
        <v>3</v>
      </c>
      <c r="C414">
        <v>9</v>
      </c>
      <c r="D414" t="s">
        <v>4</v>
      </c>
      <c r="E414" s="7">
        <v>44805</v>
      </c>
      <c r="F414">
        <v>48562</v>
      </c>
      <c r="G414">
        <v>110787</v>
      </c>
      <c r="H414">
        <v>125</v>
      </c>
      <c r="I414">
        <v>248130</v>
      </c>
      <c r="J414">
        <v>5.0376818603151575E-4</v>
      </c>
      <c r="K414">
        <v>0.19571192520049974</v>
      </c>
      <c r="L414">
        <v>0.44648772820698829</v>
      </c>
      <c r="M414" s="10" t="s">
        <v>45</v>
      </c>
      <c r="N414" t="s">
        <v>70</v>
      </c>
      <c r="O414">
        <v>9</v>
      </c>
      <c r="P414" t="s">
        <v>41</v>
      </c>
      <c r="Q414" s="8"/>
      <c r="R414"/>
      <c r="S414"/>
      <c r="T414"/>
      <c r="U414"/>
    </row>
    <row r="415" spans="1:21" x14ac:dyDescent="0.35">
      <c r="A415">
        <v>2022</v>
      </c>
      <c r="B415">
        <v>4</v>
      </c>
      <c r="C415">
        <v>10</v>
      </c>
      <c r="D415" t="s">
        <v>4</v>
      </c>
      <c r="E415" s="7">
        <v>44835</v>
      </c>
      <c r="F415">
        <v>62217</v>
      </c>
      <c r="G415">
        <v>62962</v>
      </c>
      <c r="H415">
        <v>75</v>
      </c>
      <c r="I415">
        <v>495620</v>
      </c>
      <c r="J415">
        <v>1.5132561236431136E-4</v>
      </c>
      <c r="K415">
        <v>0.12553367499293813</v>
      </c>
      <c r="L415">
        <v>0.12703684274242363</v>
      </c>
      <c r="M415" s="10" t="s">
        <v>45</v>
      </c>
      <c r="N415" t="s">
        <v>71</v>
      </c>
      <c r="O415">
        <v>10</v>
      </c>
      <c r="P415" t="s">
        <v>42</v>
      </c>
      <c r="Q415" s="8"/>
      <c r="R415"/>
      <c r="S415"/>
      <c r="T415"/>
      <c r="U415"/>
    </row>
    <row r="416" spans="1:21" x14ac:dyDescent="0.35">
      <c r="A416">
        <v>2022</v>
      </c>
      <c r="B416">
        <v>4</v>
      </c>
      <c r="C416">
        <v>11</v>
      </c>
      <c r="D416" t="s">
        <v>4</v>
      </c>
      <c r="E416" s="7">
        <v>44866</v>
      </c>
      <c r="F416">
        <v>56248</v>
      </c>
      <c r="G416">
        <v>54814</v>
      </c>
      <c r="H416">
        <v>102</v>
      </c>
      <c r="I416">
        <v>342310</v>
      </c>
      <c r="J416">
        <v>2.9797551926616226E-4</v>
      </c>
      <c r="K416">
        <v>0.16431889223218721</v>
      </c>
      <c r="L416">
        <v>0.16012970699073939</v>
      </c>
      <c r="M416" s="10" t="s">
        <v>45</v>
      </c>
      <c r="N416" t="s">
        <v>71</v>
      </c>
      <c r="O416">
        <v>11</v>
      </c>
      <c r="P416" t="s">
        <v>43</v>
      </c>
      <c r="Q416" s="8"/>
      <c r="R416"/>
      <c r="S416"/>
      <c r="T416"/>
      <c r="U416"/>
    </row>
    <row r="417" spans="1:21" x14ac:dyDescent="0.35">
      <c r="A417">
        <v>2022</v>
      </c>
      <c r="B417">
        <v>4</v>
      </c>
      <c r="C417">
        <v>12</v>
      </c>
      <c r="D417" t="s">
        <v>4</v>
      </c>
      <c r="E417" s="7">
        <v>44896</v>
      </c>
      <c r="F417">
        <v>59868</v>
      </c>
      <c r="G417">
        <v>58643</v>
      </c>
      <c r="H417">
        <v>156</v>
      </c>
      <c r="I417">
        <v>296040</v>
      </c>
      <c r="J417">
        <v>5.2695581678151597E-4</v>
      </c>
      <c r="K417">
        <v>0.20222942845561412</v>
      </c>
      <c r="L417">
        <v>0.19809147412511824</v>
      </c>
      <c r="M417" s="10" t="s">
        <v>45</v>
      </c>
      <c r="N417" t="s">
        <v>71</v>
      </c>
      <c r="O417">
        <v>12</v>
      </c>
      <c r="P417" t="s">
        <v>44</v>
      </c>
      <c r="Q417" s="8"/>
      <c r="R417"/>
      <c r="S417"/>
      <c r="T417"/>
      <c r="U417"/>
    </row>
    <row r="418" spans="1:21" x14ac:dyDescent="0.35">
      <c r="A418">
        <v>2023</v>
      </c>
      <c r="B418">
        <v>1</v>
      </c>
      <c r="C418">
        <v>1</v>
      </c>
      <c r="D418" t="s">
        <v>4</v>
      </c>
      <c r="E418" s="7">
        <v>44927</v>
      </c>
      <c r="F418">
        <v>25524</v>
      </c>
      <c r="G418">
        <v>35813</v>
      </c>
      <c r="H418">
        <v>150</v>
      </c>
      <c r="I418">
        <v>184100</v>
      </c>
      <c r="J418">
        <v>8.1477457903313415E-4</v>
      </c>
      <c r="K418">
        <v>0.13864204236827812</v>
      </c>
      <c r="L418">
        <v>0.19453014665942422</v>
      </c>
      <c r="M418" s="10" t="s">
        <v>46</v>
      </c>
      <c r="N418" t="s">
        <v>68</v>
      </c>
      <c r="O418">
        <v>1</v>
      </c>
      <c r="P418" t="s">
        <v>33</v>
      </c>
      <c r="Q418" s="8"/>
      <c r="R418"/>
      <c r="S418"/>
      <c r="T418"/>
      <c r="U418"/>
    </row>
    <row r="419" spans="1:21" x14ac:dyDescent="0.35">
      <c r="A419">
        <v>2023</v>
      </c>
      <c r="B419">
        <v>1</v>
      </c>
      <c r="C419">
        <v>2</v>
      </c>
      <c r="D419" t="s">
        <v>4</v>
      </c>
      <c r="E419" s="7">
        <v>44958</v>
      </c>
      <c r="F419">
        <v>8669</v>
      </c>
      <c r="G419">
        <v>15538</v>
      </c>
      <c r="H419">
        <v>83</v>
      </c>
      <c r="I419">
        <v>55540</v>
      </c>
      <c r="J419">
        <v>1.4944184371624054E-3</v>
      </c>
      <c r="K419">
        <v>0.15608570399711919</v>
      </c>
      <c r="L419">
        <v>0.27976233345336693</v>
      </c>
      <c r="M419" s="10" t="s">
        <v>46</v>
      </c>
      <c r="N419" t="s">
        <v>68</v>
      </c>
      <c r="O419">
        <v>2</v>
      </c>
      <c r="P419" t="s">
        <v>34</v>
      </c>
      <c r="Q419" s="8"/>
      <c r="R419"/>
      <c r="S419"/>
      <c r="T419"/>
      <c r="U419"/>
    </row>
    <row r="420" spans="1:21" x14ac:dyDescent="0.35">
      <c r="A420">
        <v>2023</v>
      </c>
      <c r="B420">
        <v>1</v>
      </c>
      <c r="C420">
        <v>3</v>
      </c>
      <c r="D420" t="s">
        <v>4</v>
      </c>
      <c r="E420" s="7">
        <v>44986</v>
      </c>
      <c r="F420">
        <v>8270</v>
      </c>
      <c r="G420">
        <v>16670</v>
      </c>
      <c r="H420">
        <v>57</v>
      </c>
      <c r="I420">
        <v>31950</v>
      </c>
      <c r="J420">
        <v>1.784037558685446E-3</v>
      </c>
      <c r="K420">
        <v>0.25884194053208137</v>
      </c>
      <c r="L420">
        <v>0.52175273865414706</v>
      </c>
      <c r="M420" s="10" t="s">
        <v>46</v>
      </c>
      <c r="N420" t="s">
        <v>68</v>
      </c>
      <c r="O420">
        <v>3</v>
      </c>
      <c r="P420" t="s">
        <v>35</v>
      </c>
      <c r="Q420" s="8"/>
      <c r="R420"/>
      <c r="S420"/>
      <c r="T420"/>
      <c r="U420"/>
    </row>
    <row r="421" spans="1:21" x14ac:dyDescent="0.35">
      <c r="A421">
        <v>2023</v>
      </c>
      <c r="B421">
        <v>2</v>
      </c>
      <c r="C421">
        <v>4</v>
      </c>
      <c r="D421" t="s">
        <v>4</v>
      </c>
      <c r="E421" s="7">
        <v>45017</v>
      </c>
      <c r="F421">
        <v>9776</v>
      </c>
      <c r="G421">
        <v>7944</v>
      </c>
      <c r="H421">
        <v>43</v>
      </c>
      <c r="I421">
        <v>5870</v>
      </c>
      <c r="J421">
        <v>7.3253833049403746E-3</v>
      </c>
      <c r="K421">
        <v>1.6654173764906304</v>
      </c>
      <c r="L421">
        <v>1.3533219761499149</v>
      </c>
      <c r="M421" s="10" t="s">
        <v>46</v>
      </c>
      <c r="N421" t="s">
        <v>69</v>
      </c>
      <c r="O421">
        <v>4</v>
      </c>
      <c r="P421" t="s">
        <v>36</v>
      </c>
      <c r="Q421" s="8"/>
      <c r="R421"/>
      <c r="S421"/>
      <c r="T421"/>
      <c r="U421"/>
    </row>
    <row r="422" spans="1:21" x14ac:dyDescent="0.35">
      <c r="A422">
        <v>2023</v>
      </c>
      <c r="B422">
        <v>2</v>
      </c>
      <c r="C422">
        <v>5</v>
      </c>
      <c r="D422" t="s">
        <v>4</v>
      </c>
      <c r="E422" s="7">
        <v>45047</v>
      </c>
      <c r="F422">
        <v>7118</v>
      </c>
      <c r="G422">
        <v>7846</v>
      </c>
      <c r="H422">
        <v>34</v>
      </c>
      <c r="I422">
        <v>3280</v>
      </c>
      <c r="J422">
        <v>1.0365853658536586E-2</v>
      </c>
      <c r="K422">
        <v>2.170121951219512</v>
      </c>
      <c r="L422">
        <v>2.3920731707317073</v>
      </c>
      <c r="M422" s="10" t="s">
        <v>46</v>
      </c>
      <c r="N422" t="s">
        <v>69</v>
      </c>
      <c r="O422">
        <v>5</v>
      </c>
      <c r="P422" t="s">
        <v>37</v>
      </c>
      <c r="Q422" s="8"/>
      <c r="R422"/>
      <c r="S422"/>
      <c r="T422"/>
      <c r="U422"/>
    </row>
    <row r="423" spans="1:21" x14ac:dyDescent="0.35">
      <c r="A423">
        <v>2023</v>
      </c>
      <c r="B423">
        <v>2</v>
      </c>
      <c r="C423">
        <v>6</v>
      </c>
      <c r="D423" t="s">
        <v>4</v>
      </c>
      <c r="E423" s="7">
        <v>45078</v>
      </c>
      <c r="F423">
        <v>2507</v>
      </c>
      <c r="G423">
        <v>4040</v>
      </c>
      <c r="H423">
        <v>21</v>
      </c>
      <c r="I423">
        <v>1040</v>
      </c>
      <c r="J423">
        <v>2.0192307692307693E-2</v>
      </c>
      <c r="K423">
        <v>2.4105769230769232</v>
      </c>
      <c r="L423">
        <v>3.8846153846153846</v>
      </c>
      <c r="M423" s="10" t="s">
        <v>46</v>
      </c>
      <c r="N423" t="s">
        <v>69</v>
      </c>
      <c r="O423">
        <v>6</v>
      </c>
      <c r="P423" t="s">
        <v>38</v>
      </c>
      <c r="Q423" s="8"/>
      <c r="R423"/>
      <c r="S423"/>
      <c r="T423"/>
      <c r="U423"/>
    </row>
    <row r="424" spans="1:21" x14ac:dyDescent="0.35">
      <c r="A424">
        <v>2023</v>
      </c>
      <c r="B424">
        <v>3</v>
      </c>
      <c r="C424">
        <v>7</v>
      </c>
      <c r="D424" t="s">
        <v>4</v>
      </c>
      <c r="E424" s="7">
        <v>45108</v>
      </c>
      <c r="F424">
        <v>1259</v>
      </c>
      <c r="G424">
        <v>2049</v>
      </c>
      <c r="H424">
        <v>14</v>
      </c>
      <c r="I424">
        <v>270</v>
      </c>
      <c r="J424">
        <v>5.185185185185185E-2</v>
      </c>
      <c r="K424">
        <v>4.662962962962963</v>
      </c>
      <c r="L424">
        <v>7.5888888888888886</v>
      </c>
      <c r="M424" s="10" t="s">
        <v>46</v>
      </c>
      <c r="N424" t="s">
        <v>70</v>
      </c>
      <c r="O424">
        <v>7</v>
      </c>
      <c r="P424" t="s">
        <v>39</v>
      </c>
      <c r="Q424" s="8"/>
      <c r="R424"/>
      <c r="S424"/>
      <c r="T424"/>
      <c r="U424"/>
    </row>
    <row r="425" spans="1:21" x14ac:dyDescent="0.35">
      <c r="A425">
        <v>2023</v>
      </c>
      <c r="B425">
        <v>3</v>
      </c>
      <c r="C425">
        <v>8</v>
      </c>
      <c r="D425" t="s">
        <v>4</v>
      </c>
      <c r="E425" s="7">
        <v>45139</v>
      </c>
      <c r="F425">
        <v>3908</v>
      </c>
      <c r="G425">
        <v>2283</v>
      </c>
      <c r="H425">
        <v>18</v>
      </c>
      <c r="I425">
        <v>110</v>
      </c>
      <c r="J425">
        <v>0.16363636363636364</v>
      </c>
      <c r="K425">
        <v>35.527272727272724</v>
      </c>
      <c r="L425">
        <v>20.754545454545454</v>
      </c>
      <c r="M425" s="10" t="s">
        <v>46</v>
      </c>
      <c r="N425" t="s">
        <v>70</v>
      </c>
      <c r="O425">
        <v>8</v>
      </c>
      <c r="P425" t="s">
        <v>40</v>
      </c>
      <c r="Q425" s="8"/>
      <c r="R425"/>
      <c r="S425"/>
      <c r="T425"/>
      <c r="U425"/>
    </row>
    <row r="426" spans="1:21" x14ac:dyDescent="0.35">
      <c r="A426">
        <v>2023</v>
      </c>
      <c r="B426">
        <v>3</v>
      </c>
      <c r="C426">
        <v>9</v>
      </c>
      <c r="D426" t="s">
        <v>4</v>
      </c>
      <c r="E426" s="7">
        <v>45170</v>
      </c>
      <c r="F426">
        <v>18334</v>
      </c>
      <c r="G426">
        <v>11329</v>
      </c>
      <c r="H426">
        <v>19</v>
      </c>
      <c r="I426">
        <v>91</v>
      </c>
      <c r="J426">
        <v>0.2087912087912088</v>
      </c>
      <c r="K426">
        <v>201.47252747252747</v>
      </c>
      <c r="L426">
        <v>124.49450549450549</v>
      </c>
      <c r="M426" s="10" t="s">
        <v>46</v>
      </c>
      <c r="N426" t="s">
        <v>70</v>
      </c>
      <c r="O426">
        <v>9</v>
      </c>
      <c r="P426" t="s">
        <v>41</v>
      </c>
      <c r="Q426" s="8"/>
      <c r="R426"/>
      <c r="S426"/>
      <c r="T426"/>
      <c r="U426"/>
    </row>
    <row r="427" spans="1:21" x14ac:dyDescent="0.35">
      <c r="A427">
        <v>2023</v>
      </c>
      <c r="B427">
        <v>4</v>
      </c>
      <c r="C427">
        <v>10</v>
      </c>
      <c r="D427" t="s">
        <v>4</v>
      </c>
      <c r="E427" s="7">
        <v>45200</v>
      </c>
      <c r="F427">
        <v>13168</v>
      </c>
      <c r="G427">
        <v>14660</v>
      </c>
      <c r="H427">
        <v>25</v>
      </c>
      <c r="I427">
        <v>4435</v>
      </c>
      <c r="J427">
        <v>5.6369785794813977E-3</v>
      </c>
      <c r="K427">
        <v>2.969109357384442</v>
      </c>
      <c r="L427">
        <v>3.3055242390078918</v>
      </c>
      <c r="M427" s="10" t="s">
        <v>46</v>
      </c>
      <c r="N427" t="s">
        <v>71</v>
      </c>
      <c r="O427">
        <v>10</v>
      </c>
      <c r="P427" t="s">
        <v>42</v>
      </c>
      <c r="Q427" s="8"/>
      <c r="R427"/>
      <c r="S427"/>
      <c r="T427"/>
      <c r="U427"/>
    </row>
    <row r="428" spans="1:21" x14ac:dyDescent="0.35">
      <c r="A428">
        <v>2023</v>
      </c>
      <c r="B428">
        <v>4</v>
      </c>
      <c r="C428">
        <v>11</v>
      </c>
      <c r="D428" t="s">
        <v>4</v>
      </c>
      <c r="E428" s="7">
        <v>45231</v>
      </c>
      <c r="F428">
        <v>8172</v>
      </c>
      <c r="G428">
        <v>5750</v>
      </c>
      <c r="H428">
        <v>36</v>
      </c>
      <c r="I428">
        <v>9710</v>
      </c>
      <c r="J428">
        <v>3.7075180226570545E-3</v>
      </c>
      <c r="K428">
        <v>0.84160659114315139</v>
      </c>
      <c r="L428">
        <v>0.592173017507724</v>
      </c>
      <c r="M428" s="10" t="s">
        <v>46</v>
      </c>
      <c r="N428" t="s">
        <v>71</v>
      </c>
      <c r="O428">
        <v>11</v>
      </c>
      <c r="P428" t="s">
        <v>43</v>
      </c>
      <c r="Q428" s="8"/>
      <c r="R428"/>
      <c r="S428"/>
      <c r="T428"/>
      <c r="U428"/>
    </row>
    <row r="429" spans="1:21" x14ac:dyDescent="0.35">
      <c r="A429">
        <v>2023</v>
      </c>
      <c r="B429">
        <v>4</v>
      </c>
      <c r="C429">
        <v>12</v>
      </c>
      <c r="D429" t="s">
        <v>4</v>
      </c>
      <c r="E429" s="7">
        <v>45261</v>
      </c>
      <c r="F429">
        <v>24016</v>
      </c>
      <c r="G429">
        <v>33733</v>
      </c>
      <c r="H429">
        <v>16</v>
      </c>
      <c r="I429">
        <v>22475</v>
      </c>
      <c r="J429">
        <v>7.1190211345939936E-4</v>
      </c>
      <c r="K429">
        <v>1.0685650723025584</v>
      </c>
      <c r="L429">
        <v>1.5009121245828698</v>
      </c>
      <c r="M429" s="10" t="s">
        <v>46</v>
      </c>
      <c r="N429" t="s">
        <v>71</v>
      </c>
      <c r="O429">
        <v>12</v>
      </c>
      <c r="P429" t="s">
        <v>44</v>
      </c>
      <c r="Q429" s="8"/>
      <c r="R429"/>
      <c r="S429"/>
      <c r="T429"/>
      <c r="U429"/>
    </row>
    <row r="430" spans="1:21" x14ac:dyDescent="0.35">
      <c r="A430">
        <v>2024</v>
      </c>
      <c r="B430">
        <v>1</v>
      </c>
      <c r="C430">
        <v>1</v>
      </c>
      <c r="D430" t="s">
        <v>4</v>
      </c>
      <c r="E430" s="7">
        <v>45292</v>
      </c>
      <c r="F430">
        <v>6874</v>
      </c>
      <c r="G430">
        <v>13013</v>
      </c>
      <c r="H430">
        <v>59</v>
      </c>
      <c r="I430">
        <v>7713</v>
      </c>
      <c r="J430">
        <v>7.6494230519901464E-3</v>
      </c>
      <c r="K430">
        <v>0.89122261117593671</v>
      </c>
      <c r="L430">
        <v>1.68715156229742</v>
      </c>
      <c r="M430" s="10" t="s">
        <v>47</v>
      </c>
      <c r="N430" t="s">
        <v>68</v>
      </c>
      <c r="O430">
        <v>1</v>
      </c>
      <c r="P430" t="s">
        <v>33</v>
      </c>
      <c r="Q430" s="8"/>
      <c r="R430"/>
      <c r="S430"/>
      <c r="T430"/>
      <c r="U430"/>
    </row>
    <row r="431" spans="1:21" x14ac:dyDescent="0.35">
      <c r="A431">
        <v>2024</v>
      </c>
      <c r="B431">
        <v>1</v>
      </c>
      <c r="C431">
        <v>2</v>
      </c>
      <c r="D431" t="s">
        <v>4</v>
      </c>
      <c r="E431" s="7">
        <v>45323</v>
      </c>
      <c r="F431">
        <v>627</v>
      </c>
      <c r="G431">
        <v>746</v>
      </c>
      <c r="H431">
        <v>13</v>
      </c>
      <c r="I431">
        <v>802</v>
      </c>
      <c r="J431">
        <v>1.6209476309226933E-2</v>
      </c>
      <c r="K431">
        <v>0.78179551122194513</v>
      </c>
      <c r="L431">
        <v>0.93017456359102246</v>
      </c>
      <c r="M431" s="10" t="s">
        <v>47</v>
      </c>
      <c r="N431" t="s">
        <v>68</v>
      </c>
      <c r="O431">
        <v>2</v>
      </c>
      <c r="P431" t="s">
        <v>34</v>
      </c>
      <c r="Q431" s="8"/>
      <c r="R431"/>
      <c r="S431"/>
      <c r="T431"/>
      <c r="U431"/>
    </row>
    <row r="432" spans="1:21" x14ac:dyDescent="0.35">
      <c r="A432">
        <v>2024</v>
      </c>
      <c r="B432">
        <v>1</v>
      </c>
      <c r="C432">
        <v>3</v>
      </c>
      <c r="D432" t="s">
        <v>4</v>
      </c>
      <c r="E432" s="7">
        <v>45352</v>
      </c>
      <c r="F432">
        <v>230</v>
      </c>
      <c r="G432">
        <v>1166</v>
      </c>
      <c r="H432">
        <v>2</v>
      </c>
      <c r="I432">
        <v>139</v>
      </c>
      <c r="J432">
        <v>1.4388489208633094E-2</v>
      </c>
      <c r="K432">
        <v>1.6546762589928057</v>
      </c>
      <c r="L432">
        <v>8.3884892086330929</v>
      </c>
      <c r="M432" s="10" t="s">
        <v>47</v>
      </c>
      <c r="N432" t="s">
        <v>68</v>
      </c>
      <c r="O432">
        <v>3</v>
      </c>
      <c r="P432" t="s">
        <v>35</v>
      </c>
      <c r="Q432" s="8"/>
      <c r="R432"/>
      <c r="S432"/>
      <c r="T432"/>
      <c r="U432"/>
    </row>
    <row r="433" spans="1:21" x14ac:dyDescent="0.35">
      <c r="A433">
        <v>2024</v>
      </c>
      <c r="B433">
        <v>2</v>
      </c>
      <c r="C433">
        <v>4</v>
      </c>
      <c r="D433" t="s">
        <v>4</v>
      </c>
      <c r="E433" s="7">
        <v>45383</v>
      </c>
      <c r="F433">
        <v>160</v>
      </c>
      <c r="G433">
        <v>5273</v>
      </c>
      <c r="H433">
        <v>2</v>
      </c>
      <c r="I433">
        <v>29</v>
      </c>
      <c r="J433">
        <v>6.8965517241379309E-2</v>
      </c>
      <c r="K433">
        <v>5.5172413793103452</v>
      </c>
      <c r="L433">
        <v>181.82758620689654</v>
      </c>
      <c r="M433" s="10" t="s">
        <v>47</v>
      </c>
      <c r="N433" t="s">
        <v>69</v>
      </c>
      <c r="O433">
        <v>4</v>
      </c>
      <c r="P433" t="s">
        <v>36</v>
      </c>
      <c r="Q433" s="8"/>
      <c r="R433"/>
      <c r="S433"/>
      <c r="T433"/>
      <c r="U433"/>
    </row>
    <row r="434" spans="1:21" x14ac:dyDescent="0.35">
      <c r="A434">
        <v>2024</v>
      </c>
      <c r="B434">
        <v>2</v>
      </c>
      <c r="C434">
        <v>5</v>
      </c>
      <c r="D434" t="s">
        <v>4</v>
      </c>
      <c r="E434" s="7">
        <v>45413</v>
      </c>
      <c r="F434">
        <v>277</v>
      </c>
      <c r="G434">
        <v>144</v>
      </c>
      <c r="H434">
        <v>2</v>
      </c>
      <c r="I434">
        <v>13</v>
      </c>
      <c r="J434">
        <v>0.15384615384615385</v>
      </c>
      <c r="K434">
        <v>21.307692307692307</v>
      </c>
      <c r="L434">
        <v>11.076923076923077</v>
      </c>
      <c r="M434" s="10" t="s">
        <v>47</v>
      </c>
      <c r="N434" t="s">
        <v>69</v>
      </c>
      <c r="O434">
        <v>5</v>
      </c>
      <c r="P434" t="s">
        <v>37</v>
      </c>
      <c r="Q434" s="8"/>
      <c r="R434"/>
      <c r="S434"/>
      <c r="T434"/>
      <c r="U434"/>
    </row>
    <row r="435" spans="1:21" x14ac:dyDescent="0.35">
      <c r="A435">
        <v>2024</v>
      </c>
      <c r="B435">
        <v>2</v>
      </c>
      <c r="C435">
        <v>6</v>
      </c>
      <c r="D435" t="s">
        <v>4</v>
      </c>
      <c r="E435" s="7">
        <v>45444</v>
      </c>
      <c r="F435">
        <v>1036</v>
      </c>
      <c r="G435">
        <v>1060</v>
      </c>
      <c r="H435">
        <v>1</v>
      </c>
      <c r="I435">
        <v>12</v>
      </c>
      <c r="J435">
        <v>8.3333333333333329E-2</v>
      </c>
      <c r="K435">
        <v>86.333333333333329</v>
      </c>
      <c r="L435">
        <v>88.333333333333329</v>
      </c>
      <c r="M435" s="10" t="s">
        <v>47</v>
      </c>
      <c r="N435" t="s">
        <v>69</v>
      </c>
      <c r="O435">
        <v>6</v>
      </c>
      <c r="P435" t="s">
        <v>38</v>
      </c>
      <c r="Q435" s="8"/>
      <c r="R435"/>
      <c r="S435"/>
      <c r="T435"/>
      <c r="U435"/>
    </row>
    <row r="436" spans="1:21" x14ac:dyDescent="0.35">
      <c r="A436">
        <v>2024</v>
      </c>
      <c r="B436">
        <v>3</v>
      </c>
      <c r="C436">
        <v>7</v>
      </c>
      <c r="D436" t="s">
        <v>4</v>
      </c>
      <c r="E436" s="7">
        <v>45474</v>
      </c>
      <c r="F436">
        <v>8200</v>
      </c>
      <c r="G436">
        <v>3449</v>
      </c>
      <c r="H436">
        <v>4</v>
      </c>
      <c r="I436">
        <v>24</v>
      </c>
      <c r="J436">
        <v>0.16666666666666666</v>
      </c>
      <c r="K436">
        <v>341.66666666666669</v>
      </c>
      <c r="L436">
        <v>143.70833333333334</v>
      </c>
      <c r="M436" s="10" t="s">
        <v>47</v>
      </c>
      <c r="N436" t="s">
        <v>70</v>
      </c>
      <c r="O436">
        <v>7</v>
      </c>
      <c r="P436" t="s">
        <v>39</v>
      </c>
      <c r="Q436" s="8"/>
      <c r="R436"/>
      <c r="S436"/>
      <c r="T436"/>
      <c r="U436"/>
    </row>
    <row r="437" spans="1:21" x14ac:dyDescent="0.35">
      <c r="A437">
        <v>2024</v>
      </c>
      <c r="B437">
        <v>3</v>
      </c>
      <c r="C437">
        <v>8</v>
      </c>
      <c r="D437" t="s">
        <v>4</v>
      </c>
      <c r="E437" s="7">
        <v>45505</v>
      </c>
      <c r="F437">
        <v>10567</v>
      </c>
      <c r="G437">
        <v>9951</v>
      </c>
      <c r="H437">
        <v>8</v>
      </c>
      <c r="I437">
        <v>12</v>
      </c>
      <c r="J437">
        <v>0.66666666666666663</v>
      </c>
      <c r="K437">
        <v>880.58333333333337</v>
      </c>
      <c r="L437">
        <v>829.25</v>
      </c>
      <c r="M437" s="10" t="s">
        <v>47</v>
      </c>
      <c r="N437" t="s">
        <v>70</v>
      </c>
      <c r="O437">
        <v>8</v>
      </c>
      <c r="P437" t="s">
        <v>40</v>
      </c>
      <c r="Q437" s="8"/>
      <c r="R437"/>
      <c r="S437"/>
      <c r="T437"/>
      <c r="U437"/>
    </row>
    <row r="438" spans="1:21" x14ac:dyDescent="0.35">
      <c r="A438">
        <v>2024</v>
      </c>
      <c r="B438">
        <v>3</v>
      </c>
      <c r="C438">
        <v>9</v>
      </c>
      <c r="D438" t="s">
        <v>4</v>
      </c>
      <c r="E438" s="7">
        <v>45536</v>
      </c>
      <c r="F438">
        <v>4231</v>
      </c>
      <c r="G438">
        <v>4144</v>
      </c>
      <c r="H438">
        <v>3</v>
      </c>
      <c r="I438">
        <v>20</v>
      </c>
      <c r="J438">
        <v>0.15</v>
      </c>
      <c r="K438">
        <v>211.55</v>
      </c>
      <c r="L438">
        <v>207.2</v>
      </c>
      <c r="M438" s="10" t="s">
        <v>47</v>
      </c>
      <c r="N438" t="s">
        <v>70</v>
      </c>
      <c r="O438">
        <v>9</v>
      </c>
      <c r="P438" t="s">
        <v>41</v>
      </c>
      <c r="Q438" s="8"/>
      <c r="R438"/>
      <c r="S438"/>
      <c r="T438"/>
      <c r="U438"/>
    </row>
    <row r="439" spans="1:21" x14ac:dyDescent="0.35">
      <c r="A439">
        <v>2024</v>
      </c>
      <c r="B439">
        <v>4</v>
      </c>
      <c r="C439">
        <v>10</v>
      </c>
      <c r="D439" t="s">
        <v>4</v>
      </c>
      <c r="E439" s="7">
        <v>45566</v>
      </c>
      <c r="F439">
        <v>2069</v>
      </c>
      <c r="G439">
        <v>2271</v>
      </c>
      <c r="H439">
        <v>5</v>
      </c>
      <c r="I439">
        <v>1162</v>
      </c>
      <c r="J439">
        <v>4.3029259896729772E-3</v>
      </c>
      <c r="K439">
        <v>1.7805507745266782</v>
      </c>
      <c r="L439">
        <v>1.9543889845094664</v>
      </c>
      <c r="M439" s="10" t="s">
        <v>47</v>
      </c>
      <c r="N439" t="s">
        <v>71</v>
      </c>
      <c r="O439">
        <v>10</v>
      </c>
      <c r="P439" t="s">
        <v>42</v>
      </c>
      <c r="Q439" s="8"/>
      <c r="R439"/>
      <c r="S439"/>
      <c r="T439"/>
      <c r="U439"/>
    </row>
    <row r="440" spans="1:21" x14ac:dyDescent="0.35">
      <c r="A440">
        <v>2024</v>
      </c>
      <c r="B440">
        <v>4</v>
      </c>
      <c r="C440">
        <v>11</v>
      </c>
      <c r="D440" t="s">
        <v>4</v>
      </c>
      <c r="E440" s="7">
        <v>45597</v>
      </c>
      <c r="F440">
        <v>479</v>
      </c>
      <c r="G440">
        <v>1133</v>
      </c>
      <c r="H440">
        <v>0</v>
      </c>
      <c r="I440">
        <v>3112</v>
      </c>
      <c r="J440">
        <v>0</v>
      </c>
      <c r="K440">
        <v>0.1539203084832905</v>
      </c>
      <c r="L440">
        <v>0.36407455012853468</v>
      </c>
      <c r="M440" s="10" t="s">
        <v>47</v>
      </c>
      <c r="N440" t="s">
        <v>71</v>
      </c>
      <c r="O440">
        <v>11</v>
      </c>
      <c r="P440" t="s">
        <v>43</v>
      </c>
      <c r="Q440" s="8"/>
      <c r="R440"/>
      <c r="S440"/>
      <c r="T440"/>
      <c r="U440"/>
    </row>
    <row r="441" spans="1:21" x14ac:dyDescent="0.35">
      <c r="A441">
        <v>2024</v>
      </c>
      <c r="B441">
        <v>4</v>
      </c>
      <c r="C441">
        <v>12</v>
      </c>
      <c r="D441" t="s">
        <v>4</v>
      </c>
      <c r="E441" s="7">
        <v>45627</v>
      </c>
      <c r="F441">
        <v>336</v>
      </c>
      <c r="G441">
        <v>491</v>
      </c>
      <c r="H441">
        <v>2</v>
      </c>
      <c r="I441">
        <v>1429</v>
      </c>
      <c r="J441">
        <v>1.3995801259622112E-3</v>
      </c>
      <c r="K441">
        <v>0.23512946116165151</v>
      </c>
      <c r="L441">
        <v>0.3435969209237229</v>
      </c>
      <c r="M441" s="10" t="s">
        <v>47</v>
      </c>
      <c r="N441" t="s">
        <v>71</v>
      </c>
      <c r="O441">
        <v>12</v>
      </c>
      <c r="P441" t="s">
        <v>44</v>
      </c>
      <c r="Q441" s="8"/>
      <c r="R441"/>
      <c r="S441"/>
      <c r="T441"/>
      <c r="U441"/>
    </row>
    <row r="442" spans="1:21" x14ac:dyDescent="0.35">
      <c r="A442">
        <v>2020</v>
      </c>
      <c r="B442">
        <v>4</v>
      </c>
      <c r="C442">
        <v>12</v>
      </c>
      <c r="D442" t="s">
        <v>5</v>
      </c>
      <c r="E442" s="7">
        <v>44166</v>
      </c>
      <c r="F442">
        <v>48439</v>
      </c>
      <c r="G442">
        <v>60842</v>
      </c>
      <c r="H442">
        <v>1985</v>
      </c>
      <c r="I442">
        <v>31990</v>
      </c>
      <c r="J442">
        <v>6.2050640825257894E-2</v>
      </c>
      <c r="K442">
        <v>1.5141919349796811</v>
      </c>
      <c r="L442">
        <v>1.9019068458893404</v>
      </c>
      <c r="M442" s="10" t="s">
        <v>48</v>
      </c>
      <c r="N442" t="s">
        <v>71</v>
      </c>
      <c r="O442">
        <v>12</v>
      </c>
      <c r="P442" t="s">
        <v>44</v>
      </c>
      <c r="Q442" s="8"/>
      <c r="R442"/>
      <c r="S442"/>
      <c r="T442"/>
      <c r="U442"/>
    </row>
    <row r="443" spans="1:21" x14ac:dyDescent="0.35">
      <c r="A443">
        <v>2021</v>
      </c>
      <c r="B443">
        <v>1</v>
      </c>
      <c r="C443">
        <v>1</v>
      </c>
      <c r="D443" t="s">
        <v>5</v>
      </c>
      <c r="E443" s="7">
        <v>44197</v>
      </c>
      <c r="F443">
        <v>47139</v>
      </c>
      <c r="G443">
        <v>55879</v>
      </c>
      <c r="H443">
        <v>1738</v>
      </c>
      <c r="I443">
        <v>1981160</v>
      </c>
      <c r="J443">
        <v>8.7726382523370145E-4</v>
      </c>
      <c r="K443">
        <v>2.3793636051606129E-2</v>
      </c>
      <c r="L443">
        <v>2.8205192917280787E-2</v>
      </c>
      <c r="M443" s="10" t="s">
        <v>32</v>
      </c>
      <c r="N443" t="s">
        <v>68</v>
      </c>
      <c r="O443">
        <v>1</v>
      </c>
      <c r="P443" t="s">
        <v>33</v>
      </c>
      <c r="Q443" s="8"/>
      <c r="R443"/>
      <c r="S443"/>
      <c r="T443"/>
      <c r="U443"/>
    </row>
    <row r="444" spans="1:21" x14ac:dyDescent="0.35">
      <c r="A444">
        <v>2021</v>
      </c>
      <c r="B444">
        <v>1</v>
      </c>
      <c r="C444">
        <v>2</v>
      </c>
      <c r="D444" t="s">
        <v>5</v>
      </c>
      <c r="E444" s="7">
        <v>44228</v>
      </c>
      <c r="F444">
        <v>41951</v>
      </c>
      <c r="G444">
        <v>45074</v>
      </c>
      <c r="H444">
        <v>1067</v>
      </c>
      <c r="I444">
        <v>1901510</v>
      </c>
      <c r="J444">
        <v>5.611329943045264E-4</v>
      </c>
      <c r="K444">
        <v>2.2061940247487522E-2</v>
      </c>
      <c r="L444">
        <v>2.3704319198952412E-2</v>
      </c>
      <c r="M444" s="10" t="s">
        <v>32</v>
      </c>
      <c r="N444" t="s">
        <v>68</v>
      </c>
      <c r="O444">
        <v>2</v>
      </c>
      <c r="P444" t="s">
        <v>34</v>
      </c>
      <c r="Q444" s="8"/>
      <c r="R444"/>
      <c r="S444"/>
      <c r="T444"/>
      <c r="U444"/>
    </row>
    <row r="445" spans="1:21" x14ac:dyDescent="0.35">
      <c r="A445">
        <v>2021</v>
      </c>
      <c r="B445">
        <v>1</v>
      </c>
      <c r="C445">
        <v>3</v>
      </c>
      <c r="D445" t="s">
        <v>5</v>
      </c>
      <c r="E445" s="7">
        <v>44256</v>
      </c>
      <c r="F445">
        <v>75218</v>
      </c>
      <c r="G445">
        <v>44087</v>
      </c>
      <c r="H445">
        <v>1374</v>
      </c>
      <c r="I445">
        <v>5145460</v>
      </c>
      <c r="J445">
        <v>2.6703151904785969E-4</v>
      </c>
      <c r="K445">
        <v>1.4618323726158594E-2</v>
      </c>
      <c r="L445">
        <v>8.5681357934956244E-3</v>
      </c>
      <c r="M445" s="10" t="s">
        <v>32</v>
      </c>
      <c r="N445" t="s">
        <v>68</v>
      </c>
      <c r="O445">
        <v>3</v>
      </c>
      <c r="P445" t="s">
        <v>35</v>
      </c>
      <c r="Q445" s="8"/>
      <c r="R445"/>
      <c r="S445"/>
      <c r="T445"/>
      <c r="U445"/>
    </row>
    <row r="446" spans="1:21" x14ac:dyDescent="0.35">
      <c r="A446">
        <v>2021</v>
      </c>
      <c r="B446">
        <v>2</v>
      </c>
      <c r="C446">
        <v>4</v>
      </c>
      <c r="D446" t="s">
        <v>5</v>
      </c>
      <c r="E446" s="7">
        <v>44287</v>
      </c>
      <c r="F446">
        <v>33430</v>
      </c>
      <c r="G446">
        <v>60550</v>
      </c>
      <c r="H446">
        <v>959</v>
      </c>
      <c r="I446">
        <v>7638250</v>
      </c>
      <c r="J446">
        <v>1.2555231892121885E-4</v>
      </c>
      <c r="K446">
        <v>4.3766569567636566E-3</v>
      </c>
      <c r="L446">
        <v>7.9272084574346213E-3</v>
      </c>
      <c r="M446" s="10" t="s">
        <v>32</v>
      </c>
      <c r="N446" t="s">
        <v>69</v>
      </c>
      <c r="O446">
        <v>4</v>
      </c>
      <c r="P446" t="s">
        <v>36</v>
      </c>
      <c r="Q446" s="8"/>
      <c r="R446"/>
      <c r="S446"/>
      <c r="T446"/>
      <c r="U446"/>
    </row>
    <row r="447" spans="1:21" x14ac:dyDescent="0.35">
      <c r="A447">
        <v>2021</v>
      </c>
      <c r="B447">
        <v>2</v>
      </c>
      <c r="C447">
        <v>5</v>
      </c>
      <c r="D447" t="s">
        <v>5</v>
      </c>
      <c r="E447" s="7">
        <v>44317</v>
      </c>
      <c r="F447">
        <v>14629</v>
      </c>
      <c r="G447">
        <v>43402</v>
      </c>
      <c r="H447">
        <v>310</v>
      </c>
      <c r="I447">
        <v>10143540</v>
      </c>
      <c r="J447">
        <v>3.0561322772917539E-5</v>
      </c>
      <c r="K447">
        <v>1.4421986801451958E-3</v>
      </c>
      <c r="L447">
        <v>4.2787823580327971E-3</v>
      </c>
      <c r="M447" s="10" t="s">
        <v>32</v>
      </c>
      <c r="N447" t="s">
        <v>69</v>
      </c>
      <c r="O447">
        <v>5</v>
      </c>
      <c r="P447" t="s">
        <v>37</v>
      </c>
      <c r="Q447" s="8"/>
      <c r="R447"/>
      <c r="S447"/>
      <c r="T447"/>
      <c r="U447"/>
    </row>
    <row r="448" spans="1:21" x14ac:dyDescent="0.35">
      <c r="A448">
        <v>2021</v>
      </c>
      <c r="B448">
        <v>2</v>
      </c>
      <c r="C448">
        <v>6</v>
      </c>
      <c r="D448" t="s">
        <v>5</v>
      </c>
      <c r="E448" s="7">
        <v>44348</v>
      </c>
      <c r="F448">
        <v>2948</v>
      </c>
      <c r="G448">
        <v>15195</v>
      </c>
      <c r="H448">
        <v>76</v>
      </c>
      <c r="I448">
        <v>11699750</v>
      </c>
      <c r="J448">
        <v>6.4958652962670138E-6</v>
      </c>
      <c r="K448">
        <v>2.5197119596572577E-4</v>
      </c>
      <c r="L448">
        <v>1.2987456996944378E-3</v>
      </c>
      <c r="M448" s="10" t="s">
        <v>32</v>
      </c>
      <c r="N448" t="s">
        <v>69</v>
      </c>
      <c r="O448">
        <v>6</v>
      </c>
      <c r="P448" t="s">
        <v>38</v>
      </c>
      <c r="Q448" s="8"/>
      <c r="R448"/>
      <c r="S448"/>
      <c r="T448"/>
      <c r="U448"/>
    </row>
    <row r="449" spans="1:21" x14ac:dyDescent="0.35">
      <c r="A449">
        <v>2021</v>
      </c>
      <c r="B449">
        <v>3</v>
      </c>
      <c r="C449">
        <v>7</v>
      </c>
      <c r="D449" t="s">
        <v>5</v>
      </c>
      <c r="E449" s="7">
        <v>44378</v>
      </c>
      <c r="F449">
        <v>7501</v>
      </c>
      <c r="G449">
        <v>3299</v>
      </c>
      <c r="H449">
        <v>20</v>
      </c>
      <c r="I449">
        <v>12257690</v>
      </c>
      <c r="J449">
        <v>1.6316287979219576E-6</v>
      </c>
      <c r="K449">
        <v>6.1194238066063016E-4</v>
      </c>
      <c r="L449">
        <v>2.6913717021722689E-4</v>
      </c>
      <c r="M449" s="10" t="s">
        <v>32</v>
      </c>
      <c r="N449" t="s">
        <v>70</v>
      </c>
      <c r="O449">
        <v>7</v>
      </c>
      <c r="P449" t="s">
        <v>39</v>
      </c>
      <c r="Q449" s="8"/>
      <c r="R449"/>
      <c r="S449"/>
      <c r="T449"/>
      <c r="U449"/>
    </row>
    <row r="450" spans="1:21" x14ac:dyDescent="0.35">
      <c r="A450">
        <v>2021</v>
      </c>
      <c r="B450">
        <v>3</v>
      </c>
      <c r="C450">
        <v>8</v>
      </c>
      <c r="D450" t="s">
        <v>5</v>
      </c>
      <c r="E450" s="7">
        <v>44409</v>
      </c>
      <c r="F450">
        <v>17560</v>
      </c>
      <c r="G450">
        <v>8704</v>
      </c>
      <c r="H450">
        <v>87</v>
      </c>
      <c r="I450">
        <v>7996920</v>
      </c>
      <c r="J450">
        <v>1.0879188487567714E-5</v>
      </c>
      <c r="K450">
        <v>2.1958454004791846E-3</v>
      </c>
      <c r="L450">
        <v>1.0884190413309124E-3</v>
      </c>
      <c r="M450" s="10" t="s">
        <v>32</v>
      </c>
      <c r="N450" t="s">
        <v>70</v>
      </c>
      <c r="O450">
        <v>8</v>
      </c>
      <c r="P450" t="s">
        <v>40</v>
      </c>
      <c r="Q450" s="8"/>
      <c r="R450"/>
      <c r="S450"/>
      <c r="T450"/>
      <c r="U450"/>
    </row>
    <row r="451" spans="1:21" x14ac:dyDescent="0.35">
      <c r="A451">
        <v>2021</v>
      </c>
      <c r="B451">
        <v>3</v>
      </c>
      <c r="C451">
        <v>9</v>
      </c>
      <c r="D451" t="s">
        <v>5</v>
      </c>
      <c r="E451" s="7">
        <v>44440</v>
      </c>
      <c r="F451">
        <v>11850</v>
      </c>
      <c r="G451">
        <v>13609</v>
      </c>
      <c r="H451">
        <v>106</v>
      </c>
      <c r="I451">
        <v>6106530</v>
      </c>
      <c r="J451">
        <v>1.7358467083597395E-5</v>
      </c>
      <c r="K451">
        <v>1.9405456126474446E-3</v>
      </c>
      <c r="L451">
        <v>2.2285979107611034E-3</v>
      </c>
      <c r="M451" s="10" t="s">
        <v>32</v>
      </c>
      <c r="N451" t="s">
        <v>70</v>
      </c>
      <c r="O451">
        <v>9</v>
      </c>
      <c r="P451" t="s">
        <v>41</v>
      </c>
      <c r="Q451" s="8"/>
      <c r="R451"/>
      <c r="S451"/>
      <c r="T451"/>
      <c r="U451"/>
    </row>
    <row r="452" spans="1:21" x14ac:dyDescent="0.35">
      <c r="A452">
        <v>2021</v>
      </c>
      <c r="B452">
        <v>4</v>
      </c>
      <c r="C452">
        <v>10</v>
      </c>
      <c r="D452" t="s">
        <v>5</v>
      </c>
      <c r="E452" s="7">
        <v>44470</v>
      </c>
      <c r="F452">
        <v>8536</v>
      </c>
      <c r="G452">
        <v>15023</v>
      </c>
      <c r="H452">
        <v>120</v>
      </c>
      <c r="I452">
        <v>4045140</v>
      </c>
      <c r="J452">
        <v>2.9665227903113365E-5</v>
      </c>
      <c r="K452">
        <v>2.1101865448414641E-3</v>
      </c>
      <c r="L452">
        <v>3.7138393232372673E-3</v>
      </c>
      <c r="M452" s="10" t="s">
        <v>32</v>
      </c>
      <c r="N452" t="s">
        <v>71</v>
      </c>
      <c r="O452">
        <v>10</v>
      </c>
      <c r="P452" t="s">
        <v>42</v>
      </c>
      <c r="Q452" s="8"/>
      <c r="R452"/>
      <c r="S452"/>
      <c r="T452"/>
      <c r="U452"/>
    </row>
    <row r="453" spans="1:21" x14ac:dyDescent="0.35">
      <c r="A453">
        <v>2021</v>
      </c>
      <c r="B453">
        <v>4</v>
      </c>
      <c r="C453">
        <v>11</v>
      </c>
      <c r="D453" t="s">
        <v>5</v>
      </c>
      <c r="E453" s="7">
        <v>44501</v>
      </c>
      <c r="F453">
        <v>23656</v>
      </c>
      <c r="G453">
        <v>10077</v>
      </c>
      <c r="H453">
        <v>196</v>
      </c>
      <c r="I453">
        <v>5507460</v>
      </c>
      <c r="J453">
        <v>3.5588093240804291E-5</v>
      </c>
      <c r="K453">
        <v>4.2952649678799299E-3</v>
      </c>
      <c r="L453">
        <v>1.8297000795284941E-3</v>
      </c>
      <c r="M453" s="10" t="s">
        <v>32</v>
      </c>
      <c r="N453" t="s">
        <v>71</v>
      </c>
      <c r="O453">
        <v>11</v>
      </c>
      <c r="P453" t="s">
        <v>43</v>
      </c>
      <c r="Q453" s="8"/>
      <c r="R453"/>
      <c r="S453"/>
      <c r="T453"/>
      <c r="U453"/>
    </row>
    <row r="454" spans="1:21" x14ac:dyDescent="0.35">
      <c r="A454">
        <v>2021</v>
      </c>
      <c r="B454">
        <v>4</v>
      </c>
      <c r="C454">
        <v>12</v>
      </c>
      <c r="D454" t="s">
        <v>5</v>
      </c>
      <c r="E454" s="7">
        <v>44531</v>
      </c>
      <c r="F454">
        <v>80992</v>
      </c>
      <c r="G454">
        <v>23921</v>
      </c>
      <c r="H454">
        <v>425</v>
      </c>
      <c r="I454">
        <v>10225320</v>
      </c>
      <c r="J454">
        <v>4.1563491411515729E-5</v>
      </c>
      <c r="K454">
        <v>7.9207301091799576E-3</v>
      </c>
      <c r="L454">
        <v>2.3393888895408654E-3</v>
      </c>
      <c r="M454" s="10" t="s">
        <v>32</v>
      </c>
      <c r="N454" t="s">
        <v>71</v>
      </c>
      <c r="O454">
        <v>12</v>
      </c>
      <c r="P454" t="s">
        <v>44</v>
      </c>
      <c r="Q454" s="8"/>
      <c r="R454"/>
      <c r="S454"/>
      <c r="T454"/>
      <c r="U454"/>
    </row>
    <row r="455" spans="1:21" x14ac:dyDescent="0.35">
      <c r="A455">
        <v>2022</v>
      </c>
      <c r="B455">
        <v>1</v>
      </c>
      <c r="C455">
        <v>1</v>
      </c>
      <c r="D455" t="s">
        <v>5</v>
      </c>
      <c r="E455" s="7">
        <v>44562</v>
      </c>
      <c r="F455">
        <v>513558</v>
      </c>
      <c r="G455">
        <v>217965</v>
      </c>
      <c r="H455">
        <v>872</v>
      </c>
      <c r="I455">
        <v>12437460</v>
      </c>
      <c r="J455">
        <v>7.0110778245718986E-5</v>
      </c>
      <c r="K455">
        <v>4.1291228273296961E-2</v>
      </c>
      <c r="L455">
        <v>1.7524880482027681E-2</v>
      </c>
      <c r="M455" s="10" t="s">
        <v>45</v>
      </c>
      <c r="N455" t="s">
        <v>68</v>
      </c>
      <c r="O455">
        <v>1</v>
      </c>
      <c r="P455" t="s">
        <v>33</v>
      </c>
      <c r="Q455" s="8"/>
      <c r="R455"/>
      <c r="S455"/>
      <c r="T455"/>
      <c r="U455"/>
    </row>
    <row r="456" spans="1:21" x14ac:dyDescent="0.35">
      <c r="A456">
        <v>2022</v>
      </c>
      <c r="B456">
        <v>1</v>
      </c>
      <c r="C456">
        <v>2</v>
      </c>
      <c r="D456" t="s">
        <v>5</v>
      </c>
      <c r="E456" s="7">
        <v>44593</v>
      </c>
      <c r="F456">
        <v>135694</v>
      </c>
      <c r="G456">
        <v>473041</v>
      </c>
      <c r="H456">
        <v>817</v>
      </c>
      <c r="I456">
        <v>4345390</v>
      </c>
      <c r="J456">
        <v>1.8801534499780228E-4</v>
      </c>
      <c r="K456">
        <v>3.1227116553404873E-2</v>
      </c>
      <c r="L456">
        <v>0.10886042449584502</v>
      </c>
      <c r="M456" s="10" t="s">
        <v>45</v>
      </c>
      <c r="N456" t="s">
        <v>68</v>
      </c>
      <c r="O456">
        <v>2</v>
      </c>
      <c r="P456" t="s">
        <v>34</v>
      </c>
      <c r="Q456" s="8"/>
      <c r="R456"/>
      <c r="S456"/>
      <c r="T456"/>
      <c r="U456"/>
    </row>
    <row r="457" spans="1:21" x14ac:dyDescent="0.35">
      <c r="A457">
        <v>2022</v>
      </c>
      <c r="B457">
        <v>1</v>
      </c>
      <c r="C457">
        <v>3</v>
      </c>
      <c r="D457" t="s">
        <v>5</v>
      </c>
      <c r="E457" s="7">
        <v>44621</v>
      </c>
      <c r="F457">
        <v>95251</v>
      </c>
      <c r="G457">
        <v>77223</v>
      </c>
      <c r="H457">
        <v>348</v>
      </c>
      <c r="I457">
        <v>1459640</v>
      </c>
      <c r="J457">
        <v>2.3841495163190923E-4</v>
      </c>
      <c r="K457">
        <v>6.5256501603135023E-2</v>
      </c>
      <c r="L457">
        <v>5.2905510947904966E-2</v>
      </c>
      <c r="M457" s="10" t="s">
        <v>45</v>
      </c>
      <c r="N457" t="s">
        <v>68</v>
      </c>
      <c r="O457">
        <v>3</v>
      </c>
      <c r="P457" t="s">
        <v>35</v>
      </c>
      <c r="Q457" s="8"/>
      <c r="R457"/>
      <c r="S457"/>
      <c r="T457"/>
      <c r="U457"/>
    </row>
    <row r="458" spans="1:21" x14ac:dyDescent="0.35">
      <c r="A458">
        <v>2022</v>
      </c>
      <c r="B458">
        <v>2</v>
      </c>
      <c r="C458">
        <v>4</v>
      </c>
      <c r="D458" t="s">
        <v>5</v>
      </c>
      <c r="E458" s="7">
        <v>44652</v>
      </c>
      <c r="F458">
        <v>129901</v>
      </c>
      <c r="G458">
        <v>121106</v>
      </c>
      <c r="H458">
        <v>372</v>
      </c>
      <c r="I458">
        <v>986500</v>
      </c>
      <c r="J458">
        <v>3.77090724784592E-4</v>
      </c>
      <c r="K458">
        <v>0.13167866193613786</v>
      </c>
      <c r="L458">
        <v>0.12276330461226559</v>
      </c>
      <c r="M458" s="10" t="s">
        <v>45</v>
      </c>
      <c r="N458" t="s">
        <v>69</v>
      </c>
      <c r="O458">
        <v>4</v>
      </c>
      <c r="P458" t="s">
        <v>36</v>
      </c>
      <c r="Q458" s="8"/>
      <c r="R458"/>
      <c r="S458"/>
      <c r="T458"/>
      <c r="U458"/>
    </row>
    <row r="459" spans="1:21" x14ac:dyDescent="0.35">
      <c r="A459">
        <v>2022</v>
      </c>
      <c r="B459">
        <v>2</v>
      </c>
      <c r="C459">
        <v>5</v>
      </c>
      <c r="D459" t="s">
        <v>5</v>
      </c>
      <c r="E459" s="7">
        <v>44682</v>
      </c>
      <c r="F459">
        <v>75512</v>
      </c>
      <c r="G459">
        <v>116040</v>
      </c>
      <c r="H459">
        <v>315</v>
      </c>
      <c r="I459">
        <v>1411170</v>
      </c>
      <c r="J459">
        <v>2.2321903101681583E-4</v>
      </c>
      <c r="K459">
        <v>5.3510207841719989E-2</v>
      </c>
      <c r="L459">
        <v>8.2229639235527965E-2</v>
      </c>
      <c r="M459" s="10" t="s">
        <v>45</v>
      </c>
      <c r="N459" t="s">
        <v>69</v>
      </c>
      <c r="O459">
        <v>5</v>
      </c>
      <c r="P459" t="s">
        <v>37</v>
      </c>
      <c r="Q459" s="8"/>
      <c r="R459"/>
      <c r="S459"/>
      <c r="T459"/>
      <c r="U459"/>
    </row>
    <row r="460" spans="1:21" x14ac:dyDescent="0.35">
      <c r="A460">
        <v>2022</v>
      </c>
      <c r="B460">
        <v>2</v>
      </c>
      <c r="C460">
        <v>6</v>
      </c>
      <c r="D460" t="s">
        <v>5</v>
      </c>
      <c r="E460" s="7">
        <v>44713</v>
      </c>
      <c r="F460">
        <v>84800</v>
      </c>
      <c r="G460">
        <v>53702</v>
      </c>
      <c r="H460">
        <v>163</v>
      </c>
      <c r="I460">
        <v>566960</v>
      </c>
      <c r="J460">
        <v>2.8749823620713986E-4</v>
      </c>
      <c r="K460">
        <v>0.14956963454211938</v>
      </c>
      <c r="L460">
        <v>9.4719204176661492E-2</v>
      </c>
      <c r="M460" s="10" t="s">
        <v>45</v>
      </c>
      <c r="N460" t="s">
        <v>69</v>
      </c>
      <c r="O460">
        <v>6</v>
      </c>
      <c r="P460" t="s">
        <v>38</v>
      </c>
      <c r="Q460" s="8"/>
      <c r="R460"/>
      <c r="S460"/>
      <c r="T460"/>
      <c r="U460"/>
    </row>
    <row r="461" spans="1:21" x14ac:dyDescent="0.35">
      <c r="A461">
        <v>2022</v>
      </c>
      <c r="B461">
        <v>3</v>
      </c>
      <c r="C461">
        <v>7</v>
      </c>
      <c r="D461" t="s">
        <v>5</v>
      </c>
      <c r="E461" s="7">
        <v>44743</v>
      </c>
      <c r="F461">
        <v>187556</v>
      </c>
      <c r="G461">
        <v>178565</v>
      </c>
      <c r="H461">
        <v>400</v>
      </c>
      <c r="I461">
        <v>1178130</v>
      </c>
      <c r="J461">
        <v>3.3952110548071945E-4</v>
      </c>
      <c r="K461">
        <v>0.15919805114885455</v>
      </c>
      <c r="L461">
        <v>0.15156646550041167</v>
      </c>
      <c r="M461" s="10" t="s">
        <v>45</v>
      </c>
      <c r="N461" t="s">
        <v>70</v>
      </c>
      <c r="O461">
        <v>7</v>
      </c>
      <c r="P461" t="s">
        <v>39</v>
      </c>
      <c r="Q461" s="8"/>
      <c r="R461"/>
      <c r="S461"/>
      <c r="T461"/>
      <c r="U461"/>
    </row>
    <row r="462" spans="1:21" x14ac:dyDescent="0.35">
      <c r="A462">
        <v>2022</v>
      </c>
      <c r="B462">
        <v>3</v>
      </c>
      <c r="C462">
        <v>8</v>
      </c>
      <c r="D462" t="s">
        <v>5</v>
      </c>
      <c r="E462" s="7">
        <v>44774</v>
      </c>
      <c r="F462">
        <v>62211</v>
      </c>
      <c r="G462">
        <v>94642</v>
      </c>
      <c r="H462">
        <v>386</v>
      </c>
      <c r="I462">
        <v>1050520</v>
      </c>
      <c r="J462">
        <v>3.6743707878003276E-4</v>
      </c>
      <c r="K462">
        <v>5.9219243803068956E-2</v>
      </c>
      <c r="L462">
        <v>9.0090621787305328E-2</v>
      </c>
      <c r="M462" s="10" t="s">
        <v>45</v>
      </c>
      <c r="N462" t="s">
        <v>70</v>
      </c>
      <c r="O462">
        <v>8</v>
      </c>
      <c r="P462" t="s">
        <v>40</v>
      </c>
      <c r="Q462" s="8"/>
      <c r="R462"/>
      <c r="S462"/>
      <c r="T462"/>
      <c r="U462"/>
    </row>
    <row r="463" spans="1:21" x14ac:dyDescent="0.35">
      <c r="A463">
        <v>2022</v>
      </c>
      <c r="B463">
        <v>3</v>
      </c>
      <c r="C463">
        <v>9</v>
      </c>
      <c r="D463" t="s">
        <v>5</v>
      </c>
      <c r="E463" s="7">
        <v>44805</v>
      </c>
      <c r="F463">
        <v>44172</v>
      </c>
      <c r="G463">
        <v>46368</v>
      </c>
      <c r="H463">
        <v>143</v>
      </c>
      <c r="I463">
        <v>613810</v>
      </c>
      <c r="J463">
        <v>2.329711148400971E-4</v>
      </c>
      <c r="K463">
        <v>7.1963636956061325E-2</v>
      </c>
      <c r="L463">
        <v>7.5541291279060299E-2</v>
      </c>
      <c r="M463" s="10" t="s">
        <v>45</v>
      </c>
      <c r="N463" t="s">
        <v>70</v>
      </c>
      <c r="O463">
        <v>9</v>
      </c>
      <c r="P463" t="s">
        <v>41</v>
      </c>
      <c r="Q463" s="8"/>
      <c r="R463"/>
      <c r="S463"/>
      <c r="T463"/>
      <c r="U463"/>
    </row>
    <row r="464" spans="1:21" x14ac:dyDescent="0.35">
      <c r="A464">
        <v>2022</v>
      </c>
      <c r="B464">
        <v>4</v>
      </c>
      <c r="C464">
        <v>10</v>
      </c>
      <c r="D464" t="s">
        <v>5</v>
      </c>
      <c r="E464" s="7">
        <v>44835</v>
      </c>
      <c r="F464">
        <v>95326</v>
      </c>
      <c r="G464">
        <v>84405</v>
      </c>
      <c r="H464">
        <v>212</v>
      </c>
      <c r="I464">
        <v>1179650</v>
      </c>
      <c r="J464">
        <v>1.7971432204467427E-4</v>
      </c>
      <c r="K464">
        <v>8.0808714449201027E-2</v>
      </c>
      <c r="L464">
        <v>7.155088373670157E-2</v>
      </c>
      <c r="M464" s="10" t="s">
        <v>45</v>
      </c>
      <c r="N464" t="s">
        <v>71</v>
      </c>
      <c r="O464">
        <v>10</v>
      </c>
      <c r="P464" t="s">
        <v>42</v>
      </c>
      <c r="Q464" s="8"/>
      <c r="R464"/>
      <c r="S464"/>
      <c r="T464"/>
      <c r="U464"/>
    </row>
    <row r="465" spans="1:21" x14ac:dyDescent="0.35">
      <c r="A465">
        <v>2022</v>
      </c>
      <c r="B465">
        <v>4</v>
      </c>
      <c r="C465">
        <v>11</v>
      </c>
      <c r="D465" t="s">
        <v>5</v>
      </c>
      <c r="E465" s="7">
        <v>44866</v>
      </c>
      <c r="F465">
        <v>81375</v>
      </c>
      <c r="G465">
        <v>72413</v>
      </c>
      <c r="H465">
        <v>277</v>
      </c>
      <c r="I465">
        <v>1442990</v>
      </c>
      <c r="J465">
        <v>1.9196252226280153E-4</v>
      </c>
      <c r="K465">
        <v>5.639332219904504E-2</v>
      </c>
      <c r="L465">
        <v>5.0182606948073097E-2</v>
      </c>
      <c r="M465" s="10" t="s">
        <v>45</v>
      </c>
      <c r="N465" t="s">
        <v>71</v>
      </c>
      <c r="O465">
        <v>11</v>
      </c>
      <c r="P465" t="s">
        <v>43</v>
      </c>
      <c r="Q465" s="8"/>
      <c r="R465"/>
      <c r="S465"/>
      <c r="T465"/>
      <c r="U465"/>
    </row>
    <row r="466" spans="1:21" x14ac:dyDescent="0.35">
      <c r="A466">
        <v>2022</v>
      </c>
      <c r="B466">
        <v>4</v>
      </c>
      <c r="C466">
        <v>12</v>
      </c>
      <c r="D466" t="s">
        <v>5</v>
      </c>
      <c r="E466" s="7">
        <v>44896</v>
      </c>
      <c r="F466">
        <v>66259</v>
      </c>
      <c r="G466">
        <v>86424</v>
      </c>
      <c r="H466">
        <v>440</v>
      </c>
      <c r="I466">
        <v>949480</v>
      </c>
      <c r="J466">
        <v>4.6341155158613137E-4</v>
      </c>
      <c r="K466">
        <v>6.9784513628512443E-2</v>
      </c>
      <c r="L466">
        <v>9.1022454396090496E-2</v>
      </c>
      <c r="M466" s="10" t="s">
        <v>45</v>
      </c>
      <c r="N466" t="s">
        <v>71</v>
      </c>
      <c r="O466">
        <v>12</v>
      </c>
      <c r="P466" t="s">
        <v>44</v>
      </c>
      <c r="Q466" s="8"/>
      <c r="R466"/>
      <c r="S466"/>
      <c r="T466"/>
      <c r="U466"/>
    </row>
    <row r="467" spans="1:21" x14ac:dyDescent="0.35">
      <c r="A467">
        <v>2023</v>
      </c>
      <c r="B467">
        <v>1</v>
      </c>
      <c r="C467">
        <v>1</v>
      </c>
      <c r="D467" t="s">
        <v>5</v>
      </c>
      <c r="E467" s="7">
        <v>44927</v>
      </c>
      <c r="F467">
        <v>18663</v>
      </c>
      <c r="G467">
        <v>35005</v>
      </c>
      <c r="H467">
        <v>219</v>
      </c>
      <c r="I467">
        <v>508860</v>
      </c>
      <c r="J467">
        <v>4.303737766772786E-4</v>
      </c>
      <c r="K467">
        <v>3.6676099516566446E-2</v>
      </c>
      <c r="L467">
        <v>6.8791023071178709E-2</v>
      </c>
      <c r="M467" s="10" t="s">
        <v>46</v>
      </c>
      <c r="N467" t="s">
        <v>68</v>
      </c>
      <c r="O467">
        <v>1</v>
      </c>
      <c r="P467" t="s">
        <v>33</v>
      </c>
      <c r="Q467" s="8"/>
      <c r="R467"/>
      <c r="S467"/>
      <c r="T467"/>
      <c r="U467"/>
    </row>
    <row r="468" spans="1:21" x14ac:dyDescent="0.35">
      <c r="A468">
        <v>2023</v>
      </c>
      <c r="B468">
        <v>1</v>
      </c>
      <c r="C468">
        <v>2</v>
      </c>
      <c r="D468" t="s">
        <v>5</v>
      </c>
      <c r="E468" s="7">
        <v>44958</v>
      </c>
      <c r="F468">
        <v>8832</v>
      </c>
      <c r="G468">
        <v>9889</v>
      </c>
      <c r="H468">
        <v>101</v>
      </c>
      <c r="I468">
        <v>163720</v>
      </c>
      <c r="J468">
        <v>6.1690691424383089E-4</v>
      </c>
      <c r="K468">
        <v>5.3945761055460541E-2</v>
      </c>
      <c r="L468">
        <v>6.0401905692645981E-2</v>
      </c>
      <c r="M468" s="10" t="s">
        <v>46</v>
      </c>
      <c r="N468" t="s">
        <v>68</v>
      </c>
      <c r="O468">
        <v>2</v>
      </c>
      <c r="P468" t="s">
        <v>34</v>
      </c>
      <c r="Q468" s="8"/>
      <c r="R468"/>
      <c r="S468"/>
      <c r="T468"/>
      <c r="U468"/>
    </row>
    <row r="469" spans="1:21" x14ac:dyDescent="0.35">
      <c r="A469">
        <v>2023</v>
      </c>
      <c r="B469">
        <v>1</v>
      </c>
      <c r="C469">
        <v>3</v>
      </c>
      <c r="D469" t="s">
        <v>5</v>
      </c>
      <c r="E469" s="7">
        <v>44986</v>
      </c>
      <c r="F469">
        <v>7364</v>
      </c>
      <c r="G469">
        <v>8621</v>
      </c>
      <c r="H469">
        <v>62</v>
      </c>
      <c r="I469">
        <v>67600</v>
      </c>
      <c r="J469">
        <v>9.1715976331360944E-4</v>
      </c>
      <c r="K469">
        <v>0.10893491124260354</v>
      </c>
      <c r="L469">
        <v>0.12752958579881657</v>
      </c>
      <c r="M469" s="10" t="s">
        <v>46</v>
      </c>
      <c r="N469" t="s">
        <v>68</v>
      </c>
      <c r="O469">
        <v>3</v>
      </c>
      <c r="P469" t="s">
        <v>35</v>
      </c>
      <c r="Q469" s="8"/>
      <c r="R469"/>
      <c r="S469"/>
      <c r="T469"/>
      <c r="U469"/>
    </row>
    <row r="470" spans="1:21" x14ac:dyDescent="0.35">
      <c r="A470">
        <v>2023</v>
      </c>
      <c r="B470">
        <v>2</v>
      </c>
      <c r="C470">
        <v>4</v>
      </c>
      <c r="D470" t="s">
        <v>5</v>
      </c>
      <c r="E470" s="7">
        <v>45017</v>
      </c>
      <c r="F470">
        <v>7133</v>
      </c>
      <c r="G470">
        <v>6443</v>
      </c>
      <c r="H470">
        <v>81</v>
      </c>
      <c r="I470">
        <v>27280</v>
      </c>
      <c r="J470">
        <v>2.9692082111436951E-3</v>
      </c>
      <c r="K470">
        <v>0.26147360703812317</v>
      </c>
      <c r="L470">
        <v>0.23618035190615835</v>
      </c>
      <c r="M470" s="10" t="s">
        <v>46</v>
      </c>
      <c r="N470" t="s">
        <v>69</v>
      </c>
      <c r="O470">
        <v>4</v>
      </c>
      <c r="P470" t="s">
        <v>36</v>
      </c>
      <c r="Q470" s="8"/>
      <c r="R470"/>
      <c r="S470"/>
      <c r="T470"/>
      <c r="U470"/>
    </row>
    <row r="471" spans="1:21" x14ac:dyDescent="0.35">
      <c r="A471">
        <v>2023</v>
      </c>
      <c r="B471">
        <v>2</v>
      </c>
      <c r="C471">
        <v>5</v>
      </c>
      <c r="D471" t="s">
        <v>5</v>
      </c>
      <c r="E471" s="7">
        <v>45047</v>
      </c>
      <c r="F471">
        <v>4432</v>
      </c>
      <c r="G471">
        <v>6431</v>
      </c>
      <c r="H471">
        <v>60</v>
      </c>
      <c r="I471">
        <v>17550</v>
      </c>
      <c r="J471">
        <v>3.4188034188034188E-3</v>
      </c>
      <c r="K471">
        <v>0.25253561253561252</v>
      </c>
      <c r="L471">
        <v>0.36643874643874647</v>
      </c>
      <c r="M471" s="10" t="s">
        <v>46</v>
      </c>
      <c r="N471" t="s">
        <v>69</v>
      </c>
      <c r="O471">
        <v>5</v>
      </c>
      <c r="P471" t="s">
        <v>37</v>
      </c>
      <c r="Q471" s="8"/>
      <c r="R471"/>
      <c r="S471"/>
      <c r="T471"/>
      <c r="U471"/>
    </row>
    <row r="472" spans="1:21" x14ac:dyDescent="0.35">
      <c r="A472">
        <v>2023</v>
      </c>
      <c r="B472">
        <v>2</v>
      </c>
      <c r="C472">
        <v>6</v>
      </c>
      <c r="D472" t="s">
        <v>5</v>
      </c>
      <c r="E472" s="7">
        <v>45078</v>
      </c>
      <c r="F472">
        <v>1511</v>
      </c>
      <c r="G472">
        <v>2743</v>
      </c>
      <c r="H472">
        <v>15</v>
      </c>
      <c r="I472">
        <v>6520</v>
      </c>
      <c r="J472">
        <v>2.3006134969325155E-3</v>
      </c>
      <c r="K472">
        <v>0.23174846625766871</v>
      </c>
      <c r="L472">
        <v>0.42070552147239265</v>
      </c>
      <c r="M472" s="10" t="s">
        <v>46</v>
      </c>
      <c r="N472" t="s">
        <v>69</v>
      </c>
      <c r="O472">
        <v>6</v>
      </c>
      <c r="P472" t="s">
        <v>38</v>
      </c>
      <c r="Q472" s="8"/>
      <c r="R472"/>
      <c r="S472"/>
      <c r="T472"/>
      <c r="U472"/>
    </row>
    <row r="473" spans="1:21" x14ac:dyDescent="0.35">
      <c r="A473">
        <v>2023</v>
      </c>
      <c r="B473">
        <v>3</v>
      </c>
      <c r="C473">
        <v>7</v>
      </c>
      <c r="D473" t="s">
        <v>5</v>
      </c>
      <c r="E473" s="7">
        <v>45108</v>
      </c>
      <c r="F473">
        <v>1028</v>
      </c>
      <c r="G473">
        <v>1077</v>
      </c>
      <c r="H473">
        <v>7</v>
      </c>
      <c r="I473">
        <v>2790</v>
      </c>
      <c r="J473">
        <v>2.5089605734767025E-3</v>
      </c>
      <c r="K473">
        <v>0.36845878136200716</v>
      </c>
      <c r="L473">
        <v>0.38602150537634411</v>
      </c>
      <c r="M473" s="10" t="s">
        <v>46</v>
      </c>
      <c r="N473" t="s">
        <v>70</v>
      </c>
      <c r="O473">
        <v>7</v>
      </c>
      <c r="P473" t="s">
        <v>39</v>
      </c>
      <c r="Q473" s="8"/>
      <c r="R473"/>
      <c r="S473"/>
      <c r="T473"/>
      <c r="U473"/>
    </row>
    <row r="474" spans="1:21" x14ac:dyDescent="0.35">
      <c r="A474">
        <v>2023</v>
      </c>
      <c r="B474">
        <v>3</v>
      </c>
      <c r="C474">
        <v>8</v>
      </c>
      <c r="D474" t="s">
        <v>5</v>
      </c>
      <c r="E474" s="7">
        <v>45139</v>
      </c>
      <c r="F474">
        <v>3087</v>
      </c>
      <c r="G474">
        <v>1403</v>
      </c>
      <c r="H474">
        <v>28</v>
      </c>
      <c r="I474">
        <v>1480</v>
      </c>
      <c r="J474">
        <v>1.891891891891892E-2</v>
      </c>
      <c r="K474">
        <v>2.0858108108108109</v>
      </c>
      <c r="L474">
        <v>0.947972972972973</v>
      </c>
      <c r="M474" s="10" t="s">
        <v>46</v>
      </c>
      <c r="N474" t="s">
        <v>70</v>
      </c>
      <c r="O474">
        <v>8</v>
      </c>
      <c r="P474" t="s">
        <v>40</v>
      </c>
      <c r="Q474" s="8"/>
      <c r="R474"/>
      <c r="S474"/>
      <c r="T474"/>
      <c r="U474"/>
    </row>
    <row r="475" spans="1:21" x14ac:dyDescent="0.35">
      <c r="A475">
        <v>2023</v>
      </c>
      <c r="B475">
        <v>3</v>
      </c>
      <c r="C475">
        <v>9</v>
      </c>
      <c r="D475" t="s">
        <v>5</v>
      </c>
      <c r="E475" s="7">
        <v>45170</v>
      </c>
      <c r="F475">
        <v>9218</v>
      </c>
      <c r="G475">
        <v>4943</v>
      </c>
      <c r="H475">
        <v>49</v>
      </c>
      <c r="I475">
        <v>1663</v>
      </c>
      <c r="J475">
        <v>2.9464822609741433E-2</v>
      </c>
      <c r="K475">
        <v>5.5429945880938067</v>
      </c>
      <c r="L475">
        <v>2.9723391461214672</v>
      </c>
      <c r="M475" s="10" t="s">
        <v>46</v>
      </c>
      <c r="N475" t="s">
        <v>70</v>
      </c>
      <c r="O475">
        <v>9</v>
      </c>
      <c r="P475" t="s">
        <v>41</v>
      </c>
      <c r="Q475" s="8"/>
      <c r="R475"/>
      <c r="S475"/>
      <c r="T475"/>
      <c r="U475"/>
    </row>
    <row r="476" spans="1:21" x14ac:dyDescent="0.35">
      <c r="A476">
        <v>2023</v>
      </c>
      <c r="B476">
        <v>4</v>
      </c>
      <c r="C476">
        <v>10</v>
      </c>
      <c r="D476" t="s">
        <v>5</v>
      </c>
      <c r="E476" s="7">
        <v>45200</v>
      </c>
      <c r="F476">
        <v>10781</v>
      </c>
      <c r="G476">
        <v>11581</v>
      </c>
      <c r="H476">
        <v>75</v>
      </c>
      <c r="I476">
        <v>38638</v>
      </c>
      <c r="J476">
        <v>1.941094259537243E-3</v>
      </c>
      <c r="K476">
        <v>0.27902582949428023</v>
      </c>
      <c r="L476">
        <v>0.29973083492934416</v>
      </c>
      <c r="M476" s="10" t="s">
        <v>46</v>
      </c>
      <c r="N476" t="s">
        <v>71</v>
      </c>
      <c r="O476">
        <v>10</v>
      </c>
      <c r="P476" t="s">
        <v>42</v>
      </c>
      <c r="Q476" s="8"/>
      <c r="R476"/>
      <c r="S476"/>
      <c r="T476"/>
      <c r="U476"/>
    </row>
    <row r="477" spans="1:21" x14ac:dyDescent="0.35">
      <c r="A477">
        <v>2023</v>
      </c>
      <c r="B477">
        <v>4</v>
      </c>
      <c r="C477">
        <v>11</v>
      </c>
      <c r="D477" t="s">
        <v>5</v>
      </c>
      <c r="E477" s="7">
        <v>45231</v>
      </c>
      <c r="F477">
        <v>13026</v>
      </c>
      <c r="G477">
        <v>8978</v>
      </c>
      <c r="H477">
        <v>131</v>
      </c>
      <c r="I477">
        <v>134542</v>
      </c>
      <c r="J477">
        <v>9.7367364837745837E-4</v>
      </c>
      <c r="K477">
        <v>9.6817350715761627E-2</v>
      </c>
      <c r="L477">
        <v>6.6730091718571152E-2</v>
      </c>
      <c r="M477" s="10" t="s">
        <v>46</v>
      </c>
      <c r="N477" t="s">
        <v>71</v>
      </c>
      <c r="O477">
        <v>11</v>
      </c>
      <c r="P477" t="s">
        <v>43</v>
      </c>
      <c r="Q477" s="8"/>
      <c r="R477"/>
      <c r="S477"/>
      <c r="T477"/>
      <c r="U477"/>
    </row>
    <row r="478" spans="1:21" x14ac:dyDescent="0.35">
      <c r="A478">
        <v>2023</v>
      </c>
      <c r="B478">
        <v>4</v>
      </c>
      <c r="C478">
        <v>12</v>
      </c>
      <c r="D478" t="s">
        <v>5</v>
      </c>
      <c r="E478" s="7">
        <v>45261</v>
      </c>
      <c r="F478">
        <v>13842</v>
      </c>
      <c r="G478">
        <v>15042</v>
      </c>
      <c r="H478">
        <v>155</v>
      </c>
      <c r="I478">
        <v>86450</v>
      </c>
      <c r="J478">
        <v>1.792943898207056E-3</v>
      </c>
      <c r="K478">
        <v>0.16011567379988434</v>
      </c>
      <c r="L478">
        <v>0.17399652978600347</v>
      </c>
      <c r="M478" s="10" t="s">
        <v>46</v>
      </c>
      <c r="N478" t="s">
        <v>71</v>
      </c>
      <c r="O478">
        <v>12</v>
      </c>
      <c r="P478" t="s">
        <v>44</v>
      </c>
      <c r="Q478" s="8"/>
      <c r="R478"/>
      <c r="S478"/>
      <c r="T478"/>
      <c r="U478"/>
    </row>
    <row r="479" spans="1:21" x14ac:dyDescent="0.35">
      <c r="A479">
        <v>2024</v>
      </c>
      <c r="B479">
        <v>1</v>
      </c>
      <c r="C479">
        <v>1</v>
      </c>
      <c r="D479" t="s">
        <v>5</v>
      </c>
      <c r="E479" s="7">
        <v>45292</v>
      </c>
      <c r="F479">
        <v>2387</v>
      </c>
      <c r="G479">
        <v>9388</v>
      </c>
      <c r="H479">
        <v>70</v>
      </c>
      <c r="I479">
        <v>20443</v>
      </c>
      <c r="J479">
        <v>3.4241549674705277E-3</v>
      </c>
      <c r="K479">
        <v>0.116763684390745</v>
      </c>
      <c r="L479">
        <v>0.45922809763733308</v>
      </c>
      <c r="M479" s="10" t="s">
        <v>47</v>
      </c>
      <c r="N479" t="s">
        <v>68</v>
      </c>
      <c r="O479">
        <v>1</v>
      </c>
      <c r="P479" t="s">
        <v>33</v>
      </c>
      <c r="Q479" s="8"/>
      <c r="R479"/>
      <c r="S479"/>
      <c r="T479"/>
      <c r="U479"/>
    </row>
    <row r="480" spans="1:21" x14ac:dyDescent="0.35">
      <c r="A480">
        <v>2024</v>
      </c>
      <c r="B480">
        <v>1</v>
      </c>
      <c r="C480">
        <v>2</v>
      </c>
      <c r="D480" t="s">
        <v>5</v>
      </c>
      <c r="E480" s="7">
        <v>45323</v>
      </c>
      <c r="F480">
        <v>474</v>
      </c>
      <c r="G480">
        <v>1232</v>
      </c>
      <c r="H480">
        <v>15</v>
      </c>
      <c r="I480">
        <v>2171</v>
      </c>
      <c r="J480">
        <v>6.9092584062643942E-3</v>
      </c>
      <c r="K480">
        <v>0.21833256563795486</v>
      </c>
      <c r="L480">
        <v>0.56748042376784891</v>
      </c>
      <c r="M480" s="10" t="s">
        <v>47</v>
      </c>
      <c r="N480" t="s">
        <v>68</v>
      </c>
      <c r="O480">
        <v>2</v>
      </c>
      <c r="P480" t="s">
        <v>34</v>
      </c>
      <c r="Q480" s="8"/>
      <c r="R480"/>
      <c r="S480"/>
      <c r="T480"/>
      <c r="U480"/>
    </row>
    <row r="481" spans="1:21" x14ac:dyDescent="0.35">
      <c r="A481">
        <v>2024</v>
      </c>
      <c r="B481">
        <v>1</v>
      </c>
      <c r="C481">
        <v>3</v>
      </c>
      <c r="D481" t="s">
        <v>5</v>
      </c>
      <c r="E481" s="7">
        <v>45352</v>
      </c>
      <c r="F481">
        <v>210</v>
      </c>
      <c r="G481">
        <v>391</v>
      </c>
      <c r="H481">
        <v>6</v>
      </c>
      <c r="I481">
        <v>547</v>
      </c>
      <c r="J481">
        <v>1.0968921389396709E-2</v>
      </c>
      <c r="K481">
        <v>0.38391224862888484</v>
      </c>
      <c r="L481">
        <v>0.71480804387568553</v>
      </c>
      <c r="M481" s="10" t="s">
        <v>47</v>
      </c>
      <c r="N481" t="s">
        <v>68</v>
      </c>
      <c r="O481">
        <v>3</v>
      </c>
      <c r="P481" t="s">
        <v>35</v>
      </c>
      <c r="Q481" s="8"/>
      <c r="R481"/>
      <c r="S481"/>
      <c r="T481"/>
      <c r="U481"/>
    </row>
    <row r="482" spans="1:21" x14ac:dyDescent="0.35">
      <c r="A482">
        <v>2024</v>
      </c>
      <c r="B482">
        <v>2</v>
      </c>
      <c r="C482">
        <v>4</v>
      </c>
      <c r="D482" t="s">
        <v>5</v>
      </c>
      <c r="E482" s="7">
        <v>45383</v>
      </c>
      <c r="F482">
        <v>150</v>
      </c>
      <c r="G482">
        <v>142</v>
      </c>
      <c r="H482">
        <v>2</v>
      </c>
      <c r="I482">
        <v>146</v>
      </c>
      <c r="J482">
        <v>1.3698630136986301E-2</v>
      </c>
      <c r="K482">
        <v>1.0273972602739727</v>
      </c>
      <c r="L482">
        <v>0.9726027397260274</v>
      </c>
      <c r="M482" s="10" t="s">
        <v>47</v>
      </c>
      <c r="N482" t="s">
        <v>69</v>
      </c>
      <c r="O482">
        <v>4</v>
      </c>
      <c r="P482" t="s">
        <v>36</v>
      </c>
      <c r="Q482" s="8"/>
      <c r="R482"/>
      <c r="S482"/>
      <c r="T482"/>
      <c r="U482"/>
    </row>
    <row r="483" spans="1:21" x14ac:dyDescent="0.35">
      <c r="A483">
        <v>2024</v>
      </c>
      <c r="B483">
        <v>2</v>
      </c>
      <c r="C483">
        <v>5</v>
      </c>
      <c r="D483" t="s">
        <v>5</v>
      </c>
      <c r="E483" s="7">
        <v>45413</v>
      </c>
      <c r="F483">
        <v>214</v>
      </c>
      <c r="G483">
        <v>0</v>
      </c>
      <c r="H483">
        <v>5</v>
      </c>
      <c r="I483">
        <v>125</v>
      </c>
      <c r="J483">
        <v>0.04</v>
      </c>
      <c r="K483">
        <v>1.712</v>
      </c>
      <c r="L483">
        <v>0</v>
      </c>
      <c r="M483" s="10" t="s">
        <v>47</v>
      </c>
      <c r="N483" t="s">
        <v>69</v>
      </c>
      <c r="O483">
        <v>5</v>
      </c>
      <c r="P483" t="s">
        <v>37</v>
      </c>
      <c r="Q483" s="8"/>
      <c r="R483"/>
      <c r="S483"/>
      <c r="T483"/>
      <c r="U483"/>
    </row>
    <row r="484" spans="1:21" x14ac:dyDescent="0.35">
      <c r="A484">
        <v>2024</v>
      </c>
      <c r="B484">
        <v>2</v>
      </c>
      <c r="C484">
        <v>6</v>
      </c>
      <c r="D484" t="s">
        <v>5</v>
      </c>
      <c r="E484" s="7">
        <v>45444</v>
      </c>
      <c r="F484">
        <v>462</v>
      </c>
      <c r="G484">
        <v>-1</v>
      </c>
      <c r="H484">
        <v>1</v>
      </c>
      <c r="I484">
        <v>58</v>
      </c>
      <c r="J484">
        <v>1.7241379310344827E-2</v>
      </c>
      <c r="K484">
        <v>7.9655172413793105</v>
      </c>
      <c r="L484">
        <v>-1.7241379310344827E-2</v>
      </c>
      <c r="M484" s="10" t="s">
        <v>47</v>
      </c>
      <c r="N484" t="s">
        <v>69</v>
      </c>
      <c r="O484">
        <v>6</v>
      </c>
      <c r="P484" t="s">
        <v>38</v>
      </c>
      <c r="Q484" s="8"/>
      <c r="R484"/>
      <c r="S484"/>
      <c r="T484"/>
      <c r="U484"/>
    </row>
    <row r="485" spans="1:21" x14ac:dyDescent="0.35">
      <c r="A485">
        <v>2024</v>
      </c>
      <c r="B485">
        <v>3</v>
      </c>
      <c r="C485">
        <v>7</v>
      </c>
      <c r="D485" t="s">
        <v>5</v>
      </c>
      <c r="E485" s="7">
        <v>45474</v>
      </c>
      <c r="F485">
        <v>2671</v>
      </c>
      <c r="G485">
        <v>2</v>
      </c>
      <c r="H485">
        <v>8</v>
      </c>
      <c r="I485">
        <v>91</v>
      </c>
      <c r="J485">
        <v>8.7912087912087919E-2</v>
      </c>
      <c r="K485">
        <v>29.35164835164835</v>
      </c>
      <c r="L485">
        <v>2.197802197802198E-2</v>
      </c>
      <c r="M485" s="10" t="s">
        <v>47</v>
      </c>
      <c r="N485" t="s">
        <v>70</v>
      </c>
      <c r="O485">
        <v>7</v>
      </c>
      <c r="P485" t="s">
        <v>39</v>
      </c>
      <c r="Q485" s="8"/>
      <c r="R485"/>
      <c r="S485"/>
      <c r="T485"/>
      <c r="U485"/>
    </row>
    <row r="486" spans="1:21" x14ac:dyDescent="0.35">
      <c r="A486">
        <v>2024</v>
      </c>
      <c r="B486">
        <v>3</v>
      </c>
      <c r="C486">
        <v>8</v>
      </c>
      <c r="D486" t="s">
        <v>5</v>
      </c>
      <c r="E486" s="7">
        <v>45505</v>
      </c>
      <c r="F486">
        <v>4712</v>
      </c>
      <c r="G486">
        <v>0</v>
      </c>
      <c r="H486">
        <v>26</v>
      </c>
      <c r="I486">
        <v>80</v>
      </c>
      <c r="J486">
        <v>0.32500000000000001</v>
      </c>
      <c r="K486">
        <v>58.9</v>
      </c>
      <c r="L486">
        <v>0</v>
      </c>
      <c r="M486" s="10" t="s">
        <v>47</v>
      </c>
      <c r="N486" t="s">
        <v>70</v>
      </c>
      <c r="O486">
        <v>8</v>
      </c>
      <c r="P486" t="s">
        <v>40</v>
      </c>
      <c r="Q486" s="8"/>
      <c r="R486"/>
      <c r="S486"/>
      <c r="T486"/>
      <c r="U486"/>
    </row>
    <row r="487" spans="1:21" x14ac:dyDescent="0.35">
      <c r="A487">
        <v>2024</v>
      </c>
      <c r="B487">
        <v>3</v>
      </c>
      <c r="C487">
        <v>9</v>
      </c>
      <c r="D487" t="s">
        <v>5</v>
      </c>
      <c r="E487" s="7">
        <v>45536</v>
      </c>
      <c r="F487">
        <v>3015</v>
      </c>
      <c r="G487">
        <v>0</v>
      </c>
      <c r="H487">
        <v>24</v>
      </c>
      <c r="I487">
        <v>96</v>
      </c>
      <c r="J487">
        <v>0.25</v>
      </c>
      <c r="K487">
        <v>31.40625</v>
      </c>
      <c r="L487">
        <v>0</v>
      </c>
      <c r="M487" s="10" t="s">
        <v>47</v>
      </c>
      <c r="N487" t="s">
        <v>70</v>
      </c>
      <c r="O487">
        <v>9</v>
      </c>
      <c r="P487" t="s">
        <v>41</v>
      </c>
      <c r="Q487" s="8"/>
      <c r="R487"/>
      <c r="S487"/>
      <c r="T487"/>
      <c r="U487"/>
    </row>
    <row r="488" spans="1:21" x14ac:dyDescent="0.35">
      <c r="A488">
        <v>2024</v>
      </c>
      <c r="B488">
        <v>4</v>
      </c>
      <c r="C488">
        <v>10</v>
      </c>
      <c r="D488" t="s">
        <v>5</v>
      </c>
      <c r="E488" s="7">
        <v>45566</v>
      </c>
      <c r="F488">
        <v>3077</v>
      </c>
      <c r="G488">
        <v>0</v>
      </c>
      <c r="H488">
        <v>31</v>
      </c>
      <c r="I488">
        <v>72830</v>
      </c>
      <c r="J488">
        <v>4.25648771110806E-4</v>
      </c>
      <c r="K488">
        <v>4.224907318412742E-2</v>
      </c>
      <c r="L488">
        <v>0</v>
      </c>
      <c r="M488" s="10" t="s">
        <v>47</v>
      </c>
      <c r="N488" t="s">
        <v>71</v>
      </c>
      <c r="O488">
        <v>10</v>
      </c>
      <c r="P488" t="s">
        <v>42</v>
      </c>
      <c r="Q488" s="8"/>
      <c r="R488"/>
      <c r="S488"/>
      <c r="T488"/>
      <c r="U488"/>
    </row>
    <row r="489" spans="1:21" x14ac:dyDescent="0.35">
      <c r="A489">
        <v>2024</v>
      </c>
      <c r="B489">
        <v>4</v>
      </c>
      <c r="C489">
        <v>11</v>
      </c>
      <c r="D489" t="s">
        <v>5</v>
      </c>
      <c r="E489" s="7">
        <v>45597</v>
      </c>
      <c r="F489">
        <v>948</v>
      </c>
      <c r="G489">
        <v>0</v>
      </c>
      <c r="H489">
        <v>6</v>
      </c>
      <c r="I489">
        <v>91438</v>
      </c>
      <c r="J489">
        <v>6.5618233119709525E-5</v>
      </c>
      <c r="K489">
        <v>1.0367680832914106E-2</v>
      </c>
      <c r="L489">
        <v>0</v>
      </c>
      <c r="M489" s="10" t="s">
        <v>47</v>
      </c>
      <c r="N489" t="s">
        <v>71</v>
      </c>
      <c r="O489">
        <v>11</v>
      </c>
      <c r="P489" t="s">
        <v>43</v>
      </c>
      <c r="Q489" s="8"/>
      <c r="R489"/>
      <c r="S489"/>
      <c r="T489"/>
      <c r="U489"/>
    </row>
    <row r="490" spans="1:21" x14ac:dyDescent="0.35">
      <c r="A490">
        <v>2024</v>
      </c>
      <c r="B490">
        <v>4</v>
      </c>
      <c r="C490">
        <v>12</v>
      </c>
      <c r="D490" t="s">
        <v>5</v>
      </c>
      <c r="E490" s="7">
        <v>45627</v>
      </c>
      <c r="F490">
        <v>868</v>
      </c>
      <c r="G490">
        <v>0</v>
      </c>
      <c r="H490">
        <v>14</v>
      </c>
      <c r="I490">
        <v>19404</v>
      </c>
      <c r="J490">
        <v>7.215007215007215E-4</v>
      </c>
      <c r="K490">
        <v>4.4733044733044736E-2</v>
      </c>
      <c r="L490">
        <v>0</v>
      </c>
      <c r="M490" s="10" t="s">
        <v>47</v>
      </c>
      <c r="N490" t="s">
        <v>71</v>
      </c>
      <c r="O490">
        <v>12</v>
      </c>
      <c r="P490" t="s">
        <v>44</v>
      </c>
      <c r="Q490" s="8"/>
      <c r="R490"/>
      <c r="S490"/>
      <c r="T490"/>
      <c r="U490"/>
    </row>
    <row r="491" spans="1:21" x14ac:dyDescent="0.35">
      <c r="A491">
        <v>2020</v>
      </c>
      <c r="B491">
        <v>4</v>
      </c>
      <c r="C491">
        <v>12</v>
      </c>
      <c r="D491" t="s">
        <v>57</v>
      </c>
      <c r="E491" s="7">
        <v>44166</v>
      </c>
      <c r="F491">
        <v>19377</v>
      </c>
      <c r="G491">
        <v>21290</v>
      </c>
      <c r="H491">
        <v>804</v>
      </c>
      <c r="I491">
        <v>19700</v>
      </c>
      <c r="J491">
        <v>4.0812182741116754E-2</v>
      </c>
      <c r="K491">
        <v>0.98360406091370556</v>
      </c>
      <c r="L491">
        <v>1.0807106598984773</v>
      </c>
      <c r="M491" s="10" t="s">
        <v>48</v>
      </c>
      <c r="N491" t="s">
        <v>71</v>
      </c>
      <c r="O491">
        <v>12</v>
      </c>
      <c r="P491" t="s">
        <v>44</v>
      </c>
      <c r="Q491" s="8"/>
      <c r="R491"/>
      <c r="S491"/>
      <c r="T491"/>
      <c r="U491"/>
    </row>
    <row r="492" spans="1:21" x14ac:dyDescent="0.35">
      <c r="A492">
        <v>2021</v>
      </c>
      <c r="B492">
        <v>1</v>
      </c>
      <c r="C492">
        <v>1</v>
      </c>
      <c r="D492" t="s">
        <v>57</v>
      </c>
      <c r="E492" s="7">
        <v>44197</v>
      </c>
      <c r="F492">
        <v>17507</v>
      </c>
      <c r="G492">
        <v>17220</v>
      </c>
      <c r="H492">
        <v>752</v>
      </c>
      <c r="I492">
        <v>503490</v>
      </c>
      <c r="J492">
        <v>1.4935748475640033E-3</v>
      </c>
      <c r="K492">
        <v>3.4771296351466759E-2</v>
      </c>
      <c r="L492">
        <v>3.420127509980337E-2</v>
      </c>
      <c r="M492" s="10" t="s">
        <v>32</v>
      </c>
      <c r="N492" t="s">
        <v>68</v>
      </c>
      <c r="O492">
        <v>1</v>
      </c>
      <c r="P492" t="s">
        <v>33</v>
      </c>
      <c r="Q492" s="8"/>
      <c r="R492"/>
      <c r="S492"/>
      <c r="T492"/>
      <c r="U492"/>
    </row>
    <row r="493" spans="1:21" x14ac:dyDescent="0.35">
      <c r="A493">
        <v>2021</v>
      </c>
      <c r="B493">
        <v>1</v>
      </c>
      <c r="C493">
        <v>2</v>
      </c>
      <c r="D493" t="s">
        <v>57</v>
      </c>
      <c r="E493" s="7">
        <v>44228</v>
      </c>
      <c r="F493">
        <v>9278</v>
      </c>
      <c r="G493">
        <v>10082</v>
      </c>
      <c r="H493">
        <v>447</v>
      </c>
      <c r="I493">
        <v>638260</v>
      </c>
      <c r="J493">
        <v>7.0034155359884683E-4</v>
      </c>
      <c r="K493">
        <v>1.4536395826152352E-2</v>
      </c>
      <c r="L493">
        <v>1.5796070566853632E-2</v>
      </c>
      <c r="M493" s="10" t="s">
        <v>32</v>
      </c>
      <c r="N493" t="s">
        <v>68</v>
      </c>
      <c r="O493">
        <v>2</v>
      </c>
      <c r="P493" t="s">
        <v>34</v>
      </c>
      <c r="Q493" s="8"/>
      <c r="R493"/>
      <c r="S493"/>
      <c r="T493"/>
      <c r="U493"/>
    </row>
    <row r="494" spans="1:21" x14ac:dyDescent="0.35">
      <c r="A494">
        <v>2021</v>
      </c>
      <c r="B494">
        <v>1</v>
      </c>
      <c r="C494">
        <v>3</v>
      </c>
      <c r="D494" t="s">
        <v>57</v>
      </c>
      <c r="E494" s="7">
        <v>44256</v>
      </c>
      <c r="F494">
        <v>20678</v>
      </c>
      <c r="G494">
        <v>15097</v>
      </c>
      <c r="H494">
        <v>466</v>
      </c>
      <c r="I494">
        <v>1297280</v>
      </c>
      <c r="J494">
        <v>3.5921312284163789E-4</v>
      </c>
      <c r="K494">
        <v>1.5939504193389246E-2</v>
      </c>
      <c r="L494">
        <v>1.163742599901332E-2</v>
      </c>
      <c r="M494" s="10" t="s">
        <v>32</v>
      </c>
      <c r="N494" t="s">
        <v>68</v>
      </c>
      <c r="O494">
        <v>3</v>
      </c>
      <c r="P494" t="s">
        <v>35</v>
      </c>
      <c r="Q494" s="8"/>
      <c r="R494"/>
      <c r="S494"/>
      <c r="T494"/>
      <c r="U494"/>
    </row>
    <row r="495" spans="1:21" x14ac:dyDescent="0.35">
      <c r="A495">
        <v>2021</v>
      </c>
      <c r="B495">
        <v>2</v>
      </c>
      <c r="C495">
        <v>4</v>
      </c>
      <c r="D495" t="s">
        <v>57</v>
      </c>
      <c r="E495" s="7">
        <v>44287</v>
      </c>
      <c r="F495">
        <v>7666</v>
      </c>
      <c r="G495">
        <v>14892</v>
      </c>
      <c r="H495">
        <v>393</v>
      </c>
      <c r="I495">
        <v>1917100</v>
      </c>
      <c r="J495">
        <v>2.0499713108340723E-4</v>
      </c>
      <c r="K495">
        <v>3.9987481091231548E-3</v>
      </c>
      <c r="L495">
        <v>7.7679828908246828E-3</v>
      </c>
      <c r="M495" s="10" t="s">
        <v>32</v>
      </c>
      <c r="N495" t="s">
        <v>69</v>
      </c>
      <c r="O495">
        <v>4</v>
      </c>
      <c r="P495" t="s">
        <v>36</v>
      </c>
      <c r="Q495" s="8"/>
      <c r="R495"/>
      <c r="S495"/>
      <c r="T495"/>
      <c r="U495"/>
    </row>
    <row r="496" spans="1:21" x14ac:dyDescent="0.35">
      <c r="A496">
        <v>2021</v>
      </c>
      <c r="B496">
        <v>2</v>
      </c>
      <c r="C496">
        <v>5</v>
      </c>
      <c r="D496" t="s">
        <v>57</v>
      </c>
      <c r="E496" s="7">
        <v>44317</v>
      </c>
      <c r="F496">
        <v>1850</v>
      </c>
      <c r="G496">
        <v>4429</v>
      </c>
      <c r="H496">
        <v>87</v>
      </c>
      <c r="I496">
        <v>3300300</v>
      </c>
      <c r="J496">
        <v>2.6361239887282975E-5</v>
      </c>
      <c r="K496">
        <v>5.6055510105141953E-4</v>
      </c>
      <c r="L496">
        <v>1.341999212192831E-3</v>
      </c>
      <c r="M496" s="10" t="s">
        <v>32</v>
      </c>
      <c r="N496" t="s">
        <v>69</v>
      </c>
      <c r="O496">
        <v>5</v>
      </c>
      <c r="P496" t="s">
        <v>37</v>
      </c>
      <c r="Q496" s="8"/>
      <c r="R496"/>
      <c r="S496"/>
      <c r="T496"/>
      <c r="U496"/>
    </row>
    <row r="497" spans="1:21" x14ac:dyDescent="0.35">
      <c r="A497">
        <v>2021</v>
      </c>
      <c r="B497">
        <v>2</v>
      </c>
      <c r="C497">
        <v>6</v>
      </c>
      <c r="D497" t="s">
        <v>57</v>
      </c>
      <c r="E497" s="7">
        <v>44348</v>
      </c>
      <c r="F497">
        <v>496</v>
      </c>
      <c r="G497">
        <v>4654</v>
      </c>
      <c r="H497">
        <v>12</v>
      </c>
      <c r="I497">
        <v>3159990</v>
      </c>
      <c r="J497">
        <v>3.7974803717733285E-6</v>
      </c>
      <c r="K497">
        <v>1.5696252203329758E-4</v>
      </c>
      <c r="L497">
        <v>1.4727894708527558E-3</v>
      </c>
      <c r="M497" s="10" t="s">
        <v>32</v>
      </c>
      <c r="N497" t="s">
        <v>69</v>
      </c>
      <c r="O497">
        <v>6</v>
      </c>
      <c r="P497" t="s">
        <v>38</v>
      </c>
      <c r="Q497" s="8"/>
      <c r="R497"/>
      <c r="S497"/>
      <c r="T497"/>
      <c r="U497"/>
    </row>
    <row r="498" spans="1:21" x14ac:dyDescent="0.35">
      <c r="A498">
        <v>2021</v>
      </c>
      <c r="B498">
        <v>3</v>
      </c>
      <c r="C498">
        <v>7</v>
      </c>
      <c r="D498" t="s">
        <v>57</v>
      </c>
      <c r="E498" s="7">
        <v>44378</v>
      </c>
      <c r="F498">
        <v>533</v>
      </c>
      <c r="G498">
        <v>590</v>
      </c>
      <c r="H498">
        <v>-9</v>
      </c>
      <c r="I498">
        <v>2900370</v>
      </c>
      <c r="J498">
        <v>-3.103052369180484E-6</v>
      </c>
      <c r="K498">
        <v>1.8376965697479978E-4</v>
      </c>
      <c r="L498">
        <v>2.0342232197960951E-4</v>
      </c>
      <c r="M498" s="10" t="s">
        <v>32</v>
      </c>
      <c r="N498" t="s">
        <v>70</v>
      </c>
      <c r="O498">
        <v>7</v>
      </c>
      <c r="P498" t="s">
        <v>39</v>
      </c>
      <c r="Q498" s="8"/>
      <c r="R498"/>
      <c r="S498"/>
      <c r="T498"/>
      <c r="U498"/>
    </row>
    <row r="499" spans="1:21" x14ac:dyDescent="0.35">
      <c r="A499">
        <v>2021</v>
      </c>
      <c r="B499">
        <v>3</v>
      </c>
      <c r="C499">
        <v>8</v>
      </c>
      <c r="D499" t="s">
        <v>57</v>
      </c>
      <c r="E499" s="7">
        <v>44409</v>
      </c>
      <c r="F499">
        <v>2773</v>
      </c>
      <c r="G499">
        <v>2248</v>
      </c>
      <c r="H499">
        <v>11</v>
      </c>
      <c r="I499">
        <v>1719110</v>
      </c>
      <c r="J499">
        <v>6.3986597716260159E-6</v>
      </c>
      <c r="K499">
        <v>1.613043958792631E-3</v>
      </c>
      <c r="L499">
        <v>1.3076533787832077E-3</v>
      </c>
      <c r="M499" s="10" t="s">
        <v>32</v>
      </c>
      <c r="N499" t="s">
        <v>70</v>
      </c>
      <c r="O499">
        <v>8</v>
      </c>
      <c r="P499" t="s">
        <v>40</v>
      </c>
      <c r="Q499" s="8"/>
      <c r="R499"/>
      <c r="S499"/>
      <c r="T499"/>
      <c r="U499"/>
    </row>
    <row r="500" spans="1:21" x14ac:dyDescent="0.35">
      <c r="A500">
        <v>2021</v>
      </c>
      <c r="B500">
        <v>3</v>
      </c>
      <c r="C500">
        <v>9</v>
      </c>
      <c r="D500" t="s">
        <v>57</v>
      </c>
      <c r="E500" s="7">
        <v>44440</v>
      </c>
      <c r="F500">
        <v>2956</v>
      </c>
      <c r="G500">
        <v>3147</v>
      </c>
      <c r="H500">
        <v>20</v>
      </c>
      <c r="I500">
        <v>1179550</v>
      </c>
      <c r="J500">
        <v>1.6955618668136153E-5</v>
      </c>
      <c r="K500">
        <v>2.5060404391505234E-3</v>
      </c>
      <c r="L500">
        <v>2.6679665974312238E-3</v>
      </c>
      <c r="M500" s="10" t="s">
        <v>32</v>
      </c>
      <c r="N500" t="s">
        <v>70</v>
      </c>
      <c r="O500">
        <v>9</v>
      </c>
      <c r="P500" t="s">
        <v>41</v>
      </c>
      <c r="Q500" s="8"/>
      <c r="R500"/>
      <c r="S500"/>
      <c r="T500"/>
      <c r="U500"/>
    </row>
    <row r="501" spans="1:21" x14ac:dyDescent="0.35">
      <c r="A501">
        <v>2021</v>
      </c>
      <c r="B501">
        <v>4</v>
      </c>
      <c r="C501">
        <v>10</v>
      </c>
      <c r="D501" t="s">
        <v>57</v>
      </c>
      <c r="E501" s="7">
        <v>44470</v>
      </c>
      <c r="F501">
        <v>3465</v>
      </c>
      <c r="G501">
        <v>2278</v>
      </c>
      <c r="H501">
        <v>35</v>
      </c>
      <c r="I501">
        <v>1074500</v>
      </c>
      <c r="J501">
        <v>3.2573289902280128E-5</v>
      </c>
      <c r="K501">
        <v>3.2247557003257329E-3</v>
      </c>
      <c r="L501">
        <v>2.1200558399255467E-3</v>
      </c>
      <c r="M501" s="10" t="s">
        <v>32</v>
      </c>
      <c r="N501" t="s">
        <v>71</v>
      </c>
      <c r="O501">
        <v>10</v>
      </c>
      <c r="P501" t="s">
        <v>42</v>
      </c>
      <c r="Q501" s="8"/>
      <c r="R501"/>
      <c r="S501"/>
      <c r="T501"/>
      <c r="U501"/>
    </row>
    <row r="502" spans="1:21" x14ac:dyDescent="0.35">
      <c r="A502">
        <v>2021</v>
      </c>
      <c r="B502">
        <v>4</v>
      </c>
      <c r="C502">
        <v>11</v>
      </c>
      <c r="D502" t="s">
        <v>57</v>
      </c>
      <c r="E502" s="7">
        <v>44501</v>
      </c>
      <c r="F502">
        <v>13808</v>
      </c>
      <c r="G502">
        <v>8767</v>
      </c>
      <c r="H502">
        <v>127</v>
      </c>
      <c r="I502">
        <v>1247900</v>
      </c>
      <c r="J502">
        <v>1.0177097523840052E-4</v>
      </c>
      <c r="K502">
        <v>1.1064989181825467E-2</v>
      </c>
      <c r="L502">
        <v>7.0254026764965142E-3</v>
      </c>
      <c r="M502" s="10" t="s">
        <v>32</v>
      </c>
      <c r="N502" t="s">
        <v>71</v>
      </c>
      <c r="O502">
        <v>11</v>
      </c>
      <c r="P502" t="s">
        <v>43</v>
      </c>
      <c r="Q502" s="8"/>
      <c r="R502"/>
      <c r="S502"/>
      <c r="T502"/>
      <c r="U502"/>
    </row>
    <row r="503" spans="1:21" x14ac:dyDescent="0.35">
      <c r="A503">
        <v>2021</v>
      </c>
      <c r="B503">
        <v>4</v>
      </c>
      <c r="C503">
        <v>12</v>
      </c>
      <c r="D503" t="s">
        <v>57</v>
      </c>
      <c r="E503" s="7">
        <v>44531</v>
      </c>
      <c r="F503">
        <v>25055</v>
      </c>
      <c r="G503">
        <v>19368</v>
      </c>
      <c r="H503">
        <v>230</v>
      </c>
      <c r="I503">
        <v>3029630</v>
      </c>
      <c r="J503">
        <v>7.5916861134858052E-5</v>
      </c>
      <c r="K503">
        <v>8.2699867640602977E-3</v>
      </c>
      <c r="L503">
        <v>6.3928598541736119E-3</v>
      </c>
      <c r="M503" s="10" t="s">
        <v>32</v>
      </c>
      <c r="N503" t="s">
        <v>71</v>
      </c>
      <c r="O503">
        <v>12</v>
      </c>
      <c r="P503" t="s">
        <v>44</v>
      </c>
      <c r="Q503" s="8"/>
      <c r="R503"/>
      <c r="S503"/>
      <c r="T503"/>
      <c r="U503"/>
    </row>
    <row r="504" spans="1:21" x14ac:dyDescent="0.35">
      <c r="A504">
        <v>2022</v>
      </c>
      <c r="B504">
        <v>1</v>
      </c>
      <c r="C504">
        <v>1</v>
      </c>
      <c r="D504" t="s">
        <v>57</v>
      </c>
      <c r="E504" s="7">
        <v>44562</v>
      </c>
      <c r="F504">
        <v>111925</v>
      </c>
      <c r="G504">
        <v>61941</v>
      </c>
      <c r="H504">
        <v>274</v>
      </c>
      <c r="I504">
        <v>3351740</v>
      </c>
      <c r="J504">
        <v>8.174858431739932E-5</v>
      </c>
      <c r="K504">
        <v>3.339310328366759E-2</v>
      </c>
      <c r="L504">
        <v>1.8480252048189896E-2</v>
      </c>
      <c r="M504" s="10" t="s">
        <v>45</v>
      </c>
      <c r="N504" t="s">
        <v>68</v>
      </c>
      <c r="O504">
        <v>1</v>
      </c>
      <c r="P504" t="s">
        <v>33</v>
      </c>
      <c r="Q504" s="8"/>
      <c r="R504"/>
      <c r="S504"/>
      <c r="T504"/>
      <c r="U504"/>
    </row>
    <row r="505" spans="1:21" x14ac:dyDescent="0.35">
      <c r="A505">
        <v>2022</v>
      </c>
      <c r="B505">
        <v>1</v>
      </c>
      <c r="C505">
        <v>2</v>
      </c>
      <c r="D505" t="s">
        <v>57</v>
      </c>
      <c r="E505" s="7">
        <v>44593</v>
      </c>
      <c r="F505">
        <v>40158</v>
      </c>
      <c r="G505">
        <v>83287</v>
      </c>
      <c r="H505">
        <v>289</v>
      </c>
      <c r="I505">
        <v>1136890</v>
      </c>
      <c r="J505">
        <v>2.542022535161713E-4</v>
      </c>
      <c r="K505">
        <v>3.5322678535302444E-2</v>
      </c>
      <c r="L505">
        <v>7.3258626604156954E-2</v>
      </c>
      <c r="M505" s="10" t="s">
        <v>45</v>
      </c>
      <c r="N505" t="s">
        <v>68</v>
      </c>
      <c r="O505">
        <v>2</v>
      </c>
      <c r="P505" t="s">
        <v>34</v>
      </c>
      <c r="Q505" s="8"/>
      <c r="R505"/>
      <c r="S505"/>
      <c r="T505"/>
      <c r="U505"/>
    </row>
    <row r="506" spans="1:21" x14ac:dyDescent="0.35">
      <c r="A506">
        <v>2022</v>
      </c>
      <c r="B506">
        <v>1</v>
      </c>
      <c r="C506">
        <v>3</v>
      </c>
      <c r="D506" t="s">
        <v>57</v>
      </c>
      <c r="E506" s="7">
        <v>44621</v>
      </c>
      <c r="F506">
        <v>26069</v>
      </c>
      <c r="G506">
        <v>21381</v>
      </c>
      <c r="H506">
        <v>143</v>
      </c>
      <c r="I506">
        <v>383060</v>
      </c>
      <c r="J506">
        <v>3.7330966428235785E-4</v>
      </c>
      <c r="K506">
        <v>6.805461285438312E-2</v>
      </c>
      <c r="L506">
        <v>5.5816321202944712E-2</v>
      </c>
      <c r="M506" s="10" t="s">
        <v>45</v>
      </c>
      <c r="N506" t="s">
        <v>68</v>
      </c>
      <c r="O506">
        <v>3</v>
      </c>
      <c r="P506" t="s">
        <v>35</v>
      </c>
      <c r="Q506" s="8"/>
      <c r="R506"/>
      <c r="S506"/>
      <c r="T506"/>
      <c r="U506"/>
    </row>
    <row r="507" spans="1:21" x14ac:dyDescent="0.35">
      <c r="A507">
        <v>2022</v>
      </c>
      <c r="B507">
        <v>2</v>
      </c>
      <c r="C507">
        <v>4</v>
      </c>
      <c r="D507" t="s">
        <v>57</v>
      </c>
      <c r="E507" s="7">
        <v>44652</v>
      </c>
      <c r="F507">
        <v>29065</v>
      </c>
      <c r="G507">
        <v>27779</v>
      </c>
      <c r="H507">
        <v>83</v>
      </c>
      <c r="I507">
        <v>226830</v>
      </c>
      <c r="J507">
        <v>3.6591279813075872E-4</v>
      </c>
      <c r="K507">
        <v>0.12813560816470485</v>
      </c>
      <c r="L507">
        <v>0.12246616408764273</v>
      </c>
      <c r="M507" s="10" t="s">
        <v>45</v>
      </c>
      <c r="N507" t="s">
        <v>69</v>
      </c>
      <c r="O507">
        <v>4</v>
      </c>
      <c r="P507" t="s">
        <v>36</v>
      </c>
      <c r="Q507" s="8"/>
      <c r="R507"/>
      <c r="S507"/>
      <c r="T507"/>
      <c r="U507"/>
    </row>
    <row r="508" spans="1:21" x14ac:dyDescent="0.35">
      <c r="A508">
        <v>2022</v>
      </c>
      <c r="B508">
        <v>2</v>
      </c>
      <c r="C508">
        <v>5</v>
      </c>
      <c r="D508" t="s">
        <v>57</v>
      </c>
      <c r="E508" s="7">
        <v>44682</v>
      </c>
      <c r="F508">
        <v>15672</v>
      </c>
      <c r="G508">
        <v>20495</v>
      </c>
      <c r="H508">
        <v>104</v>
      </c>
      <c r="I508">
        <v>170300</v>
      </c>
      <c r="J508">
        <v>6.1068702290076337E-4</v>
      </c>
      <c r="K508">
        <v>9.2025836758661189E-2</v>
      </c>
      <c r="L508">
        <v>0.12034644744568408</v>
      </c>
      <c r="M508" s="10" t="s">
        <v>45</v>
      </c>
      <c r="N508" t="s">
        <v>69</v>
      </c>
      <c r="O508">
        <v>5</v>
      </c>
      <c r="P508" t="s">
        <v>37</v>
      </c>
      <c r="Q508" s="8"/>
      <c r="R508"/>
      <c r="S508"/>
      <c r="T508"/>
      <c r="U508"/>
    </row>
    <row r="509" spans="1:21" x14ac:dyDescent="0.35">
      <c r="A509">
        <v>2022</v>
      </c>
      <c r="B509">
        <v>2</v>
      </c>
      <c r="C509">
        <v>6</v>
      </c>
      <c r="D509" t="s">
        <v>57</v>
      </c>
      <c r="E509" s="7">
        <v>44713</v>
      </c>
      <c r="F509">
        <v>22415</v>
      </c>
      <c r="G509">
        <v>28096</v>
      </c>
      <c r="H509">
        <v>48</v>
      </c>
      <c r="I509">
        <v>95880</v>
      </c>
      <c r="J509">
        <v>5.006257822277847E-4</v>
      </c>
      <c r="K509">
        <v>0.23378181059657907</v>
      </c>
      <c r="L509">
        <v>0.29303295786399663</v>
      </c>
      <c r="M509" s="10" t="s">
        <v>45</v>
      </c>
      <c r="N509" t="s">
        <v>69</v>
      </c>
      <c r="O509">
        <v>6</v>
      </c>
      <c r="P509" t="s">
        <v>38</v>
      </c>
      <c r="Q509" s="8"/>
      <c r="R509"/>
      <c r="S509"/>
      <c r="T509"/>
      <c r="U509"/>
    </row>
    <row r="510" spans="1:21" x14ac:dyDescent="0.35">
      <c r="A510">
        <v>2022</v>
      </c>
      <c r="B510">
        <v>3</v>
      </c>
      <c r="C510">
        <v>7</v>
      </c>
      <c r="D510" t="s">
        <v>57</v>
      </c>
      <c r="E510" s="7">
        <v>44743</v>
      </c>
      <c r="F510">
        <v>51942</v>
      </c>
      <c r="G510">
        <v>44301</v>
      </c>
      <c r="H510">
        <v>104</v>
      </c>
      <c r="I510">
        <v>235040</v>
      </c>
      <c r="J510">
        <v>4.4247787610619468E-4</v>
      </c>
      <c r="K510">
        <v>0.2209921715452689</v>
      </c>
      <c r="L510">
        <v>0.18848281143635126</v>
      </c>
      <c r="M510" s="10" t="s">
        <v>45</v>
      </c>
      <c r="N510" t="s">
        <v>70</v>
      </c>
      <c r="O510">
        <v>7</v>
      </c>
      <c r="P510" t="s">
        <v>39</v>
      </c>
      <c r="Q510" s="8"/>
      <c r="R510"/>
      <c r="S510"/>
      <c r="T510"/>
      <c r="U510"/>
    </row>
    <row r="511" spans="1:21" x14ac:dyDescent="0.35">
      <c r="A511">
        <v>2022</v>
      </c>
      <c r="B511">
        <v>3</v>
      </c>
      <c r="C511">
        <v>8</v>
      </c>
      <c r="D511" t="s">
        <v>57</v>
      </c>
      <c r="E511" s="7">
        <v>44774</v>
      </c>
      <c r="F511">
        <v>22409</v>
      </c>
      <c r="G511">
        <v>36587</v>
      </c>
      <c r="H511">
        <v>108</v>
      </c>
      <c r="I511">
        <v>241310</v>
      </c>
      <c r="J511">
        <v>4.4755708424847708E-4</v>
      </c>
      <c r="K511">
        <v>9.2863950934482617E-2</v>
      </c>
      <c r="L511">
        <v>0.15161825038332435</v>
      </c>
      <c r="M511" s="10" t="s">
        <v>45</v>
      </c>
      <c r="N511" t="s">
        <v>70</v>
      </c>
      <c r="O511">
        <v>8</v>
      </c>
      <c r="P511" t="s">
        <v>40</v>
      </c>
      <c r="Q511" s="8"/>
      <c r="R511"/>
      <c r="S511"/>
      <c r="T511"/>
      <c r="U511"/>
    </row>
    <row r="512" spans="1:21" x14ac:dyDescent="0.35">
      <c r="A512">
        <v>2022</v>
      </c>
      <c r="B512">
        <v>3</v>
      </c>
      <c r="C512">
        <v>9</v>
      </c>
      <c r="D512" t="s">
        <v>57</v>
      </c>
      <c r="E512" s="7">
        <v>44805</v>
      </c>
      <c r="F512">
        <v>16989</v>
      </c>
      <c r="G512">
        <v>15435</v>
      </c>
      <c r="H512">
        <v>66</v>
      </c>
      <c r="I512">
        <v>107860</v>
      </c>
      <c r="J512">
        <v>6.1190432041535324E-4</v>
      </c>
      <c r="K512">
        <v>0.15750973484146116</v>
      </c>
      <c r="L512">
        <v>0.14310216947895421</v>
      </c>
      <c r="M512" s="10" t="s">
        <v>45</v>
      </c>
      <c r="N512" t="s">
        <v>70</v>
      </c>
      <c r="O512">
        <v>9</v>
      </c>
      <c r="P512" t="s">
        <v>41</v>
      </c>
      <c r="Q512" s="8"/>
      <c r="R512"/>
      <c r="S512"/>
      <c r="T512"/>
      <c r="U512"/>
    </row>
    <row r="513" spans="1:21" x14ac:dyDescent="0.35">
      <c r="A513">
        <v>2022</v>
      </c>
      <c r="B513">
        <v>4</v>
      </c>
      <c r="C513">
        <v>10</v>
      </c>
      <c r="D513" t="s">
        <v>57</v>
      </c>
      <c r="E513" s="7">
        <v>44835</v>
      </c>
      <c r="F513">
        <v>32890</v>
      </c>
      <c r="G513">
        <v>33029</v>
      </c>
      <c r="H513">
        <v>148</v>
      </c>
      <c r="I513">
        <v>302630</v>
      </c>
      <c r="J513">
        <v>4.8904602980537294E-4</v>
      </c>
      <c r="K513">
        <v>0.10868056702904537</v>
      </c>
      <c r="L513">
        <v>0.10913987377325447</v>
      </c>
      <c r="M513" s="10" t="s">
        <v>45</v>
      </c>
      <c r="N513" t="s">
        <v>71</v>
      </c>
      <c r="O513">
        <v>10</v>
      </c>
      <c r="P513" t="s">
        <v>42</v>
      </c>
      <c r="Q513" s="8"/>
      <c r="R513"/>
      <c r="S513"/>
      <c r="T513"/>
      <c r="U513"/>
    </row>
    <row r="514" spans="1:21" x14ac:dyDescent="0.35">
      <c r="A514">
        <v>2022</v>
      </c>
      <c r="B514">
        <v>4</v>
      </c>
      <c r="C514">
        <v>11</v>
      </c>
      <c r="D514" t="s">
        <v>57</v>
      </c>
      <c r="E514" s="7">
        <v>44866</v>
      </c>
      <c r="F514">
        <v>21997</v>
      </c>
      <c r="G514">
        <v>21437</v>
      </c>
      <c r="H514">
        <v>125</v>
      </c>
      <c r="I514">
        <v>259910</v>
      </c>
      <c r="J514">
        <v>4.8093570851448579E-4</v>
      </c>
      <c r="K514">
        <v>8.4633142241545153E-2</v>
      </c>
      <c r="L514">
        <v>8.2478550267400252E-2</v>
      </c>
      <c r="M514" s="10" t="s">
        <v>45</v>
      </c>
      <c r="N514" t="s">
        <v>71</v>
      </c>
      <c r="O514">
        <v>11</v>
      </c>
      <c r="P514" t="s">
        <v>43</v>
      </c>
      <c r="Q514" s="8"/>
      <c r="R514"/>
      <c r="S514"/>
      <c r="T514"/>
      <c r="U514"/>
    </row>
    <row r="515" spans="1:21" x14ac:dyDescent="0.35">
      <c r="A515">
        <v>2022</v>
      </c>
      <c r="B515">
        <v>4</v>
      </c>
      <c r="C515">
        <v>12</v>
      </c>
      <c r="D515" t="s">
        <v>57</v>
      </c>
      <c r="E515" s="7">
        <v>44896</v>
      </c>
      <c r="F515">
        <v>18526</v>
      </c>
      <c r="G515">
        <v>21849</v>
      </c>
      <c r="H515">
        <v>153</v>
      </c>
      <c r="I515">
        <v>176370</v>
      </c>
      <c r="J515">
        <v>8.6749447184895391E-4</v>
      </c>
      <c r="K515">
        <v>0.10504053977433804</v>
      </c>
      <c r="L515">
        <v>0.1238816125191359</v>
      </c>
      <c r="M515" s="10" t="s">
        <v>45</v>
      </c>
      <c r="N515" t="s">
        <v>71</v>
      </c>
      <c r="O515">
        <v>12</v>
      </c>
      <c r="P515" t="s">
        <v>44</v>
      </c>
      <c r="Q515" s="8"/>
      <c r="R515"/>
      <c r="S515"/>
      <c r="T515"/>
      <c r="U515"/>
    </row>
    <row r="516" spans="1:21" x14ac:dyDescent="0.35">
      <c r="A516">
        <v>2023</v>
      </c>
      <c r="B516">
        <v>1</v>
      </c>
      <c r="C516">
        <v>1</v>
      </c>
      <c r="D516" t="s">
        <v>57</v>
      </c>
      <c r="E516" s="7">
        <v>44927</v>
      </c>
      <c r="F516">
        <v>6259</v>
      </c>
      <c r="G516">
        <v>10591</v>
      </c>
      <c r="H516">
        <v>93</v>
      </c>
      <c r="I516">
        <v>106340</v>
      </c>
      <c r="J516">
        <v>8.7455331954109457E-4</v>
      </c>
      <c r="K516">
        <v>5.8858378785029149E-2</v>
      </c>
      <c r="L516">
        <v>9.9595636637201432E-2</v>
      </c>
      <c r="M516" s="10" t="s">
        <v>46</v>
      </c>
      <c r="N516" t="s">
        <v>68</v>
      </c>
      <c r="O516">
        <v>1</v>
      </c>
      <c r="P516" t="s">
        <v>33</v>
      </c>
      <c r="Q516" s="8"/>
      <c r="R516"/>
      <c r="S516"/>
      <c r="T516"/>
      <c r="U516"/>
    </row>
    <row r="517" spans="1:21" x14ac:dyDescent="0.35">
      <c r="A517">
        <v>2023</v>
      </c>
      <c r="B517">
        <v>1</v>
      </c>
      <c r="C517">
        <v>2</v>
      </c>
      <c r="D517" t="s">
        <v>57</v>
      </c>
      <c r="E517" s="7">
        <v>44958</v>
      </c>
      <c r="F517">
        <v>2459</v>
      </c>
      <c r="G517">
        <v>2497</v>
      </c>
      <c r="H517">
        <v>40</v>
      </c>
      <c r="I517">
        <v>31170</v>
      </c>
      <c r="J517">
        <v>1.2832852101379532E-3</v>
      </c>
      <c r="K517">
        <v>7.8889958293230672E-2</v>
      </c>
      <c r="L517">
        <v>8.010907924286173E-2</v>
      </c>
      <c r="M517" s="10" t="s">
        <v>46</v>
      </c>
      <c r="N517" t="s">
        <v>68</v>
      </c>
      <c r="O517">
        <v>2</v>
      </c>
      <c r="P517" t="s">
        <v>34</v>
      </c>
      <c r="Q517" s="8"/>
      <c r="R517"/>
      <c r="S517"/>
      <c r="T517"/>
      <c r="U517"/>
    </row>
    <row r="518" spans="1:21" x14ac:dyDescent="0.35">
      <c r="A518">
        <v>2023</v>
      </c>
      <c r="B518">
        <v>1</v>
      </c>
      <c r="C518">
        <v>3</v>
      </c>
      <c r="D518" t="s">
        <v>57</v>
      </c>
      <c r="E518" s="7">
        <v>44986</v>
      </c>
      <c r="F518">
        <v>2360</v>
      </c>
      <c r="G518">
        <v>2364</v>
      </c>
      <c r="H518">
        <v>54</v>
      </c>
      <c r="I518">
        <v>9470</v>
      </c>
      <c r="J518">
        <v>5.7022175290390711E-3</v>
      </c>
      <c r="K518">
        <v>0.249208025343189</v>
      </c>
      <c r="L518">
        <v>0.24963041182682155</v>
      </c>
      <c r="M518" s="10" t="s">
        <v>46</v>
      </c>
      <c r="N518" t="s">
        <v>68</v>
      </c>
      <c r="O518">
        <v>3</v>
      </c>
      <c r="P518" t="s">
        <v>35</v>
      </c>
      <c r="Q518" s="8"/>
      <c r="R518"/>
      <c r="S518"/>
      <c r="T518"/>
      <c r="U518"/>
    </row>
    <row r="519" spans="1:21" x14ac:dyDescent="0.35">
      <c r="A519">
        <v>2023</v>
      </c>
      <c r="B519">
        <v>2</v>
      </c>
      <c r="C519">
        <v>4</v>
      </c>
      <c r="D519" t="s">
        <v>57</v>
      </c>
      <c r="E519" s="7">
        <v>45017</v>
      </c>
      <c r="F519">
        <v>2374</v>
      </c>
      <c r="G519">
        <v>2291</v>
      </c>
      <c r="H519">
        <v>47</v>
      </c>
      <c r="I519">
        <v>2560</v>
      </c>
      <c r="J519">
        <v>1.8359375000000001E-2</v>
      </c>
      <c r="K519">
        <v>0.92734375000000002</v>
      </c>
      <c r="L519">
        <v>0.89492187499999998</v>
      </c>
      <c r="M519" s="10" t="s">
        <v>46</v>
      </c>
      <c r="N519" t="s">
        <v>69</v>
      </c>
      <c r="O519">
        <v>4</v>
      </c>
      <c r="P519" t="s">
        <v>36</v>
      </c>
      <c r="Q519" s="8"/>
      <c r="R519"/>
      <c r="S519"/>
      <c r="T519"/>
      <c r="U519"/>
    </row>
    <row r="520" spans="1:21" x14ac:dyDescent="0.35">
      <c r="A520">
        <v>2023</v>
      </c>
      <c r="B520">
        <v>2</v>
      </c>
      <c r="C520">
        <v>5</v>
      </c>
      <c r="D520" t="s">
        <v>57</v>
      </c>
      <c r="E520" s="7">
        <v>45047</v>
      </c>
      <c r="F520">
        <v>1759</v>
      </c>
      <c r="G520">
        <v>1910</v>
      </c>
      <c r="H520">
        <v>48</v>
      </c>
      <c r="I520">
        <v>2570</v>
      </c>
      <c r="J520">
        <v>1.867704280155642E-2</v>
      </c>
      <c r="K520">
        <v>0.68443579766536966</v>
      </c>
      <c r="L520">
        <v>0.74319066147859925</v>
      </c>
      <c r="M520" s="10" t="s">
        <v>46</v>
      </c>
      <c r="N520" t="s">
        <v>69</v>
      </c>
      <c r="O520">
        <v>5</v>
      </c>
      <c r="P520" t="s">
        <v>37</v>
      </c>
      <c r="Q520" s="8"/>
      <c r="R520"/>
      <c r="S520"/>
      <c r="T520"/>
      <c r="U520"/>
    </row>
    <row r="521" spans="1:21" x14ac:dyDescent="0.35">
      <c r="A521">
        <v>2023</v>
      </c>
      <c r="B521">
        <v>2</v>
      </c>
      <c r="C521">
        <v>6</v>
      </c>
      <c r="D521" t="s">
        <v>57</v>
      </c>
      <c r="E521" s="7">
        <v>45078</v>
      </c>
      <c r="F521">
        <v>626</v>
      </c>
      <c r="G521">
        <v>899</v>
      </c>
      <c r="H521">
        <v>22</v>
      </c>
      <c r="I521">
        <v>1060</v>
      </c>
      <c r="J521">
        <v>2.0754716981132074E-2</v>
      </c>
      <c r="K521">
        <v>0.59056603773584904</v>
      </c>
      <c r="L521">
        <v>0.84811320754716979</v>
      </c>
      <c r="M521" s="10" t="s">
        <v>46</v>
      </c>
      <c r="N521" t="s">
        <v>69</v>
      </c>
      <c r="O521">
        <v>6</v>
      </c>
      <c r="P521" t="s">
        <v>38</v>
      </c>
      <c r="Q521" s="8"/>
      <c r="R521"/>
      <c r="S521"/>
      <c r="T521"/>
      <c r="U521"/>
    </row>
    <row r="522" spans="1:21" x14ac:dyDescent="0.35">
      <c r="A522">
        <v>2023</v>
      </c>
      <c r="B522">
        <v>3</v>
      </c>
      <c r="C522">
        <v>7</v>
      </c>
      <c r="D522" t="s">
        <v>57</v>
      </c>
      <c r="E522" s="7">
        <v>45108</v>
      </c>
      <c r="F522">
        <v>342</v>
      </c>
      <c r="G522">
        <v>337</v>
      </c>
      <c r="H522">
        <v>5</v>
      </c>
      <c r="I522">
        <v>240</v>
      </c>
      <c r="J522">
        <v>2.0833333333333332E-2</v>
      </c>
      <c r="K522">
        <v>1.425</v>
      </c>
      <c r="L522">
        <v>1.4041666666666666</v>
      </c>
      <c r="M522" s="10" t="s">
        <v>46</v>
      </c>
      <c r="N522" t="s">
        <v>70</v>
      </c>
      <c r="O522">
        <v>7</v>
      </c>
      <c r="P522" t="s">
        <v>39</v>
      </c>
      <c r="Q522" s="8"/>
      <c r="R522"/>
      <c r="S522"/>
      <c r="T522"/>
      <c r="U522"/>
    </row>
    <row r="523" spans="1:21" x14ac:dyDescent="0.35">
      <c r="A523">
        <v>2023</v>
      </c>
      <c r="B523">
        <v>3</v>
      </c>
      <c r="C523">
        <v>8</v>
      </c>
      <c r="D523" t="s">
        <v>57</v>
      </c>
      <c r="E523" s="7">
        <v>45139</v>
      </c>
      <c r="F523">
        <v>850</v>
      </c>
      <c r="G523">
        <v>708</v>
      </c>
      <c r="H523">
        <v>15</v>
      </c>
      <c r="I523">
        <v>210</v>
      </c>
      <c r="J523">
        <v>7.1428571428571425E-2</v>
      </c>
      <c r="K523">
        <v>4.0476190476190474</v>
      </c>
      <c r="L523">
        <v>3.3714285714285714</v>
      </c>
      <c r="M523" s="10" t="s">
        <v>46</v>
      </c>
      <c r="N523" t="s">
        <v>70</v>
      </c>
      <c r="O523">
        <v>8</v>
      </c>
      <c r="P523" t="s">
        <v>40</v>
      </c>
      <c r="Q523" s="8"/>
      <c r="R523"/>
      <c r="S523"/>
      <c r="T523"/>
      <c r="U523"/>
    </row>
    <row r="524" spans="1:21" x14ac:dyDescent="0.35">
      <c r="A524">
        <v>2023</v>
      </c>
      <c r="B524">
        <v>3</v>
      </c>
      <c r="C524">
        <v>9</v>
      </c>
      <c r="D524" t="s">
        <v>57</v>
      </c>
      <c r="E524" s="7">
        <v>45170</v>
      </c>
      <c r="F524">
        <v>2713</v>
      </c>
      <c r="G524">
        <v>2241</v>
      </c>
      <c r="H524">
        <v>32</v>
      </c>
      <c r="I524">
        <v>340</v>
      </c>
      <c r="J524">
        <v>9.4117647058823528E-2</v>
      </c>
      <c r="K524">
        <v>7.9794117647058824</v>
      </c>
      <c r="L524">
        <v>6.591176470588235</v>
      </c>
      <c r="M524" s="10" t="s">
        <v>46</v>
      </c>
      <c r="N524" t="s">
        <v>70</v>
      </c>
      <c r="O524">
        <v>9</v>
      </c>
      <c r="P524" t="s">
        <v>41</v>
      </c>
      <c r="Q524" s="8"/>
      <c r="R524"/>
      <c r="S524"/>
      <c r="T524"/>
      <c r="U524"/>
    </row>
    <row r="525" spans="1:21" x14ac:dyDescent="0.35">
      <c r="A525">
        <v>2023</v>
      </c>
      <c r="B525">
        <v>4</v>
      </c>
      <c r="C525">
        <v>10</v>
      </c>
      <c r="D525" t="s">
        <v>57</v>
      </c>
      <c r="E525" s="7">
        <v>45200</v>
      </c>
      <c r="F525">
        <v>3000</v>
      </c>
      <c r="G525">
        <v>3009</v>
      </c>
      <c r="H525">
        <v>40</v>
      </c>
      <c r="I525">
        <v>8025</v>
      </c>
      <c r="J525">
        <v>4.9844236760124613E-3</v>
      </c>
      <c r="K525">
        <v>0.37383177570093457</v>
      </c>
      <c r="L525">
        <v>0.37495327102803738</v>
      </c>
      <c r="M525" s="10" t="s">
        <v>46</v>
      </c>
      <c r="N525" t="s">
        <v>71</v>
      </c>
      <c r="O525">
        <v>10</v>
      </c>
      <c r="P525" t="s">
        <v>42</v>
      </c>
      <c r="Q525" s="8"/>
      <c r="R525"/>
      <c r="S525"/>
      <c r="T525"/>
      <c r="U525"/>
    </row>
    <row r="526" spans="1:21" x14ac:dyDescent="0.35">
      <c r="A526">
        <v>2023</v>
      </c>
      <c r="B526">
        <v>4</v>
      </c>
      <c r="C526">
        <v>11</v>
      </c>
      <c r="D526" t="s">
        <v>57</v>
      </c>
      <c r="E526" s="7">
        <v>45231</v>
      </c>
      <c r="F526">
        <v>3646</v>
      </c>
      <c r="G526">
        <v>3041</v>
      </c>
      <c r="H526">
        <v>67</v>
      </c>
      <c r="I526">
        <v>25819</v>
      </c>
      <c r="J526">
        <v>2.5949881869940742E-3</v>
      </c>
      <c r="K526">
        <v>0.14121383477284172</v>
      </c>
      <c r="L526">
        <v>0.11778147875595492</v>
      </c>
      <c r="M526" s="10" t="s">
        <v>46</v>
      </c>
      <c r="N526" t="s">
        <v>71</v>
      </c>
      <c r="O526">
        <v>11</v>
      </c>
      <c r="P526" t="s">
        <v>43</v>
      </c>
      <c r="Q526" s="8"/>
      <c r="R526"/>
      <c r="S526"/>
      <c r="T526"/>
      <c r="U526"/>
    </row>
    <row r="527" spans="1:21" x14ac:dyDescent="0.35">
      <c r="A527">
        <v>2023</v>
      </c>
      <c r="B527">
        <v>4</v>
      </c>
      <c r="C527">
        <v>12</v>
      </c>
      <c r="D527" t="s">
        <v>57</v>
      </c>
      <c r="E527" s="7">
        <v>45261</v>
      </c>
      <c r="F527">
        <v>5078</v>
      </c>
      <c r="G527">
        <v>5263</v>
      </c>
      <c r="H527">
        <v>71</v>
      </c>
      <c r="I527">
        <v>21054</v>
      </c>
      <c r="J527">
        <v>3.3722808017478865E-3</v>
      </c>
      <c r="K527">
        <v>0.24118932269402488</v>
      </c>
      <c r="L527">
        <v>0.24997625154364966</v>
      </c>
      <c r="M527" s="10" t="s">
        <v>46</v>
      </c>
      <c r="N527" t="s">
        <v>71</v>
      </c>
      <c r="O527">
        <v>12</v>
      </c>
      <c r="P527" t="s">
        <v>44</v>
      </c>
      <c r="Q527" s="8"/>
      <c r="R527"/>
      <c r="S527"/>
      <c r="T527"/>
      <c r="U527"/>
    </row>
    <row r="528" spans="1:21" x14ac:dyDescent="0.35">
      <c r="A528">
        <v>2024</v>
      </c>
      <c r="B528">
        <v>1</v>
      </c>
      <c r="C528">
        <v>1</v>
      </c>
      <c r="D528" t="s">
        <v>57</v>
      </c>
      <c r="E528" s="7">
        <v>45292</v>
      </c>
      <c r="F528">
        <v>875</v>
      </c>
      <c r="G528">
        <v>1581</v>
      </c>
      <c r="H528">
        <v>44</v>
      </c>
      <c r="I528">
        <v>7645</v>
      </c>
      <c r="J528">
        <v>5.7553956834532375E-3</v>
      </c>
      <c r="K528">
        <v>0.1144538914323087</v>
      </c>
      <c r="L528">
        <v>0.20680183126226293</v>
      </c>
      <c r="M528" s="10" t="s">
        <v>47</v>
      </c>
      <c r="N528" t="s">
        <v>68</v>
      </c>
      <c r="O528">
        <v>1</v>
      </c>
      <c r="P528" t="s">
        <v>33</v>
      </c>
      <c r="Q528" s="8"/>
      <c r="R528"/>
      <c r="S528"/>
      <c r="T528"/>
      <c r="U528"/>
    </row>
    <row r="529" spans="1:21" x14ac:dyDescent="0.35">
      <c r="A529">
        <v>2024</v>
      </c>
      <c r="B529">
        <v>1</v>
      </c>
      <c r="C529">
        <v>2</v>
      </c>
      <c r="D529" t="s">
        <v>57</v>
      </c>
      <c r="E529" s="7">
        <v>45323</v>
      </c>
      <c r="F529">
        <v>184</v>
      </c>
      <c r="G529">
        <v>219</v>
      </c>
      <c r="H529">
        <v>12</v>
      </c>
      <c r="I529">
        <v>1334</v>
      </c>
      <c r="J529">
        <v>8.9955022488755615E-3</v>
      </c>
      <c r="K529">
        <v>0.13793103448275862</v>
      </c>
      <c r="L529">
        <v>0.164167916041979</v>
      </c>
      <c r="M529" s="10" t="s">
        <v>47</v>
      </c>
      <c r="N529" t="s">
        <v>68</v>
      </c>
      <c r="O529">
        <v>2</v>
      </c>
      <c r="P529" t="s">
        <v>34</v>
      </c>
      <c r="Q529" s="8"/>
      <c r="R529"/>
      <c r="S529"/>
      <c r="T529"/>
      <c r="U529"/>
    </row>
    <row r="530" spans="1:21" x14ac:dyDescent="0.35">
      <c r="A530">
        <v>2024</v>
      </c>
      <c r="B530">
        <v>1</v>
      </c>
      <c r="C530">
        <v>3</v>
      </c>
      <c r="D530" t="s">
        <v>57</v>
      </c>
      <c r="E530" s="7">
        <v>45352</v>
      </c>
      <c r="F530">
        <v>42</v>
      </c>
      <c r="G530">
        <v>62</v>
      </c>
      <c r="H530">
        <v>4</v>
      </c>
      <c r="I530">
        <v>281</v>
      </c>
      <c r="J530">
        <v>1.4234875444839857E-2</v>
      </c>
      <c r="K530">
        <v>0.1494661921708185</v>
      </c>
      <c r="L530">
        <v>0.2206405693950178</v>
      </c>
      <c r="M530" s="10" t="s">
        <v>47</v>
      </c>
      <c r="N530" t="s">
        <v>68</v>
      </c>
      <c r="O530">
        <v>3</v>
      </c>
      <c r="P530" t="s">
        <v>35</v>
      </c>
      <c r="Q530" s="8"/>
      <c r="R530"/>
      <c r="S530"/>
      <c r="T530"/>
      <c r="U530"/>
    </row>
    <row r="531" spans="1:21" x14ac:dyDescent="0.35">
      <c r="A531">
        <v>2024</v>
      </c>
      <c r="B531">
        <v>2</v>
      </c>
      <c r="C531">
        <v>4</v>
      </c>
      <c r="D531" t="s">
        <v>57</v>
      </c>
      <c r="E531" s="7">
        <v>45383</v>
      </c>
      <c r="F531">
        <v>32</v>
      </c>
      <c r="G531">
        <v>23</v>
      </c>
      <c r="H531">
        <v>6</v>
      </c>
      <c r="I531">
        <v>43</v>
      </c>
      <c r="J531">
        <v>0.13953488372093023</v>
      </c>
      <c r="K531">
        <v>0.7441860465116279</v>
      </c>
      <c r="L531">
        <v>0.53488372093023251</v>
      </c>
      <c r="M531" s="10" t="s">
        <v>47</v>
      </c>
      <c r="N531" t="s">
        <v>69</v>
      </c>
      <c r="O531">
        <v>4</v>
      </c>
      <c r="P531" t="s">
        <v>36</v>
      </c>
      <c r="Q531" s="8"/>
      <c r="R531"/>
      <c r="S531"/>
      <c r="T531"/>
      <c r="U531"/>
    </row>
    <row r="532" spans="1:21" x14ac:dyDescent="0.35">
      <c r="A532">
        <v>2024</v>
      </c>
      <c r="B532">
        <v>2</v>
      </c>
      <c r="C532">
        <v>5</v>
      </c>
      <c r="D532" t="s">
        <v>57</v>
      </c>
      <c r="E532" s="7">
        <v>45413</v>
      </c>
      <c r="F532">
        <v>63</v>
      </c>
      <c r="G532">
        <v>39</v>
      </c>
      <c r="H532">
        <v>4</v>
      </c>
      <c r="I532">
        <v>37</v>
      </c>
      <c r="J532">
        <v>0.10810810810810811</v>
      </c>
      <c r="K532">
        <v>1.7027027027027026</v>
      </c>
      <c r="L532">
        <v>1.0540540540540539</v>
      </c>
      <c r="M532" s="10" t="s">
        <v>47</v>
      </c>
      <c r="N532" t="s">
        <v>69</v>
      </c>
      <c r="O532">
        <v>5</v>
      </c>
      <c r="P532" t="s">
        <v>37</v>
      </c>
      <c r="Q532" s="8"/>
      <c r="R532"/>
      <c r="S532"/>
      <c r="T532"/>
      <c r="U532"/>
    </row>
    <row r="533" spans="1:21" x14ac:dyDescent="0.35">
      <c r="A533">
        <v>2024</v>
      </c>
      <c r="B533">
        <v>2</v>
      </c>
      <c r="C533">
        <v>6</v>
      </c>
      <c r="D533" t="s">
        <v>57</v>
      </c>
      <c r="E533" s="7">
        <v>45444</v>
      </c>
      <c r="F533">
        <v>138</v>
      </c>
      <c r="G533">
        <v>107</v>
      </c>
      <c r="H533">
        <v>3</v>
      </c>
      <c r="I533">
        <v>11</v>
      </c>
      <c r="J533">
        <v>0.27272727272727271</v>
      </c>
      <c r="K533">
        <v>12.545454545454545</v>
      </c>
      <c r="L533">
        <v>9.7272727272727266</v>
      </c>
      <c r="M533" s="10" t="s">
        <v>47</v>
      </c>
      <c r="N533" t="s">
        <v>69</v>
      </c>
      <c r="O533">
        <v>6</v>
      </c>
      <c r="P533" t="s">
        <v>38</v>
      </c>
      <c r="Q533" s="8"/>
      <c r="R533"/>
      <c r="S533"/>
      <c r="T533"/>
      <c r="U533"/>
    </row>
    <row r="534" spans="1:21" x14ac:dyDescent="0.35">
      <c r="A534">
        <v>2024</v>
      </c>
      <c r="B534">
        <v>3</v>
      </c>
      <c r="C534">
        <v>7</v>
      </c>
      <c r="D534" t="s">
        <v>57</v>
      </c>
      <c r="E534" s="7">
        <v>45474</v>
      </c>
      <c r="F534">
        <v>626</v>
      </c>
      <c r="G534">
        <v>455</v>
      </c>
      <c r="H534">
        <v>21</v>
      </c>
      <c r="I534">
        <v>16</v>
      </c>
      <c r="J534">
        <v>1.3125</v>
      </c>
      <c r="K534">
        <v>39.125</v>
      </c>
      <c r="L534">
        <v>28.4375</v>
      </c>
      <c r="M534" s="10" t="s">
        <v>47</v>
      </c>
      <c r="N534" t="s">
        <v>70</v>
      </c>
      <c r="O534">
        <v>7</v>
      </c>
      <c r="P534" t="s">
        <v>39</v>
      </c>
      <c r="Q534" s="8"/>
      <c r="R534"/>
      <c r="S534"/>
      <c r="T534"/>
      <c r="U534"/>
    </row>
    <row r="535" spans="1:21" x14ac:dyDescent="0.35">
      <c r="A535">
        <v>2024</v>
      </c>
      <c r="B535">
        <v>3</v>
      </c>
      <c r="C535">
        <v>8</v>
      </c>
      <c r="D535" t="s">
        <v>57</v>
      </c>
      <c r="E535" s="7">
        <v>45505</v>
      </c>
      <c r="F535">
        <v>1222</v>
      </c>
      <c r="G535">
        <v>1010</v>
      </c>
      <c r="H535">
        <v>72</v>
      </c>
      <c r="I535">
        <v>21</v>
      </c>
      <c r="J535">
        <v>3.4285714285714284</v>
      </c>
      <c r="K535">
        <v>58.19047619047619</v>
      </c>
      <c r="L535">
        <v>48.095238095238095</v>
      </c>
      <c r="M535" s="10" t="s">
        <v>47</v>
      </c>
      <c r="N535" t="s">
        <v>70</v>
      </c>
      <c r="O535">
        <v>8</v>
      </c>
      <c r="P535" t="s">
        <v>40</v>
      </c>
      <c r="Q535" s="8"/>
      <c r="R535"/>
      <c r="S535"/>
      <c r="T535"/>
      <c r="U535"/>
    </row>
    <row r="536" spans="1:21" x14ac:dyDescent="0.35">
      <c r="A536">
        <v>2024</v>
      </c>
      <c r="B536">
        <v>3</v>
      </c>
      <c r="C536">
        <v>9</v>
      </c>
      <c r="D536" t="s">
        <v>57</v>
      </c>
      <c r="E536" s="7">
        <v>45536</v>
      </c>
      <c r="F536">
        <v>1160</v>
      </c>
      <c r="G536">
        <v>1003</v>
      </c>
      <c r="H536">
        <v>68</v>
      </c>
      <c r="I536">
        <v>73</v>
      </c>
      <c r="J536">
        <v>0.93150684931506844</v>
      </c>
      <c r="K536">
        <v>15.890410958904109</v>
      </c>
      <c r="L536">
        <v>13.739726027397261</v>
      </c>
      <c r="M536" s="10" t="s">
        <v>47</v>
      </c>
      <c r="N536" t="s">
        <v>70</v>
      </c>
      <c r="O536">
        <v>9</v>
      </c>
      <c r="P536" t="s">
        <v>41</v>
      </c>
      <c r="Q536" s="8"/>
      <c r="R536"/>
      <c r="S536"/>
      <c r="T536"/>
      <c r="U536"/>
    </row>
    <row r="537" spans="1:21" x14ac:dyDescent="0.35">
      <c r="A537">
        <v>2024</v>
      </c>
      <c r="B537">
        <v>4</v>
      </c>
      <c r="C537">
        <v>10</v>
      </c>
      <c r="D537" t="s">
        <v>57</v>
      </c>
      <c r="E537" s="7">
        <v>45566</v>
      </c>
      <c r="F537">
        <v>1237</v>
      </c>
      <c r="G537">
        <v>1261</v>
      </c>
      <c r="H537">
        <v>104</v>
      </c>
      <c r="I537">
        <v>4914</v>
      </c>
      <c r="J537">
        <v>2.1164021164021163E-2</v>
      </c>
      <c r="K537">
        <v>0.25172975172975171</v>
      </c>
      <c r="L537">
        <v>0.25661375661375663</v>
      </c>
      <c r="M537" s="10" t="s">
        <v>47</v>
      </c>
      <c r="N537" t="s">
        <v>71</v>
      </c>
      <c r="O537">
        <v>10</v>
      </c>
      <c r="P537" t="s">
        <v>42</v>
      </c>
      <c r="Q537" s="8"/>
      <c r="R537"/>
      <c r="S537"/>
      <c r="T537"/>
      <c r="U537"/>
    </row>
    <row r="538" spans="1:21" x14ac:dyDescent="0.35">
      <c r="A538">
        <v>2024</v>
      </c>
      <c r="B538">
        <v>4</v>
      </c>
      <c r="C538">
        <v>11</v>
      </c>
      <c r="D538" t="s">
        <v>57</v>
      </c>
      <c r="E538" s="7">
        <v>45597</v>
      </c>
      <c r="F538">
        <v>359</v>
      </c>
      <c r="G538">
        <v>401</v>
      </c>
      <c r="H538">
        <v>65</v>
      </c>
      <c r="I538">
        <v>18337</v>
      </c>
      <c r="J538">
        <v>3.5447455963352782E-3</v>
      </c>
      <c r="K538">
        <v>1.9577902601297922E-2</v>
      </c>
      <c r="L538">
        <v>2.1868353602006872E-2</v>
      </c>
      <c r="M538" s="10" t="s">
        <v>47</v>
      </c>
      <c r="N538" t="s">
        <v>71</v>
      </c>
      <c r="O538">
        <v>11</v>
      </c>
      <c r="P538" t="s">
        <v>43</v>
      </c>
      <c r="Q538" s="8"/>
      <c r="R538"/>
      <c r="S538"/>
      <c r="T538"/>
      <c r="U538"/>
    </row>
    <row r="539" spans="1:21" x14ac:dyDescent="0.35">
      <c r="A539">
        <v>2024</v>
      </c>
      <c r="B539">
        <v>4</v>
      </c>
      <c r="C539">
        <v>12</v>
      </c>
      <c r="D539" t="s">
        <v>57</v>
      </c>
      <c r="E539" s="7">
        <v>45627</v>
      </c>
      <c r="F539">
        <v>287</v>
      </c>
      <c r="G539">
        <v>245</v>
      </c>
      <c r="H539">
        <v>38</v>
      </c>
      <c r="I539">
        <v>5019</v>
      </c>
      <c r="J539">
        <v>7.5712293285515042E-3</v>
      </c>
      <c r="K539">
        <v>5.7182705718270568E-2</v>
      </c>
      <c r="L539">
        <v>4.8814504881450491E-2</v>
      </c>
      <c r="M539" s="10" t="s">
        <v>47</v>
      </c>
      <c r="N539" t="s">
        <v>71</v>
      </c>
      <c r="O539">
        <v>12</v>
      </c>
      <c r="P539" t="s">
        <v>44</v>
      </c>
      <c r="Q539" s="8"/>
      <c r="R539"/>
      <c r="S539"/>
      <c r="T539"/>
      <c r="U539"/>
    </row>
    <row r="540" spans="1:21" x14ac:dyDescent="0.35">
      <c r="A540">
        <v>2020</v>
      </c>
      <c r="B540">
        <v>4</v>
      </c>
      <c r="C540">
        <v>12</v>
      </c>
      <c r="D540" t="s">
        <v>6</v>
      </c>
      <c r="E540" s="7">
        <v>44166</v>
      </c>
      <c r="F540">
        <v>43271</v>
      </c>
      <c r="G540">
        <v>56897</v>
      </c>
      <c r="H540">
        <v>1402</v>
      </c>
      <c r="I540">
        <v>88220</v>
      </c>
      <c r="J540">
        <v>1.5892087961913399E-2</v>
      </c>
      <c r="K540">
        <v>0.49048968487871231</v>
      </c>
      <c r="L540">
        <v>0.6449444570392201</v>
      </c>
      <c r="M540" s="10" t="s">
        <v>48</v>
      </c>
      <c r="N540" t="s">
        <v>71</v>
      </c>
      <c r="O540">
        <v>12</v>
      </c>
      <c r="P540" t="s">
        <v>44</v>
      </c>
      <c r="Q540" s="8"/>
      <c r="R540"/>
      <c r="S540"/>
      <c r="T540"/>
      <c r="U540"/>
    </row>
    <row r="541" spans="1:21" x14ac:dyDescent="0.35">
      <c r="A541">
        <v>2021</v>
      </c>
      <c r="B541">
        <v>1</v>
      </c>
      <c r="C541">
        <v>1</v>
      </c>
      <c r="D541" t="s">
        <v>6</v>
      </c>
      <c r="E541" s="7">
        <v>44197</v>
      </c>
      <c r="F541">
        <v>42397</v>
      </c>
      <c r="G541">
        <v>53154</v>
      </c>
      <c r="H541">
        <v>1215</v>
      </c>
      <c r="I541">
        <v>1945080</v>
      </c>
      <c r="J541">
        <v>6.2465297057190448E-4</v>
      </c>
      <c r="K541">
        <v>2.1797046908096324E-2</v>
      </c>
      <c r="L541">
        <v>2.7327410697760502E-2</v>
      </c>
      <c r="M541" s="10" t="s">
        <v>32</v>
      </c>
      <c r="N541" t="s">
        <v>68</v>
      </c>
      <c r="O541">
        <v>1</v>
      </c>
      <c r="P541" t="s">
        <v>33</v>
      </c>
      <c r="Q541" s="8"/>
      <c r="R541"/>
      <c r="S541"/>
      <c r="T541"/>
      <c r="U541"/>
    </row>
    <row r="542" spans="1:21" x14ac:dyDescent="0.35">
      <c r="A542">
        <v>2021</v>
      </c>
      <c r="B542">
        <v>1</v>
      </c>
      <c r="C542">
        <v>2</v>
      </c>
      <c r="D542" t="s">
        <v>6</v>
      </c>
      <c r="E542" s="7">
        <v>44228</v>
      </c>
      <c r="F542">
        <v>28780</v>
      </c>
      <c r="G542">
        <v>55281</v>
      </c>
      <c r="H542">
        <v>899</v>
      </c>
      <c r="I542">
        <v>2436350</v>
      </c>
      <c r="J542">
        <v>3.6899460258173086E-4</v>
      </c>
      <c r="K542">
        <v>1.1812752683317258E-2</v>
      </c>
      <c r="L542">
        <v>2.2690089683337779E-2</v>
      </c>
      <c r="M542" s="10" t="s">
        <v>32</v>
      </c>
      <c r="N542" t="s">
        <v>68</v>
      </c>
      <c r="O542">
        <v>2</v>
      </c>
      <c r="P542" t="s">
        <v>34</v>
      </c>
      <c r="Q542" s="8"/>
      <c r="R542"/>
      <c r="S542"/>
      <c r="T542"/>
      <c r="U542"/>
    </row>
    <row r="543" spans="1:21" x14ac:dyDescent="0.35">
      <c r="A543">
        <v>2021</v>
      </c>
      <c r="B543">
        <v>1</v>
      </c>
      <c r="C543">
        <v>3</v>
      </c>
      <c r="D543" t="s">
        <v>6</v>
      </c>
      <c r="E543" s="7">
        <v>44256</v>
      </c>
      <c r="F543">
        <v>51219</v>
      </c>
      <c r="G543">
        <v>35208</v>
      </c>
      <c r="H543">
        <v>761</v>
      </c>
      <c r="I543">
        <v>6634470</v>
      </c>
      <c r="J543">
        <v>1.1470396278828603E-4</v>
      </c>
      <c r="K543">
        <v>7.7201343890318293E-3</v>
      </c>
      <c r="L543">
        <v>5.3068293322601507E-3</v>
      </c>
      <c r="M543" s="10" t="s">
        <v>32</v>
      </c>
      <c r="N543" t="s">
        <v>68</v>
      </c>
      <c r="O543">
        <v>3</v>
      </c>
      <c r="P543" t="s">
        <v>35</v>
      </c>
      <c r="Q543" s="8"/>
      <c r="R543"/>
      <c r="S543"/>
      <c r="T543"/>
      <c r="U543"/>
    </row>
    <row r="544" spans="1:21" x14ac:dyDescent="0.35">
      <c r="A544">
        <v>2021</v>
      </c>
      <c r="B544">
        <v>2</v>
      </c>
      <c r="C544">
        <v>4</v>
      </c>
      <c r="D544" t="s">
        <v>6</v>
      </c>
      <c r="E544" s="7">
        <v>44287</v>
      </c>
      <c r="F544">
        <v>38307</v>
      </c>
      <c r="G544">
        <v>43633</v>
      </c>
      <c r="H544">
        <v>1029</v>
      </c>
      <c r="I544">
        <v>8806120</v>
      </c>
      <c r="J544">
        <v>1.1685055393294664E-4</v>
      </c>
      <c r="K544">
        <v>4.3500429246932813E-3</v>
      </c>
      <c r="L544">
        <v>4.9548495818816912E-3</v>
      </c>
      <c r="M544" s="10" t="s">
        <v>32</v>
      </c>
      <c r="N544" t="s">
        <v>69</v>
      </c>
      <c r="O544">
        <v>4</v>
      </c>
      <c r="P544" t="s">
        <v>36</v>
      </c>
      <c r="Q544" s="8"/>
      <c r="R544"/>
      <c r="S544"/>
      <c r="T544"/>
      <c r="U544"/>
    </row>
    <row r="545" spans="1:21" x14ac:dyDescent="0.35">
      <c r="A545">
        <v>2021</v>
      </c>
      <c r="B545">
        <v>2</v>
      </c>
      <c r="C545">
        <v>5</v>
      </c>
      <c r="D545" t="s">
        <v>6</v>
      </c>
      <c r="E545" s="7">
        <v>44317</v>
      </c>
      <c r="F545">
        <v>18269</v>
      </c>
      <c r="G545">
        <v>43693</v>
      </c>
      <c r="H545">
        <v>502</v>
      </c>
      <c r="I545">
        <v>14765420</v>
      </c>
      <c r="J545">
        <v>3.3998355617381695E-5</v>
      </c>
      <c r="K545">
        <v>1.2372827864022833E-3</v>
      </c>
      <c r="L545">
        <v>2.9591437290642595E-3</v>
      </c>
      <c r="M545" s="10" t="s">
        <v>32</v>
      </c>
      <c r="N545" t="s">
        <v>69</v>
      </c>
      <c r="O545">
        <v>5</v>
      </c>
      <c r="P545" t="s">
        <v>37</v>
      </c>
      <c r="Q545" s="8"/>
      <c r="R545"/>
      <c r="S545"/>
      <c r="T545"/>
      <c r="U545"/>
    </row>
    <row r="546" spans="1:21" x14ac:dyDescent="0.35">
      <c r="A546">
        <v>2021</v>
      </c>
      <c r="B546">
        <v>2</v>
      </c>
      <c r="C546">
        <v>6</v>
      </c>
      <c r="D546" t="s">
        <v>6</v>
      </c>
      <c r="E546" s="7">
        <v>44348</v>
      </c>
      <c r="F546">
        <v>3942</v>
      </c>
      <c r="G546">
        <v>19483</v>
      </c>
      <c r="H546">
        <v>161</v>
      </c>
      <c r="I546">
        <v>18587570</v>
      </c>
      <c r="J546">
        <v>8.661702417260567E-6</v>
      </c>
      <c r="K546">
        <v>2.1207721073814384E-4</v>
      </c>
      <c r="L546">
        <v>1.0481735912763208E-3</v>
      </c>
      <c r="M546" s="10" t="s">
        <v>32</v>
      </c>
      <c r="N546" t="s">
        <v>69</v>
      </c>
      <c r="O546">
        <v>6</v>
      </c>
      <c r="P546" t="s">
        <v>38</v>
      </c>
      <c r="Q546" s="8"/>
      <c r="R546"/>
      <c r="S546"/>
      <c r="T546"/>
      <c r="U546"/>
    </row>
    <row r="547" spans="1:21" x14ac:dyDescent="0.35">
      <c r="A547">
        <v>2021</v>
      </c>
      <c r="B547">
        <v>3</v>
      </c>
      <c r="C547">
        <v>7</v>
      </c>
      <c r="D547" t="s">
        <v>6</v>
      </c>
      <c r="E547" s="7">
        <v>44378</v>
      </c>
      <c r="F547">
        <v>12563</v>
      </c>
      <c r="G547">
        <v>5488</v>
      </c>
      <c r="H547">
        <v>68</v>
      </c>
      <c r="I547">
        <v>16528140</v>
      </c>
      <c r="J547">
        <v>4.1141955477143829E-6</v>
      </c>
      <c r="K547">
        <v>7.600976274402322E-4</v>
      </c>
      <c r="L547">
        <v>3.3203978185083137E-4</v>
      </c>
      <c r="M547" s="10" t="s">
        <v>32</v>
      </c>
      <c r="N547" t="s">
        <v>70</v>
      </c>
      <c r="O547">
        <v>7</v>
      </c>
      <c r="P547" t="s">
        <v>39</v>
      </c>
      <c r="Q547" s="8"/>
      <c r="R547"/>
      <c r="S547"/>
      <c r="T547"/>
      <c r="U547"/>
    </row>
    <row r="548" spans="1:21" x14ac:dyDescent="0.35">
      <c r="A548">
        <v>2021</v>
      </c>
      <c r="B548">
        <v>3</v>
      </c>
      <c r="C548">
        <v>8</v>
      </c>
      <c r="D548" t="s">
        <v>6</v>
      </c>
      <c r="E548" s="7">
        <v>44409</v>
      </c>
      <c r="F548">
        <v>16125</v>
      </c>
      <c r="G548">
        <v>10796</v>
      </c>
      <c r="H548">
        <v>113</v>
      </c>
      <c r="I548">
        <v>8861010</v>
      </c>
      <c r="J548">
        <v>1.2752496611560081E-5</v>
      </c>
      <c r="K548">
        <v>1.8197699810743922E-3</v>
      </c>
      <c r="L548">
        <v>1.2183712691894038E-3</v>
      </c>
      <c r="M548" s="10" t="s">
        <v>32</v>
      </c>
      <c r="N548" t="s">
        <v>70</v>
      </c>
      <c r="O548">
        <v>8</v>
      </c>
      <c r="P548" t="s">
        <v>40</v>
      </c>
      <c r="Q548" s="8"/>
      <c r="R548"/>
      <c r="S548"/>
      <c r="T548"/>
      <c r="U548"/>
    </row>
    <row r="549" spans="1:21" x14ac:dyDescent="0.35">
      <c r="A549">
        <v>2021</v>
      </c>
      <c r="B549">
        <v>3</v>
      </c>
      <c r="C549">
        <v>9</v>
      </c>
      <c r="D549" t="s">
        <v>6</v>
      </c>
      <c r="E549" s="7">
        <v>44440</v>
      </c>
      <c r="F549">
        <v>9894</v>
      </c>
      <c r="G549">
        <v>15483</v>
      </c>
      <c r="H549">
        <v>138</v>
      </c>
      <c r="I549">
        <v>4768160</v>
      </c>
      <c r="J549">
        <v>2.894198181269085E-5</v>
      </c>
      <c r="K549">
        <v>2.0750142612664005E-3</v>
      </c>
      <c r="L549">
        <v>3.2471645246803797E-3</v>
      </c>
      <c r="M549" s="10" t="s">
        <v>32</v>
      </c>
      <c r="N549" t="s">
        <v>70</v>
      </c>
      <c r="O549">
        <v>9</v>
      </c>
      <c r="P549" t="s">
        <v>41</v>
      </c>
      <c r="Q549" s="8"/>
      <c r="R549"/>
      <c r="S549"/>
      <c r="T549"/>
      <c r="U549"/>
    </row>
    <row r="550" spans="1:21" x14ac:dyDescent="0.35">
      <c r="A550">
        <v>2021</v>
      </c>
      <c r="B550">
        <v>4</v>
      </c>
      <c r="C550">
        <v>10</v>
      </c>
      <c r="D550" t="s">
        <v>6</v>
      </c>
      <c r="E550" s="7">
        <v>44470</v>
      </c>
      <c r="F550">
        <v>10599</v>
      </c>
      <c r="G550">
        <v>10505</v>
      </c>
      <c r="H550">
        <v>141</v>
      </c>
      <c r="I550">
        <v>4547490</v>
      </c>
      <c r="J550">
        <v>3.1006115461496342E-5</v>
      </c>
      <c r="K550">
        <v>2.330736296286523E-3</v>
      </c>
      <c r="L550">
        <v>2.3100655526455253E-3</v>
      </c>
      <c r="M550" s="10" t="s">
        <v>32</v>
      </c>
      <c r="N550" t="s">
        <v>71</v>
      </c>
      <c r="O550">
        <v>10</v>
      </c>
      <c r="P550" t="s">
        <v>42</v>
      </c>
      <c r="Q550" s="8"/>
      <c r="R550"/>
      <c r="S550"/>
      <c r="T550"/>
      <c r="U550"/>
    </row>
    <row r="551" spans="1:21" x14ac:dyDescent="0.35">
      <c r="A551">
        <v>2021</v>
      </c>
      <c r="B551">
        <v>4</v>
      </c>
      <c r="C551">
        <v>11</v>
      </c>
      <c r="D551" t="s">
        <v>6</v>
      </c>
      <c r="E551" s="7">
        <v>44501</v>
      </c>
      <c r="F551">
        <v>28425</v>
      </c>
      <c r="G551">
        <v>18005</v>
      </c>
      <c r="H551">
        <v>188</v>
      </c>
      <c r="I551">
        <v>6683840</v>
      </c>
      <c r="J551">
        <v>2.8127543448077751E-5</v>
      </c>
      <c r="K551">
        <v>4.2527948005936711E-3</v>
      </c>
      <c r="L551">
        <v>2.6938107435246802E-3</v>
      </c>
      <c r="M551" s="10" t="s">
        <v>32</v>
      </c>
      <c r="N551" t="s">
        <v>71</v>
      </c>
      <c r="O551">
        <v>11</v>
      </c>
      <c r="P551" t="s">
        <v>43</v>
      </c>
      <c r="Q551" s="8"/>
      <c r="R551"/>
      <c r="S551"/>
      <c r="T551"/>
      <c r="U551"/>
    </row>
    <row r="552" spans="1:21" x14ac:dyDescent="0.35">
      <c r="A552">
        <v>2021</v>
      </c>
      <c r="B552">
        <v>4</v>
      </c>
      <c r="C552">
        <v>12</v>
      </c>
      <c r="D552" t="s">
        <v>6</v>
      </c>
      <c r="E552" s="7">
        <v>44531</v>
      </c>
      <c r="F552">
        <v>81703</v>
      </c>
      <c r="G552">
        <v>29046</v>
      </c>
      <c r="H552">
        <v>285</v>
      </c>
      <c r="I552">
        <v>15586690</v>
      </c>
      <c r="J552">
        <v>1.8284831481218912E-5</v>
      </c>
      <c r="K552">
        <v>5.241844163193083E-3</v>
      </c>
      <c r="L552">
        <v>1.8635130358016999E-3</v>
      </c>
      <c r="M552" s="10" t="s">
        <v>32</v>
      </c>
      <c r="N552" t="s">
        <v>71</v>
      </c>
      <c r="O552">
        <v>12</v>
      </c>
      <c r="P552" t="s">
        <v>44</v>
      </c>
      <c r="Q552" s="8"/>
      <c r="R552"/>
      <c r="S552"/>
      <c r="T552"/>
      <c r="U552"/>
    </row>
    <row r="553" spans="1:21" x14ac:dyDescent="0.35">
      <c r="A553">
        <v>2022</v>
      </c>
      <c r="B553">
        <v>1</v>
      </c>
      <c r="C553">
        <v>1</v>
      </c>
      <c r="D553" t="s">
        <v>6</v>
      </c>
      <c r="E553" s="7">
        <v>44562</v>
      </c>
      <c r="F553">
        <v>377084</v>
      </c>
      <c r="G553">
        <v>161913</v>
      </c>
      <c r="H553">
        <v>554</v>
      </c>
      <c r="I553">
        <v>17323340</v>
      </c>
      <c r="J553">
        <v>3.1979976147786741E-5</v>
      </c>
      <c r="K553">
        <v>2.1767395894787035E-2</v>
      </c>
      <c r="L553">
        <v>9.346523245517319E-3</v>
      </c>
      <c r="M553" s="10" t="s">
        <v>45</v>
      </c>
      <c r="N553" t="s">
        <v>68</v>
      </c>
      <c r="O553">
        <v>1</v>
      </c>
      <c r="P553" t="s">
        <v>33</v>
      </c>
      <c r="Q553" s="8"/>
      <c r="R553"/>
      <c r="S553"/>
      <c r="T553"/>
      <c r="U553"/>
    </row>
    <row r="554" spans="1:21" x14ac:dyDescent="0.35">
      <c r="A554">
        <v>2022</v>
      </c>
      <c r="B554">
        <v>1</v>
      </c>
      <c r="C554">
        <v>2</v>
      </c>
      <c r="D554" t="s">
        <v>6</v>
      </c>
      <c r="E554" s="7">
        <v>44593</v>
      </c>
      <c r="F554">
        <v>192322</v>
      </c>
      <c r="G554">
        <v>340011</v>
      </c>
      <c r="H554">
        <v>603</v>
      </c>
      <c r="I554">
        <v>4937220</v>
      </c>
      <c r="J554">
        <v>1.2213350833059901E-4</v>
      </c>
      <c r="K554">
        <v>3.8953500147856486E-2</v>
      </c>
      <c r="L554">
        <v>6.8866892704801494E-2</v>
      </c>
      <c r="M554" s="10" t="s">
        <v>45</v>
      </c>
      <c r="N554" t="s">
        <v>68</v>
      </c>
      <c r="O554">
        <v>2</v>
      </c>
      <c r="P554" t="s">
        <v>34</v>
      </c>
      <c r="Q554" s="8"/>
      <c r="R554"/>
      <c r="S554"/>
      <c r="T554"/>
      <c r="U554"/>
    </row>
    <row r="555" spans="1:21" x14ac:dyDescent="0.35">
      <c r="A555">
        <v>2022</v>
      </c>
      <c r="B555">
        <v>1</v>
      </c>
      <c r="C555">
        <v>3</v>
      </c>
      <c r="D555" t="s">
        <v>6</v>
      </c>
      <c r="E555" s="7">
        <v>44621</v>
      </c>
      <c r="F555">
        <v>212266</v>
      </c>
      <c r="G555">
        <v>225374</v>
      </c>
      <c r="H555">
        <v>352</v>
      </c>
      <c r="I555">
        <v>1408540</v>
      </c>
      <c r="J555">
        <v>2.4990415607650476E-4</v>
      </c>
      <c r="K555">
        <v>0.1506993056640209</v>
      </c>
      <c r="L555">
        <v>0.1600053956579153</v>
      </c>
      <c r="M555" s="10" t="s">
        <v>45</v>
      </c>
      <c r="N555" t="s">
        <v>68</v>
      </c>
      <c r="O555">
        <v>3</v>
      </c>
      <c r="P555" t="s">
        <v>35</v>
      </c>
      <c r="Q555" s="8"/>
      <c r="R555"/>
      <c r="S555"/>
      <c r="T555"/>
      <c r="U555"/>
    </row>
    <row r="556" spans="1:21" x14ac:dyDescent="0.35">
      <c r="A556">
        <v>2022</v>
      </c>
      <c r="B556">
        <v>2</v>
      </c>
      <c r="C556">
        <v>4</v>
      </c>
      <c r="D556" t="s">
        <v>6</v>
      </c>
      <c r="E556" s="7">
        <v>44652</v>
      </c>
      <c r="F556">
        <v>196755</v>
      </c>
      <c r="G556">
        <v>165771</v>
      </c>
      <c r="H556">
        <v>334</v>
      </c>
      <c r="I556">
        <v>744050</v>
      </c>
      <c r="J556">
        <v>4.4889456353739668E-4</v>
      </c>
      <c r="K556">
        <v>0.26443787379880385</v>
      </c>
      <c r="L556">
        <v>0.22279551105436463</v>
      </c>
      <c r="M556" s="10" t="s">
        <v>45</v>
      </c>
      <c r="N556" t="s">
        <v>69</v>
      </c>
      <c r="O556">
        <v>4</v>
      </c>
      <c r="P556" t="s">
        <v>36</v>
      </c>
      <c r="Q556" s="8"/>
      <c r="R556"/>
      <c r="S556"/>
      <c r="T556"/>
      <c r="U556"/>
    </row>
    <row r="557" spans="1:21" x14ac:dyDescent="0.35">
      <c r="A557">
        <v>2022</v>
      </c>
      <c r="B557">
        <v>2</v>
      </c>
      <c r="C557">
        <v>5</v>
      </c>
      <c r="D557" t="s">
        <v>6</v>
      </c>
      <c r="E557" s="7">
        <v>44682</v>
      </c>
      <c r="F557">
        <v>94167</v>
      </c>
      <c r="G557">
        <v>129649</v>
      </c>
      <c r="H557">
        <v>223</v>
      </c>
      <c r="I557">
        <v>766490</v>
      </c>
      <c r="J557">
        <v>2.9093660713120847E-4</v>
      </c>
      <c r="K557">
        <v>0.12285483176558076</v>
      </c>
      <c r="L557">
        <v>0.1691463685110047</v>
      </c>
      <c r="M557" s="10" t="s">
        <v>45</v>
      </c>
      <c r="N557" t="s">
        <v>69</v>
      </c>
      <c r="O557">
        <v>5</v>
      </c>
      <c r="P557" t="s">
        <v>37</v>
      </c>
      <c r="Q557" s="8"/>
      <c r="R557"/>
      <c r="S557"/>
      <c r="T557"/>
      <c r="U557"/>
    </row>
    <row r="558" spans="1:21" x14ac:dyDescent="0.35">
      <c r="A558">
        <v>2022</v>
      </c>
      <c r="B558">
        <v>2</v>
      </c>
      <c r="C558">
        <v>6</v>
      </c>
      <c r="D558" t="s">
        <v>6</v>
      </c>
      <c r="E558" s="7">
        <v>44713</v>
      </c>
      <c r="F558">
        <v>136571</v>
      </c>
      <c r="G558">
        <v>105967</v>
      </c>
      <c r="H558">
        <v>131</v>
      </c>
      <c r="I558">
        <v>368670</v>
      </c>
      <c r="J558">
        <v>3.5533132611820868E-4</v>
      </c>
      <c r="K558">
        <v>0.37044240106328152</v>
      </c>
      <c r="L558">
        <v>0.28743049339517723</v>
      </c>
      <c r="M558" s="10" t="s">
        <v>45</v>
      </c>
      <c r="N558" t="s">
        <v>69</v>
      </c>
      <c r="O558">
        <v>6</v>
      </c>
      <c r="P558" t="s">
        <v>38</v>
      </c>
      <c r="Q558" s="8"/>
      <c r="R558"/>
      <c r="S558"/>
      <c r="T558"/>
      <c r="U558"/>
    </row>
    <row r="559" spans="1:21" x14ac:dyDescent="0.35">
      <c r="A559">
        <v>2022</v>
      </c>
      <c r="B559">
        <v>3</v>
      </c>
      <c r="C559">
        <v>7</v>
      </c>
      <c r="D559" t="s">
        <v>6</v>
      </c>
      <c r="E559" s="7">
        <v>44743</v>
      </c>
      <c r="F559">
        <v>238057</v>
      </c>
      <c r="G559">
        <v>175239</v>
      </c>
      <c r="H559">
        <v>285</v>
      </c>
      <c r="I559">
        <v>1519360</v>
      </c>
      <c r="J559">
        <v>1.875789806234204E-4</v>
      </c>
      <c r="K559">
        <v>0.15668241891322662</v>
      </c>
      <c r="L559">
        <v>0.11533737889637742</v>
      </c>
      <c r="M559" s="10" t="s">
        <v>45</v>
      </c>
      <c r="N559" t="s">
        <v>70</v>
      </c>
      <c r="O559">
        <v>7</v>
      </c>
      <c r="P559" t="s">
        <v>39</v>
      </c>
      <c r="Q559" s="8"/>
      <c r="R559"/>
      <c r="S559"/>
      <c r="T559"/>
      <c r="U559"/>
    </row>
    <row r="560" spans="1:21" x14ac:dyDescent="0.35">
      <c r="A560">
        <v>2022</v>
      </c>
      <c r="B560">
        <v>3</v>
      </c>
      <c r="C560">
        <v>8</v>
      </c>
      <c r="D560" t="s">
        <v>6</v>
      </c>
      <c r="E560" s="7">
        <v>44774</v>
      </c>
      <c r="F560">
        <v>66269</v>
      </c>
      <c r="G560">
        <v>208354</v>
      </c>
      <c r="H560">
        <v>241</v>
      </c>
      <c r="I560">
        <v>483230</v>
      </c>
      <c r="J560">
        <v>4.9872731411543161E-4</v>
      </c>
      <c r="K560">
        <v>0.13713759493408936</v>
      </c>
      <c r="L560">
        <v>0.4311694224282433</v>
      </c>
      <c r="M560" s="10" t="s">
        <v>45</v>
      </c>
      <c r="N560" t="s">
        <v>70</v>
      </c>
      <c r="O560">
        <v>8</v>
      </c>
      <c r="P560" t="s">
        <v>40</v>
      </c>
      <c r="Q560" s="8"/>
      <c r="R560"/>
      <c r="S560"/>
      <c r="T560"/>
      <c r="U560"/>
    </row>
    <row r="561" spans="1:21" x14ac:dyDescent="0.35">
      <c r="A561">
        <v>2022</v>
      </c>
      <c r="B561">
        <v>3</v>
      </c>
      <c r="C561">
        <v>9</v>
      </c>
      <c r="D561" t="s">
        <v>6</v>
      </c>
      <c r="E561" s="7">
        <v>44805</v>
      </c>
      <c r="F561">
        <v>53656</v>
      </c>
      <c r="G561">
        <v>80237</v>
      </c>
      <c r="H561">
        <v>93</v>
      </c>
      <c r="I561">
        <v>330720</v>
      </c>
      <c r="J561">
        <v>2.8120464441219159E-4</v>
      </c>
      <c r="K561">
        <v>0.16223996129656507</v>
      </c>
      <c r="L561">
        <v>0.24261308659893566</v>
      </c>
      <c r="M561" s="10" t="s">
        <v>45</v>
      </c>
      <c r="N561" t="s">
        <v>70</v>
      </c>
      <c r="O561">
        <v>9</v>
      </c>
      <c r="P561" t="s">
        <v>41</v>
      </c>
      <c r="Q561" s="8"/>
      <c r="R561"/>
      <c r="S561"/>
      <c r="T561"/>
      <c r="U561"/>
    </row>
    <row r="562" spans="1:21" x14ac:dyDescent="0.35">
      <c r="A562">
        <v>2022</v>
      </c>
      <c r="B562">
        <v>4</v>
      </c>
      <c r="C562">
        <v>10</v>
      </c>
      <c r="D562" t="s">
        <v>6</v>
      </c>
      <c r="E562" s="7">
        <v>44835</v>
      </c>
      <c r="F562">
        <v>96293</v>
      </c>
      <c r="G562">
        <v>88527</v>
      </c>
      <c r="H562">
        <v>136</v>
      </c>
      <c r="I562">
        <v>1179390</v>
      </c>
      <c r="J562">
        <v>1.1531384868448944E-4</v>
      </c>
      <c r="K562">
        <v>8.164644434834957E-2</v>
      </c>
      <c r="L562">
        <v>7.5061684430086734E-2</v>
      </c>
      <c r="M562" s="10" t="s">
        <v>45</v>
      </c>
      <c r="N562" t="s">
        <v>71</v>
      </c>
      <c r="O562">
        <v>10</v>
      </c>
      <c r="P562" t="s">
        <v>42</v>
      </c>
      <c r="Q562" s="8"/>
      <c r="R562"/>
      <c r="S562"/>
      <c r="T562"/>
      <c r="U562"/>
    </row>
    <row r="563" spans="1:21" x14ac:dyDescent="0.35">
      <c r="A563">
        <v>2022</v>
      </c>
      <c r="B563">
        <v>4</v>
      </c>
      <c r="C563">
        <v>11</v>
      </c>
      <c r="D563" t="s">
        <v>6</v>
      </c>
      <c r="E563" s="7">
        <v>44866</v>
      </c>
      <c r="F563">
        <v>88083</v>
      </c>
      <c r="G563">
        <v>90263</v>
      </c>
      <c r="H563">
        <v>155</v>
      </c>
      <c r="I563">
        <v>956920</v>
      </c>
      <c r="J563">
        <v>1.6197801279103791E-4</v>
      </c>
      <c r="K563">
        <v>9.2048447101116079E-2</v>
      </c>
      <c r="L563">
        <v>9.4326589474564224E-2</v>
      </c>
      <c r="M563" s="10" t="s">
        <v>45</v>
      </c>
      <c r="N563" t="s">
        <v>71</v>
      </c>
      <c r="O563">
        <v>11</v>
      </c>
      <c r="P563" t="s">
        <v>43</v>
      </c>
      <c r="Q563" s="8"/>
      <c r="R563"/>
      <c r="S563"/>
      <c r="T563"/>
      <c r="U563"/>
    </row>
    <row r="564" spans="1:21" x14ac:dyDescent="0.35">
      <c r="A564">
        <v>2022</v>
      </c>
      <c r="B564">
        <v>4</v>
      </c>
      <c r="C564">
        <v>12</v>
      </c>
      <c r="D564" t="s">
        <v>6</v>
      </c>
      <c r="E564" s="7">
        <v>44896</v>
      </c>
      <c r="F564">
        <v>71798</v>
      </c>
      <c r="G564">
        <v>73998</v>
      </c>
      <c r="H564">
        <v>169</v>
      </c>
      <c r="I564">
        <v>684990</v>
      </c>
      <c r="J564">
        <v>2.4671893020336062E-4</v>
      </c>
      <c r="K564">
        <v>0.1048161287026088</v>
      </c>
      <c r="L564">
        <v>0.10802785442123243</v>
      </c>
      <c r="M564" s="10" t="s">
        <v>45</v>
      </c>
      <c r="N564" t="s">
        <v>71</v>
      </c>
      <c r="O564">
        <v>12</v>
      </c>
      <c r="P564" t="s">
        <v>44</v>
      </c>
      <c r="Q564" s="8"/>
      <c r="R564"/>
      <c r="S564"/>
      <c r="T564"/>
      <c r="U564"/>
    </row>
    <row r="565" spans="1:21" x14ac:dyDescent="0.35">
      <c r="A565">
        <v>2023</v>
      </c>
      <c r="B565">
        <v>1</v>
      </c>
      <c r="C565">
        <v>1</v>
      </c>
      <c r="D565" t="s">
        <v>6</v>
      </c>
      <c r="E565" s="7">
        <v>44927</v>
      </c>
      <c r="F565">
        <v>34067</v>
      </c>
      <c r="G565">
        <v>56495</v>
      </c>
      <c r="H565">
        <v>141</v>
      </c>
      <c r="I565">
        <v>442310</v>
      </c>
      <c r="J565">
        <v>3.187809454907192E-4</v>
      </c>
      <c r="K565">
        <v>7.7020641631434961E-2</v>
      </c>
      <c r="L565">
        <v>0.12772715968438425</v>
      </c>
      <c r="M565" s="10" t="s">
        <v>46</v>
      </c>
      <c r="N565" t="s">
        <v>68</v>
      </c>
      <c r="O565">
        <v>1</v>
      </c>
      <c r="P565" t="s">
        <v>33</v>
      </c>
      <c r="Q565" s="8"/>
      <c r="R565"/>
      <c r="S565"/>
      <c r="T565"/>
      <c r="U565"/>
    </row>
    <row r="566" spans="1:21" x14ac:dyDescent="0.35">
      <c r="A566">
        <v>2023</v>
      </c>
      <c r="B566">
        <v>1</v>
      </c>
      <c r="C566">
        <v>2</v>
      </c>
      <c r="D566" t="s">
        <v>6</v>
      </c>
      <c r="E566" s="7">
        <v>44958</v>
      </c>
      <c r="F566">
        <v>20621</v>
      </c>
      <c r="G566">
        <v>23356</v>
      </c>
      <c r="H566">
        <v>97</v>
      </c>
      <c r="I566">
        <v>104400</v>
      </c>
      <c r="J566">
        <v>9.2911877394636017E-4</v>
      </c>
      <c r="K566">
        <v>0.19751915708812259</v>
      </c>
      <c r="L566">
        <v>0.22371647509578543</v>
      </c>
      <c r="M566" s="10" t="s">
        <v>46</v>
      </c>
      <c r="N566" t="s">
        <v>68</v>
      </c>
      <c r="O566">
        <v>2</v>
      </c>
      <c r="P566" t="s">
        <v>34</v>
      </c>
      <c r="Q566" s="8"/>
      <c r="R566"/>
      <c r="S566"/>
      <c r="T566"/>
      <c r="U566"/>
    </row>
    <row r="567" spans="1:21" x14ac:dyDescent="0.35">
      <c r="A567">
        <v>2023</v>
      </c>
      <c r="B567">
        <v>1</v>
      </c>
      <c r="C567">
        <v>3</v>
      </c>
      <c r="D567" t="s">
        <v>6</v>
      </c>
      <c r="E567" s="7">
        <v>44986</v>
      </c>
      <c r="F567">
        <v>14976</v>
      </c>
      <c r="G567">
        <v>16952</v>
      </c>
      <c r="H567">
        <v>66</v>
      </c>
      <c r="I567">
        <v>38420</v>
      </c>
      <c r="J567">
        <v>1.7178552837064029E-3</v>
      </c>
      <c r="K567">
        <v>0.38979698073919833</v>
      </c>
      <c r="L567">
        <v>0.44122852680895369</v>
      </c>
      <c r="M567" s="10" t="s">
        <v>46</v>
      </c>
      <c r="N567" t="s">
        <v>68</v>
      </c>
      <c r="O567">
        <v>3</v>
      </c>
      <c r="P567" t="s">
        <v>35</v>
      </c>
      <c r="Q567" s="8"/>
      <c r="R567"/>
      <c r="S567"/>
      <c r="T567"/>
      <c r="U567"/>
    </row>
    <row r="568" spans="1:21" x14ac:dyDescent="0.35">
      <c r="A568">
        <v>2023</v>
      </c>
      <c r="B568">
        <v>2</v>
      </c>
      <c r="C568">
        <v>4</v>
      </c>
      <c r="D568" t="s">
        <v>6</v>
      </c>
      <c r="E568" s="7">
        <v>45017</v>
      </c>
      <c r="F568">
        <v>11152</v>
      </c>
      <c r="G568">
        <v>11084</v>
      </c>
      <c r="H568">
        <v>44</v>
      </c>
      <c r="I568">
        <v>9850</v>
      </c>
      <c r="J568">
        <v>4.4670050761421321E-3</v>
      </c>
      <c r="K568">
        <v>1.1321827411167513</v>
      </c>
      <c r="L568">
        <v>1.1252791878172588</v>
      </c>
      <c r="M568" s="10" t="s">
        <v>46</v>
      </c>
      <c r="N568" t="s">
        <v>69</v>
      </c>
      <c r="O568">
        <v>4</v>
      </c>
      <c r="P568" t="s">
        <v>36</v>
      </c>
      <c r="Q568" s="8"/>
      <c r="R568"/>
      <c r="S568"/>
      <c r="T568"/>
      <c r="U568"/>
    </row>
    <row r="569" spans="1:21" x14ac:dyDescent="0.35">
      <c r="A569">
        <v>2023</v>
      </c>
      <c r="B569">
        <v>2</v>
      </c>
      <c r="C569">
        <v>5</v>
      </c>
      <c r="D569" t="s">
        <v>6</v>
      </c>
      <c r="E569" s="7">
        <v>45047</v>
      </c>
      <c r="F569">
        <v>9823</v>
      </c>
      <c r="G569">
        <v>6748</v>
      </c>
      <c r="H569">
        <v>51</v>
      </c>
      <c r="I569">
        <v>6850</v>
      </c>
      <c r="J569">
        <v>7.445255474452555E-3</v>
      </c>
      <c r="K569">
        <v>1.434014598540146</v>
      </c>
      <c r="L569">
        <v>0.98510948905109486</v>
      </c>
      <c r="M569" s="10" t="s">
        <v>46</v>
      </c>
      <c r="N569" t="s">
        <v>69</v>
      </c>
      <c r="O569">
        <v>5</v>
      </c>
      <c r="P569" t="s">
        <v>37</v>
      </c>
      <c r="Q569" s="8"/>
      <c r="R569"/>
      <c r="S569"/>
      <c r="T569"/>
      <c r="U569"/>
    </row>
    <row r="570" spans="1:21" x14ac:dyDescent="0.35">
      <c r="A570">
        <v>2023</v>
      </c>
      <c r="B570">
        <v>2</v>
      </c>
      <c r="C570">
        <v>6</v>
      </c>
      <c r="D570" t="s">
        <v>6</v>
      </c>
      <c r="E570" s="7">
        <v>45078</v>
      </c>
      <c r="F570">
        <v>5044</v>
      </c>
      <c r="G570">
        <v>2966</v>
      </c>
      <c r="H570">
        <v>22</v>
      </c>
      <c r="I570">
        <v>3070</v>
      </c>
      <c r="J570">
        <v>7.1661237785016286E-3</v>
      </c>
      <c r="K570">
        <v>1.6429967426710097</v>
      </c>
      <c r="L570">
        <v>0.96612377850162867</v>
      </c>
      <c r="M570" s="10" t="s">
        <v>46</v>
      </c>
      <c r="N570" t="s">
        <v>69</v>
      </c>
      <c r="O570">
        <v>6</v>
      </c>
      <c r="P570" t="s">
        <v>38</v>
      </c>
      <c r="Q570" s="8"/>
      <c r="R570"/>
      <c r="S570"/>
      <c r="T570"/>
      <c r="U570"/>
    </row>
    <row r="571" spans="1:21" x14ac:dyDescent="0.35">
      <c r="A571">
        <v>2023</v>
      </c>
      <c r="B571">
        <v>3</v>
      </c>
      <c r="C571">
        <v>7</v>
      </c>
      <c r="D571" t="s">
        <v>6</v>
      </c>
      <c r="E571" s="7">
        <v>45108</v>
      </c>
      <c r="F571">
        <v>2723</v>
      </c>
      <c r="G571">
        <v>1617</v>
      </c>
      <c r="H571">
        <v>10</v>
      </c>
      <c r="I571">
        <v>840</v>
      </c>
      <c r="J571">
        <v>1.1904761904761904E-2</v>
      </c>
      <c r="K571">
        <v>3.2416666666666667</v>
      </c>
      <c r="L571">
        <v>1.925</v>
      </c>
      <c r="M571" s="10" t="s">
        <v>46</v>
      </c>
      <c r="N571" t="s">
        <v>70</v>
      </c>
      <c r="O571">
        <v>7</v>
      </c>
      <c r="P571" t="s">
        <v>39</v>
      </c>
      <c r="Q571" s="8"/>
      <c r="R571"/>
      <c r="S571"/>
      <c r="T571"/>
      <c r="U571"/>
    </row>
    <row r="572" spans="1:21" x14ac:dyDescent="0.35">
      <c r="A572">
        <v>2023</v>
      </c>
      <c r="B572">
        <v>3</v>
      </c>
      <c r="C572">
        <v>8</v>
      </c>
      <c r="D572" t="s">
        <v>6</v>
      </c>
      <c r="E572" s="7">
        <v>45139</v>
      </c>
      <c r="F572">
        <v>6080</v>
      </c>
      <c r="G572">
        <v>5181</v>
      </c>
      <c r="H572">
        <v>9</v>
      </c>
      <c r="I572">
        <v>430</v>
      </c>
      <c r="J572">
        <v>2.0930232558139535E-2</v>
      </c>
      <c r="K572">
        <v>14.13953488372093</v>
      </c>
      <c r="L572">
        <v>12.048837209302325</v>
      </c>
      <c r="M572" s="10" t="s">
        <v>46</v>
      </c>
      <c r="N572" t="s">
        <v>70</v>
      </c>
      <c r="O572">
        <v>8</v>
      </c>
      <c r="P572" t="s">
        <v>40</v>
      </c>
      <c r="Q572" s="8"/>
      <c r="R572"/>
      <c r="S572"/>
      <c r="T572"/>
      <c r="U572"/>
    </row>
    <row r="573" spans="1:21" x14ac:dyDescent="0.35">
      <c r="A573">
        <v>2023</v>
      </c>
      <c r="B573">
        <v>3</v>
      </c>
      <c r="C573">
        <v>9</v>
      </c>
      <c r="D573" t="s">
        <v>6</v>
      </c>
      <c r="E573" s="7">
        <v>45170</v>
      </c>
      <c r="F573">
        <v>17880</v>
      </c>
      <c r="G573">
        <v>11935</v>
      </c>
      <c r="H573">
        <v>51</v>
      </c>
      <c r="I573">
        <v>310</v>
      </c>
      <c r="J573">
        <v>0.16451612903225807</v>
      </c>
      <c r="K573">
        <v>57.677419354838712</v>
      </c>
      <c r="L573">
        <v>38.5</v>
      </c>
      <c r="M573" s="10" t="s">
        <v>46</v>
      </c>
      <c r="N573" t="s">
        <v>70</v>
      </c>
      <c r="O573">
        <v>9</v>
      </c>
      <c r="P573" t="s">
        <v>41</v>
      </c>
      <c r="Q573" s="8"/>
      <c r="R573"/>
      <c r="S573"/>
      <c r="T573"/>
      <c r="U573"/>
    </row>
    <row r="574" spans="1:21" x14ac:dyDescent="0.35">
      <c r="A574">
        <v>2023</v>
      </c>
      <c r="B574">
        <v>4</v>
      </c>
      <c r="C574">
        <v>10</v>
      </c>
      <c r="D574" t="s">
        <v>6</v>
      </c>
      <c r="E574" s="7">
        <v>45200</v>
      </c>
      <c r="F574">
        <v>17258</v>
      </c>
      <c r="G574">
        <v>13783</v>
      </c>
      <c r="H574">
        <v>43</v>
      </c>
      <c r="I574">
        <v>12090</v>
      </c>
      <c r="J574">
        <v>3.5566583953680728E-3</v>
      </c>
      <c r="K574">
        <v>1.4274607113316791</v>
      </c>
      <c r="L574">
        <v>1.1400330851943754</v>
      </c>
      <c r="M574" s="10" t="s">
        <v>46</v>
      </c>
      <c r="N574" t="s">
        <v>71</v>
      </c>
      <c r="O574">
        <v>10</v>
      </c>
      <c r="P574" t="s">
        <v>42</v>
      </c>
      <c r="Q574" s="8"/>
      <c r="R574"/>
      <c r="S574"/>
      <c r="T574"/>
      <c r="U574"/>
    </row>
    <row r="575" spans="1:21" x14ac:dyDescent="0.35">
      <c r="A575">
        <v>2023</v>
      </c>
      <c r="B575">
        <v>4</v>
      </c>
      <c r="C575">
        <v>11</v>
      </c>
      <c r="D575" t="s">
        <v>6</v>
      </c>
      <c r="E575" s="7">
        <v>45231</v>
      </c>
      <c r="F575">
        <v>16114</v>
      </c>
      <c r="G575">
        <v>11399</v>
      </c>
      <c r="H575">
        <v>22</v>
      </c>
      <c r="I575">
        <v>56115</v>
      </c>
      <c r="J575">
        <v>3.920520359975051E-4</v>
      </c>
      <c r="K575">
        <v>0.28716029582108171</v>
      </c>
      <c r="L575">
        <v>0.20313641628798004</v>
      </c>
      <c r="M575" s="10" t="s">
        <v>46</v>
      </c>
      <c r="N575" t="s">
        <v>71</v>
      </c>
      <c r="O575">
        <v>11</v>
      </c>
      <c r="P575" t="s">
        <v>43</v>
      </c>
      <c r="Q575" s="8"/>
      <c r="R575"/>
      <c r="S575"/>
      <c r="T575"/>
      <c r="U575"/>
    </row>
    <row r="576" spans="1:21" x14ac:dyDescent="0.35">
      <c r="A576">
        <v>2023</v>
      </c>
      <c r="B576">
        <v>4</v>
      </c>
      <c r="C576">
        <v>12</v>
      </c>
      <c r="D576" t="s">
        <v>6</v>
      </c>
      <c r="E576" s="7">
        <v>45261</v>
      </c>
      <c r="F576">
        <v>37220</v>
      </c>
      <c r="G576">
        <v>20020</v>
      </c>
      <c r="H576">
        <v>69</v>
      </c>
      <c r="I576">
        <v>90485</v>
      </c>
      <c r="J576">
        <v>7.6255732994418967E-4</v>
      </c>
      <c r="K576">
        <v>0.41133889594960493</v>
      </c>
      <c r="L576">
        <v>0.22125214123887937</v>
      </c>
      <c r="M576" s="10" t="s">
        <v>46</v>
      </c>
      <c r="N576" t="s">
        <v>71</v>
      </c>
      <c r="O576">
        <v>12</v>
      </c>
      <c r="P576" t="s">
        <v>44</v>
      </c>
      <c r="Q576" s="8"/>
      <c r="R576"/>
      <c r="S576"/>
      <c r="T576"/>
      <c r="U576"/>
    </row>
    <row r="577" spans="1:21" x14ac:dyDescent="0.35">
      <c r="A577">
        <v>2024</v>
      </c>
      <c r="B577">
        <v>1</v>
      </c>
      <c r="C577">
        <v>1</v>
      </c>
      <c r="D577" t="s">
        <v>6</v>
      </c>
      <c r="E577" s="7">
        <v>45292</v>
      </c>
      <c r="F577">
        <v>8338</v>
      </c>
      <c r="G577">
        <v>6360</v>
      </c>
      <c r="H577">
        <v>77</v>
      </c>
      <c r="I577">
        <v>41259</v>
      </c>
      <c r="J577">
        <v>1.8662594827795148E-3</v>
      </c>
      <c r="K577">
        <v>0.20208924113526747</v>
      </c>
      <c r="L577">
        <v>0.15414818585035991</v>
      </c>
      <c r="M577" s="10" t="s">
        <v>47</v>
      </c>
      <c r="N577" t="s">
        <v>68</v>
      </c>
      <c r="O577">
        <v>1</v>
      </c>
      <c r="P577" t="s">
        <v>33</v>
      </c>
      <c r="Q577" s="8"/>
      <c r="R577"/>
      <c r="S577"/>
      <c r="T577"/>
      <c r="U577"/>
    </row>
    <row r="578" spans="1:21" x14ac:dyDescent="0.35">
      <c r="A578">
        <v>2024</v>
      </c>
      <c r="B578">
        <v>1</v>
      </c>
      <c r="C578">
        <v>2</v>
      </c>
      <c r="D578" t="s">
        <v>6</v>
      </c>
      <c r="E578" s="7">
        <v>45323</v>
      </c>
      <c r="F578">
        <v>1048</v>
      </c>
      <c r="G578">
        <v>448</v>
      </c>
      <c r="H578">
        <v>14</v>
      </c>
      <c r="I578">
        <v>2933</v>
      </c>
      <c r="J578">
        <v>4.7732696897374704E-3</v>
      </c>
      <c r="K578">
        <v>0.35731333106034779</v>
      </c>
      <c r="L578">
        <v>0.15274463007159905</v>
      </c>
      <c r="M578" s="10" t="s">
        <v>47</v>
      </c>
      <c r="N578" t="s">
        <v>68</v>
      </c>
      <c r="O578">
        <v>2</v>
      </c>
      <c r="P578" t="s">
        <v>34</v>
      </c>
      <c r="Q578" s="8"/>
      <c r="R578"/>
      <c r="S578"/>
      <c r="T578"/>
      <c r="U578"/>
    </row>
    <row r="579" spans="1:21" x14ac:dyDescent="0.35">
      <c r="A579">
        <v>2024</v>
      </c>
      <c r="B579">
        <v>1</v>
      </c>
      <c r="C579">
        <v>3</v>
      </c>
      <c r="D579" t="s">
        <v>6</v>
      </c>
      <c r="E579" s="7">
        <v>45352</v>
      </c>
      <c r="F579">
        <v>450</v>
      </c>
      <c r="G579">
        <v>-47</v>
      </c>
      <c r="H579">
        <v>5</v>
      </c>
      <c r="I579">
        <v>724</v>
      </c>
      <c r="J579">
        <v>6.9060773480662981E-3</v>
      </c>
      <c r="K579">
        <v>0.62154696132596687</v>
      </c>
      <c r="L579">
        <v>-6.4917127071823205E-2</v>
      </c>
      <c r="M579" s="10" t="s">
        <v>47</v>
      </c>
      <c r="N579" t="s">
        <v>68</v>
      </c>
      <c r="O579">
        <v>3</v>
      </c>
      <c r="P579" t="s">
        <v>35</v>
      </c>
      <c r="Q579" s="8"/>
      <c r="R579"/>
      <c r="S579"/>
      <c r="T579"/>
      <c r="U579"/>
    </row>
    <row r="580" spans="1:21" x14ac:dyDescent="0.35">
      <c r="A580">
        <v>2024</v>
      </c>
      <c r="B580">
        <v>2</v>
      </c>
      <c r="C580">
        <v>4</v>
      </c>
      <c r="D580" t="s">
        <v>6</v>
      </c>
      <c r="E580" s="7">
        <v>45383</v>
      </c>
      <c r="F580">
        <v>298</v>
      </c>
      <c r="G580">
        <v>110</v>
      </c>
      <c r="H580">
        <v>3</v>
      </c>
      <c r="I580">
        <v>105</v>
      </c>
      <c r="J580">
        <v>2.8571428571428571E-2</v>
      </c>
      <c r="K580">
        <v>2.8380952380952382</v>
      </c>
      <c r="L580">
        <v>1.0476190476190477</v>
      </c>
      <c r="M580" s="10" t="s">
        <v>47</v>
      </c>
      <c r="N580" t="s">
        <v>69</v>
      </c>
      <c r="O580">
        <v>4</v>
      </c>
      <c r="P580" t="s">
        <v>36</v>
      </c>
      <c r="Q580" s="8"/>
      <c r="R580"/>
      <c r="S580"/>
      <c r="T580"/>
      <c r="U580"/>
    </row>
    <row r="581" spans="1:21" x14ac:dyDescent="0.35">
      <c r="A581">
        <v>2024</v>
      </c>
      <c r="B581">
        <v>2</v>
      </c>
      <c r="C581">
        <v>5</v>
      </c>
      <c r="D581" t="s">
        <v>6</v>
      </c>
      <c r="E581" s="7">
        <v>45413</v>
      </c>
      <c r="F581">
        <v>708</v>
      </c>
      <c r="G581">
        <v>228</v>
      </c>
      <c r="H581">
        <v>2</v>
      </c>
      <c r="I581">
        <v>92</v>
      </c>
      <c r="J581">
        <v>2.1739130434782608E-2</v>
      </c>
      <c r="K581">
        <v>7.6956521739130439</v>
      </c>
      <c r="L581">
        <v>2.4782608695652173</v>
      </c>
      <c r="M581" s="10" t="s">
        <v>47</v>
      </c>
      <c r="N581" t="s">
        <v>69</v>
      </c>
      <c r="O581">
        <v>5</v>
      </c>
      <c r="P581" t="s">
        <v>37</v>
      </c>
      <c r="Q581" s="8"/>
      <c r="R581"/>
      <c r="S581"/>
      <c r="T581"/>
      <c r="U581"/>
    </row>
    <row r="582" spans="1:21" x14ac:dyDescent="0.35">
      <c r="A582">
        <v>2024</v>
      </c>
      <c r="B582">
        <v>2</v>
      </c>
      <c r="C582">
        <v>6</v>
      </c>
      <c r="D582" t="s">
        <v>6</v>
      </c>
      <c r="E582" s="7">
        <v>45444</v>
      </c>
      <c r="F582">
        <v>1981</v>
      </c>
      <c r="G582">
        <v>549</v>
      </c>
      <c r="H582">
        <v>3</v>
      </c>
      <c r="I582">
        <v>52</v>
      </c>
      <c r="J582">
        <v>5.7692307692307696E-2</v>
      </c>
      <c r="K582">
        <v>38.096153846153847</v>
      </c>
      <c r="L582">
        <v>10.557692307692308</v>
      </c>
      <c r="M582" s="10" t="s">
        <v>47</v>
      </c>
      <c r="N582" t="s">
        <v>69</v>
      </c>
      <c r="O582">
        <v>6</v>
      </c>
      <c r="P582" t="s">
        <v>38</v>
      </c>
      <c r="Q582" s="8"/>
      <c r="R582"/>
      <c r="S582"/>
      <c r="T582"/>
      <c r="U582"/>
    </row>
    <row r="583" spans="1:21" x14ac:dyDescent="0.35">
      <c r="A583">
        <v>2024</v>
      </c>
      <c r="B583">
        <v>3</v>
      </c>
      <c r="C583">
        <v>7</v>
      </c>
      <c r="D583" t="s">
        <v>6</v>
      </c>
      <c r="E583" s="7">
        <v>45474</v>
      </c>
      <c r="F583">
        <v>7677</v>
      </c>
      <c r="G583">
        <v>685</v>
      </c>
      <c r="H583">
        <v>9</v>
      </c>
      <c r="I583">
        <v>152</v>
      </c>
      <c r="J583">
        <v>5.921052631578947E-2</v>
      </c>
      <c r="K583">
        <v>50.506578947368418</v>
      </c>
      <c r="L583">
        <v>4.5065789473684212</v>
      </c>
      <c r="M583" s="10" t="s">
        <v>47</v>
      </c>
      <c r="N583" t="s">
        <v>70</v>
      </c>
      <c r="O583">
        <v>7</v>
      </c>
      <c r="P583" t="s">
        <v>39</v>
      </c>
      <c r="Q583" s="8"/>
      <c r="R583"/>
      <c r="S583"/>
      <c r="T583"/>
      <c r="U583"/>
    </row>
    <row r="584" spans="1:21" x14ac:dyDescent="0.35">
      <c r="A584">
        <v>2024</v>
      </c>
      <c r="B584">
        <v>3</v>
      </c>
      <c r="C584">
        <v>8</v>
      </c>
      <c r="D584" t="s">
        <v>6</v>
      </c>
      <c r="E584" s="7">
        <v>45505</v>
      </c>
      <c r="F584">
        <v>8479</v>
      </c>
      <c r="G584">
        <v>554</v>
      </c>
      <c r="H584">
        <v>13</v>
      </c>
      <c r="I584">
        <v>59</v>
      </c>
      <c r="J584">
        <v>0.22033898305084745</v>
      </c>
      <c r="K584">
        <v>143.71186440677965</v>
      </c>
      <c r="L584">
        <v>9.3898305084745761</v>
      </c>
      <c r="M584" s="10" t="s">
        <v>47</v>
      </c>
      <c r="N584" t="s">
        <v>70</v>
      </c>
      <c r="O584">
        <v>8</v>
      </c>
      <c r="P584" t="s">
        <v>40</v>
      </c>
      <c r="Q584" s="8"/>
      <c r="R584"/>
      <c r="S584"/>
      <c r="T584"/>
      <c r="U584"/>
    </row>
    <row r="585" spans="1:21" x14ac:dyDescent="0.35">
      <c r="A585">
        <v>2024</v>
      </c>
      <c r="B585">
        <v>3</v>
      </c>
      <c r="C585">
        <v>9</v>
      </c>
      <c r="D585" t="s">
        <v>6</v>
      </c>
      <c r="E585" s="7">
        <v>45536</v>
      </c>
      <c r="F585">
        <v>5257</v>
      </c>
      <c r="G585">
        <v>382</v>
      </c>
      <c r="H585">
        <v>13</v>
      </c>
      <c r="I585">
        <v>91</v>
      </c>
      <c r="J585">
        <v>0.14285714285714285</v>
      </c>
      <c r="K585">
        <v>57.769230769230766</v>
      </c>
      <c r="L585">
        <v>4.197802197802198</v>
      </c>
      <c r="M585" s="10" t="s">
        <v>47</v>
      </c>
      <c r="N585" t="s">
        <v>70</v>
      </c>
      <c r="O585">
        <v>9</v>
      </c>
      <c r="P585" t="s">
        <v>41</v>
      </c>
      <c r="Q585" s="8"/>
      <c r="R585"/>
      <c r="S585"/>
      <c r="T585"/>
      <c r="U585"/>
    </row>
    <row r="586" spans="1:21" x14ac:dyDescent="0.35">
      <c r="A586">
        <v>2024</v>
      </c>
      <c r="B586">
        <v>4</v>
      </c>
      <c r="C586">
        <v>10</v>
      </c>
      <c r="D586" t="s">
        <v>6</v>
      </c>
      <c r="E586" s="7">
        <v>45566</v>
      </c>
      <c r="F586">
        <v>4239</v>
      </c>
      <c r="G586">
        <v>279</v>
      </c>
      <c r="H586">
        <v>5</v>
      </c>
      <c r="I586">
        <v>19636</v>
      </c>
      <c r="J586">
        <v>2.5463434508046448E-4</v>
      </c>
      <c r="K586">
        <v>0.21587899775921776</v>
      </c>
      <c r="L586">
        <v>1.4208596455489917E-2</v>
      </c>
      <c r="M586" s="10" t="s">
        <v>47</v>
      </c>
      <c r="N586" t="s">
        <v>71</v>
      </c>
      <c r="O586">
        <v>10</v>
      </c>
      <c r="P586" t="s">
        <v>42</v>
      </c>
      <c r="Q586" s="8"/>
      <c r="R586"/>
      <c r="S586"/>
      <c r="T586"/>
      <c r="U586"/>
    </row>
    <row r="587" spans="1:21" x14ac:dyDescent="0.35">
      <c r="A587">
        <v>2024</v>
      </c>
      <c r="B587">
        <v>4</v>
      </c>
      <c r="C587">
        <v>11</v>
      </c>
      <c r="D587" t="s">
        <v>6</v>
      </c>
      <c r="E587" s="7">
        <v>45597</v>
      </c>
      <c r="F587">
        <v>1376</v>
      </c>
      <c r="G587">
        <v>138</v>
      </c>
      <c r="H587">
        <v>5</v>
      </c>
      <c r="I587">
        <v>31842</v>
      </c>
      <c r="J587">
        <v>1.5702531248037183E-4</v>
      </c>
      <c r="K587">
        <v>4.3213365994598331E-2</v>
      </c>
      <c r="L587">
        <v>4.333898624458263E-3</v>
      </c>
      <c r="M587" s="10" t="s">
        <v>47</v>
      </c>
      <c r="N587" t="s">
        <v>71</v>
      </c>
      <c r="O587">
        <v>11</v>
      </c>
      <c r="P587" t="s">
        <v>43</v>
      </c>
      <c r="Q587" s="8"/>
      <c r="R587"/>
      <c r="S587"/>
      <c r="T587"/>
      <c r="U587"/>
    </row>
    <row r="588" spans="1:21" x14ac:dyDescent="0.35">
      <c r="A588">
        <v>2024</v>
      </c>
      <c r="B588">
        <v>4</v>
      </c>
      <c r="C588">
        <v>12</v>
      </c>
      <c r="D588" t="s">
        <v>6</v>
      </c>
      <c r="E588" s="7">
        <v>45627</v>
      </c>
      <c r="F588">
        <v>1213</v>
      </c>
      <c r="G588">
        <v>152</v>
      </c>
      <c r="H588">
        <v>8</v>
      </c>
      <c r="I588">
        <v>11254</v>
      </c>
      <c r="J588">
        <v>7.1085836147147686E-4</v>
      </c>
      <c r="K588">
        <v>0.10778389905811267</v>
      </c>
      <c r="L588">
        <v>1.3506308867958059E-2</v>
      </c>
      <c r="M588" s="10" t="s">
        <v>47</v>
      </c>
      <c r="N588" t="s">
        <v>71</v>
      </c>
      <c r="O588">
        <v>12</v>
      </c>
      <c r="P588" t="s">
        <v>44</v>
      </c>
      <c r="Q588" s="8"/>
      <c r="R588"/>
      <c r="S588"/>
      <c r="T588"/>
      <c r="U588"/>
    </row>
    <row r="589" spans="1:21" x14ac:dyDescent="0.35">
      <c r="A589">
        <v>2020</v>
      </c>
      <c r="B589">
        <v>4</v>
      </c>
      <c r="C589">
        <v>12</v>
      </c>
      <c r="D589" t="s">
        <v>7</v>
      </c>
      <c r="E589" s="7">
        <v>44166</v>
      </c>
      <c r="F589">
        <v>8785</v>
      </c>
      <c r="G589">
        <v>14877</v>
      </c>
      <c r="H589">
        <v>504</v>
      </c>
      <c r="I589">
        <v>13440</v>
      </c>
      <c r="J589">
        <v>3.7499999999999999E-2</v>
      </c>
      <c r="K589">
        <v>0.65364583333333337</v>
      </c>
      <c r="L589">
        <v>1.1069196428571428</v>
      </c>
      <c r="M589" s="10" t="s">
        <v>48</v>
      </c>
      <c r="N589" t="s">
        <v>71</v>
      </c>
      <c r="O589">
        <v>12</v>
      </c>
      <c r="P589" t="s">
        <v>44</v>
      </c>
      <c r="Q589" s="8"/>
      <c r="R589"/>
      <c r="S589"/>
      <c r="T589"/>
      <c r="U589"/>
    </row>
    <row r="590" spans="1:21" x14ac:dyDescent="0.35">
      <c r="A590">
        <v>2021</v>
      </c>
      <c r="B590">
        <v>1</v>
      </c>
      <c r="C590">
        <v>1</v>
      </c>
      <c r="D590" t="s">
        <v>7</v>
      </c>
      <c r="E590" s="7">
        <v>44197</v>
      </c>
      <c r="F590">
        <v>9199</v>
      </c>
      <c r="G590">
        <v>9922</v>
      </c>
      <c r="H590">
        <v>461</v>
      </c>
      <c r="I590">
        <v>578960</v>
      </c>
      <c r="J590">
        <v>7.9625535442863059E-4</v>
      </c>
      <c r="K590">
        <v>1.5888835152687578E-2</v>
      </c>
      <c r="L590">
        <v>1.7137626088158078E-2</v>
      </c>
      <c r="M590" s="10" t="s">
        <v>32</v>
      </c>
      <c r="N590" t="s">
        <v>68</v>
      </c>
      <c r="O590">
        <v>1</v>
      </c>
      <c r="P590" t="s">
        <v>33</v>
      </c>
      <c r="Q590" s="8"/>
      <c r="R590"/>
      <c r="S590"/>
      <c r="T590"/>
      <c r="U590"/>
    </row>
    <row r="591" spans="1:21" x14ac:dyDescent="0.35">
      <c r="A591">
        <v>2021</v>
      </c>
      <c r="B591">
        <v>1</v>
      </c>
      <c r="C591">
        <v>2</v>
      </c>
      <c r="D591" t="s">
        <v>7</v>
      </c>
      <c r="E591" s="7">
        <v>44228</v>
      </c>
      <c r="F591">
        <v>8310</v>
      </c>
      <c r="G591">
        <v>7085</v>
      </c>
      <c r="H591">
        <v>278</v>
      </c>
      <c r="I591">
        <v>648970</v>
      </c>
      <c r="J591">
        <v>4.2837111114535343E-4</v>
      </c>
      <c r="K591">
        <v>1.2804906236035564E-2</v>
      </c>
      <c r="L591">
        <v>1.0917299721096507E-2</v>
      </c>
      <c r="M591" s="10" t="s">
        <v>32</v>
      </c>
      <c r="N591" t="s">
        <v>68</v>
      </c>
      <c r="O591">
        <v>2</v>
      </c>
      <c r="P591" t="s">
        <v>34</v>
      </c>
      <c r="Q591" s="8"/>
      <c r="R591"/>
      <c r="S591"/>
      <c r="T591"/>
      <c r="U591"/>
    </row>
    <row r="592" spans="1:21" x14ac:dyDescent="0.35">
      <c r="A592">
        <v>2021</v>
      </c>
      <c r="B592">
        <v>1</v>
      </c>
      <c r="C592">
        <v>3</v>
      </c>
      <c r="D592" t="s">
        <v>7</v>
      </c>
      <c r="E592" s="7">
        <v>44256</v>
      </c>
      <c r="F592">
        <v>11346</v>
      </c>
      <c r="G592">
        <v>9385</v>
      </c>
      <c r="H592">
        <v>249</v>
      </c>
      <c r="I592">
        <v>1820070</v>
      </c>
      <c r="J592">
        <v>1.3680792496991874E-4</v>
      </c>
      <c r="K592">
        <v>6.2338261715208752E-3</v>
      </c>
      <c r="L592">
        <v>5.1563950837055714E-3</v>
      </c>
      <c r="M592" s="10" t="s">
        <v>32</v>
      </c>
      <c r="N592" t="s">
        <v>68</v>
      </c>
      <c r="O592">
        <v>3</v>
      </c>
      <c r="P592" t="s">
        <v>35</v>
      </c>
      <c r="Q592" s="8"/>
      <c r="R592"/>
      <c r="S592"/>
      <c r="T592"/>
      <c r="U592"/>
    </row>
    <row r="593" spans="1:21" x14ac:dyDescent="0.35">
      <c r="A593">
        <v>2021</v>
      </c>
      <c r="B593">
        <v>2</v>
      </c>
      <c r="C593">
        <v>4</v>
      </c>
      <c r="D593" t="s">
        <v>7</v>
      </c>
      <c r="E593" s="7">
        <v>44287</v>
      </c>
      <c r="F593">
        <v>10092</v>
      </c>
      <c r="G593">
        <v>11412</v>
      </c>
      <c r="H593">
        <v>304</v>
      </c>
      <c r="I593">
        <v>3255730</v>
      </c>
      <c r="J593">
        <v>9.3373836282492707E-5</v>
      </c>
      <c r="K593">
        <v>3.099765643956962E-3</v>
      </c>
      <c r="L593">
        <v>3.5052046699204174E-3</v>
      </c>
      <c r="M593" s="10" t="s">
        <v>32</v>
      </c>
      <c r="N593" t="s">
        <v>69</v>
      </c>
      <c r="O593">
        <v>4</v>
      </c>
      <c r="P593" t="s">
        <v>36</v>
      </c>
      <c r="Q593" s="8"/>
      <c r="R593"/>
      <c r="S593"/>
      <c r="T593"/>
      <c r="U593"/>
    </row>
    <row r="594" spans="1:21" x14ac:dyDescent="0.35">
      <c r="A594">
        <v>2021</v>
      </c>
      <c r="B594">
        <v>2</v>
      </c>
      <c r="C594">
        <v>5</v>
      </c>
      <c r="D594" t="s">
        <v>7</v>
      </c>
      <c r="E594" s="7">
        <v>44317</v>
      </c>
      <c r="F594">
        <v>3345</v>
      </c>
      <c r="G594">
        <v>7523</v>
      </c>
      <c r="H594">
        <v>140</v>
      </c>
      <c r="I594">
        <v>3446230</v>
      </c>
      <c r="J594">
        <v>4.0624102279882652E-5</v>
      </c>
      <c r="K594">
        <v>9.7062587233005338E-4</v>
      </c>
      <c r="L594">
        <v>2.1829651532254087E-3</v>
      </c>
      <c r="M594" s="10" t="s">
        <v>32</v>
      </c>
      <c r="N594" t="s">
        <v>69</v>
      </c>
      <c r="O594">
        <v>5</v>
      </c>
      <c r="P594" t="s">
        <v>37</v>
      </c>
      <c r="Q594" s="8"/>
      <c r="R594"/>
      <c r="S594"/>
      <c r="T594"/>
      <c r="U594"/>
    </row>
    <row r="595" spans="1:21" x14ac:dyDescent="0.35">
      <c r="A595">
        <v>2021</v>
      </c>
      <c r="B595">
        <v>2</v>
      </c>
      <c r="C595">
        <v>6</v>
      </c>
      <c r="D595" t="s">
        <v>7</v>
      </c>
      <c r="E595" s="7">
        <v>44348</v>
      </c>
      <c r="F595">
        <v>672</v>
      </c>
      <c r="G595">
        <v>1651</v>
      </c>
      <c r="H595">
        <v>28</v>
      </c>
      <c r="I595">
        <v>3858160</v>
      </c>
      <c r="J595">
        <v>7.257345470379663E-6</v>
      </c>
      <c r="K595">
        <v>1.741762912891119E-4</v>
      </c>
      <c r="L595">
        <v>4.2792419184274367E-4</v>
      </c>
      <c r="M595" s="10" t="s">
        <v>32</v>
      </c>
      <c r="N595" t="s">
        <v>69</v>
      </c>
      <c r="O595">
        <v>6</v>
      </c>
      <c r="P595" t="s">
        <v>38</v>
      </c>
      <c r="Q595" s="8"/>
      <c r="R595"/>
      <c r="S595"/>
      <c r="T595"/>
      <c r="U595"/>
    </row>
    <row r="596" spans="1:21" x14ac:dyDescent="0.35">
      <c r="A596">
        <v>2021</v>
      </c>
      <c r="B596">
        <v>3</v>
      </c>
      <c r="C596">
        <v>7</v>
      </c>
      <c r="D596" t="s">
        <v>7</v>
      </c>
      <c r="E596" s="7">
        <v>44378</v>
      </c>
      <c r="F596">
        <v>1895</v>
      </c>
      <c r="G596">
        <v>825</v>
      </c>
      <c r="H596">
        <v>12</v>
      </c>
      <c r="I596">
        <v>3890600</v>
      </c>
      <c r="J596">
        <v>3.0843571685601193E-6</v>
      </c>
      <c r="K596">
        <v>4.8707140286845219E-4</v>
      </c>
      <c r="L596">
        <v>2.1204955533850819E-4</v>
      </c>
      <c r="M596" s="10" t="s">
        <v>32</v>
      </c>
      <c r="N596" t="s">
        <v>70</v>
      </c>
      <c r="O596">
        <v>7</v>
      </c>
      <c r="P596" t="s">
        <v>39</v>
      </c>
      <c r="Q596" s="8"/>
      <c r="R596"/>
      <c r="S596"/>
      <c r="T596"/>
      <c r="U596"/>
    </row>
    <row r="597" spans="1:21" x14ac:dyDescent="0.35">
      <c r="A597">
        <v>2021</v>
      </c>
      <c r="B597">
        <v>3</v>
      </c>
      <c r="C597">
        <v>8</v>
      </c>
      <c r="D597" t="s">
        <v>7</v>
      </c>
      <c r="E597" s="7">
        <v>44409</v>
      </c>
      <c r="F597">
        <v>4477</v>
      </c>
      <c r="G597">
        <v>3726</v>
      </c>
      <c r="H597">
        <v>22</v>
      </c>
      <c r="I597">
        <v>2701910</v>
      </c>
      <c r="J597">
        <v>8.1423881624480468E-6</v>
      </c>
      <c r="K597">
        <v>1.6569759910581773E-3</v>
      </c>
      <c r="L597">
        <v>1.3790244678764281E-3</v>
      </c>
      <c r="M597" s="10" t="s">
        <v>32</v>
      </c>
      <c r="N597" t="s">
        <v>70</v>
      </c>
      <c r="O597">
        <v>8</v>
      </c>
      <c r="P597" t="s">
        <v>40</v>
      </c>
      <c r="Q597" s="8"/>
      <c r="R597"/>
      <c r="S597"/>
      <c r="T597"/>
      <c r="U597"/>
    </row>
    <row r="598" spans="1:21" x14ac:dyDescent="0.35">
      <c r="A598">
        <v>2021</v>
      </c>
      <c r="B598">
        <v>3</v>
      </c>
      <c r="C598">
        <v>9</v>
      </c>
      <c r="D598" t="s">
        <v>7</v>
      </c>
      <c r="E598" s="7">
        <v>44440</v>
      </c>
      <c r="F598">
        <v>2893</v>
      </c>
      <c r="G598">
        <v>3759</v>
      </c>
      <c r="H598">
        <v>24</v>
      </c>
      <c r="I598">
        <v>1570160</v>
      </c>
      <c r="J598">
        <v>1.528506649003923E-5</v>
      </c>
      <c r="K598">
        <v>1.8424873898201456E-3</v>
      </c>
      <c r="L598">
        <v>2.3940235390023947E-3</v>
      </c>
      <c r="M598" s="10" t="s">
        <v>32</v>
      </c>
      <c r="N598" t="s">
        <v>70</v>
      </c>
      <c r="O598">
        <v>9</v>
      </c>
      <c r="P598" t="s">
        <v>41</v>
      </c>
      <c r="Q598" s="8"/>
      <c r="R598"/>
      <c r="S598"/>
      <c r="T598"/>
      <c r="U598"/>
    </row>
    <row r="599" spans="1:21" x14ac:dyDescent="0.35">
      <c r="A599">
        <v>2021</v>
      </c>
      <c r="B599">
        <v>4</v>
      </c>
      <c r="C599">
        <v>10</v>
      </c>
      <c r="D599" t="s">
        <v>7</v>
      </c>
      <c r="E599" s="7">
        <v>44470</v>
      </c>
      <c r="F599">
        <v>2218</v>
      </c>
      <c r="G599">
        <v>2063</v>
      </c>
      <c r="H599">
        <v>17</v>
      </c>
      <c r="I599">
        <v>1313100</v>
      </c>
      <c r="J599">
        <v>1.2946462569492041E-5</v>
      </c>
      <c r="K599">
        <v>1.6891325870078441E-3</v>
      </c>
      <c r="L599">
        <v>1.5710913106389459E-3</v>
      </c>
      <c r="M599" s="10" t="s">
        <v>32</v>
      </c>
      <c r="N599" t="s">
        <v>71</v>
      </c>
      <c r="O599">
        <v>10</v>
      </c>
      <c r="P599" t="s">
        <v>42</v>
      </c>
      <c r="Q599" s="8"/>
      <c r="R599"/>
      <c r="S599"/>
      <c r="T599"/>
      <c r="U599"/>
    </row>
    <row r="600" spans="1:21" x14ac:dyDescent="0.35">
      <c r="A600">
        <v>2021</v>
      </c>
      <c r="B600">
        <v>4</v>
      </c>
      <c r="C600">
        <v>11</v>
      </c>
      <c r="D600" t="s">
        <v>7</v>
      </c>
      <c r="E600" s="7">
        <v>44501</v>
      </c>
      <c r="F600">
        <v>7483</v>
      </c>
      <c r="G600">
        <v>4251</v>
      </c>
      <c r="H600">
        <v>39</v>
      </c>
      <c r="I600">
        <v>1928800</v>
      </c>
      <c r="J600">
        <v>2.0219825798423889E-5</v>
      </c>
      <c r="K600">
        <v>3.8796142679386149E-3</v>
      </c>
      <c r="L600">
        <v>2.2039610120282039E-3</v>
      </c>
      <c r="M600" s="10" t="s">
        <v>32</v>
      </c>
      <c r="N600" t="s">
        <v>71</v>
      </c>
      <c r="O600">
        <v>11</v>
      </c>
      <c r="P600" t="s">
        <v>43</v>
      </c>
      <c r="Q600" s="8"/>
      <c r="R600"/>
      <c r="S600"/>
      <c r="T600"/>
      <c r="U600"/>
    </row>
    <row r="601" spans="1:21" x14ac:dyDescent="0.35">
      <c r="A601">
        <v>2021</v>
      </c>
      <c r="B601">
        <v>4</v>
      </c>
      <c r="C601">
        <v>12</v>
      </c>
      <c r="D601" t="s">
        <v>7</v>
      </c>
      <c r="E601" s="7">
        <v>44531</v>
      </c>
      <c r="F601">
        <v>26661</v>
      </c>
      <c r="G601">
        <v>18300</v>
      </c>
      <c r="H601">
        <v>121</v>
      </c>
      <c r="I601">
        <v>3586520</v>
      </c>
      <c r="J601">
        <v>3.373743907743439E-5</v>
      </c>
      <c r="K601">
        <v>7.4336682912684166E-3</v>
      </c>
      <c r="L601">
        <v>5.1024391331987553E-3</v>
      </c>
      <c r="M601" s="10" t="s">
        <v>32</v>
      </c>
      <c r="N601" t="s">
        <v>71</v>
      </c>
      <c r="O601">
        <v>12</v>
      </c>
      <c r="P601" t="s">
        <v>44</v>
      </c>
      <c r="Q601" s="8"/>
      <c r="R601"/>
      <c r="S601"/>
      <c r="T601"/>
      <c r="U601"/>
    </row>
    <row r="602" spans="1:21" x14ac:dyDescent="0.35">
      <c r="A602">
        <v>2022</v>
      </c>
      <c r="B602">
        <v>1</v>
      </c>
      <c r="C602">
        <v>1</v>
      </c>
      <c r="D602" t="s">
        <v>7</v>
      </c>
      <c r="E602" s="7">
        <v>44562</v>
      </c>
      <c r="F602">
        <v>147762</v>
      </c>
      <c r="G602">
        <v>112980</v>
      </c>
      <c r="H602">
        <v>287</v>
      </c>
      <c r="I602">
        <v>3946850</v>
      </c>
      <c r="J602">
        <v>7.2716216729797181E-5</v>
      </c>
      <c r="K602">
        <v>3.7437956851666516E-2</v>
      </c>
      <c r="L602">
        <v>2.8625359463876256E-2</v>
      </c>
      <c r="M602" s="10" t="s">
        <v>45</v>
      </c>
      <c r="N602" t="s">
        <v>68</v>
      </c>
      <c r="O602">
        <v>1</v>
      </c>
      <c r="P602" t="s">
        <v>33</v>
      </c>
      <c r="Q602" s="8"/>
      <c r="R602"/>
      <c r="S602"/>
      <c r="T602"/>
      <c r="U602"/>
    </row>
    <row r="603" spans="1:21" x14ac:dyDescent="0.35">
      <c r="A603">
        <v>2022</v>
      </c>
      <c r="B603">
        <v>1</v>
      </c>
      <c r="C603">
        <v>2</v>
      </c>
      <c r="D603" t="s">
        <v>7</v>
      </c>
      <c r="E603" s="7">
        <v>44593</v>
      </c>
      <c r="F603">
        <v>48078</v>
      </c>
      <c r="G603">
        <v>80674</v>
      </c>
      <c r="H603">
        <v>224</v>
      </c>
      <c r="I603">
        <v>1733130</v>
      </c>
      <c r="J603">
        <v>1.2924593077264833E-4</v>
      </c>
      <c r="K603">
        <v>2.7740561873604404E-2</v>
      </c>
      <c r="L603">
        <v>4.6548152764074244E-2</v>
      </c>
      <c r="M603" s="10" t="s">
        <v>45</v>
      </c>
      <c r="N603" t="s">
        <v>68</v>
      </c>
      <c r="O603">
        <v>2</v>
      </c>
      <c r="P603" t="s">
        <v>34</v>
      </c>
      <c r="Q603" s="8"/>
      <c r="R603"/>
      <c r="S603"/>
      <c r="T603"/>
      <c r="U603"/>
    </row>
    <row r="604" spans="1:21" x14ac:dyDescent="0.35">
      <c r="A604">
        <v>2022</v>
      </c>
      <c r="B604">
        <v>1</v>
      </c>
      <c r="C604">
        <v>3</v>
      </c>
      <c r="D604" t="s">
        <v>7</v>
      </c>
      <c r="E604" s="7">
        <v>44621</v>
      </c>
      <c r="F604">
        <v>40447</v>
      </c>
      <c r="G604">
        <v>36781</v>
      </c>
      <c r="H604">
        <v>97</v>
      </c>
      <c r="I604">
        <v>588470</v>
      </c>
      <c r="J604">
        <v>1.6483423114177444E-4</v>
      </c>
      <c r="K604">
        <v>6.8732475742178875E-2</v>
      </c>
      <c r="L604">
        <v>6.2502761398202114E-2</v>
      </c>
      <c r="M604" s="10" t="s">
        <v>45</v>
      </c>
      <c r="N604" t="s">
        <v>68</v>
      </c>
      <c r="O604">
        <v>3</v>
      </c>
      <c r="P604" t="s">
        <v>35</v>
      </c>
      <c r="Q604" s="8"/>
      <c r="R604"/>
      <c r="S604"/>
      <c r="T604"/>
      <c r="U604"/>
    </row>
    <row r="605" spans="1:21" x14ac:dyDescent="0.35">
      <c r="A605">
        <v>2022</v>
      </c>
      <c r="B605">
        <v>2</v>
      </c>
      <c r="C605">
        <v>4</v>
      </c>
      <c r="D605" t="s">
        <v>7</v>
      </c>
      <c r="E605" s="7">
        <v>44652</v>
      </c>
      <c r="F605">
        <v>41576</v>
      </c>
      <c r="G605">
        <v>42517</v>
      </c>
      <c r="H605">
        <v>79</v>
      </c>
      <c r="I605">
        <v>264960</v>
      </c>
      <c r="J605">
        <v>2.9815821256038647E-4</v>
      </c>
      <c r="K605">
        <v>0.15691425120772948</v>
      </c>
      <c r="L605">
        <v>0.16046573067632849</v>
      </c>
      <c r="M605" s="10" t="s">
        <v>45</v>
      </c>
      <c r="N605" t="s">
        <v>69</v>
      </c>
      <c r="O605">
        <v>4</v>
      </c>
      <c r="P605" t="s">
        <v>36</v>
      </c>
      <c r="Q605" s="8"/>
      <c r="R605"/>
      <c r="S605"/>
      <c r="T605"/>
      <c r="U605"/>
    </row>
    <row r="606" spans="1:21" x14ac:dyDescent="0.35">
      <c r="A606">
        <v>2022</v>
      </c>
      <c r="B606">
        <v>2</v>
      </c>
      <c r="C606">
        <v>5</v>
      </c>
      <c r="D606" t="s">
        <v>7</v>
      </c>
      <c r="E606" s="7">
        <v>44682</v>
      </c>
      <c r="F606">
        <v>22788</v>
      </c>
      <c r="G606">
        <v>33751</v>
      </c>
      <c r="H606">
        <v>56</v>
      </c>
      <c r="I606">
        <v>286770</v>
      </c>
      <c r="J606">
        <v>1.9527844614150713E-4</v>
      </c>
      <c r="K606">
        <v>7.9464379119154729E-2</v>
      </c>
      <c r="L606">
        <v>0.11769362206646442</v>
      </c>
      <c r="M606" s="10" t="s">
        <v>45</v>
      </c>
      <c r="N606" t="s">
        <v>69</v>
      </c>
      <c r="O606">
        <v>5</v>
      </c>
      <c r="P606" t="s">
        <v>37</v>
      </c>
      <c r="Q606" s="8"/>
      <c r="R606"/>
      <c r="S606"/>
      <c r="T606"/>
      <c r="U606"/>
    </row>
    <row r="607" spans="1:21" x14ac:dyDescent="0.35">
      <c r="A607">
        <v>2022</v>
      </c>
      <c r="B607">
        <v>2</v>
      </c>
      <c r="C607">
        <v>6</v>
      </c>
      <c r="D607" t="s">
        <v>7</v>
      </c>
      <c r="E607" s="7">
        <v>44713</v>
      </c>
      <c r="F607">
        <v>25400</v>
      </c>
      <c r="G607">
        <v>16164</v>
      </c>
      <c r="H607">
        <v>26</v>
      </c>
      <c r="I607">
        <v>153150</v>
      </c>
      <c r="J607">
        <v>1.6976820111002286E-4</v>
      </c>
      <c r="K607">
        <v>0.16585047339209924</v>
      </c>
      <c r="L607">
        <v>0.10554358472086189</v>
      </c>
      <c r="M607" s="10" t="s">
        <v>45</v>
      </c>
      <c r="N607" t="s">
        <v>69</v>
      </c>
      <c r="O607">
        <v>6</v>
      </c>
      <c r="P607" t="s">
        <v>38</v>
      </c>
      <c r="Q607" s="8"/>
      <c r="R607"/>
      <c r="S607"/>
      <c r="T607"/>
      <c r="U607"/>
    </row>
    <row r="608" spans="1:21" x14ac:dyDescent="0.35">
      <c r="A608">
        <v>2022</v>
      </c>
      <c r="B608">
        <v>3</v>
      </c>
      <c r="C608">
        <v>7</v>
      </c>
      <c r="D608" t="s">
        <v>7</v>
      </c>
      <c r="E608" s="7">
        <v>44743</v>
      </c>
      <c r="F608">
        <v>59978</v>
      </c>
      <c r="G608">
        <v>55745</v>
      </c>
      <c r="H608">
        <v>85</v>
      </c>
      <c r="I608">
        <v>338610</v>
      </c>
      <c r="J608">
        <v>2.5102625439295945E-4</v>
      </c>
      <c r="K608">
        <v>0.17713003159977556</v>
      </c>
      <c r="L608">
        <v>0.16462892413100616</v>
      </c>
      <c r="M608" s="10" t="s">
        <v>45</v>
      </c>
      <c r="N608" t="s">
        <v>70</v>
      </c>
      <c r="O608">
        <v>7</v>
      </c>
      <c r="P608" t="s">
        <v>39</v>
      </c>
      <c r="Q608" s="8"/>
      <c r="R608"/>
      <c r="S608"/>
      <c r="T608"/>
      <c r="U608"/>
    </row>
    <row r="609" spans="1:21" x14ac:dyDescent="0.35">
      <c r="A609">
        <v>2022</v>
      </c>
      <c r="B609">
        <v>3</v>
      </c>
      <c r="C609">
        <v>8</v>
      </c>
      <c r="D609" t="s">
        <v>7</v>
      </c>
      <c r="E609" s="7">
        <v>44774</v>
      </c>
      <c r="F609">
        <v>25243</v>
      </c>
      <c r="G609">
        <v>37072</v>
      </c>
      <c r="H609">
        <v>100</v>
      </c>
      <c r="I609">
        <v>225090</v>
      </c>
      <c r="J609">
        <v>4.4426673774934471E-4</v>
      </c>
      <c r="K609">
        <v>0.11214625261006708</v>
      </c>
      <c r="L609">
        <v>0.16469856501843708</v>
      </c>
      <c r="M609" s="10" t="s">
        <v>45</v>
      </c>
      <c r="N609" t="s">
        <v>70</v>
      </c>
      <c r="O609">
        <v>8</v>
      </c>
      <c r="P609" t="s">
        <v>40</v>
      </c>
      <c r="Q609" s="8"/>
      <c r="R609"/>
      <c r="S609"/>
      <c r="T609"/>
      <c r="U609"/>
    </row>
    <row r="610" spans="1:21" x14ac:dyDescent="0.35">
      <c r="A610">
        <v>2022</v>
      </c>
      <c r="B610">
        <v>3</v>
      </c>
      <c r="C610">
        <v>9</v>
      </c>
      <c r="D610" t="s">
        <v>7</v>
      </c>
      <c r="E610" s="7">
        <v>44805</v>
      </c>
      <c r="F610">
        <v>15614</v>
      </c>
      <c r="G610">
        <v>15998</v>
      </c>
      <c r="H610">
        <v>36</v>
      </c>
      <c r="I610">
        <v>194290</v>
      </c>
      <c r="J610">
        <v>1.852900303669772E-4</v>
      </c>
      <c r="K610">
        <v>8.0364403726388395E-2</v>
      </c>
      <c r="L610">
        <v>8.2340830716969474E-2</v>
      </c>
      <c r="M610" s="10" t="s">
        <v>45</v>
      </c>
      <c r="N610" t="s">
        <v>70</v>
      </c>
      <c r="O610">
        <v>9</v>
      </c>
      <c r="P610" t="s">
        <v>41</v>
      </c>
      <c r="Q610" s="8"/>
      <c r="R610"/>
      <c r="S610"/>
      <c r="T610"/>
      <c r="U610"/>
    </row>
    <row r="611" spans="1:21" x14ac:dyDescent="0.35">
      <c r="A611">
        <v>2022</v>
      </c>
      <c r="B611">
        <v>4</v>
      </c>
      <c r="C611">
        <v>10</v>
      </c>
      <c r="D611" t="s">
        <v>7</v>
      </c>
      <c r="E611" s="7">
        <v>44835</v>
      </c>
      <c r="F611">
        <v>28733</v>
      </c>
      <c r="G611">
        <v>28069</v>
      </c>
      <c r="H611">
        <v>47</v>
      </c>
      <c r="I611">
        <v>454370</v>
      </c>
      <c r="J611">
        <v>1.0343992781213548E-4</v>
      </c>
      <c r="K611">
        <v>6.3237009485661466E-2</v>
      </c>
      <c r="L611">
        <v>6.1775645399124064E-2</v>
      </c>
      <c r="M611" s="10" t="s">
        <v>45</v>
      </c>
      <c r="N611" t="s">
        <v>71</v>
      </c>
      <c r="O611">
        <v>10</v>
      </c>
      <c r="P611" t="s">
        <v>42</v>
      </c>
      <c r="Q611" s="8"/>
      <c r="R611"/>
      <c r="S611"/>
      <c r="T611"/>
      <c r="U611"/>
    </row>
    <row r="612" spans="1:21" x14ac:dyDescent="0.35">
      <c r="A612">
        <v>2022</v>
      </c>
      <c r="B612">
        <v>4</v>
      </c>
      <c r="C612">
        <v>11</v>
      </c>
      <c r="D612" t="s">
        <v>7</v>
      </c>
      <c r="E612" s="7">
        <v>44866</v>
      </c>
      <c r="F612">
        <v>25344</v>
      </c>
      <c r="G612">
        <v>22601</v>
      </c>
      <c r="H612">
        <v>49</v>
      </c>
      <c r="I612">
        <v>353940</v>
      </c>
      <c r="J612">
        <v>1.3844154376447987E-4</v>
      </c>
      <c r="K612">
        <v>7.1605356840142395E-2</v>
      </c>
      <c r="L612">
        <v>6.3855455726959373E-2</v>
      </c>
      <c r="M612" s="10" t="s">
        <v>45</v>
      </c>
      <c r="N612" t="s">
        <v>71</v>
      </c>
      <c r="O612">
        <v>11</v>
      </c>
      <c r="P612" t="s">
        <v>43</v>
      </c>
      <c r="Q612" s="8"/>
      <c r="R612"/>
      <c r="S612"/>
      <c r="T612"/>
      <c r="U612"/>
    </row>
    <row r="613" spans="1:21" x14ac:dyDescent="0.35">
      <c r="A613">
        <v>2022</v>
      </c>
      <c r="B613">
        <v>4</v>
      </c>
      <c r="C613">
        <v>12</v>
      </c>
      <c r="D613" t="s">
        <v>7</v>
      </c>
      <c r="E613" s="7">
        <v>44896</v>
      </c>
      <c r="F613">
        <v>23754</v>
      </c>
      <c r="G613">
        <v>28623</v>
      </c>
      <c r="H613">
        <v>100</v>
      </c>
      <c r="I613">
        <v>261290</v>
      </c>
      <c r="J613">
        <v>3.827165218722492E-4</v>
      </c>
      <c r="K613">
        <v>9.0910482605534082E-2</v>
      </c>
      <c r="L613">
        <v>0.10954495005549389</v>
      </c>
      <c r="M613" s="10" t="s">
        <v>45</v>
      </c>
      <c r="N613" t="s">
        <v>71</v>
      </c>
      <c r="O613">
        <v>12</v>
      </c>
      <c r="P613" t="s">
        <v>44</v>
      </c>
      <c r="Q613" s="8"/>
      <c r="R613"/>
      <c r="S613"/>
      <c r="T613"/>
      <c r="U613"/>
    </row>
    <row r="614" spans="1:21" x14ac:dyDescent="0.35">
      <c r="A614">
        <v>2023</v>
      </c>
      <c r="B614">
        <v>1</v>
      </c>
      <c r="C614">
        <v>1</v>
      </c>
      <c r="D614" t="s">
        <v>7</v>
      </c>
      <c r="E614" s="7">
        <v>44927</v>
      </c>
      <c r="F614">
        <v>5122</v>
      </c>
      <c r="G614">
        <v>9095</v>
      </c>
      <c r="H614">
        <v>78</v>
      </c>
      <c r="I614">
        <v>172480</v>
      </c>
      <c r="J614">
        <v>4.5222634508348795E-4</v>
      </c>
      <c r="K614">
        <v>2.9696196660482375E-2</v>
      </c>
      <c r="L614">
        <v>5.2730751391465679E-2</v>
      </c>
      <c r="M614" s="10" t="s">
        <v>46</v>
      </c>
      <c r="N614" t="s">
        <v>68</v>
      </c>
      <c r="O614">
        <v>1</v>
      </c>
      <c r="P614" t="s">
        <v>33</v>
      </c>
      <c r="Q614" s="8"/>
      <c r="R614"/>
      <c r="S614"/>
      <c r="T614"/>
      <c r="U614"/>
    </row>
    <row r="615" spans="1:21" x14ac:dyDescent="0.35">
      <c r="A615">
        <v>2023</v>
      </c>
      <c r="B615">
        <v>1</v>
      </c>
      <c r="C615">
        <v>2</v>
      </c>
      <c r="D615" t="s">
        <v>7</v>
      </c>
      <c r="E615" s="7">
        <v>44958</v>
      </c>
      <c r="F615">
        <v>2248</v>
      </c>
      <c r="G615">
        <v>2711</v>
      </c>
      <c r="H615">
        <v>28</v>
      </c>
      <c r="I615">
        <v>55250</v>
      </c>
      <c r="J615">
        <v>5.0678733031674203E-4</v>
      </c>
      <c r="K615">
        <v>4.0687782805429867E-2</v>
      </c>
      <c r="L615">
        <v>4.906787330316742E-2</v>
      </c>
      <c r="M615" s="10" t="s">
        <v>46</v>
      </c>
      <c r="N615" t="s">
        <v>68</v>
      </c>
      <c r="O615">
        <v>2</v>
      </c>
      <c r="P615" t="s">
        <v>34</v>
      </c>
      <c r="Q615" s="8"/>
      <c r="R615"/>
      <c r="S615"/>
      <c r="T615"/>
      <c r="U615"/>
    </row>
    <row r="616" spans="1:21" x14ac:dyDescent="0.35">
      <c r="A616">
        <v>2023</v>
      </c>
      <c r="B616">
        <v>1</v>
      </c>
      <c r="C616">
        <v>3</v>
      </c>
      <c r="D616" t="s">
        <v>7</v>
      </c>
      <c r="E616" s="7">
        <v>44986</v>
      </c>
      <c r="F616">
        <v>2214</v>
      </c>
      <c r="G616">
        <v>2233</v>
      </c>
      <c r="H616">
        <v>21</v>
      </c>
      <c r="I616">
        <v>15360</v>
      </c>
      <c r="J616">
        <v>1.3671874999999999E-3</v>
      </c>
      <c r="K616">
        <v>0.14414062499999999</v>
      </c>
      <c r="L616">
        <v>0.14537760416666667</v>
      </c>
      <c r="M616" s="10" t="s">
        <v>46</v>
      </c>
      <c r="N616" t="s">
        <v>68</v>
      </c>
      <c r="O616">
        <v>3</v>
      </c>
      <c r="P616" t="s">
        <v>35</v>
      </c>
      <c r="Q616" s="8"/>
      <c r="R616"/>
      <c r="S616"/>
      <c r="T616"/>
      <c r="U616"/>
    </row>
    <row r="617" spans="1:21" x14ac:dyDescent="0.35">
      <c r="A617">
        <v>2023</v>
      </c>
      <c r="B617">
        <v>2</v>
      </c>
      <c r="C617">
        <v>4</v>
      </c>
      <c r="D617" t="s">
        <v>7</v>
      </c>
      <c r="E617" s="7">
        <v>45017</v>
      </c>
      <c r="F617">
        <v>2649</v>
      </c>
      <c r="G617">
        <v>2481</v>
      </c>
      <c r="H617">
        <v>17</v>
      </c>
      <c r="I617">
        <v>6190</v>
      </c>
      <c r="J617">
        <v>2.7463651050080775E-3</v>
      </c>
      <c r="K617">
        <v>0.42794830371567044</v>
      </c>
      <c r="L617">
        <v>0.40080775444264943</v>
      </c>
      <c r="M617" s="10" t="s">
        <v>46</v>
      </c>
      <c r="N617" t="s">
        <v>69</v>
      </c>
      <c r="O617">
        <v>4</v>
      </c>
      <c r="P617" t="s">
        <v>36</v>
      </c>
      <c r="Q617" s="8"/>
      <c r="R617"/>
      <c r="S617"/>
      <c r="T617"/>
      <c r="U617"/>
    </row>
    <row r="618" spans="1:21" x14ac:dyDescent="0.35">
      <c r="A618">
        <v>2023</v>
      </c>
      <c r="B618">
        <v>2</v>
      </c>
      <c r="C618">
        <v>5</v>
      </c>
      <c r="D618" t="s">
        <v>7</v>
      </c>
      <c r="E618" s="7">
        <v>45047</v>
      </c>
      <c r="F618">
        <v>1969</v>
      </c>
      <c r="G618">
        <v>2326</v>
      </c>
      <c r="H618">
        <v>22</v>
      </c>
      <c r="I618">
        <v>4130</v>
      </c>
      <c r="J618">
        <v>5.3268765133171912E-3</v>
      </c>
      <c r="K618">
        <v>0.47675544794188862</v>
      </c>
      <c r="L618">
        <v>0.56319612590799029</v>
      </c>
      <c r="M618" s="10" t="s">
        <v>46</v>
      </c>
      <c r="N618" t="s">
        <v>69</v>
      </c>
      <c r="O618">
        <v>5</v>
      </c>
      <c r="P618" t="s">
        <v>37</v>
      </c>
      <c r="Q618" s="8"/>
      <c r="R618"/>
      <c r="S618"/>
      <c r="T618"/>
      <c r="U618"/>
    </row>
    <row r="619" spans="1:21" x14ac:dyDescent="0.35">
      <c r="A619">
        <v>2023</v>
      </c>
      <c r="B619">
        <v>2</v>
      </c>
      <c r="C619">
        <v>6</v>
      </c>
      <c r="D619" t="s">
        <v>7</v>
      </c>
      <c r="E619" s="7">
        <v>45078</v>
      </c>
      <c r="F619">
        <v>855</v>
      </c>
      <c r="G619">
        <v>1111</v>
      </c>
      <c r="H619">
        <v>8</v>
      </c>
      <c r="I619">
        <v>1410</v>
      </c>
      <c r="J619">
        <v>5.6737588652482273E-3</v>
      </c>
      <c r="K619">
        <v>0.6063829787234043</v>
      </c>
      <c r="L619">
        <v>0.78794326241134749</v>
      </c>
      <c r="M619" s="10" t="s">
        <v>46</v>
      </c>
      <c r="N619" t="s">
        <v>69</v>
      </c>
      <c r="O619">
        <v>6</v>
      </c>
      <c r="P619" t="s">
        <v>38</v>
      </c>
      <c r="Q619" s="8"/>
      <c r="R619"/>
      <c r="S619"/>
      <c r="T619"/>
      <c r="U619"/>
    </row>
    <row r="620" spans="1:21" x14ac:dyDescent="0.35">
      <c r="A620">
        <v>2023</v>
      </c>
      <c r="B620">
        <v>3</v>
      </c>
      <c r="C620">
        <v>7</v>
      </c>
      <c r="D620" t="s">
        <v>7</v>
      </c>
      <c r="E620" s="7">
        <v>45108</v>
      </c>
      <c r="F620">
        <v>535</v>
      </c>
      <c r="G620">
        <v>534</v>
      </c>
      <c r="H620">
        <v>4</v>
      </c>
      <c r="I620">
        <v>600</v>
      </c>
      <c r="J620">
        <v>6.6666666666666671E-3</v>
      </c>
      <c r="K620">
        <v>0.89166666666666672</v>
      </c>
      <c r="L620">
        <v>0.89</v>
      </c>
      <c r="M620" s="10" t="s">
        <v>46</v>
      </c>
      <c r="N620" t="s">
        <v>70</v>
      </c>
      <c r="O620">
        <v>7</v>
      </c>
      <c r="P620" t="s">
        <v>39</v>
      </c>
      <c r="Q620" s="8"/>
      <c r="R620"/>
      <c r="S620"/>
      <c r="T620"/>
      <c r="U620"/>
    </row>
    <row r="621" spans="1:21" x14ac:dyDescent="0.35">
      <c r="A621">
        <v>2023</v>
      </c>
      <c r="B621">
        <v>3</v>
      </c>
      <c r="C621">
        <v>8</v>
      </c>
      <c r="D621" t="s">
        <v>7</v>
      </c>
      <c r="E621" s="7">
        <v>45139</v>
      </c>
      <c r="F621">
        <v>1675</v>
      </c>
      <c r="G621">
        <v>1678</v>
      </c>
      <c r="H621">
        <v>5</v>
      </c>
      <c r="I621">
        <v>520</v>
      </c>
      <c r="J621">
        <v>9.6153846153846159E-3</v>
      </c>
      <c r="K621">
        <v>3.2211538461538463</v>
      </c>
      <c r="L621">
        <v>3.226923076923077</v>
      </c>
      <c r="M621" s="10" t="s">
        <v>46</v>
      </c>
      <c r="N621" t="s">
        <v>70</v>
      </c>
      <c r="O621">
        <v>8</v>
      </c>
      <c r="P621" t="s">
        <v>40</v>
      </c>
      <c r="Q621" s="8"/>
      <c r="R621"/>
      <c r="S621"/>
      <c r="T621"/>
      <c r="U621"/>
    </row>
    <row r="622" spans="1:21" x14ac:dyDescent="0.35">
      <c r="A622">
        <v>2023</v>
      </c>
      <c r="B622">
        <v>3</v>
      </c>
      <c r="C622">
        <v>9</v>
      </c>
      <c r="D622" t="s">
        <v>7</v>
      </c>
      <c r="E622" s="7">
        <v>45170</v>
      </c>
      <c r="F622">
        <v>3145</v>
      </c>
      <c r="G622">
        <v>3100</v>
      </c>
      <c r="H622">
        <v>6</v>
      </c>
      <c r="I622">
        <v>656</v>
      </c>
      <c r="J622">
        <v>9.1463414634146336E-3</v>
      </c>
      <c r="K622">
        <v>4.7942073170731705</v>
      </c>
      <c r="L622">
        <v>4.725609756097561</v>
      </c>
      <c r="M622" s="10" t="s">
        <v>46</v>
      </c>
      <c r="N622" t="s">
        <v>70</v>
      </c>
      <c r="O622">
        <v>9</v>
      </c>
      <c r="P622" t="s">
        <v>41</v>
      </c>
      <c r="Q622" s="8"/>
      <c r="R622"/>
      <c r="S622"/>
      <c r="T622"/>
      <c r="U622"/>
    </row>
    <row r="623" spans="1:21" x14ac:dyDescent="0.35">
      <c r="A623">
        <v>2023</v>
      </c>
      <c r="B623">
        <v>4</v>
      </c>
      <c r="C623">
        <v>10</v>
      </c>
      <c r="D623" t="s">
        <v>7</v>
      </c>
      <c r="E623" s="7">
        <v>45200</v>
      </c>
      <c r="F623">
        <v>3900</v>
      </c>
      <c r="G623">
        <v>3842</v>
      </c>
      <c r="H623">
        <v>17</v>
      </c>
      <c r="I623">
        <v>6371</v>
      </c>
      <c r="J623">
        <v>2.6683409197928113E-3</v>
      </c>
      <c r="K623">
        <v>0.61214879924658605</v>
      </c>
      <c r="L623">
        <v>0.60304504787317537</v>
      </c>
      <c r="M623" s="10" t="s">
        <v>46</v>
      </c>
      <c r="N623" t="s">
        <v>71</v>
      </c>
      <c r="O623">
        <v>10</v>
      </c>
      <c r="P623" t="s">
        <v>42</v>
      </c>
      <c r="Q623" s="8"/>
      <c r="R623"/>
      <c r="S623"/>
      <c r="T623"/>
      <c r="U623"/>
    </row>
    <row r="624" spans="1:21" x14ac:dyDescent="0.35">
      <c r="A624">
        <v>2023</v>
      </c>
      <c r="B624">
        <v>4</v>
      </c>
      <c r="C624">
        <v>11</v>
      </c>
      <c r="D624" t="s">
        <v>7</v>
      </c>
      <c r="E624" s="7">
        <v>45231</v>
      </c>
      <c r="F624">
        <v>4096</v>
      </c>
      <c r="G624">
        <v>3967</v>
      </c>
      <c r="H624">
        <v>18</v>
      </c>
      <c r="I624">
        <v>20872</v>
      </c>
      <c r="J624">
        <v>8.6239938673821385E-4</v>
      </c>
      <c r="K624">
        <v>0.19624377155998468</v>
      </c>
      <c r="L624">
        <v>0.19006324262169413</v>
      </c>
      <c r="M624" s="10" t="s">
        <v>46</v>
      </c>
      <c r="N624" t="s">
        <v>71</v>
      </c>
      <c r="O624">
        <v>11</v>
      </c>
      <c r="P624" t="s">
        <v>43</v>
      </c>
      <c r="Q624" s="8"/>
      <c r="R624"/>
      <c r="S624"/>
      <c r="T624"/>
      <c r="U624"/>
    </row>
    <row r="625" spans="1:21" x14ac:dyDescent="0.35">
      <c r="A625">
        <v>2023</v>
      </c>
      <c r="B625">
        <v>4</v>
      </c>
      <c r="C625">
        <v>12</v>
      </c>
      <c r="D625" t="s">
        <v>7</v>
      </c>
      <c r="E625" s="7">
        <v>45261</v>
      </c>
      <c r="F625">
        <v>6700</v>
      </c>
      <c r="G625">
        <v>6701</v>
      </c>
      <c r="H625">
        <v>14</v>
      </c>
      <c r="I625">
        <v>31729</v>
      </c>
      <c r="J625">
        <v>4.4123672350215892E-4</v>
      </c>
      <c r="K625">
        <v>0.21116328910460461</v>
      </c>
      <c r="L625">
        <v>0.21119480601342619</v>
      </c>
      <c r="M625" s="10" t="s">
        <v>46</v>
      </c>
      <c r="N625" t="s">
        <v>71</v>
      </c>
      <c r="O625">
        <v>12</v>
      </c>
      <c r="P625" t="s">
        <v>44</v>
      </c>
      <c r="Q625" s="8"/>
      <c r="R625"/>
      <c r="S625"/>
      <c r="T625"/>
      <c r="U625"/>
    </row>
    <row r="626" spans="1:21" x14ac:dyDescent="0.35">
      <c r="A626">
        <v>2024</v>
      </c>
      <c r="B626">
        <v>1</v>
      </c>
      <c r="C626">
        <v>1</v>
      </c>
      <c r="D626" t="s">
        <v>7</v>
      </c>
      <c r="E626" s="7">
        <v>45292</v>
      </c>
      <c r="F626">
        <v>1087</v>
      </c>
      <c r="G626">
        <v>1284</v>
      </c>
      <c r="H626">
        <v>7</v>
      </c>
      <c r="I626">
        <v>9941</v>
      </c>
      <c r="J626">
        <v>7.0415451161854941E-4</v>
      </c>
      <c r="K626">
        <v>0.10934513630419475</v>
      </c>
      <c r="L626">
        <v>0.12916205613117393</v>
      </c>
      <c r="M626" s="10" t="s">
        <v>47</v>
      </c>
      <c r="N626" t="s">
        <v>68</v>
      </c>
      <c r="O626">
        <v>1</v>
      </c>
      <c r="P626" t="s">
        <v>33</v>
      </c>
      <c r="Q626" s="8"/>
      <c r="R626"/>
      <c r="S626"/>
      <c r="T626"/>
      <c r="U626"/>
    </row>
    <row r="627" spans="1:21" x14ac:dyDescent="0.35">
      <c r="A627">
        <v>2024</v>
      </c>
      <c r="B627">
        <v>1</v>
      </c>
      <c r="C627">
        <v>2</v>
      </c>
      <c r="D627" t="s">
        <v>7</v>
      </c>
      <c r="E627" s="7">
        <v>45323</v>
      </c>
      <c r="F627">
        <v>151</v>
      </c>
      <c r="G627">
        <v>196</v>
      </c>
      <c r="H627">
        <v>1</v>
      </c>
      <c r="I627">
        <v>1613</v>
      </c>
      <c r="J627">
        <v>6.1996280223186606E-4</v>
      </c>
      <c r="K627">
        <v>9.3614383137011772E-2</v>
      </c>
      <c r="L627">
        <v>0.12151270923744575</v>
      </c>
      <c r="M627" s="10" t="s">
        <v>47</v>
      </c>
      <c r="N627" t="s">
        <v>68</v>
      </c>
      <c r="O627">
        <v>2</v>
      </c>
      <c r="P627" t="s">
        <v>34</v>
      </c>
      <c r="Q627" s="8"/>
      <c r="R627"/>
      <c r="S627"/>
      <c r="T627"/>
      <c r="U627"/>
    </row>
    <row r="628" spans="1:21" x14ac:dyDescent="0.35">
      <c r="A628">
        <v>2024</v>
      </c>
      <c r="B628">
        <v>1</v>
      </c>
      <c r="C628">
        <v>3</v>
      </c>
      <c r="D628" t="s">
        <v>7</v>
      </c>
      <c r="E628" s="7">
        <v>45352</v>
      </c>
      <c r="F628">
        <v>26</v>
      </c>
      <c r="G628">
        <v>34</v>
      </c>
      <c r="H628">
        <v>0</v>
      </c>
      <c r="I628">
        <v>275</v>
      </c>
      <c r="J628">
        <v>0</v>
      </c>
      <c r="K628">
        <v>9.4545454545454544E-2</v>
      </c>
      <c r="L628">
        <v>0.12363636363636364</v>
      </c>
      <c r="M628" s="10" t="s">
        <v>47</v>
      </c>
      <c r="N628" t="s">
        <v>68</v>
      </c>
      <c r="O628">
        <v>3</v>
      </c>
      <c r="P628" t="s">
        <v>35</v>
      </c>
      <c r="Q628" s="8"/>
      <c r="R628"/>
      <c r="S628"/>
      <c r="T628"/>
      <c r="U628"/>
    </row>
    <row r="629" spans="1:21" x14ac:dyDescent="0.35">
      <c r="A629">
        <v>2024</v>
      </c>
      <c r="B629">
        <v>2</v>
      </c>
      <c r="C629">
        <v>4</v>
      </c>
      <c r="D629" t="s">
        <v>7</v>
      </c>
      <c r="E629" s="7">
        <v>45383</v>
      </c>
      <c r="F629">
        <v>55</v>
      </c>
      <c r="G629">
        <v>50</v>
      </c>
      <c r="H629">
        <v>1</v>
      </c>
      <c r="I629">
        <v>61</v>
      </c>
      <c r="J629">
        <v>1.6393442622950821E-2</v>
      </c>
      <c r="K629">
        <v>0.90163934426229508</v>
      </c>
      <c r="L629">
        <v>0.81967213114754101</v>
      </c>
      <c r="M629" s="10" t="s">
        <v>47</v>
      </c>
      <c r="N629" t="s">
        <v>69</v>
      </c>
      <c r="O629">
        <v>4</v>
      </c>
      <c r="P629" t="s">
        <v>36</v>
      </c>
      <c r="Q629" s="8"/>
      <c r="R629"/>
      <c r="S629"/>
      <c r="T629"/>
      <c r="U629"/>
    </row>
    <row r="630" spans="1:21" x14ac:dyDescent="0.35">
      <c r="A630">
        <v>2024</v>
      </c>
      <c r="B630">
        <v>2</v>
      </c>
      <c r="C630">
        <v>5</v>
      </c>
      <c r="D630" t="s">
        <v>7</v>
      </c>
      <c r="E630" s="7">
        <v>45413</v>
      </c>
      <c r="F630">
        <v>84</v>
      </c>
      <c r="G630">
        <v>85</v>
      </c>
      <c r="H630">
        <v>0</v>
      </c>
      <c r="I630">
        <v>44</v>
      </c>
      <c r="J630">
        <v>0</v>
      </c>
      <c r="K630">
        <v>1.9090909090909092</v>
      </c>
      <c r="L630">
        <v>1.9318181818181819</v>
      </c>
      <c r="M630" s="10" t="s">
        <v>47</v>
      </c>
      <c r="N630" t="s">
        <v>69</v>
      </c>
      <c r="O630">
        <v>5</v>
      </c>
      <c r="P630" t="s">
        <v>37</v>
      </c>
      <c r="Q630" s="8"/>
      <c r="R630"/>
      <c r="S630"/>
      <c r="T630"/>
      <c r="U630"/>
    </row>
    <row r="631" spans="1:21" x14ac:dyDescent="0.35">
      <c r="A631">
        <v>2024</v>
      </c>
      <c r="B631">
        <v>2</v>
      </c>
      <c r="C631">
        <v>6</v>
      </c>
      <c r="D631" t="s">
        <v>7</v>
      </c>
      <c r="E631" s="7">
        <v>45444</v>
      </c>
      <c r="F631">
        <v>321</v>
      </c>
      <c r="G631">
        <v>301</v>
      </c>
      <c r="H631">
        <v>0</v>
      </c>
      <c r="I631">
        <v>17</v>
      </c>
      <c r="J631">
        <v>0</v>
      </c>
      <c r="K631">
        <v>18.882352941176471</v>
      </c>
      <c r="L631">
        <v>17.705882352941178</v>
      </c>
      <c r="M631" s="10" t="s">
        <v>47</v>
      </c>
      <c r="N631" t="s">
        <v>69</v>
      </c>
      <c r="O631">
        <v>6</v>
      </c>
      <c r="P631" t="s">
        <v>38</v>
      </c>
      <c r="Q631" s="8"/>
      <c r="R631"/>
      <c r="S631"/>
      <c r="T631"/>
      <c r="U631"/>
    </row>
    <row r="632" spans="1:21" x14ac:dyDescent="0.35">
      <c r="A632">
        <v>2024</v>
      </c>
      <c r="B632">
        <v>3</v>
      </c>
      <c r="C632">
        <v>7</v>
      </c>
      <c r="D632" t="s">
        <v>7</v>
      </c>
      <c r="E632" s="7">
        <v>45474</v>
      </c>
      <c r="F632">
        <v>1513</v>
      </c>
      <c r="G632">
        <v>1452</v>
      </c>
      <c r="H632">
        <v>2</v>
      </c>
      <c r="I632">
        <v>33</v>
      </c>
      <c r="J632">
        <v>6.0606060606060608E-2</v>
      </c>
      <c r="K632">
        <v>45.848484848484851</v>
      </c>
      <c r="L632">
        <v>44</v>
      </c>
      <c r="M632" s="10" t="s">
        <v>47</v>
      </c>
      <c r="N632" t="s">
        <v>70</v>
      </c>
      <c r="O632">
        <v>7</v>
      </c>
      <c r="P632" t="s">
        <v>39</v>
      </c>
      <c r="Q632" s="8"/>
      <c r="R632"/>
      <c r="S632"/>
      <c r="T632"/>
      <c r="U632"/>
    </row>
    <row r="633" spans="1:21" x14ac:dyDescent="0.35">
      <c r="A633">
        <v>2024</v>
      </c>
      <c r="B633">
        <v>3</v>
      </c>
      <c r="C633">
        <v>8</v>
      </c>
      <c r="D633" t="s">
        <v>7</v>
      </c>
      <c r="E633" s="7">
        <v>45505</v>
      </c>
      <c r="F633">
        <v>2573</v>
      </c>
      <c r="G633">
        <v>2560</v>
      </c>
      <c r="H633">
        <v>4</v>
      </c>
      <c r="I633">
        <v>29</v>
      </c>
      <c r="J633">
        <v>0.13793103448275862</v>
      </c>
      <c r="K633">
        <v>88.724137931034477</v>
      </c>
      <c r="L633">
        <v>88.275862068965523</v>
      </c>
      <c r="M633" s="10" t="s">
        <v>47</v>
      </c>
      <c r="N633" t="s">
        <v>70</v>
      </c>
      <c r="O633">
        <v>8</v>
      </c>
      <c r="P633" t="s">
        <v>40</v>
      </c>
      <c r="Q633" s="8"/>
      <c r="R633"/>
      <c r="S633"/>
      <c r="T633"/>
      <c r="U633"/>
    </row>
    <row r="634" spans="1:21" x14ac:dyDescent="0.35">
      <c r="A634">
        <v>2024</v>
      </c>
      <c r="B634">
        <v>3</v>
      </c>
      <c r="C634">
        <v>9</v>
      </c>
      <c r="D634" t="s">
        <v>7</v>
      </c>
      <c r="E634" s="7">
        <v>45536</v>
      </c>
      <c r="F634">
        <v>865</v>
      </c>
      <c r="G634">
        <v>802</v>
      </c>
      <c r="H634">
        <v>77</v>
      </c>
      <c r="I634">
        <v>130</v>
      </c>
      <c r="J634">
        <v>0.59230769230769231</v>
      </c>
      <c r="K634">
        <v>6.6538461538461542</v>
      </c>
      <c r="L634">
        <v>6.1692307692307695</v>
      </c>
      <c r="M634" s="10" t="s">
        <v>47</v>
      </c>
      <c r="N634" t="s">
        <v>70</v>
      </c>
      <c r="O634">
        <v>9</v>
      </c>
      <c r="P634" t="s">
        <v>41</v>
      </c>
      <c r="Q634" s="8"/>
      <c r="R634"/>
      <c r="S634"/>
      <c r="T634"/>
      <c r="U634"/>
    </row>
    <row r="635" spans="1:21" x14ac:dyDescent="0.35">
      <c r="A635">
        <v>2024</v>
      </c>
      <c r="B635">
        <v>4</v>
      </c>
      <c r="C635">
        <v>10</v>
      </c>
      <c r="D635" t="s">
        <v>7</v>
      </c>
      <c r="E635" s="7">
        <v>45566</v>
      </c>
      <c r="F635">
        <v>1017</v>
      </c>
      <c r="G635">
        <v>995</v>
      </c>
      <c r="H635">
        <v>13</v>
      </c>
      <c r="I635">
        <v>8033</v>
      </c>
      <c r="J635">
        <v>1.6183244118013196E-3</v>
      </c>
      <c r="K635">
        <v>0.12660276360014938</v>
      </c>
      <c r="L635">
        <v>0.12386406074940869</v>
      </c>
      <c r="M635" s="10" t="s">
        <v>47</v>
      </c>
      <c r="N635" t="s">
        <v>71</v>
      </c>
      <c r="O635">
        <v>10</v>
      </c>
      <c r="P635" t="s">
        <v>42</v>
      </c>
      <c r="Q635" s="8"/>
      <c r="R635"/>
      <c r="S635"/>
      <c r="T635"/>
      <c r="U635"/>
    </row>
    <row r="636" spans="1:21" x14ac:dyDescent="0.35">
      <c r="A636">
        <v>2024</v>
      </c>
      <c r="B636">
        <v>4</v>
      </c>
      <c r="C636">
        <v>11</v>
      </c>
      <c r="D636" t="s">
        <v>7</v>
      </c>
      <c r="E636" s="7">
        <v>45597</v>
      </c>
      <c r="F636">
        <v>395</v>
      </c>
      <c r="G636">
        <v>420</v>
      </c>
      <c r="H636">
        <v>5</v>
      </c>
      <c r="I636">
        <v>13222</v>
      </c>
      <c r="J636">
        <v>3.7815761609438813E-4</v>
      </c>
      <c r="K636">
        <v>2.9874451671456664E-2</v>
      </c>
      <c r="L636">
        <v>3.1765239751928603E-2</v>
      </c>
      <c r="M636" s="10" t="s">
        <v>47</v>
      </c>
      <c r="N636" t="s">
        <v>71</v>
      </c>
      <c r="O636">
        <v>11</v>
      </c>
      <c r="P636" t="s">
        <v>43</v>
      </c>
      <c r="Q636" s="8"/>
      <c r="R636"/>
      <c r="S636"/>
      <c r="T636"/>
      <c r="U636"/>
    </row>
    <row r="637" spans="1:21" x14ac:dyDescent="0.35">
      <c r="A637">
        <v>2024</v>
      </c>
      <c r="B637">
        <v>4</v>
      </c>
      <c r="C637">
        <v>12</v>
      </c>
      <c r="D637" t="s">
        <v>7</v>
      </c>
      <c r="E637" s="7">
        <v>45627</v>
      </c>
      <c r="F637">
        <v>129</v>
      </c>
      <c r="G637">
        <v>126</v>
      </c>
      <c r="H637">
        <v>1</v>
      </c>
      <c r="I637">
        <v>5636</v>
      </c>
      <c r="J637">
        <v>1.7743080198722499E-4</v>
      </c>
      <c r="K637">
        <v>2.2888573456352021E-2</v>
      </c>
      <c r="L637">
        <v>2.2356281050390347E-2</v>
      </c>
      <c r="M637" s="10" t="s">
        <v>47</v>
      </c>
      <c r="N637" t="s">
        <v>71</v>
      </c>
      <c r="O637">
        <v>12</v>
      </c>
      <c r="P637" t="s">
        <v>44</v>
      </c>
      <c r="Q637" s="8"/>
      <c r="R637"/>
      <c r="S637"/>
      <c r="T637"/>
      <c r="U637"/>
    </row>
    <row r="638" spans="1:21" x14ac:dyDescent="0.35">
      <c r="A638">
        <v>2020</v>
      </c>
      <c r="B638">
        <v>4</v>
      </c>
      <c r="C638">
        <v>12</v>
      </c>
      <c r="D638" t="s">
        <v>8</v>
      </c>
      <c r="E638" s="7">
        <v>44166</v>
      </c>
      <c r="F638">
        <v>71112</v>
      </c>
      <c r="G638">
        <v>138629</v>
      </c>
      <c r="H638">
        <v>3268</v>
      </c>
      <c r="I638">
        <v>17640</v>
      </c>
      <c r="J638">
        <v>0.18526077097505669</v>
      </c>
      <c r="K638">
        <v>4.0312925170068024</v>
      </c>
      <c r="L638">
        <v>7.8587868480725627</v>
      </c>
      <c r="M638" s="10" t="s">
        <v>48</v>
      </c>
      <c r="N638" t="s">
        <v>71</v>
      </c>
      <c r="O638">
        <v>12</v>
      </c>
      <c r="P638" t="s">
        <v>44</v>
      </c>
      <c r="Q638" s="8"/>
      <c r="R638"/>
      <c r="S638"/>
      <c r="T638"/>
      <c r="U638"/>
    </row>
    <row r="639" spans="1:21" x14ac:dyDescent="0.35">
      <c r="A639">
        <v>2021</v>
      </c>
      <c r="B639">
        <v>1</v>
      </c>
      <c r="C639">
        <v>1</v>
      </c>
      <c r="D639" t="s">
        <v>8</v>
      </c>
      <c r="E639" s="7">
        <v>44197</v>
      </c>
      <c r="F639">
        <v>59151</v>
      </c>
      <c r="G639">
        <v>60722</v>
      </c>
      <c r="H639">
        <v>1975</v>
      </c>
      <c r="I639">
        <v>3153480</v>
      </c>
      <c r="J639">
        <v>6.2629222319469284E-4</v>
      </c>
      <c r="K639">
        <v>1.8757372807184442E-2</v>
      </c>
      <c r="L639">
        <v>1.9255552595862348E-2</v>
      </c>
      <c r="M639" s="10" t="s">
        <v>32</v>
      </c>
      <c r="N639" t="s">
        <v>68</v>
      </c>
      <c r="O639">
        <v>1</v>
      </c>
      <c r="P639" t="s">
        <v>33</v>
      </c>
      <c r="Q639" s="8"/>
      <c r="R639"/>
      <c r="S639"/>
      <c r="T639"/>
      <c r="U639"/>
    </row>
    <row r="640" spans="1:21" x14ac:dyDescent="0.35">
      <c r="A640">
        <v>2021</v>
      </c>
      <c r="B640">
        <v>1</v>
      </c>
      <c r="C640">
        <v>2</v>
      </c>
      <c r="D640" t="s">
        <v>8</v>
      </c>
      <c r="E640" s="7">
        <v>44228</v>
      </c>
      <c r="F640">
        <v>65027</v>
      </c>
      <c r="G640">
        <v>48500</v>
      </c>
      <c r="H640">
        <v>1263</v>
      </c>
      <c r="I640">
        <v>3843280</v>
      </c>
      <c r="J640">
        <v>3.2862554901022046E-4</v>
      </c>
      <c r="K640">
        <v>1.6919662371724153E-2</v>
      </c>
      <c r="L640">
        <v>1.261942923752628E-2</v>
      </c>
      <c r="M640" s="10" t="s">
        <v>32</v>
      </c>
      <c r="N640" t="s">
        <v>68</v>
      </c>
      <c r="O640">
        <v>2</v>
      </c>
      <c r="P640" t="s">
        <v>34</v>
      </c>
      <c r="Q640" s="8"/>
      <c r="R640"/>
      <c r="S640"/>
      <c r="T640"/>
      <c r="U640"/>
    </row>
    <row r="641" spans="1:21" x14ac:dyDescent="0.35">
      <c r="A641">
        <v>2021</v>
      </c>
      <c r="B641">
        <v>1</v>
      </c>
      <c r="C641">
        <v>3</v>
      </c>
      <c r="D641" t="s">
        <v>8</v>
      </c>
      <c r="E641" s="7">
        <v>44256</v>
      </c>
      <c r="F641">
        <v>132403</v>
      </c>
      <c r="G641">
        <v>100515</v>
      </c>
      <c r="H641">
        <v>2374</v>
      </c>
      <c r="I641">
        <v>9572860</v>
      </c>
      <c r="J641">
        <v>2.4799276287337324E-4</v>
      </c>
      <c r="K641">
        <v>1.3831080784634894E-2</v>
      </c>
      <c r="L641">
        <v>1.0499996866140317E-2</v>
      </c>
      <c r="M641" s="10" t="s">
        <v>32</v>
      </c>
      <c r="N641" t="s">
        <v>68</v>
      </c>
      <c r="O641">
        <v>3</v>
      </c>
      <c r="P641" t="s">
        <v>35</v>
      </c>
      <c r="Q641" s="8"/>
      <c r="R641"/>
      <c r="S641"/>
      <c r="T641"/>
      <c r="U641"/>
    </row>
    <row r="642" spans="1:21" x14ac:dyDescent="0.35">
      <c r="A642">
        <v>2021</v>
      </c>
      <c r="B642">
        <v>2</v>
      </c>
      <c r="C642">
        <v>4</v>
      </c>
      <c r="D642" t="s">
        <v>8</v>
      </c>
      <c r="E642" s="7">
        <v>44287</v>
      </c>
      <c r="F642">
        <v>69136</v>
      </c>
      <c r="G642">
        <v>110371</v>
      </c>
      <c r="H642">
        <v>2135</v>
      </c>
      <c r="I642">
        <v>17495070</v>
      </c>
      <c r="J642">
        <v>1.2203437882786407E-4</v>
      </c>
      <c r="K642">
        <v>3.9517418335565388E-3</v>
      </c>
      <c r="L642">
        <v>6.3086915342436467E-3</v>
      </c>
      <c r="M642" s="10" t="s">
        <v>32</v>
      </c>
      <c r="N642" t="s">
        <v>69</v>
      </c>
      <c r="O642">
        <v>4</v>
      </c>
      <c r="P642" t="s">
        <v>36</v>
      </c>
      <c r="Q642" s="8"/>
      <c r="R642"/>
      <c r="S642"/>
      <c r="T642"/>
      <c r="U642"/>
    </row>
    <row r="643" spans="1:21" x14ac:dyDescent="0.35">
      <c r="A643">
        <v>2021</v>
      </c>
      <c r="B643">
        <v>2</v>
      </c>
      <c r="C643">
        <v>5</v>
      </c>
      <c r="D643" t="s">
        <v>8</v>
      </c>
      <c r="E643" s="7">
        <v>44317</v>
      </c>
      <c r="F643">
        <v>30497</v>
      </c>
      <c r="G643">
        <v>50744</v>
      </c>
      <c r="H643">
        <v>741</v>
      </c>
      <c r="I643">
        <v>26714590</v>
      </c>
      <c r="J643">
        <v>2.773765197219946E-5</v>
      </c>
      <c r="K643">
        <v>1.1415859273902389E-3</v>
      </c>
      <c r="L643">
        <v>1.8994863855294054E-3</v>
      </c>
      <c r="M643" s="10" t="s">
        <v>32</v>
      </c>
      <c r="N643" t="s">
        <v>69</v>
      </c>
      <c r="O643">
        <v>5</v>
      </c>
      <c r="P643" t="s">
        <v>37</v>
      </c>
      <c r="Q643" s="8"/>
      <c r="R643"/>
      <c r="S643"/>
      <c r="T643"/>
      <c r="U643"/>
    </row>
    <row r="644" spans="1:21" x14ac:dyDescent="0.35">
      <c r="A644">
        <v>2021</v>
      </c>
      <c r="B644">
        <v>2</v>
      </c>
      <c r="C644">
        <v>6</v>
      </c>
      <c r="D644" t="s">
        <v>8</v>
      </c>
      <c r="E644" s="7">
        <v>44348</v>
      </c>
      <c r="F644">
        <v>6708</v>
      </c>
      <c r="G644">
        <v>27562</v>
      </c>
      <c r="H644">
        <v>169</v>
      </c>
      <c r="I644">
        <v>30227450</v>
      </c>
      <c r="J644">
        <v>5.5909446546102962E-6</v>
      </c>
      <c r="K644">
        <v>2.2191749552145484E-4</v>
      </c>
      <c r="L644">
        <v>9.1182021639271585E-4</v>
      </c>
      <c r="M644" s="10" t="s">
        <v>32</v>
      </c>
      <c r="N644" t="s">
        <v>69</v>
      </c>
      <c r="O644">
        <v>6</v>
      </c>
      <c r="P644" t="s">
        <v>38</v>
      </c>
      <c r="Q644" s="8"/>
      <c r="R644"/>
      <c r="S644"/>
      <c r="T644"/>
      <c r="U644"/>
    </row>
    <row r="645" spans="1:21" x14ac:dyDescent="0.35">
      <c r="A645">
        <v>2021</v>
      </c>
      <c r="B645">
        <v>3</v>
      </c>
      <c r="C645">
        <v>7</v>
      </c>
      <c r="D645" t="s">
        <v>8</v>
      </c>
      <c r="E645" s="7">
        <v>44378</v>
      </c>
      <c r="F645">
        <v>11145</v>
      </c>
      <c r="G645">
        <v>10710</v>
      </c>
      <c r="H645">
        <v>47</v>
      </c>
      <c r="I645">
        <v>30720890</v>
      </c>
      <c r="J645">
        <v>1.5299035932878247E-6</v>
      </c>
      <c r="K645">
        <v>3.6278245845091078E-4</v>
      </c>
      <c r="L645">
        <v>3.4862271242792772E-4</v>
      </c>
      <c r="M645" s="10" t="s">
        <v>32</v>
      </c>
      <c r="N645" t="s">
        <v>70</v>
      </c>
      <c r="O645">
        <v>7</v>
      </c>
      <c r="P645" t="s">
        <v>39</v>
      </c>
      <c r="Q645" s="8"/>
      <c r="R645"/>
      <c r="S645"/>
      <c r="T645"/>
      <c r="U645"/>
    </row>
    <row r="646" spans="1:21" x14ac:dyDescent="0.35">
      <c r="A646">
        <v>2021</v>
      </c>
      <c r="B646">
        <v>3</v>
      </c>
      <c r="C646">
        <v>8</v>
      </c>
      <c r="D646" t="s">
        <v>8</v>
      </c>
      <c r="E646" s="7">
        <v>44409</v>
      </c>
      <c r="F646">
        <v>16724</v>
      </c>
      <c r="G646">
        <v>16483</v>
      </c>
      <c r="H646">
        <v>90</v>
      </c>
      <c r="I646">
        <v>15806970</v>
      </c>
      <c r="J646">
        <v>5.693690821201027E-6</v>
      </c>
      <c r="K646">
        <v>1.0580142810418442E-3</v>
      </c>
      <c r="L646">
        <v>1.0427678422872948E-3</v>
      </c>
      <c r="M646" s="10" t="s">
        <v>32</v>
      </c>
      <c r="N646" t="s">
        <v>70</v>
      </c>
      <c r="O646">
        <v>8</v>
      </c>
      <c r="P646" t="s">
        <v>40</v>
      </c>
      <c r="Q646" s="8"/>
      <c r="R646"/>
      <c r="S646"/>
      <c r="T646"/>
      <c r="U646"/>
    </row>
    <row r="647" spans="1:21" x14ac:dyDescent="0.35">
      <c r="A647">
        <v>2021</v>
      </c>
      <c r="B647">
        <v>3</v>
      </c>
      <c r="C647">
        <v>9</v>
      </c>
      <c r="D647" t="s">
        <v>8</v>
      </c>
      <c r="E647" s="7">
        <v>44440</v>
      </c>
      <c r="F647">
        <v>14050</v>
      </c>
      <c r="G647">
        <v>14857</v>
      </c>
      <c r="H647">
        <v>124</v>
      </c>
      <c r="I647">
        <v>12490980</v>
      </c>
      <c r="J647">
        <v>9.9271634411391254E-6</v>
      </c>
      <c r="K647">
        <v>1.1248116640968123E-3</v>
      </c>
      <c r="L647">
        <v>1.1894182842339032E-3</v>
      </c>
      <c r="M647" s="10" t="s">
        <v>32</v>
      </c>
      <c r="N647" t="s">
        <v>70</v>
      </c>
      <c r="O647">
        <v>9</v>
      </c>
      <c r="P647" t="s">
        <v>41</v>
      </c>
      <c r="Q647" s="8"/>
      <c r="R647"/>
      <c r="S647"/>
      <c r="T647"/>
      <c r="U647"/>
    </row>
    <row r="648" spans="1:21" x14ac:dyDescent="0.35">
      <c r="A648">
        <v>2021</v>
      </c>
      <c r="B648">
        <v>4</v>
      </c>
      <c r="C648">
        <v>10</v>
      </c>
      <c r="D648" t="s">
        <v>8</v>
      </c>
      <c r="E648" s="7">
        <v>44470</v>
      </c>
      <c r="F648">
        <v>10839</v>
      </c>
      <c r="G648">
        <v>11183</v>
      </c>
      <c r="H648">
        <v>118</v>
      </c>
      <c r="I648">
        <v>7509570</v>
      </c>
      <c r="J648">
        <v>1.571328318399056E-5</v>
      </c>
      <c r="K648">
        <v>1.4433582748413025E-3</v>
      </c>
      <c r="L648">
        <v>1.4891664902251394E-3</v>
      </c>
      <c r="M648" s="10" t="s">
        <v>32</v>
      </c>
      <c r="N648" t="s">
        <v>71</v>
      </c>
      <c r="O648">
        <v>10</v>
      </c>
      <c r="P648" t="s">
        <v>42</v>
      </c>
      <c r="Q648" s="8"/>
      <c r="R648"/>
      <c r="S648"/>
      <c r="T648"/>
      <c r="U648"/>
    </row>
    <row r="649" spans="1:21" x14ac:dyDescent="0.35">
      <c r="A649">
        <v>2021</v>
      </c>
      <c r="B649">
        <v>4</v>
      </c>
      <c r="C649">
        <v>11</v>
      </c>
      <c r="D649" t="s">
        <v>8</v>
      </c>
      <c r="E649" s="7">
        <v>44501</v>
      </c>
      <c r="F649">
        <v>37961</v>
      </c>
      <c r="G649">
        <v>16034</v>
      </c>
      <c r="H649">
        <v>213</v>
      </c>
      <c r="I649">
        <v>10737360</v>
      </c>
      <c r="J649">
        <v>1.9837278437157736E-5</v>
      </c>
      <c r="K649">
        <v>3.535412801657018E-3</v>
      </c>
      <c r="L649">
        <v>1.4932907157811605E-3</v>
      </c>
      <c r="M649" s="10" t="s">
        <v>32</v>
      </c>
      <c r="N649" t="s">
        <v>71</v>
      </c>
      <c r="O649">
        <v>11</v>
      </c>
      <c r="P649" t="s">
        <v>43</v>
      </c>
      <c r="Q649" s="8"/>
      <c r="R649"/>
      <c r="S649"/>
      <c r="T649"/>
      <c r="U649"/>
    </row>
    <row r="650" spans="1:21" x14ac:dyDescent="0.35">
      <c r="A650">
        <v>2021</v>
      </c>
      <c r="B650">
        <v>4</v>
      </c>
      <c r="C650">
        <v>12</v>
      </c>
      <c r="D650" t="s">
        <v>8</v>
      </c>
      <c r="E650" s="7">
        <v>44531</v>
      </c>
      <c r="F650">
        <v>284820</v>
      </c>
      <c r="G650">
        <v>63065</v>
      </c>
      <c r="H650">
        <v>709</v>
      </c>
      <c r="I650">
        <v>27139910</v>
      </c>
      <c r="J650">
        <v>2.6123889135962499E-5</v>
      </c>
      <c r="K650">
        <v>1.0494507903673962E-2</v>
      </c>
      <c r="L650">
        <v>2.3236996732855781E-3</v>
      </c>
      <c r="M650" s="10" t="s">
        <v>32</v>
      </c>
      <c r="N650" t="s">
        <v>71</v>
      </c>
      <c r="O650">
        <v>12</v>
      </c>
      <c r="P650" t="s">
        <v>44</v>
      </c>
      <c r="Q650" s="8"/>
      <c r="R650"/>
      <c r="S650"/>
      <c r="T650"/>
      <c r="U650"/>
    </row>
    <row r="651" spans="1:21" x14ac:dyDescent="0.35">
      <c r="A651">
        <v>2022</v>
      </c>
      <c r="B651">
        <v>1</v>
      </c>
      <c r="C651">
        <v>1</v>
      </c>
      <c r="D651" t="s">
        <v>8</v>
      </c>
      <c r="E651" s="7">
        <v>44562</v>
      </c>
      <c r="F651">
        <v>911717</v>
      </c>
      <c r="G651">
        <v>789853</v>
      </c>
      <c r="H651">
        <v>2103</v>
      </c>
      <c r="I651">
        <v>28872500</v>
      </c>
      <c r="J651">
        <v>7.2837475106069796E-5</v>
      </c>
      <c r="K651">
        <v>3.1577348688198115E-2</v>
      </c>
      <c r="L651">
        <v>2.7356584985713049E-2</v>
      </c>
      <c r="M651" s="10" t="s">
        <v>45</v>
      </c>
      <c r="N651" t="s">
        <v>68</v>
      </c>
      <c r="O651">
        <v>1</v>
      </c>
      <c r="P651" t="s">
        <v>33</v>
      </c>
      <c r="Q651" s="8"/>
      <c r="R651"/>
      <c r="S651"/>
      <c r="T651"/>
      <c r="U651"/>
    </row>
    <row r="652" spans="1:21" x14ac:dyDescent="0.35">
      <c r="A652">
        <v>2022</v>
      </c>
      <c r="B652">
        <v>1</v>
      </c>
      <c r="C652">
        <v>2</v>
      </c>
      <c r="D652" t="s">
        <v>8</v>
      </c>
      <c r="E652" s="7">
        <v>44593</v>
      </c>
      <c r="F652">
        <v>203479</v>
      </c>
      <c r="G652">
        <v>455909</v>
      </c>
      <c r="H652">
        <v>1419</v>
      </c>
      <c r="I652">
        <v>9768170</v>
      </c>
      <c r="J652">
        <v>1.4526774206427611E-4</v>
      </c>
      <c r="K652">
        <v>2.0830820921421311E-2</v>
      </c>
      <c r="L652">
        <v>4.6672918264117028E-2</v>
      </c>
      <c r="M652" s="10" t="s">
        <v>45</v>
      </c>
      <c r="N652" t="s">
        <v>68</v>
      </c>
      <c r="O652">
        <v>2</v>
      </c>
      <c r="P652" t="s">
        <v>34</v>
      </c>
      <c r="Q652" s="8"/>
      <c r="R652"/>
      <c r="S652"/>
      <c r="T652"/>
      <c r="U652"/>
    </row>
    <row r="653" spans="1:21" x14ac:dyDescent="0.35">
      <c r="A653">
        <v>2022</v>
      </c>
      <c r="B653">
        <v>1</v>
      </c>
      <c r="C653">
        <v>3</v>
      </c>
      <c r="D653" t="s">
        <v>8</v>
      </c>
      <c r="E653" s="7">
        <v>44621</v>
      </c>
      <c r="F653">
        <v>204707</v>
      </c>
      <c r="G653">
        <v>163420</v>
      </c>
      <c r="H653">
        <v>658</v>
      </c>
      <c r="I653">
        <v>3047210</v>
      </c>
      <c r="J653">
        <v>2.1593523255699476E-4</v>
      </c>
      <c r="K653">
        <v>6.7178500989429679E-2</v>
      </c>
      <c r="L653">
        <v>5.362938556909435E-2</v>
      </c>
      <c r="M653" s="10" t="s">
        <v>45</v>
      </c>
      <c r="N653" t="s">
        <v>68</v>
      </c>
      <c r="O653">
        <v>3</v>
      </c>
      <c r="P653" t="s">
        <v>35</v>
      </c>
      <c r="Q653" s="8"/>
      <c r="R653"/>
      <c r="S653"/>
      <c r="T653"/>
      <c r="U653"/>
    </row>
    <row r="654" spans="1:21" x14ac:dyDescent="0.35">
      <c r="A654">
        <v>2022</v>
      </c>
      <c r="B654">
        <v>2</v>
      </c>
      <c r="C654">
        <v>4</v>
      </c>
      <c r="D654" t="s">
        <v>8</v>
      </c>
      <c r="E654" s="7">
        <v>44652</v>
      </c>
      <c r="F654">
        <v>228125</v>
      </c>
      <c r="G654">
        <v>232907</v>
      </c>
      <c r="H654">
        <v>674</v>
      </c>
      <c r="I654">
        <v>1769550</v>
      </c>
      <c r="J654">
        <v>3.808877963324009E-4</v>
      </c>
      <c r="K654">
        <v>0.12891695628832189</v>
      </c>
      <c r="L654">
        <v>0.13161933824983754</v>
      </c>
      <c r="M654" s="10" t="s">
        <v>45</v>
      </c>
      <c r="N654" t="s">
        <v>69</v>
      </c>
      <c r="O654">
        <v>4</v>
      </c>
      <c r="P654" t="s">
        <v>36</v>
      </c>
      <c r="Q654" s="8"/>
      <c r="R654"/>
      <c r="S654"/>
      <c r="T654"/>
      <c r="U654"/>
    </row>
    <row r="655" spans="1:21" x14ac:dyDescent="0.35">
      <c r="A655">
        <v>2022</v>
      </c>
      <c r="B655">
        <v>2</v>
      </c>
      <c r="C655">
        <v>5</v>
      </c>
      <c r="D655" t="s">
        <v>8</v>
      </c>
      <c r="E655" s="7">
        <v>44682</v>
      </c>
      <c r="F655">
        <v>127539</v>
      </c>
      <c r="G655">
        <v>180545</v>
      </c>
      <c r="H655">
        <v>612</v>
      </c>
      <c r="I655">
        <v>1706520</v>
      </c>
      <c r="J655">
        <v>3.5862456929892412E-4</v>
      </c>
      <c r="K655">
        <v>7.4736305463750791E-2</v>
      </c>
      <c r="L655">
        <v>0.10579717788247428</v>
      </c>
      <c r="M655" s="10" t="s">
        <v>45</v>
      </c>
      <c r="N655" t="s">
        <v>69</v>
      </c>
      <c r="O655">
        <v>5</v>
      </c>
      <c r="P655" t="s">
        <v>37</v>
      </c>
      <c r="Q655" s="8"/>
      <c r="R655"/>
      <c r="S655"/>
      <c r="T655"/>
      <c r="U655"/>
    </row>
    <row r="656" spans="1:21" x14ac:dyDescent="0.35">
      <c r="A656">
        <v>2022</v>
      </c>
      <c r="B656">
        <v>2</v>
      </c>
      <c r="C656">
        <v>6</v>
      </c>
      <c r="D656" t="s">
        <v>8</v>
      </c>
      <c r="E656" s="7">
        <v>44713</v>
      </c>
      <c r="F656">
        <v>158400</v>
      </c>
      <c r="G656">
        <v>143441</v>
      </c>
      <c r="H656">
        <v>282</v>
      </c>
      <c r="I656">
        <v>970430</v>
      </c>
      <c r="J656">
        <v>2.9059282998258505E-4</v>
      </c>
      <c r="K656">
        <v>0.163226610883835</v>
      </c>
      <c r="L656">
        <v>0.14781179477139</v>
      </c>
      <c r="M656" s="10" t="s">
        <v>45</v>
      </c>
      <c r="N656" t="s">
        <v>69</v>
      </c>
      <c r="O656">
        <v>6</v>
      </c>
      <c r="P656" t="s">
        <v>38</v>
      </c>
      <c r="Q656" s="8"/>
      <c r="R656"/>
      <c r="S656"/>
      <c r="T656"/>
      <c r="U656"/>
    </row>
    <row r="657" spans="1:21" x14ac:dyDescent="0.35">
      <c r="A657">
        <v>2022</v>
      </c>
      <c r="B657">
        <v>3</v>
      </c>
      <c r="C657">
        <v>7</v>
      </c>
      <c r="D657" t="s">
        <v>8</v>
      </c>
      <c r="E657" s="7">
        <v>44743</v>
      </c>
      <c r="F657">
        <v>319875</v>
      </c>
      <c r="G657">
        <v>310875</v>
      </c>
      <c r="H657">
        <v>730</v>
      </c>
      <c r="I657">
        <v>2794840</v>
      </c>
      <c r="J657">
        <v>2.6119563195030842E-4</v>
      </c>
      <c r="K657">
        <v>0.11445199009603411</v>
      </c>
      <c r="L657">
        <v>0.11123176997609881</v>
      </c>
      <c r="M657" s="10" t="s">
        <v>45</v>
      </c>
      <c r="N657" t="s">
        <v>70</v>
      </c>
      <c r="O657">
        <v>7</v>
      </c>
      <c r="P657" t="s">
        <v>39</v>
      </c>
      <c r="Q657" s="8"/>
      <c r="R657"/>
      <c r="S657"/>
      <c r="T657"/>
      <c r="U657"/>
    </row>
    <row r="658" spans="1:21" x14ac:dyDescent="0.35">
      <c r="A658">
        <v>2022</v>
      </c>
      <c r="B658">
        <v>3</v>
      </c>
      <c r="C658">
        <v>8</v>
      </c>
      <c r="D658" t="s">
        <v>8</v>
      </c>
      <c r="E658" s="7">
        <v>44774</v>
      </c>
      <c r="F658">
        <v>102225</v>
      </c>
      <c r="G658">
        <v>179572</v>
      </c>
      <c r="H658">
        <v>672</v>
      </c>
      <c r="I658">
        <v>1556940</v>
      </c>
      <c r="J658">
        <v>4.3161586188292418E-4</v>
      </c>
      <c r="K658">
        <v>6.5657636132413585E-2</v>
      </c>
      <c r="L658">
        <v>0.11533649337803641</v>
      </c>
      <c r="M658" s="10" t="s">
        <v>45</v>
      </c>
      <c r="N658" t="s">
        <v>70</v>
      </c>
      <c r="O658">
        <v>8</v>
      </c>
      <c r="P658" t="s">
        <v>40</v>
      </c>
      <c r="Q658" s="8"/>
      <c r="R658"/>
      <c r="S658"/>
      <c r="T658"/>
      <c r="U658"/>
    </row>
    <row r="659" spans="1:21" x14ac:dyDescent="0.35">
      <c r="A659">
        <v>2022</v>
      </c>
      <c r="B659">
        <v>3</v>
      </c>
      <c r="C659">
        <v>9</v>
      </c>
      <c r="D659" t="s">
        <v>8</v>
      </c>
      <c r="E659" s="7">
        <v>44805</v>
      </c>
      <c r="F659">
        <v>100108</v>
      </c>
      <c r="G659">
        <v>91075</v>
      </c>
      <c r="H659">
        <v>315</v>
      </c>
      <c r="I659">
        <v>1064370</v>
      </c>
      <c r="J659">
        <v>2.9594971673384257E-4</v>
      </c>
      <c r="K659">
        <v>9.4053759500925427E-2</v>
      </c>
      <c r="L659">
        <v>8.5567049052491143E-2</v>
      </c>
      <c r="M659" s="10" t="s">
        <v>45</v>
      </c>
      <c r="N659" t="s">
        <v>70</v>
      </c>
      <c r="O659">
        <v>9</v>
      </c>
      <c r="P659" t="s">
        <v>41</v>
      </c>
      <c r="Q659" s="8"/>
      <c r="R659"/>
      <c r="S659"/>
      <c r="T659"/>
      <c r="U659"/>
    </row>
    <row r="660" spans="1:21" x14ac:dyDescent="0.35">
      <c r="A660">
        <v>2022</v>
      </c>
      <c r="B660">
        <v>4</v>
      </c>
      <c r="C660">
        <v>10</v>
      </c>
      <c r="D660" t="s">
        <v>8</v>
      </c>
      <c r="E660" s="7">
        <v>44835</v>
      </c>
      <c r="F660">
        <v>209057</v>
      </c>
      <c r="G660">
        <v>191726</v>
      </c>
      <c r="H660">
        <v>587</v>
      </c>
      <c r="I660">
        <v>3317430</v>
      </c>
      <c r="J660">
        <v>1.7694420078193058E-4</v>
      </c>
      <c r="K660">
        <v>6.3017757722092102E-2</v>
      </c>
      <c r="L660">
        <v>5.7793532945683859E-2</v>
      </c>
      <c r="M660" s="10" t="s">
        <v>45</v>
      </c>
      <c r="N660" t="s">
        <v>71</v>
      </c>
      <c r="O660">
        <v>10</v>
      </c>
      <c r="P660" t="s">
        <v>42</v>
      </c>
      <c r="Q660" s="8"/>
      <c r="R660"/>
      <c r="S660"/>
      <c r="T660"/>
      <c r="U660"/>
    </row>
    <row r="661" spans="1:21" x14ac:dyDescent="0.35">
      <c r="A661">
        <v>2022</v>
      </c>
      <c r="B661">
        <v>4</v>
      </c>
      <c r="C661">
        <v>11</v>
      </c>
      <c r="D661" t="s">
        <v>8</v>
      </c>
      <c r="E661" s="7">
        <v>44866</v>
      </c>
      <c r="F661">
        <v>172376</v>
      </c>
      <c r="G661">
        <v>163683</v>
      </c>
      <c r="H661">
        <v>678</v>
      </c>
      <c r="I661">
        <v>3069350</v>
      </c>
      <c r="J661">
        <v>2.2089367455650218E-4</v>
      </c>
      <c r="K661">
        <v>5.6160424845651362E-2</v>
      </c>
      <c r="L661">
        <v>5.3328229103881929E-2</v>
      </c>
      <c r="M661" s="10" t="s">
        <v>45</v>
      </c>
      <c r="N661" t="s">
        <v>71</v>
      </c>
      <c r="O661">
        <v>11</v>
      </c>
      <c r="P661" t="s">
        <v>43</v>
      </c>
      <c r="Q661" s="8"/>
      <c r="R661"/>
      <c r="S661"/>
      <c r="T661"/>
      <c r="U661"/>
    </row>
    <row r="662" spans="1:21" x14ac:dyDescent="0.35">
      <c r="A662">
        <v>2022</v>
      </c>
      <c r="B662">
        <v>4</v>
      </c>
      <c r="C662">
        <v>12</v>
      </c>
      <c r="D662" t="s">
        <v>8</v>
      </c>
      <c r="E662" s="7">
        <v>44896</v>
      </c>
      <c r="F662">
        <v>110901</v>
      </c>
      <c r="G662">
        <v>151922</v>
      </c>
      <c r="H662">
        <v>970</v>
      </c>
      <c r="I662">
        <v>2048400</v>
      </c>
      <c r="J662">
        <v>4.7354032415543838E-4</v>
      </c>
      <c r="K662">
        <v>5.4140304628002345E-2</v>
      </c>
      <c r="L662">
        <v>7.4166178480765482E-2</v>
      </c>
      <c r="M662" s="10" t="s">
        <v>45</v>
      </c>
      <c r="N662" t="s">
        <v>71</v>
      </c>
      <c r="O662">
        <v>12</v>
      </c>
      <c r="P662" t="s">
        <v>44</v>
      </c>
      <c r="Q662" s="8"/>
      <c r="R662"/>
      <c r="S662"/>
      <c r="T662"/>
      <c r="U662"/>
    </row>
    <row r="663" spans="1:21" x14ac:dyDescent="0.35">
      <c r="A663">
        <v>2023</v>
      </c>
      <c r="B663">
        <v>1</v>
      </c>
      <c r="C663">
        <v>1</v>
      </c>
      <c r="D663" t="s">
        <v>8</v>
      </c>
      <c r="E663" s="7">
        <v>44927</v>
      </c>
      <c r="F663">
        <v>33947</v>
      </c>
      <c r="G663">
        <v>55874</v>
      </c>
      <c r="H663">
        <v>484</v>
      </c>
      <c r="I663">
        <v>1280900</v>
      </c>
      <c r="J663">
        <v>3.7785931766726519E-4</v>
      </c>
      <c r="K663">
        <v>2.6502459208369116E-2</v>
      </c>
      <c r="L663">
        <v>4.362089156062144E-2</v>
      </c>
      <c r="M663" s="10" t="s">
        <v>46</v>
      </c>
      <c r="N663" t="s">
        <v>68</v>
      </c>
      <c r="O663">
        <v>1</v>
      </c>
      <c r="P663" t="s">
        <v>33</v>
      </c>
      <c r="Q663" s="8"/>
      <c r="R663"/>
      <c r="S663"/>
      <c r="T663"/>
      <c r="U663"/>
    </row>
    <row r="664" spans="1:21" x14ac:dyDescent="0.35">
      <c r="A664">
        <v>2023</v>
      </c>
      <c r="B664">
        <v>1</v>
      </c>
      <c r="C664">
        <v>2</v>
      </c>
      <c r="D664" t="s">
        <v>8</v>
      </c>
      <c r="E664" s="7">
        <v>44958</v>
      </c>
      <c r="F664">
        <v>17417</v>
      </c>
      <c r="G664">
        <v>24035</v>
      </c>
      <c r="H664">
        <v>290</v>
      </c>
      <c r="I664">
        <v>300850</v>
      </c>
      <c r="J664">
        <v>9.6393551603789261E-4</v>
      </c>
      <c r="K664">
        <v>5.7892637527006817E-2</v>
      </c>
      <c r="L664">
        <v>7.9890310786106034E-2</v>
      </c>
      <c r="M664" s="10" t="s">
        <v>46</v>
      </c>
      <c r="N664" t="s">
        <v>68</v>
      </c>
      <c r="O664">
        <v>2</v>
      </c>
      <c r="P664" t="s">
        <v>34</v>
      </c>
      <c r="Q664" s="8"/>
      <c r="R664"/>
      <c r="S664"/>
      <c r="T664"/>
      <c r="U664"/>
    </row>
    <row r="665" spans="1:21" x14ac:dyDescent="0.35">
      <c r="A665">
        <v>2023</v>
      </c>
      <c r="B665">
        <v>1</v>
      </c>
      <c r="C665">
        <v>3</v>
      </c>
      <c r="D665" t="s">
        <v>8</v>
      </c>
      <c r="E665" s="7">
        <v>44986</v>
      </c>
      <c r="F665">
        <v>19000</v>
      </c>
      <c r="G665">
        <v>20673</v>
      </c>
      <c r="H665">
        <v>192</v>
      </c>
      <c r="I665">
        <v>118510</v>
      </c>
      <c r="J665">
        <v>1.6201164458695468E-3</v>
      </c>
      <c r="K665">
        <v>0.16032402328917392</v>
      </c>
      <c r="L665">
        <v>0.17444097544511011</v>
      </c>
      <c r="M665" s="10" t="s">
        <v>46</v>
      </c>
      <c r="N665" t="s">
        <v>68</v>
      </c>
      <c r="O665">
        <v>3</v>
      </c>
      <c r="P665" t="s">
        <v>35</v>
      </c>
      <c r="Q665" s="8"/>
      <c r="R665"/>
      <c r="S665"/>
      <c r="T665"/>
      <c r="U665"/>
    </row>
    <row r="666" spans="1:21" x14ac:dyDescent="0.35">
      <c r="A666">
        <v>2023</v>
      </c>
      <c r="B666">
        <v>2</v>
      </c>
      <c r="C666">
        <v>4</v>
      </c>
      <c r="D666" t="s">
        <v>8</v>
      </c>
      <c r="E666" s="7">
        <v>45017</v>
      </c>
      <c r="F666">
        <v>16686</v>
      </c>
      <c r="G666">
        <v>18086</v>
      </c>
      <c r="H666">
        <v>140</v>
      </c>
      <c r="I666">
        <v>46870</v>
      </c>
      <c r="J666">
        <v>2.9869852784296992E-3</v>
      </c>
      <c r="K666">
        <v>0.35600597397055683</v>
      </c>
      <c r="L666">
        <v>0.38587582675485382</v>
      </c>
      <c r="M666" s="10" t="s">
        <v>46</v>
      </c>
      <c r="N666" t="s">
        <v>69</v>
      </c>
      <c r="O666">
        <v>4</v>
      </c>
      <c r="P666" t="s">
        <v>36</v>
      </c>
      <c r="Q666" s="8"/>
      <c r="R666"/>
      <c r="S666"/>
      <c r="T666"/>
      <c r="U666"/>
    </row>
    <row r="667" spans="1:21" x14ac:dyDescent="0.35">
      <c r="A667">
        <v>2023</v>
      </c>
      <c r="B667">
        <v>2</v>
      </c>
      <c r="C667">
        <v>5</v>
      </c>
      <c r="D667" t="s">
        <v>8</v>
      </c>
      <c r="E667" s="7">
        <v>45047</v>
      </c>
      <c r="F667">
        <v>10155</v>
      </c>
      <c r="G667">
        <v>11757</v>
      </c>
      <c r="H667">
        <v>131</v>
      </c>
      <c r="I667">
        <v>38450</v>
      </c>
      <c r="J667">
        <v>3.4070221066319897E-3</v>
      </c>
      <c r="K667">
        <v>0.26410923276983095</v>
      </c>
      <c r="L667">
        <v>0.30577373211963588</v>
      </c>
      <c r="M667" s="10" t="s">
        <v>46</v>
      </c>
      <c r="N667" t="s">
        <v>69</v>
      </c>
      <c r="O667">
        <v>5</v>
      </c>
      <c r="P667" t="s">
        <v>37</v>
      </c>
      <c r="Q667" s="8"/>
      <c r="R667"/>
      <c r="S667"/>
      <c r="T667"/>
      <c r="U667"/>
    </row>
    <row r="668" spans="1:21" x14ac:dyDescent="0.35">
      <c r="A668">
        <v>2023</v>
      </c>
      <c r="B668">
        <v>2</v>
      </c>
      <c r="C668">
        <v>6</v>
      </c>
      <c r="D668" t="s">
        <v>8</v>
      </c>
      <c r="E668" s="7">
        <v>45078</v>
      </c>
      <c r="F668">
        <v>3478</v>
      </c>
      <c r="G668">
        <v>4695</v>
      </c>
      <c r="H668">
        <v>52</v>
      </c>
      <c r="I668">
        <v>19320</v>
      </c>
      <c r="J668">
        <v>2.6915113871635609E-3</v>
      </c>
      <c r="K668">
        <v>0.18002070393374742</v>
      </c>
      <c r="L668">
        <v>0.24301242236024845</v>
      </c>
      <c r="M668" s="10" t="s">
        <v>46</v>
      </c>
      <c r="N668" t="s">
        <v>69</v>
      </c>
      <c r="O668">
        <v>6</v>
      </c>
      <c r="P668" t="s">
        <v>38</v>
      </c>
      <c r="Q668" s="8"/>
      <c r="R668"/>
      <c r="S668"/>
      <c r="T668"/>
      <c r="U668"/>
    </row>
    <row r="669" spans="1:21" x14ac:dyDescent="0.35">
      <c r="A669">
        <v>2023</v>
      </c>
      <c r="B669">
        <v>3</v>
      </c>
      <c r="C669">
        <v>7</v>
      </c>
      <c r="D669" t="s">
        <v>8</v>
      </c>
      <c r="E669" s="7">
        <v>45108</v>
      </c>
      <c r="F669">
        <v>2254</v>
      </c>
      <c r="G669">
        <v>2071</v>
      </c>
      <c r="H669">
        <v>17</v>
      </c>
      <c r="I669">
        <v>5520</v>
      </c>
      <c r="J669">
        <v>3.0797101449275364E-3</v>
      </c>
      <c r="K669">
        <v>0.40833333333333333</v>
      </c>
      <c r="L669">
        <v>0.37518115942028984</v>
      </c>
      <c r="M669" s="10" t="s">
        <v>46</v>
      </c>
      <c r="N669" t="s">
        <v>70</v>
      </c>
      <c r="O669">
        <v>7</v>
      </c>
      <c r="P669" t="s">
        <v>39</v>
      </c>
      <c r="Q669" s="8"/>
      <c r="R669"/>
      <c r="S669"/>
      <c r="T669"/>
      <c r="U669"/>
    </row>
    <row r="670" spans="1:21" x14ac:dyDescent="0.35">
      <c r="A670">
        <v>2023</v>
      </c>
      <c r="B670">
        <v>3</v>
      </c>
      <c r="C670">
        <v>8</v>
      </c>
      <c r="D670" t="s">
        <v>8</v>
      </c>
      <c r="E670" s="7">
        <v>45139</v>
      </c>
      <c r="F670">
        <v>6575</v>
      </c>
      <c r="G670">
        <v>4521</v>
      </c>
      <c r="H670">
        <v>54</v>
      </c>
      <c r="I670">
        <v>3110</v>
      </c>
      <c r="J670">
        <v>1.7363344051446947E-2</v>
      </c>
      <c r="K670">
        <v>2.1141479099678455</v>
      </c>
      <c r="L670">
        <v>1.4536977491961416</v>
      </c>
      <c r="M670" s="10" t="s">
        <v>46</v>
      </c>
      <c r="N670" t="s">
        <v>70</v>
      </c>
      <c r="O670">
        <v>8</v>
      </c>
      <c r="P670" t="s">
        <v>40</v>
      </c>
      <c r="Q670" s="8"/>
      <c r="R670"/>
      <c r="S670"/>
      <c r="T670"/>
      <c r="U670"/>
    </row>
    <row r="671" spans="1:21" x14ac:dyDescent="0.35">
      <c r="A671">
        <v>2023</v>
      </c>
      <c r="B671">
        <v>3</v>
      </c>
      <c r="C671">
        <v>9</v>
      </c>
      <c r="D671" t="s">
        <v>8</v>
      </c>
      <c r="E671" s="7">
        <v>45170</v>
      </c>
      <c r="F671">
        <v>29463</v>
      </c>
      <c r="G671">
        <v>21019</v>
      </c>
      <c r="H671">
        <v>99</v>
      </c>
      <c r="I671">
        <v>8440</v>
      </c>
      <c r="J671">
        <v>1.1729857819905213E-2</v>
      </c>
      <c r="K671">
        <v>3.4908767772511848</v>
      </c>
      <c r="L671">
        <v>2.4904028436018959</v>
      </c>
      <c r="M671" s="10" t="s">
        <v>46</v>
      </c>
      <c r="N671" t="s">
        <v>70</v>
      </c>
      <c r="O671">
        <v>9</v>
      </c>
      <c r="P671" t="s">
        <v>41</v>
      </c>
      <c r="Q671" s="8"/>
      <c r="R671"/>
      <c r="S671"/>
      <c r="T671"/>
      <c r="U671"/>
    </row>
    <row r="672" spans="1:21" x14ac:dyDescent="0.35">
      <c r="A672">
        <v>2023</v>
      </c>
      <c r="B672">
        <v>4</v>
      </c>
      <c r="C672">
        <v>10</v>
      </c>
      <c r="D672" t="s">
        <v>8</v>
      </c>
      <c r="E672" s="7">
        <v>45200</v>
      </c>
      <c r="F672">
        <v>36351</v>
      </c>
      <c r="G672">
        <v>35608</v>
      </c>
      <c r="H672">
        <v>271</v>
      </c>
      <c r="I672">
        <v>103090</v>
      </c>
      <c r="J672">
        <v>2.6287709768163742E-3</v>
      </c>
      <c r="K672">
        <v>0.35261422058395575</v>
      </c>
      <c r="L672">
        <v>0.34540692598700162</v>
      </c>
      <c r="M672" s="10" t="s">
        <v>46</v>
      </c>
      <c r="N672" t="s">
        <v>71</v>
      </c>
      <c r="O672">
        <v>10</v>
      </c>
      <c r="P672" t="s">
        <v>42</v>
      </c>
      <c r="Q672" s="8"/>
      <c r="R672"/>
      <c r="S672"/>
      <c r="T672"/>
      <c r="U672"/>
    </row>
    <row r="673" spans="1:21" x14ac:dyDescent="0.35">
      <c r="A673">
        <v>2023</v>
      </c>
      <c r="B673">
        <v>4</v>
      </c>
      <c r="C673">
        <v>11</v>
      </c>
      <c r="D673" t="s">
        <v>8</v>
      </c>
      <c r="E673" s="7">
        <v>45231</v>
      </c>
      <c r="F673">
        <v>44856</v>
      </c>
      <c r="G673">
        <v>38848</v>
      </c>
      <c r="H673">
        <v>301</v>
      </c>
      <c r="I673">
        <v>218719</v>
      </c>
      <c r="J673">
        <v>1.3761950264951834E-3</v>
      </c>
      <c r="K673">
        <v>0.2050850634832822</v>
      </c>
      <c r="L673">
        <v>0.17761602787137834</v>
      </c>
      <c r="M673" s="10" t="s">
        <v>46</v>
      </c>
      <c r="N673" t="s">
        <v>71</v>
      </c>
      <c r="O673">
        <v>11</v>
      </c>
      <c r="P673" t="s">
        <v>43</v>
      </c>
      <c r="Q673" s="8"/>
      <c r="R673"/>
      <c r="S673"/>
      <c r="T673"/>
      <c r="U673"/>
    </row>
    <row r="674" spans="1:21" x14ac:dyDescent="0.35">
      <c r="A674">
        <v>2023</v>
      </c>
      <c r="B674">
        <v>4</v>
      </c>
      <c r="C674">
        <v>12</v>
      </c>
      <c r="D674" t="s">
        <v>8</v>
      </c>
      <c r="E674" s="7">
        <v>45261</v>
      </c>
      <c r="F674">
        <v>43327</v>
      </c>
      <c r="G674">
        <v>46964</v>
      </c>
      <c r="H674">
        <v>575</v>
      </c>
      <c r="I674">
        <v>192634</v>
      </c>
      <c r="J674">
        <v>2.9849351620170896E-3</v>
      </c>
      <c r="K674">
        <v>0.22491875785167728</v>
      </c>
      <c r="L674">
        <v>0.24379912165038362</v>
      </c>
      <c r="M674" s="10" t="s">
        <v>46</v>
      </c>
      <c r="N674" t="s">
        <v>71</v>
      </c>
      <c r="O674">
        <v>12</v>
      </c>
      <c r="P674" t="s">
        <v>44</v>
      </c>
      <c r="Q674" s="8"/>
      <c r="R674"/>
      <c r="S674"/>
      <c r="T674"/>
      <c r="U674"/>
    </row>
    <row r="675" spans="1:21" x14ac:dyDescent="0.35">
      <c r="A675">
        <v>2024</v>
      </c>
      <c r="B675">
        <v>1</v>
      </c>
      <c r="C675">
        <v>1</v>
      </c>
      <c r="D675" t="s">
        <v>8</v>
      </c>
      <c r="E675" s="7">
        <v>45292</v>
      </c>
      <c r="F675">
        <v>7673</v>
      </c>
      <c r="G675">
        <v>17617</v>
      </c>
      <c r="H675">
        <v>342</v>
      </c>
      <c r="I675">
        <v>44450</v>
      </c>
      <c r="J675">
        <v>7.6940382452193477E-3</v>
      </c>
      <c r="K675">
        <v>0.17262092238470192</v>
      </c>
      <c r="L675">
        <v>0.39633295838020249</v>
      </c>
      <c r="M675" s="10" t="s">
        <v>47</v>
      </c>
      <c r="N675" t="s">
        <v>68</v>
      </c>
      <c r="O675">
        <v>1</v>
      </c>
      <c r="P675" t="s">
        <v>33</v>
      </c>
      <c r="Q675" s="8"/>
      <c r="R675"/>
      <c r="S675"/>
      <c r="T675"/>
      <c r="U675"/>
    </row>
    <row r="676" spans="1:21" x14ac:dyDescent="0.35">
      <c r="A676">
        <v>2024</v>
      </c>
      <c r="B676">
        <v>1</v>
      </c>
      <c r="C676">
        <v>2</v>
      </c>
      <c r="D676" t="s">
        <v>8</v>
      </c>
      <c r="E676" s="7">
        <v>45323</v>
      </c>
      <c r="F676">
        <v>1699</v>
      </c>
      <c r="G676">
        <v>3611</v>
      </c>
      <c r="H676">
        <v>108</v>
      </c>
      <c r="I676">
        <v>5550</v>
      </c>
      <c r="J676">
        <v>1.9459459459459458E-2</v>
      </c>
      <c r="K676">
        <v>0.30612612612612611</v>
      </c>
      <c r="L676">
        <v>0.65063063063063065</v>
      </c>
      <c r="M676" s="10" t="s">
        <v>47</v>
      </c>
      <c r="N676" t="s">
        <v>68</v>
      </c>
      <c r="O676">
        <v>2</v>
      </c>
      <c r="P676" t="s">
        <v>34</v>
      </c>
      <c r="Q676" s="8"/>
      <c r="R676"/>
      <c r="S676"/>
      <c r="T676"/>
      <c r="U676"/>
    </row>
    <row r="677" spans="1:21" x14ac:dyDescent="0.35">
      <c r="A677">
        <v>2024</v>
      </c>
      <c r="B677">
        <v>1</v>
      </c>
      <c r="C677">
        <v>3</v>
      </c>
      <c r="D677" t="s">
        <v>8</v>
      </c>
      <c r="E677" s="7">
        <v>45352</v>
      </c>
      <c r="F677">
        <v>816</v>
      </c>
      <c r="G677">
        <v>1203</v>
      </c>
      <c r="H677">
        <v>45</v>
      </c>
      <c r="I677">
        <v>1508</v>
      </c>
      <c r="J677">
        <v>2.9840848806366047E-2</v>
      </c>
      <c r="K677">
        <v>0.54111405835543769</v>
      </c>
      <c r="L677">
        <v>0.79774535809018565</v>
      </c>
      <c r="M677" s="10" t="s">
        <v>47</v>
      </c>
      <c r="N677" t="s">
        <v>68</v>
      </c>
      <c r="O677">
        <v>3</v>
      </c>
      <c r="P677" t="s">
        <v>35</v>
      </c>
      <c r="Q677" s="8"/>
      <c r="R677"/>
      <c r="S677"/>
      <c r="T677"/>
      <c r="U677"/>
    </row>
    <row r="678" spans="1:21" x14ac:dyDescent="0.35">
      <c r="A678">
        <v>2024</v>
      </c>
      <c r="B678">
        <v>2</v>
      </c>
      <c r="C678">
        <v>4</v>
      </c>
      <c r="D678" t="s">
        <v>8</v>
      </c>
      <c r="E678" s="7">
        <v>45383</v>
      </c>
      <c r="F678">
        <v>685</v>
      </c>
      <c r="G678">
        <v>666</v>
      </c>
      <c r="H678">
        <v>21</v>
      </c>
      <c r="I678">
        <v>633</v>
      </c>
      <c r="J678">
        <v>3.3175355450236969E-2</v>
      </c>
      <c r="K678">
        <v>1.0821484992101107</v>
      </c>
      <c r="L678">
        <v>1.0521327014218009</v>
      </c>
      <c r="M678" s="10" t="s">
        <v>47</v>
      </c>
      <c r="N678" t="s">
        <v>69</v>
      </c>
      <c r="O678">
        <v>4</v>
      </c>
      <c r="P678" t="s">
        <v>36</v>
      </c>
      <c r="Q678" s="8"/>
      <c r="R678"/>
      <c r="S678"/>
      <c r="T678"/>
      <c r="U678"/>
    </row>
    <row r="679" spans="1:21" x14ac:dyDescent="0.35">
      <c r="A679">
        <v>2024</v>
      </c>
      <c r="B679">
        <v>3</v>
      </c>
      <c r="C679">
        <v>9</v>
      </c>
      <c r="D679" t="s">
        <v>8</v>
      </c>
      <c r="E679" s="7">
        <v>45536</v>
      </c>
      <c r="F679">
        <v>10462</v>
      </c>
      <c r="G679">
        <v>9143</v>
      </c>
      <c r="H679">
        <v>110</v>
      </c>
      <c r="I679">
        <v>622</v>
      </c>
      <c r="J679">
        <v>0.17684887459807075</v>
      </c>
      <c r="K679">
        <v>16.819935691318328</v>
      </c>
      <c r="L679">
        <v>14.69935691318328</v>
      </c>
      <c r="M679" s="10" t="s">
        <v>47</v>
      </c>
      <c r="N679" t="s">
        <v>70</v>
      </c>
      <c r="O679">
        <v>9</v>
      </c>
      <c r="P679" t="s">
        <v>41</v>
      </c>
      <c r="Q679" s="8"/>
      <c r="R679"/>
      <c r="S679"/>
      <c r="T679"/>
      <c r="U679"/>
    </row>
    <row r="680" spans="1:21" x14ac:dyDescent="0.35">
      <c r="A680">
        <v>2024</v>
      </c>
      <c r="B680">
        <v>4</v>
      </c>
      <c r="C680">
        <v>10</v>
      </c>
      <c r="D680" t="s">
        <v>8</v>
      </c>
      <c r="E680" s="7">
        <v>45566</v>
      </c>
      <c r="F680">
        <v>13645</v>
      </c>
      <c r="G680">
        <v>13967</v>
      </c>
      <c r="H680">
        <v>216</v>
      </c>
      <c r="I680">
        <v>139684</v>
      </c>
      <c r="J680">
        <v>1.5463474700037228E-3</v>
      </c>
      <c r="K680">
        <v>9.7684774204633312E-2</v>
      </c>
      <c r="L680">
        <v>9.998997737750924E-2</v>
      </c>
      <c r="M680" s="10" t="s">
        <v>47</v>
      </c>
      <c r="N680" t="s">
        <v>71</v>
      </c>
      <c r="O680">
        <v>10</v>
      </c>
      <c r="P680" t="s">
        <v>42</v>
      </c>
      <c r="Q680" s="8"/>
      <c r="R680"/>
      <c r="S680"/>
      <c r="T680"/>
      <c r="U680"/>
    </row>
    <row r="681" spans="1:21" x14ac:dyDescent="0.35">
      <c r="A681">
        <v>2024</v>
      </c>
      <c r="B681">
        <v>4</v>
      </c>
      <c r="C681">
        <v>11</v>
      </c>
      <c r="D681" t="s">
        <v>8</v>
      </c>
      <c r="E681" s="7">
        <v>45597</v>
      </c>
      <c r="F681">
        <v>2840</v>
      </c>
      <c r="G681">
        <v>6791</v>
      </c>
      <c r="H681">
        <v>134</v>
      </c>
      <c r="I681">
        <v>141623</v>
      </c>
      <c r="J681">
        <v>9.4617399716147798E-4</v>
      </c>
      <c r="K681">
        <v>2.0053239939840279E-2</v>
      </c>
      <c r="L681">
        <v>4.7951250856146245E-2</v>
      </c>
      <c r="M681" s="10" t="s">
        <v>47</v>
      </c>
      <c r="N681" t="s">
        <v>71</v>
      </c>
      <c r="O681">
        <v>11</v>
      </c>
      <c r="P681" t="s">
        <v>43</v>
      </c>
      <c r="Q681" s="8"/>
      <c r="R681"/>
      <c r="S681"/>
      <c r="T681"/>
      <c r="U681"/>
    </row>
    <row r="682" spans="1:21" x14ac:dyDescent="0.35">
      <c r="A682">
        <v>2024</v>
      </c>
      <c r="B682">
        <v>4</v>
      </c>
      <c r="C682">
        <v>12</v>
      </c>
      <c r="D682" t="s">
        <v>8</v>
      </c>
      <c r="E682" s="7">
        <v>45627</v>
      </c>
      <c r="F682">
        <v>2006</v>
      </c>
      <c r="G682">
        <v>2471</v>
      </c>
      <c r="H682">
        <v>66</v>
      </c>
      <c r="I682">
        <v>29671</v>
      </c>
      <c r="J682">
        <v>2.2243941896127532E-3</v>
      </c>
      <c r="K682">
        <v>6.7608102187320954E-2</v>
      </c>
      <c r="L682">
        <v>8.3279970341410811E-2</v>
      </c>
      <c r="M682" s="10" t="s">
        <v>47</v>
      </c>
      <c r="N682" t="s">
        <v>71</v>
      </c>
      <c r="O682">
        <v>12</v>
      </c>
      <c r="P682" t="s">
        <v>44</v>
      </c>
      <c r="Q682" s="8"/>
      <c r="R682"/>
      <c r="S682"/>
      <c r="T682"/>
      <c r="U682"/>
    </row>
    <row r="683" spans="1:21" x14ac:dyDescent="0.35">
      <c r="A683">
        <v>2020</v>
      </c>
      <c r="B683">
        <v>4</v>
      </c>
      <c r="C683">
        <v>12</v>
      </c>
      <c r="D683" t="s">
        <v>9</v>
      </c>
      <c r="E683" s="7">
        <v>44166</v>
      </c>
      <c r="F683">
        <v>11818</v>
      </c>
      <c r="G683">
        <v>18249</v>
      </c>
      <c r="H683">
        <v>307</v>
      </c>
      <c r="I683">
        <v>4660</v>
      </c>
      <c r="J683">
        <v>6.5879828326180251E-2</v>
      </c>
      <c r="K683">
        <v>2.5360515021459227</v>
      </c>
      <c r="L683">
        <v>3.9160944206008583</v>
      </c>
      <c r="M683" s="10" t="s">
        <v>48</v>
      </c>
      <c r="N683" t="s">
        <v>71</v>
      </c>
      <c r="O683">
        <v>12</v>
      </c>
      <c r="P683" t="s">
        <v>44</v>
      </c>
      <c r="Q683" s="8"/>
      <c r="R683"/>
      <c r="S683"/>
      <c r="T683"/>
      <c r="U683"/>
    </row>
    <row r="684" spans="1:21" x14ac:dyDescent="0.35">
      <c r="A684">
        <v>2021</v>
      </c>
      <c r="B684">
        <v>1</v>
      </c>
      <c r="C684">
        <v>1</v>
      </c>
      <c r="D684" t="s">
        <v>9</v>
      </c>
      <c r="E684" s="7">
        <v>44197</v>
      </c>
      <c r="F684">
        <v>13863</v>
      </c>
      <c r="G684">
        <v>15388</v>
      </c>
      <c r="H684">
        <v>395</v>
      </c>
      <c r="I684">
        <v>424750</v>
      </c>
      <c r="J684">
        <v>9.2995879929370223E-4</v>
      </c>
      <c r="K684">
        <v>3.2638022366097703E-2</v>
      </c>
      <c r="L684">
        <v>3.6228369629193645E-2</v>
      </c>
      <c r="M684" s="10" t="s">
        <v>32</v>
      </c>
      <c r="N684" t="s">
        <v>68</v>
      </c>
      <c r="O684">
        <v>1</v>
      </c>
      <c r="P684" t="s">
        <v>33</v>
      </c>
      <c r="Q684" s="8"/>
      <c r="R684"/>
      <c r="S684"/>
      <c r="T684"/>
      <c r="U684"/>
    </row>
    <row r="685" spans="1:21" x14ac:dyDescent="0.35">
      <c r="A685">
        <v>2021</v>
      </c>
      <c r="B685">
        <v>1</v>
      </c>
      <c r="C685">
        <v>2</v>
      </c>
      <c r="D685" t="s">
        <v>9</v>
      </c>
      <c r="E685" s="7">
        <v>44228</v>
      </c>
      <c r="F685">
        <v>12370</v>
      </c>
      <c r="G685">
        <v>11112</v>
      </c>
      <c r="H685">
        <v>286</v>
      </c>
      <c r="I685">
        <v>579020</v>
      </c>
      <c r="J685">
        <v>4.9393803322855855E-4</v>
      </c>
      <c r="K685">
        <v>2.1363683465165279E-2</v>
      </c>
      <c r="L685">
        <v>1.9191046941383717E-2</v>
      </c>
      <c r="M685" s="10" t="s">
        <v>32</v>
      </c>
      <c r="N685" t="s">
        <v>68</v>
      </c>
      <c r="O685">
        <v>2</v>
      </c>
      <c r="P685" t="s">
        <v>34</v>
      </c>
      <c r="Q685" s="8"/>
      <c r="R685"/>
      <c r="S685"/>
      <c r="T685"/>
      <c r="U685"/>
    </row>
    <row r="686" spans="1:21" x14ac:dyDescent="0.35">
      <c r="A686">
        <v>2021</v>
      </c>
      <c r="B686">
        <v>1</v>
      </c>
      <c r="C686">
        <v>3</v>
      </c>
      <c r="D686" t="s">
        <v>9</v>
      </c>
      <c r="E686" s="7">
        <v>44256</v>
      </c>
      <c r="F686">
        <v>20289</v>
      </c>
      <c r="G686">
        <v>21007</v>
      </c>
      <c r="H686">
        <v>369</v>
      </c>
      <c r="I686">
        <v>1677870</v>
      </c>
      <c r="J686">
        <v>2.1992168642385882E-4</v>
      </c>
      <c r="K686">
        <v>1.2092116790931359E-2</v>
      </c>
      <c r="L686">
        <v>1.2520040289176158E-2</v>
      </c>
      <c r="M686" s="10" t="s">
        <v>32</v>
      </c>
      <c r="N686" t="s">
        <v>68</v>
      </c>
      <c r="O686">
        <v>3</v>
      </c>
      <c r="P686" t="s">
        <v>35</v>
      </c>
      <c r="Q686" s="8"/>
      <c r="R686"/>
      <c r="S686"/>
      <c r="T686"/>
      <c r="U686"/>
    </row>
    <row r="687" spans="1:21" x14ac:dyDescent="0.35">
      <c r="A687">
        <v>2021</v>
      </c>
      <c r="B687">
        <v>2</v>
      </c>
      <c r="C687">
        <v>4</v>
      </c>
      <c r="D687" t="s">
        <v>9</v>
      </c>
      <c r="E687" s="7">
        <v>44287</v>
      </c>
      <c r="F687">
        <v>9559</v>
      </c>
      <c r="G687">
        <v>12183</v>
      </c>
      <c r="H687">
        <v>317</v>
      </c>
      <c r="I687">
        <v>2875130</v>
      </c>
      <c r="J687">
        <v>1.1025588408176326E-4</v>
      </c>
      <c r="K687">
        <v>3.3247192300869875E-3</v>
      </c>
      <c r="L687">
        <v>4.2373736144104791E-3</v>
      </c>
      <c r="M687" s="10" t="s">
        <v>32</v>
      </c>
      <c r="N687" t="s">
        <v>69</v>
      </c>
      <c r="O687">
        <v>4</v>
      </c>
      <c r="P687" t="s">
        <v>36</v>
      </c>
      <c r="Q687" s="8"/>
      <c r="R687"/>
      <c r="S687"/>
      <c r="T687"/>
      <c r="U687"/>
    </row>
    <row r="688" spans="1:21" x14ac:dyDescent="0.35">
      <c r="A688">
        <v>2021</v>
      </c>
      <c r="B688">
        <v>2</v>
      </c>
      <c r="C688">
        <v>5</v>
      </c>
      <c r="D688" t="s">
        <v>9</v>
      </c>
      <c r="E688" s="7">
        <v>44317</v>
      </c>
      <c r="F688">
        <v>4977</v>
      </c>
      <c r="G688">
        <v>7268</v>
      </c>
      <c r="H688">
        <v>77</v>
      </c>
      <c r="I688">
        <v>3593310</v>
      </c>
      <c r="J688">
        <v>2.14287105760427E-5</v>
      </c>
      <c r="K688">
        <v>1.3850739290514873E-3</v>
      </c>
      <c r="L688">
        <v>2.0226476424243943E-3</v>
      </c>
      <c r="M688" s="10" t="s">
        <v>32</v>
      </c>
      <c r="N688" t="s">
        <v>69</v>
      </c>
      <c r="O688">
        <v>5</v>
      </c>
      <c r="P688" t="s">
        <v>37</v>
      </c>
      <c r="Q688" s="8"/>
      <c r="R688"/>
      <c r="S688"/>
      <c r="T688"/>
      <c r="U688"/>
    </row>
    <row r="689" spans="1:21" x14ac:dyDescent="0.35">
      <c r="A689">
        <v>2021</v>
      </c>
      <c r="B689">
        <v>2</v>
      </c>
      <c r="C689">
        <v>6</v>
      </c>
      <c r="D689" t="s">
        <v>9</v>
      </c>
      <c r="E689" s="7">
        <v>44348</v>
      </c>
      <c r="F689">
        <v>958</v>
      </c>
      <c r="G689">
        <v>3484</v>
      </c>
      <c r="H689">
        <v>21</v>
      </c>
      <c r="I689">
        <v>4015920</v>
      </c>
      <c r="J689">
        <v>5.2291878324269408E-6</v>
      </c>
      <c r="K689">
        <v>2.3855056873642902E-4</v>
      </c>
      <c r="L689">
        <v>8.6754716229406966E-4</v>
      </c>
      <c r="M689" s="10" t="s">
        <v>32</v>
      </c>
      <c r="N689" t="s">
        <v>69</v>
      </c>
      <c r="O689">
        <v>6</v>
      </c>
      <c r="P689" t="s">
        <v>38</v>
      </c>
      <c r="Q689" s="8"/>
      <c r="R689"/>
      <c r="S689"/>
      <c r="T689"/>
      <c r="U689"/>
    </row>
    <row r="690" spans="1:21" x14ac:dyDescent="0.35">
      <c r="A690">
        <v>2021</v>
      </c>
      <c r="B690">
        <v>3</v>
      </c>
      <c r="C690">
        <v>7</v>
      </c>
      <c r="D690" t="s">
        <v>9</v>
      </c>
      <c r="E690" s="7">
        <v>44378</v>
      </c>
      <c r="F690">
        <v>1922</v>
      </c>
      <c r="G690">
        <v>1227</v>
      </c>
      <c r="H690">
        <v>3</v>
      </c>
      <c r="I690">
        <v>4317420</v>
      </c>
      <c r="J690">
        <v>6.948594299373237E-7</v>
      </c>
      <c r="K690">
        <v>4.4517327477984535E-4</v>
      </c>
      <c r="L690">
        <v>2.8419750684436539E-4</v>
      </c>
      <c r="M690" s="10" t="s">
        <v>32</v>
      </c>
      <c r="N690" t="s">
        <v>70</v>
      </c>
      <c r="O690">
        <v>7</v>
      </c>
      <c r="P690" t="s">
        <v>39</v>
      </c>
      <c r="Q690" s="8"/>
      <c r="R690"/>
      <c r="S690"/>
      <c r="T690"/>
      <c r="U690"/>
    </row>
    <row r="691" spans="1:21" x14ac:dyDescent="0.35">
      <c r="A691">
        <v>2021</v>
      </c>
      <c r="B691">
        <v>3</v>
      </c>
      <c r="C691">
        <v>8</v>
      </c>
      <c r="D691" t="s">
        <v>9</v>
      </c>
      <c r="E691" s="7">
        <v>44409</v>
      </c>
      <c r="F691">
        <v>4955</v>
      </c>
      <c r="G691">
        <v>3431</v>
      </c>
      <c r="H691">
        <v>7</v>
      </c>
      <c r="I691">
        <v>2012900</v>
      </c>
      <c r="J691">
        <v>3.477569675592429E-6</v>
      </c>
      <c r="K691">
        <v>2.4616225346514977E-3</v>
      </c>
      <c r="L691">
        <v>1.7045059367082319E-3</v>
      </c>
      <c r="M691" s="10" t="s">
        <v>32</v>
      </c>
      <c r="N691" t="s">
        <v>70</v>
      </c>
      <c r="O691">
        <v>8</v>
      </c>
      <c r="P691" t="s">
        <v>40</v>
      </c>
      <c r="Q691" s="8"/>
      <c r="R691"/>
      <c r="S691"/>
      <c r="T691"/>
      <c r="U691"/>
    </row>
    <row r="692" spans="1:21" x14ac:dyDescent="0.35">
      <c r="A692">
        <v>2021</v>
      </c>
      <c r="B692">
        <v>3</v>
      </c>
      <c r="C692">
        <v>9</v>
      </c>
      <c r="D692" t="s">
        <v>9</v>
      </c>
      <c r="E692" s="7">
        <v>44440</v>
      </c>
      <c r="F692">
        <v>3340</v>
      </c>
      <c r="G692">
        <v>4143</v>
      </c>
      <c r="H692">
        <v>32</v>
      </c>
      <c r="I692">
        <v>1617720</v>
      </c>
      <c r="J692">
        <v>1.9780926241871275E-5</v>
      </c>
      <c r="K692">
        <v>2.0646341764953145E-3</v>
      </c>
      <c r="L692">
        <v>2.5610117943772716E-3</v>
      </c>
      <c r="M692" s="10" t="s">
        <v>32</v>
      </c>
      <c r="N692" t="s">
        <v>70</v>
      </c>
      <c r="O692">
        <v>9</v>
      </c>
      <c r="P692" t="s">
        <v>41</v>
      </c>
      <c r="Q692" s="8"/>
      <c r="R692"/>
      <c r="S692"/>
      <c r="T692"/>
      <c r="U692"/>
    </row>
    <row r="693" spans="1:21" x14ac:dyDescent="0.35">
      <c r="A693">
        <v>2021</v>
      </c>
      <c r="B693">
        <v>4</v>
      </c>
      <c r="C693">
        <v>10</v>
      </c>
      <c r="D693" t="s">
        <v>9</v>
      </c>
      <c r="E693" s="7">
        <v>44470</v>
      </c>
      <c r="F693">
        <v>2375</v>
      </c>
      <c r="G693">
        <v>2755</v>
      </c>
      <c r="H693">
        <v>29</v>
      </c>
      <c r="I693">
        <v>1137820</v>
      </c>
      <c r="J693">
        <v>2.5487335430911744E-5</v>
      </c>
      <c r="K693">
        <v>2.0873248844281169E-3</v>
      </c>
      <c r="L693">
        <v>2.4212968659366157E-3</v>
      </c>
      <c r="M693" s="10" t="s">
        <v>32</v>
      </c>
      <c r="N693" t="s">
        <v>71</v>
      </c>
      <c r="O693">
        <v>10</v>
      </c>
      <c r="P693" t="s">
        <v>42</v>
      </c>
      <c r="Q693" s="8"/>
      <c r="R693"/>
      <c r="S693"/>
      <c r="T693"/>
      <c r="U693"/>
    </row>
    <row r="694" spans="1:21" x14ac:dyDescent="0.35">
      <c r="A694">
        <v>2021</v>
      </c>
      <c r="B694">
        <v>4</v>
      </c>
      <c r="C694">
        <v>11</v>
      </c>
      <c r="D694" t="s">
        <v>9</v>
      </c>
      <c r="E694" s="7">
        <v>44501</v>
      </c>
      <c r="F694">
        <v>7627</v>
      </c>
      <c r="G694">
        <v>4784</v>
      </c>
      <c r="H694">
        <v>45</v>
      </c>
      <c r="I694">
        <v>1814450</v>
      </c>
      <c r="J694">
        <v>2.4800903855162722E-5</v>
      </c>
      <c r="K694">
        <v>4.2034776378516905E-3</v>
      </c>
      <c r="L694">
        <v>2.6366116454021879E-3</v>
      </c>
      <c r="M694" s="10" t="s">
        <v>32</v>
      </c>
      <c r="N694" t="s">
        <v>71</v>
      </c>
      <c r="O694">
        <v>11</v>
      </c>
      <c r="P694" t="s">
        <v>43</v>
      </c>
      <c r="Q694" s="8"/>
      <c r="R694"/>
      <c r="S694"/>
      <c r="T694"/>
      <c r="U694"/>
    </row>
    <row r="695" spans="1:21" x14ac:dyDescent="0.35">
      <c r="A695">
        <v>2021</v>
      </c>
      <c r="B695">
        <v>4</v>
      </c>
      <c r="C695">
        <v>12</v>
      </c>
      <c r="D695" t="s">
        <v>9</v>
      </c>
      <c r="E695" s="7">
        <v>44531</v>
      </c>
      <c r="F695">
        <v>21605</v>
      </c>
      <c r="G695">
        <v>18923</v>
      </c>
      <c r="H695">
        <v>92</v>
      </c>
      <c r="I695">
        <v>3673780</v>
      </c>
      <c r="J695">
        <v>2.5042326976574538E-5</v>
      </c>
      <c r="K695">
        <v>5.8808638514010097E-3</v>
      </c>
      <c r="L695">
        <v>5.1508255801926079E-3</v>
      </c>
      <c r="M695" s="10" t="s">
        <v>32</v>
      </c>
      <c r="N695" t="s">
        <v>71</v>
      </c>
      <c r="O695">
        <v>12</v>
      </c>
      <c r="P695" t="s">
        <v>44</v>
      </c>
      <c r="Q695" s="8"/>
      <c r="R695"/>
      <c r="S695"/>
      <c r="T695"/>
      <c r="U695"/>
    </row>
    <row r="696" spans="1:21" x14ac:dyDescent="0.35">
      <c r="A696">
        <v>2022</v>
      </c>
      <c r="B696">
        <v>1</v>
      </c>
      <c r="C696">
        <v>1</v>
      </c>
      <c r="D696" t="s">
        <v>9</v>
      </c>
      <c r="E696" s="7">
        <v>44562</v>
      </c>
      <c r="F696">
        <v>115357</v>
      </c>
      <c r="G696">
        <v>95873</v>
      </c>
      <c r="H696">
        <v>174</v>
      </c>
      <c r="I696">
        <v>4103090</v>
      </c>
      <c r="J696">
        <v>4.2407063944490615E-5</v>
      </c>
      <c r="K696">
        <v>2.8114664801405769E-2</v>
      </c>
      <c r="L696">
        <v>2.3366048514656027E-2</v>
      </c>
      <c r="M696" s="10" t="s">
        <v>45</v>
      </c>
      <c r="N696" t="s">
        <v>68</v>
      </c>
      <c r="O696">
        <v>1</v>
      </c>
      <c r="P696" t="s">
        <v>33</v>
      </c>
      <c r="Q696" s="8"/>
      <c r="R696"/>
      <c r="S696"/>
      <c r="T696"/>
      <c r="U696"/>
    </row>
    <row r="697" spans="1:21" x14ac:dyDescent="0.35">
      <c r="A697">
        <v>2022</v>
      </c>
      <c r="B697">
        <v>1</v>
      </c>
      <c r="C697">
        <v>2</v>
      </c>
      <c r="D697" t="s">
        <v>9</v>
      </c>
      <c r="E697" s="7">
        <v>44593</v>
      </c>
      <c r="F697">
        <v>66254</v>
      </c>
      <c r="G697">
        <v>74332</v>
      </c>
      <c r="H697">
        <v>174</v>
      </c>
      <c r="I697">
        <v>1171370</v>
      </c>
      <c r="J697">
        <v>1.4854401256648197E-4</v>
      </c>
      <c r="K697">
        <v>5.6561120738963779E-2</v>
      </c>
      <c r="L697">
        <v>6.3457319207423785E-2</v>
      </c>
      <c r="M697" s="10" t="s">
        <v>45</v>
      </c>
      <c r="N697" t="s">
        <v>68</v>
      </c>
      <c r="O697">
        <v>2</v>
      </c>
      <c r="P697" t="s">
        <v>34</v>
      </c>
      <c r="Q697" s="8"/>
      <c r="R697"/>
      <c r="S697"/>
      <c r="T697"/>
      <c r="U697"/>
    </row>
    <row r="698" spans="1:21" x14ac:dyDescent="0.35">
      <c r="A698">
        <v>2022</v>
      </c>
      <c r="B698">
        <v>1</v>
      </c>
      <c r="C698">
        <v>3</v>
      </c>
      <c r="D698" t="s">
        <v>9</v>
      </c>
      <c r="E698" s="7">
        <v>44621</v>
      </c>
      <c r="F698">
        <v>63411</v>
      </c>
      <c r="G698">
        <v>67179</v>
      </c>
      <c r="H698">
        <v>116</v>
      </c>
      <c r="I698">
        <v>437660</v>
      </c>
      <c r="J698">
        <v>2.6504592606132614E-4</v>
      </c>
      <c r="K698">
        <v>0.14488644152995475</v>
      </c>
      <c r="L698">
        <v>0.15349586436960197</v>
      </c>
      <c r="M698" s="10" t="s">
        <v>45</v>
      </c>
      <c r="N698" t="s">
        <v>68</v>
      </c>
      <c r="O698">
        <v>3</v>
      </c>
      <c r="P698" t="s">
        <v>35</v>
      </c>
      <c r="Q698" s="8"/>
      <c r="R698"/>
      <c r="S698"/>
      <c r="T698"/>
      <c r="U698"/>
    </row>
    <row r="699" spans="1:21" x14ac:dyDescent="0.35">
      <c r="A699">
        <v>2022</v>
      </c>
      <c r="B699">
        <v>2</v>
      </c>
      <c r="C699">
        <v>4</v>
      </c>
      <c r="D699" t="s">
        <v>9</v>
      </c>
      <c r="E699" s="7">
        <v>44652</v>
      </c>
      <c r="F699">
        <v>54014</v>
      </c>
      <c r="G699">
        <v>63196</v>
      </c>
      <c r="H699">
        <v>129</v>
      </c>
      <c r="I699">
        <v>184780</v>
      </c>
      <c r="J699">
        <v>6.9812750297651265E-4</v>
      </c>
      <c r="K699">
        <v>0.29231518562615</v>
      </c>
      <c r="L699">
        <v>0.34200671068297434</v>
      </c>
      <c r="M699" s="10" t="s">
        <v>45</v>
      </c>
      <c r="N699" t="s">
        <v>69</v>
      </c>
      <c r="O699">
        <v>4</v>
      </c>
      <c r="P699" t="s">
        <v>36</v>
      </c>
      <c r="Q699" s="8"/>
      <c r="R699"/>
      <c r="S699"/>
      <c r="T699"/>
      <c r="U699"/>
    </row>
    <row r="700" spans="1:21" x14ac:dyDescent="0.35">
      <c r="A700">
        <v>2022</v>
      </c>
      <c r="B700">
        <v>2</v>
      </c>
      <c r="C700">
        <v>5</v>
      </c>
      <c r="D700" t="s">
        <v>9</v>
      </c>
      <c r="E700" s="7">
        <v>44682</v>
      </c>
      <c r="F700">
        <v>28936</v>
      </c>
      <c r="G700">
        <v>30635</v>
      </c>
      <c r="H700">
        <v>67</v>
      </c>
      <c r="I700">
        <v>131110</v>
      </c>
      <c r="J700">
        <v>5.1102127984135458E-4</v>
      </c>
      <c r="K700">
        <v>0.22070017542521547</v>
      </c>
      <c r="L700">
        <v>0.23365875981999848</v>
      </c>
      <c r="M700" s="10" t="s">
        <v>45</v>
      </c>
      <c r="N700" t="s">
        <v>69</v>
      </c>
      <c r="O700">
        <v>5</v>
      </c>
      <c r="P700" t="s">
        <v>37</v>
      </c>
      <c r="Q700" s="8"/>
      <c r="R700"/>
      <c r="S700"/>
      <c r="T700"/>
      <c r="U700"/>
    </row>
    <row r="701" spans="1:21" x14ac:dyDescent="0.35">
      <c r="A701">
        <v>2022</v>
      </c>
      <c r="B701">
        <v>2</v>
      </c>
      <c r="C701">
        <v>6</v>
      </c>
      <c r="D701" t="s">
        <v>9</v>
      </c>
      <c r="E701" s="7">
        <v>44713</v>
      </c>
      <c r="F701">
        <v>25621</v>
      </c>
      <c r="G701">
        <v>21365</v>
      </c>
      <c r="H701">
        <v>35</v>
      </c>
      <c r="I701">
        <v>71240</v>
      </c>
      <c r="J701">
        <v>4.9129702414373944E-4</v>
      </c>
      <c r="K701">
        <v>0.35964345873104997</v>
      </c>
      <c r="L701">
        <v>0.29990174059517127</v>
      </c>
      <c r="M701" s="10" t="s">
        <v>45</v>
      </c>
      <c r="N701" t="s">
        <v>69</v>
      </c>
      <c r="O701">
        <v>6</v>
      </c>
      <c r="P701" t="s">
        <v>38</v>
      </c>
      <c r="Q701" s="8"/>
      <c r="R701"/>
      <c r="S701"/>
      <c r="T701"/>
      <c r="U701"/>
    </row>
    <row r="702" spans="1:21" x14ac:dyDescent="0.35">
      <c r="A702">
        <v>2022</v>
      </c>
      <c r="B702">
        <v>3</v>
      </c>
      <c r="C702">
        <v>7</v>
      </c>
      <c r="D702" t="s">
        <v>9</v>
      </c>
      <c r="E702" s="7">
        <v>44743</v>
      </c>
      <c r="F702">
        <v>76225</v>
      </c>
      <c r="G702">
        <v>65892</v>
      </c>
      <c r="H702">
        <v>87</v>
      </c>
      <c r="I702">
        <v>240730</v>
      </c>
      <c r="J702">
        <v>3.6140073941760478E-4</v>
      </c>
      <c r="K702">
        <v>0.31664105013916005</v>
      </c>
      <c r="L702">
        <v>0.27371744277821625</v>
      </c>
      <c r="M702" s="10" t="s">
        <v>45</v>
      </c>
      <c r="N702" t="s">
        <v>70</v>
      </c>
      <c r="O702">
        <v>7</v>
      </c>
      <c r="P702" t="s">
        <v>39</v>
      </c>
      <c r="Q702" s="8"/>
      <c r="R702"/>
      <c r="S702"/>
      <c r="T702"/>
      <c r="U702"/>
    </row>
    <row r="703" spans="1:21" x14ac:dyDescent="0.35">
      <c r="A703">
        <v>2022</v>
      </c>
      <c r="B703">
        <v>3</v>
      </c>
      <c r="C703">
        <v>8</v>
      </c>
      <c r="D703" t="s">
        <v>9</v>
      </c>
      <c r="E703" s="7">
        <v>44774</v>
      </c>
      <c r="F703">
        <v>29386</v>
      </c>
      <c r="G703">
        <v>41290</v>
      </c>
      <c r="H703">
        <v>66</v>
      </c>
      <c r="I703">
        <v>182280</v>
      </c>
      <c r="J703">
        <v>3.620803159973667E-4</v>
      </c>
      <c r="K703">
        <v>0.16121351766513056</v>
      </c>
      <c r="L703">
        <v>0.22651964011411016</v>
      </c>
      <c r="M703" s="10" t="s">
        <v>45</v>
      </c>
      <c r="N703" t="s">
        <v>70</v>
      </c>
      <c r="O703">
        <v>8</v>
      </c>
      <c r="P703" t="s">
        <v>40</v>
      </c>
      <c r="Q703" s="8"/>
      <c r="R703"/>
      <c r="S703"/>
      <c r="T703"/>
      <c r="U703"/>
    </row>
    <row r="704" spans="1:21" x14ac:dyDescent="0.35">
      <c r="A704">
        <v>2022</v>
      </c>
      <c r="B704">
        <v>3</v>
      </c>
      <c r="C704">
        <v>9</v>
      </c>
      <c r="D704" t="s">
        <v>9</v>
      </c>
      <c r="E704" s="7">
        <v>44805</v>
      </c>
      <c r="F704">
        <v>18232</v>
      </c>
      <c r="G704">
        <v>19480</v>
      </c>
      <c r="H704">
        <v>20</v>
      </c>
      <c r="I704">
        <v>77090</v>
      </c>
      <c r="J704">
        <v>2.5943702166299128E-4</v>
      </c>
      <c r="K704">
        <v>0.23650278894798288</v>
      </c>
      <c r="L704">
        <v>0.25269165909975355</v>
      </c>
      <c r="M704" s="10" t="s">
        <v>45</v>
      </c>
      <c r="N704" t="s">
        <v>70</v>
      </c>
      <c r="O704">
        <v>9</v>
      </c>
      <c r="P704" t="s">
        <v>41</v>
      </c>
      <c r="Q704" s="8"/>
      <c r="R704"/>
      <c r="S704"/>
      <c r="T704"/>
      <c r="U704"/>
    </row>
    <row r="705" spans="1:21" x14ac:dyDescent="0.35">
      <c r="A705">
        <v>2022</v>
      </c>
      <c r="B705">
        <v>4</v>
      </c>
      <c r="C705">
        <v>10</v>
      </c>
      <c r="D705" t="s">
        <v>9</v>
      </c>
      <c r="E705" s="7">
        <v>44835</v>
      </c>
      <c r="F705">
        <v>31082</v>
      </c>
      <c r="G705">
        <v>29159</v>
      </c>
      <c r="H705">
        <v>54</v>
      </c>
      <c r="I705">
        <v>295590</v>
      </c>
      <c r="J705">
        <v>1.8268547650461788E-4</v>
      </c>
      <c r="K705">
        <v>0.10515240705030617</v>
      </c>
      <c r="L705">
        <v>9.8646774248113939E-2</v>
      </c>
      <c r="M705" s="10" t="s">
        <v>45</v>
      </c>
      <c r="N705" t="s">
        <v>71</v>
      </c>
      <c r="O705">
        <v>10</v>
      </c>
      <c r="P705" t="s">
        <v>42</v>
      </c>
      <c r="Q705" s="8"/>
      <c r="R705"/>
      <c r="S705"/>
      <c r="T705"/>
      <c r="U705"/>
    </row>
    <row r="706" spans="1:21" x14ac:dyDescent="0.35">
      <c r="A706">
        <v>2022</v>
      </c>
      <c r="B706">
        <v>4</v>
      </c>
      <c r="C706">
        <v>11</v>
      </c>
      <c r="D706" t="s">
        <v>9</v>
      </c>
      <c r="E706" s="7">
        <v>44866</v>
      </c>
      <c r="F706">
        <v>24505</v>
      </c>
      <c r="G706">
        <v>23610</v>
      </c>
      <c r="H706">
        <v>42</v>
      </c>
      <c r="I706">
        <v>257470</v>
      </c>
      <c r="J706">
        <v>1.6312580106420165E-4</v>
      </c>
      <c r="K706">
        <v>9.5176137025672888E-2</v>
      </c>
      <c r="L706">
        <v>9.1700003883947639E-2</v>
      </c>
      <c r="M706" s="10" t="s">
        <v>45</v>
      </c>
      <c r="N706" t="s">
        <v>71</v>
      </c>
      <c r="O706">
        <v>11</v>
      </c>
      <c r="P706" t="s">
        <v>43</v>
      </c>
      <c r="Q706" s="8"/>
      <c r="R706"/>
      <c r="S706"/>
      <c r="T706"/>
      <c r="U706"/>
    </row>
    <row r="707" spans="1:21" x14ac:dyDescent="0.35">
      <c r="A707">
        <v>2022</v>
      </c>
      <c r="B707">
        <v>4</v>
      </c>
      <c r="C707">
        <v>12</v>
      </c>
      <c r="D707" t="s">
        <v>9</v>
      </c>
      <c r="E707" s="7">
        <v>44896</v>
      </c>
      <c r="F707">
        <v>25858</v>
      </c>
      <c r="G707">
        <v>26925</v>
      </c>
      <c r="H707">
        <v>87</v>
      </c>
      <c r="I707">
        <v>190260</v>
      </c>
      <c r="J707">
        <v>4.5726900031535793E-4</v>
      </c>
      <c r="K707">
        <v>0.13590875643855777</v>
      </c>
      <c r="L707">
        <v>0.14151687164932197</v>
      </c>
      <c r="M707" s="10" t="s">
        <v>45</v>
      </c>
      <c r="N707" t="s">
        <v>71</v>
      </c>
      <c r="O707">
        <v>12</v>
      </c>
      <c r="P707" t="s">
        <v>44</v>
      </c>
      <c r="Q707" s="8"/>
      <c r="R707"/>
      <c r="S707"/>
      <c r="T707"/>
      <c r="U707"/>
    </row>
    <row r="708" spans="1:21" x14ac:dyDescent="0.35">
      <c r="A708">
        <v>2023</v>
      </c>
      <c r="B708">
        <v>1</v>
      </c>
      <c r="C708">
        <v>1</v>
      </c>
      <c r="D708" t="s">
        <v>9</v>
      </c>
      <c r="E708" s="7">
        <v>44927</v>
      </c>
      <c r="F708">
        <v>7263</v>
      </c>
      <c r="G708">
        <v>11902</v>
      </c>
      <c r="H708">
        <v>66</v>
      </c>
      <c r="I708">
        <v>94080</v>
      </c>
      <c r="J708">
        <v>7.0153061224489791E-4</v>
      </c>
      <c r="K708">
        <v>7.7200255102040816E-2</v>
      </c>
      <c r="L708">
        <v>0.12650935374149661</v>
      </c>
      <c r="M708" s="10" t="s">
        <v>46</v>
      </c>
      <c r="N708" t="s">
        <v>68</v>
      </c>
      <c r="O708">
        <v>1</v>
      </c>
      <c r="P708" t="s">
        <v>33</v>
      </c>
      <c r="Q708" s="8"/>
      <c r="R708"/>
      <c r="S708"/>
      <c r="T708"/>
      <c r="U708"/>
    </row>
    <row r="709" spans="1:21" x14ac:dyDescent="0.35">
      <c r="A709">
        <v>2023</v>
      </c>
      <c r="B709">
        <v>1</v>
      </c>
      <c r="C709">
        <v>2</v>
      </c>
      <c r="D709" t="s">
        <v>9</v>
      </c>
      <c r="E709" s="7">
        <v>44958</v>
      </c>
      <c r="F709">
        <v>2365</v>
      </c>
      <c r="G709">
        <v>3555</v>
      </c>
      <c r="H709">
        <v>35</v>
      </c>
      <c r="I709">
        <v>21650</v>
      </c>
      <c r="J709">
        <v>1.6166281755196305E-3</v>
      </c>
      <c r="K709">
        <v>0.1092378752886836</v>
      </c>
      <c r="L709">
        <v>0.16420323325635103</v>
      </c>
      <c r="M709" s="10" t="s">
        <v>46</v>
      </c>
      <c r="N709" t="s">
        <v>68</v>
      </c>
      <c r="O709">
        <v>2</v>
      </c>
      <c r="P709" t="s">
        <v>34</v>
      </c>
      <c r="Q709" s="8"/>
      <c r="R709"/>
      <c r="S709"/>
      <c r="T709"/>
      <c r="U709"/>
    </row>
    <row r="710" spans="1:21" x14ac:dyDescent="0.35">
      <c r="A710">
        <v>2023</v>
      </c>
      <c r="B710">
        <v>1</v>
      </c>
      <c r="C710">
        <v>3</v>
      </c>
      <c r="D710" t="s">
        <v>9</v>
      </c>
      <c r="E710" s="7">
        <v>44986</v>
      </c>
      <c r="F710">
        <v>1556</v>
      </c>
      <c r="G710">
        <v>1899</v>
      </c>
      <c r="H710">
        <v>22</v>
      </c>
      <c r="I710">
        <v>5600</v>
      </c>
      <c r="J710">
        <v>3.9285714285714288E-3</v>
      </c>
      <c r="K710">
        <v>0.27785714285714286</v>
      </c>
      <c r="L710">
        <v>0.33910714285714288</v>
      </c>
      <c r="M710" s="10" t="s">
        <v>46</v>
      </c>
      <c r="N710" t="s">
        <v>68</v>
      </c>
      <c r="O710">
        <v>3</v>
      </c>
      <c r="P710" t="s">
        <v>35</v>
      </c>
      <c r="Q710" s="8"/>
      <c r="R710"/>
      <c r="S710"/>
      <c r="T710"/>
      <c r="U710"/>
    </row>
    <row r="711" spans="1:21" x14ac:dyDescent="0.35">
      <c r="A711">
        <v>2023</v>
      </c>
      <c r="B711">
        <v>2</v>
      </c>
      <c r="C711">
        <v>4</v>
      </c>
      <c r="D711" t="s">
        <v>9</v>
      </c>
      <c r="E711" s="7">
        <v>45017</v>
      </c>
      <c r="F711">
        <v>1590</v>
      </c>
      <c r="G711">
        <v>1590</v>
      </c>
      <c r="H711">
        <v>11</v>
      </c>
      <c r="I711">
        <v>1490</v>
      </c>
      <c r="J711">
        <v>7.3825503355704697E-3</v>
      </c>
      <c r="K711">
        <v>1.0671140939597314</v>
      </c>
      <c r="L711">
        <v>1.0671140939597314</v>
      </c>
      <c r="M711" s="10" t="s">
        <v>46</v>
      </c>
      <c r="N711" t="s">
        <v>69</v>
      </c>
      <c r="O711">
        <v>4</v>
      </c>
      <c r="P711" t="s">
        <v>36</v>
      </c>
      <c r="Q711" s="8"/>
      <c r="R711"/>
      <c r="S711"/>
      <c r="T711"/>
      <c r="U711"/>
    </row>
    <row r="712" spans="1:21" x14ac:dyDescent="0.35">
      <c r="A712">
        <v>2023</v>
      </c>
      <c r="B712">
        <v>2</v>
      </c>
      <c r="C712">
        <v>5</v>
      </c>
      <c r="D712" t="s">
        <v>9</v>
      </c>
      <c r="E712" s="7">
        <v>45047</v>
      </c>
      <c r="F712">
        <v>1567</v>
      </c>
      <c r="G712">
        <v>1640</v>
      </c>
      <c r="H712">
        <v>6</v>
      </c>
      <c r="I712">
        <v>1110</v>
      </c>
      <c r="J712">
        <v>5.4054054054054057E-3</v>
      </c>
      <c r="K712">
        <v>1.4117117117117117</v>
      </c>
      <c r="L712">
        <v>1.4774774774774775</v>
      </c>
      <c r="M712" s="10" t="s">
        <v>46</v>
      </c>
      <c r="N712" t="s">
        <v>69</v>
      </c>
      <c r="O712">
        <v>5</v>
      </c>
      <c r="P712" t="s">
        <v>37</v>
      </c>
      <c r="Q712" s="8"/>
      <c r="R712"/>
      <c r="S712"/>
      <c r="T712"/>
      <c r="U712"/>
    </row>
    <row r="713" spans="1:21" x14ac:dyDescent="0.35">
      <c r="A713">
        <v>2023</v>
      </c>
      <c r="B713">
        <v>2</v>
      </c>
      <c r="C713">
        <v>6</v>
      </c>
      <c r="D713" t="s">
        <v>9</v>
      </c>
      <c r="E713" s="7">
        <v>45078</v>
      </c>
      <c r="F713">
        <v>559</v>
      </c>
      <c r="G713">
        <v>646</v>
      </c>
      <c r="H713">
        <v>8</v>
      </c>
      <c r="I713">
        <v>460</v>
      </c>
      <c r="J713">
        <v>1.7391304347826087E-2</v>
      </c>
      <c r="K713">
        <v>1.2152173913043478</v>
      </c>
      <c r="L713">
        <v>1.4043478260869566</v>
      </c>
      <c r="M713" s="10" t="s">
        <v>46</v>
      </c>
      <c r="N713" t="s">
        <v>69</v>
      </c>
      <c r="O713">
        <v>6</v>
      </c>
      <c r="P713" t="s">
        <v>38</v>
      </c>
      <c r="Q713" s="8"/>
      <c r="R713"/>
      <c r="S713"/>
      <c r="T713"/>
      <c r="U713"/>
    </row>
    <row r="714" spans="1:21" x14ac:dyDescent="0.35">
      <c r="A714">
        <v>2023</v>
      </c>
      <c r="B714">
        <v>3</v>
      </c>
      <c r="C714">
        <v>7</v>
      </c>
      <c r="D714" t="s">
        <v>9</v>
      </c>
      <c r="E714" s="7">
        <v>45108</v>
      </c>
      <c r="F714">
        <v>307</v>
      </c>
      <c r="G714">
        <v>331</v>
      </c>
      <c r="H714">
        <v>2</v>
      </c>
      <c r="I714">
        <v>110</v>
      </c>
      <c r="J714">
        <v>1.8181818181818181E-2</v>
      </c>
      <c r="K714">
        <v>2.790909090909091</v>
      </c>
      <c r="L714">
        <v>3.0090909090909093</v>
      </c>
      <c r="M714" s="10" t="s">
        <v>46</v>
      </c>
      <c r="N714" t="s">
        <v>70</v>
      </c>
      <c r="O714">
        <v>7</v>
      </c>
      <c r="P714" t="s">
        <v>39</v>
      </c>
      <c r="Q714" s="8"/>
      <c r="R714"/>
      <c r="S714"/>
      <c r="T714"/>
      <c r="U714"/>
    </row>
    <row r="715" spans="1:21" x14ac:dyDescent="0.35">
      <c r="A715">
        <v>2023</v>
      </c>
      <c r="B715">
        <v>3</v>
      </c>
      <c r="C715">
        <v>8</v>
      </c>
      <c r="D715" t="s">
        <v>9</v>
      </c>
      <c r="E715" s="7">
        <v>45139</v>
      </c>
      <c r="F715">
        <v>1131</v>
      </c>
      <c r="G715">
        <v>1105</v>
      </c>
      <c r="H715">
        <v>8</v>
      </c>
      <c r="I715">
        <v>80</v>
      </c>
      <c r="J715">
        <v>0.1</v>
      </c>
      <c r="K715">
        <v>14.137499999999999</v>
      </c>
      <c r="L715">
        <v>13.8125</v>
      </c>
      <c r="M715" s="10" t="s">
        <v>46</v>
      </c>
      <c r="N715" t="s">
        <v>70</v>
      </c>
      <c r="O715">
        <v>8</v>
      </c>
      <c r="P715" t="s">
        <v>40</v>
      </c>
      <c r="Q715" s="8"/>
      <c r="R715"/>
      <c r="S715"/>
      <c r="T715"/>
      <c r="U715"/>
    </row>
    <row r="716" spans="1:21" x14ac:dyDescent="0.35">
      <c r="A716">
        <v>2023</v>
      </c>
      <c r="B716">
        <v>3</v>
      </c>
      <c r="C716">
        <v>9</v>
      </c>
      <c r="D716" t="s">
        <v>9</v>
      </c>
      <c r="E716" s="7">
        <v>45170</v>
      </c>
      <c r="F716">
        <v>2549</v>
      </c>
      <c r="G716">
        <v>2514</v>
      </c>
      <c r="H716">
        <v>12</v>
      </c>
      <c r="I716">
        <v>30</v>
      </c>
      <c r="J716">
        <v>0.4</v>
      </c>
      <c r="K716">
        <v>84.966666666666669</v>
      </c>
      <c r="L716">
        <v>83.8</v>
      </c>
      <c r="M716" s="10" t="s">
        <v>46</v>
      </c>
      <c r="N716" t="s">
        <v>70</v>
      </c>
      <c r="O716">
        <v>9</v>
      </c>
      <c r="P716" t="s">
        <v>41</v>
      </c>
      <c r="Q716" s="8"/>
      <c r="R716"/>
      <c r="S716"/>
      <c r="T716"/>
      <c r="U716"/>
    </row>
    <row r="717" spans="1:21" x14ac:dyDescent="0.35">
      <c r="A717">
        <v>2023</v>
      </c>
      <c r="B717">
        <v>4</v>
      </c>
      <c r="C717">
        <v>10</v>
      </c>
      <c r="D717" t="s">
        <v>9</v>
      </c>
      <c r="E717" s="7">
        <v>45200</v>
      </c>
      <c r="F717">
        <v>2811</v>
      </c>
      <c r="G717">
        <v>2795</v>
      </c>
      <c r="H717">
        <v>11</v>
      </c>
      <c r="I717">
        <v>6497</v>
      </c>
      <c r="J717">
        <v>1.6930891180544866E-3</v>
      </c>
      <c r="K717">
        <v>0.43266122825919656</v>
      </c>
      <c r="L717">
        <v>0.43019855317839001</v>
      </c>
      <c r="M717" s="10" t="s">
        <v>46</v>
      </c>
      <c r="N717" t="s">
        <v>71</v>
      </c>
      <c r="O717">
        <v>10</v>
      </c>
      <c r="P717" t="s">
        <v>42</v>
      </c>
      <c r="Q717" s="8"/>
      <c r="R717"/>
      <c r="S717"/>
      <c r="T717"/>
      <c r="U717"/>
    </row>
    <row r="718" spans="1:21" x14ac:dyDescent="0.35">
      <c r="A718">
        <v>2023</v>
      </c>
      <c r="B718">
        <v>4</v>
      </c>
      <c r="C718">
        <v>11</v>
      </c>
      <c r="D718" t="s">
        <v>9</v>
      </c>
      <c r="E718" s="7">
        <v>45231</v>
      </c>
      <c r="F718">
        <v>3677</v>
      </c>
      <c r="G718">
        <v>3560</v>
      </c>
      <c r="H718">
        <v>17</v>
      </c>
      <c r="I718">
        <v>11127</v>
      </c>
      <c r="J718">
        <v>1.527815224229352E-3</v>
      </c>
      <c r="K718">
        <v>0.33045744585243103</v>
      </c>
      <c r="L718">
        <v>0.31994248225038197</v>
      </c>
      <c r="M718" s="10" t="s">
        <v>46</v>
      </c>
      <c r="N718" t="s">
        <v>71</v>
      </c>
      <c r="O718">
        <v>11</v>
      </c>
      <c r="P718" t="s">
        <v>43</v>
      </c>
      <c r="Q718" s="8"/>
      <c r="R718"/>
      <c r="S718"/>
      <c r="T718"/>
      <c r="U718"/>
    </row>
    <row r="719" spans="1:21" x14ac:dyDescent="0.35">
      <c r="A719">
        <v>2023</v>
      </c>
      <c r="B719">
        <v>4</v>
      </c>
      <c r="C719">
        <v>12</v>
      </c>
      <c r="D719" t="s">
        <v>9</v>
      </c>
      <c r="E719" s="7">
        <v>45261</v>
      </c>
      <c r="F719">
        <v>6203</v>
      </c>
      <c r="G719">
        <v>6176</v>
      </c>
      <c r="H719">
        <v>22</v>
      </c>
      <c r="I719">
        <v>11515</v>
      </c>
      <c r="J719">
        <v>1.9105514546244029E-3</v>
      </c>
      <c r="K719">
        <v>0.53868866695614415</v>
      </c>
      <c r="L719">
        <v>0.53634389926183235</v>
      </c>
      <c r="M719" s="10" t="s">
        <v>46</v>
      </c>
      <c r="N719" t="s">
        <v>71</v>
      </c>
      <c r="O719">
        <v>12</v>
      </c>
      <c r="P719" t="s">
        <v>44</v>
      </c>
      <c r="Q719" s="8"/>
      <c r="R719"/>
      <c r="S719"/>
      <c r="T719"/>
      <c r="U719"/>
    </row>
    <row r="720" spans="1:21" x14ac:dyDescent="0.35">
      <c r="A720">
        <v>2024</v>
      </c>
      <c r="B720">
        <v>1</v>
      </c>
      <c r="C720">
        <v>1</v>
      </c>
      <c r="D720" t="s">
        <v>9</v>
      </c>
      <c r="E720" s="7">
        <v>45292</v>
      </c>
      <c r="F720">
        <v>917</v>
      </c>
      <c r="G720">
        <v>1034</v>
      </c>
      <c r="H720">
        <v>38</v>
      </c>
      <c r="I720">
        <v>3912</v>
      </c>
      <c r="J720">
        <v>9.7137014314928431E-3</v>
      </c>
      <c r="K720">
        <v>0.23440695296523517</v>
      </c>
      <c r="L720">
        <v>0.26431492842535786</v>
      </c>
      <c r="M720" s="10" t="s">
        <v>47</v>
      </c>
      <c r="N720" t="s">
        <v>68</v>
      </c>
      <c r="O720">
        <v>1</v>
      </c>
      <c r="P720" t="s">
        <v>33</v>
      </c>
      <c r="Q720" s="8"/>
      <c r="R720"/>
      <c r="S720"/>
      <c r="T720"/>
      <c r="U720"/>
    </row>
    <row r="721" spans="1:21" x14ac:dyDescent="0.35">
      <c r="A721">
        <v>2024</v>
      </c>
      <c r="B721">
        <v>1</v>
      </c>
      <c r="C721">
        <v>2</v>
      </c>
      <c r="D721" t="s">
        <v>9</v>
      </c>
      <c r="E721" s="7">
        <v>45323</v>
      </c>
      <c r="F721">
        <v>112</v>
      </c>
      <c r="G721">
        <v>122</v>
      </c>
      <c r="H721">
        <v>5</v>
      </c>
      <c r="I721">
        <v>205</v>
      </c>
      <c r="J721">
        <v>2.4390243902439025E-2</v>
      </c>
      <c r="K721">
        <v>0.54634146341463419</v>
      </c>
      <c r="L721">
        <v>0.59512195121951217</v>
      </c>
      <c r="M721" s="10" t="s">
        <v>47</v>
      </c>
      <c r="N721" t="s">
        <v>68</v>
      </c>
      <c r="O721">
        <v>2</v>
      </c>
      <c r="P721" t="s">
        <v>34</v>
      </c>
      <c r="Q721" s="8"/>
      <c r="R721"/>
      <c r="S721"/>
      <c r="T721"/>
      <c r="U721"/>
    </row>
    <row r="722" spans="1:21" x14ac:dyDescent="0.35">
      <c r="A722">
        <v>2024</v>
      </c>
      <c r="B722">
        <v>1</v>
      </c>
      <c r="C722">
        <v>3</v>
      </c>
      <c r="D722" t="s">
        <v>9</v>
      </c>
      <c r="E722" s="7">
        <v>45352</v>
      </c>
      <c r="F722">
        <v>63</v>
      </c>
      <c r="G722">
        <v>66</v>
      </c>
      <c r="H722">
        <v>2</v>
      </c>
      <c r="I722">
        <v>32</v>
      </c>
      <c r="J722">
        <v>6.25E-2</v>
      </c>
      <c r="K722">
        <v>1.96875</v>
      </c>
      <c r="L722">
        <v>2.0625</v>
      </c>
      <c r="M722" s="10" t="s">
        <v>47</v>
      </c>
      <c r="N722" t="s">
        <v>68</v>
      </c>
      <c r="O722">
        <v>3</v>
      </c>
      <c r="P722" t="s">
        <v>35</v>
      </c>
      <c r="Q722" s="8"/>
      <c r="R722"/>
      <c r="S722"/>
      <c r="T722"/>
      <c r="U722"/>
    </row>
    <row r="723" spans="1:21" x14ac:dyDescent="0.35">
      <c r="A723">
        <v>2024</v>
      </c>
      <c r="B723">
        <v>2</v>
      </c>
      <c r="C723">
        <v>4</v>
      </c>
      <c r="D723" t="s">
        <v>9</v>
      </c>
      <c r="E723" s="7">
        <v>45383</v>
      </c>
      <c r="F723">
        <v>33</v>
      </c>
      <c r="G723">
        <v>36</v>
      </c>
      <c r="H723">
        <v>0</v>
      </c>
      <c r="I723">
        <v>15</v>
      </c>
      <c r="J723">
        <v>0</v>
      </c>
      <c r="K723">
        <v>2.2000000000000002</v>
      </c>
      <c r="L723">
        <v>2.4</v>
      </c>
      <c r="M723" s="10" t="s">
        <v>47</v>
      </c>
      <c r="N723" t="s">
        <v>69</v>
      </c>
      <c r="O723">
        <v>4</v>
      </c>
      <c r="P723" t="s">
        <v>36</v>
      </c>
      <c r="Q723" s="8"/>
      <c r="R723"/>
      <c r="S723"/>
      <c r="T723"/>
      <c r="U723"/>
    </row>
    <row r="724" spans="1:21" x14ac:dyDescent="0.35">
      <c r="A724">
        <v>2024</v>
      </c>
      <c r="B724">
        <v>2</v>
      </c>
      <c r="C724">
        <v>5</v>
      </c>
      <c r="D724" t="s">
        <v>9</v>
      </c>
      <c r="E724" s="7">
        <v>45413</v>
      </c>
      <c r="F724">
        <v>7</v>
      </c>
      <c r="G724">
        <v>5</v>
      </c>
      <c r="H724">
        <v>0</v>
      </c>
      <c r="I724">
        <v>1</v>
      </c>
      <c r="J724">
        <v>0</v>
      </c>
      <c r="K724">
        <v>7</v>
      </c>
      <c r="L724">
        <v>5</v>
      </c>
      <c r="M724" s="10" t="s">
        <v>47</v>
      </c>
      <c r="N724" t="s">
        <v>69</v>
      </c>
      <c r="O724">
        <v>5</v>
      </c>
      <c r="P724" t="s">
        <v>37</v>
      </c>
      <c r="Q724" s="8"/>
      <c r="R724"/>
      <c r="S724"/>
      <c r="T724"/>
      <c r="U724"/>
    </row>
    <row r="725" spans="1:21" x14ac:dyDescent="0.35">
      <c r="A725">
        <v>2024</v>
      </c>
      <c r="B725">
        <v>3</v>
      </c>
      <c r="C725">
        <v>7</v>
      </c>
      <c r="D725" t="s">
        <v>9</v>
      </c>
      <c r="E725" s="7">
        <v>45474</v>
      </c>
      <c r="F725">
        <v>58</v>
      </c>
      <c r="G725">
        <v>36</v>
      </c>
      <c r="H725">
        <v>0</v>
      </c>
      <c r="I725">
        <v>4</v>
      </c>
      <c r="J725">
        <v>0</v>
      </c>
      <c r="K725">
        <v>14.5</v>
      </c>
      <c r="L725">
        <v>9</v>
      </c>
      <c r="M725" s="10" t="s">
        <v>47</v>
      </c>
      <c r="N725" t="s">
        <v>70</v>
      </c>
      <c r="O725">
        <v>7</v>
      </c>
      <c r="P725" t="s">
        <v>39</v>
      </c>
      <c r="Q725" s="8"/>
      <c r="R725"/>
      <c r="S725"/>
      <c r="T725"/>
      <c r="U725"/>
    </row>
    <row r="726" spans="1:21" x14ac:dyDescent="0.35">
      <c r="A726">
        <v>2024</v>
      </c>
      <c r="B726">
        <v>4</v>
      </c>
      <c r="C726">
        <v>10</v>
      </c>
      <c r="D726" t="s">
        <v>9</v>
      </c>
      <c r="E726" s="7">
        <v>45566</v>
      </c>
      <c r="F726">
        <v>74</v>
      </c>
      <c r="G726">
        <v>84</v>
      </c>
      <c r="H726">
        <v>-1</v>
      </c>
      <c r="I726">
        <v>4969</v>
      </c>
      <c r="J726">
        <v>-2.0124773596297041E-4</v>
      </c>
      <c r="K726">
        <v>1.4892332461259811E-2</v>
      </c>
      <c r="L726">
        <v>1.6904809820889516E-2</v>
      </c>
      <c r="M726" s="10" t="s">
        <v>47</v>
      </c>
      <c r="N726" t="s">
        <v>71</v>
      </c>
      <c r="O726">
        <v>10</v>
      </c>
      <c r="P726" t="s">
        <v>42</v>
      </c>
      <c r="Q726" s="8"/>
      <c r="R726"/>
      <c r="S726"/>
      <c r="T726"/>
      <c r="U726"/>
    </row>
    <row r="727" spans="1:21" x14ac:dyDescent="0.35">
      <c r="A727">
        <v>2024</v>
      </c>
      <c r="B727">
        <v>4</v>
      </c>
      <c r="C727">
        <v>11</v>
      </c>
      <c r="D727" t="s">
        <v>9</v>
      </c>
      <c r="E727" s="7">
        <v>45597</v>
      </c>
      <c r="F727">
        <v>103</v>
      </c>
      <c r="G727">
        <v>106</v>
      </c>
      <c r="H727">
        <v>5</v>
      </c>
      <c r="I727">
        <v>9967</v>
      </c>
      <c r="J727">
        <v>5.0165546302799241E-4</v>
      </c>
      <c r="K727">
        <v>1.0334102538376643E-2</v>
      </c>
      <c r="L727">
        <v>1.0635095816193438E-2</v>
      </c>
      <c r="M727" s="10" t="s">
        <v>47</v>
      </c>
      <c r="N727" t="s">
        <v>71</v>
      </c>
      <c r="O727">
        <v>11</v>
      </c>
      <c r="P727" t="s">
        <v>43</v>
      </c>
      <c r="Q727" s="8"/>
      <c r="R727"/>
      <c r="S727"/>
      <c r="T727"/>
      <c r="U727"/>
    </row>
    <row r="728" spans="1:21" x14ac:dyDescent="0.35">
      <c r="A728">
        <v>2024</v>
      </c>
      <c r="B728">
        <v>4</v>
      </c>
      <c r="C728">
        <v>12</v>
      </c>
      <c r="D728" t="s">
        <v>9</v>
      </c>
      <c r="E728" s="7">
        <v>45627</v>
      </c>
      <c r="F728">
        <v>55</v>
      </c>
      <c r="G728">
        <v>54</v>
      </c>
      <c r="H728">
        <v>0</v>
      </c>
      <c r="I728">
        <v>2163</v>
      </c>
      <c r="J728">
        <v>0</v>
      </c>
      <c r="K728">
        <v>2.5427646786870088E-2</v>
      </c>
      <c r="L728">
        <v>2.4965325936199722E-2</v>
      </c>
      <c r="M728" s="10" t="s">
        <v>47</v>
      </c>
      <c r="N728" t="s">
        <v>71</v>
      </c>
      <c r="O728">
        <v>12</v>
      </c>
      <c r="P728" t="s">
        <v>44</v>
      </c>
      <c r="Q728" s="8"/>
      <c r="R728"/>
      <c r="S728"/>
      <c r="T728"/>
      <c r="U728"/>
    </row>
    <row r="729" spans="1:21" x14ac:dyDescent="0.35">
      <c r="A729">
        <v>2020</v>
      </c>
      <c r="B729">
        <v>4</v>
      </c>
      <c r="C729">
        <v>12</v>
      </c>
      <c r="D729" t="s">
        <v>10</v>
      </c>
      <c r="E729" s="7">
        <v>44166</v>
      </c>
      <c r="F729">
        <v>1815</v>
      </c>
      <c r="G729">
        <v>2550</v>
      </c>
      <c r="H729">
        <v>73</v>
      </c>
      <c r="I729">
        <v>500</v>
      </c>
      <c r="J729">
        <v>0.14599999999999999</v>
      </c>
      <c r="K729">
        <v>3.63</v>
      </c>
      <c r="L729">
        <v>5.0999999999999996</v>
      </c>
      <c r="M729" s="10" t="s">
        <v>48</v>
      </c>
      <c r="N729" t="s">
        <v>71</v>
      </c>
      <c r="O729">
        <v>12</v>
      </c>
      <c r="P729" t="s">
        <v>44</v>
      </c>
      <c r="Q729" s="8"/>
      <c r="R729"/>
      <c r="S729"/>
      <c r="T729"/>
      <c r="U729"/>
    </row>
    <row r="730" spans="1:21" x14ac:dyDescent="0.35">
      <c r="A730">
        <v>2021</v>
      </c>
      <c r="B730">
        <v>1</v>
      </c>
      <c r="C730">
        <v>1</v>
      </c>
      <c r="D730" t="s">
        <v>10</v>
      </c>
      <c r="E730" s="7">
        <v>44197</v>
      </c>
      <c r="F730">
        <v>1826</v>
      </c>
      <c r="G730">
        <v>2503</v>
      </c>
      <c r="H730">
        <v>76</v>
      </c>
      <c r="I730">
        <v>100040</v>
      </c>
      <c r="J730">
        <v>7.5969612155137945E-4</v>
      </c>
      <c r="K730">
        <v>1.8252698920431826E-2</v>
      </c>
      <c r="L730">
        <v>2.501999200319872E-2</v>
      </c>
      <c r="M730" s="10" t="s">
        <v>32</v>
      </c>
      <c r="N730" t="s">
        <v>68</v>
      </c>
      <c r="O730">
        <v>1</v>
      </c>
      <c r="P730" t="s">
        <v>33</v>
      </c>
      <c r="Q730" s="8"/>
      <c r="R730"/>
      <c r="S730"/>
      <c r="T730"/>
      <c r="U730"/>
    </row>
    <row r="731" spans="1:21" x14ac:dyDescent="0.35">
      <c r="A731">
        <v>2021</v>
      </c>
      <c r="B731">
        <v>1</v>
      </c>
      <c r="C731">
        <v>2</v>
      </c>
      <c r="D731" t="s">
        <v>10</v>
      </c>
      <c r="E731" s="7">
        <v>44228</v>
      </c>
      <c r="F731">
        <v>2337</v>
      </c>
      <c r="G731">
        <v>1636</v>
      </c>
      <c r="H731">
        <v>84</v>
      </c>
      <c r="I731">
        <v>127040</v>
      </c>
      <c r="J731">
        <v>6.612090680100756E-4</v>
      </c>
      <c r="K731">
        <v>1.8395780856423172E-2</v>
      </c>
      <c r="L731">
        <v>1.2877833753148615E-2</v>
      </c>
      <c r="M731" s="10" t="s">
        <v>32</v>
      </c>
      <c r="N731" t="s">
        <v>68</v>
      </c>
      <c r="O731">
        <v>2</v>
      </c>
      <c r="P731" t="s">
        <v>34</v>
      </c>
      <c r="Q731" s="8"/>
      <c r="R731"/>
      <c r="S731"/>
      <c r="T731"/>
      <c r="U731"/>
    </row>
    <row r="732" spans="1:21" x14ac:dyDescent="0.35">
      <c r="A732">
        <v>2021</v>
      </c>
      <c r="B732">
        <v>1</v>
      </c>
      <c r="C732">
        <v>3</v>
      </c>
      <c r="D732" t="s">
        <v>10</v>
      </c>
      <c r="E732" s="7">
        <v>44256</v>
      </c>
      <c r="F732">
        <v>1579</v>
      </c>
      <c r="G732">
        <v>2402</v>
      </c>
      <c r="H732">
        <v>87</v>
      </c>
      <c r="I732">
        <v>447120</v>
      </c>
      <c r="J732">
        <v>1.9457863660762211E-4</v>
      </c>
      <c r="K732">
        <v>3.5314904276256935E-3</v>
      </c>
      <c r="L732">
        <v>5.3721595992127389E-3</v>
      </c>
      <c r="M732" s="10" t="s">
        <v>32</v>
      </c>
      <c r="N732" t="s">
        <v>68</v>
      </c>
      <c r="O732">
        <v>3</v>
      </c>
      <c r="P732" t="s">
        <v>35</v>
      </c>
      <c r="Q732" s="8"/>
      <c r="R732"/>
      <c r="S732"/>
      <c r="T732"/>
      <c r="U732"/>
    </row>
    <row r="733" spans="1:21" x14ac:dyDescent="0.35">
      <c r="A733">
        <v>2021</v>
      </c>
      <c r="B733">
        <v>2</v>
      </c>
      <c r="C733">
        <v>4</v>
      </c>
      <c r="D733" t="s">
        <v>10</v>
      </c>
      <c r="E733" s="7">
        <v>44287</v>
      </c>
      <c r="F733">
        <v>958</v>
      </c>
      <c r="G733">
        <v>1158</v>
      </c>
      <c r="H733">
        <v>37</v>
      </c>
      <c r="I733">
        <v>537070</v>
      </c>
      <c r="J733">
        <v>6.8892323160854268E-5</v>
      </c>
      <c r="K733">
        <v>1.7837525834621185E-3</v>
      </c>
      <c r="L733">
        <v>2.1561435194667362E-3</v>
      </c>
      <c r="M733" s="10" t="s">
        <v>32</v>
      </c>
      <c r="N733" t="s">
        <v>69</v>
      </c>
      <c r="O733">
        <v>4</v>
      </c>
      <c r="P733" t="s">
        <v>36</v>
      </c>
      <c r="Q733" s="8"/>
      <c r="R733"/>
      <c r="S733"/>
      <c r="T733"/>
      <c r="U733"/>
    </row>
    <row r="734" spans="1:21" x14ac:dyDescent="0.35">
      <c r="A734">
        <v>2021</v>
      </c>
      <c r="B734">
        <v>2</v>
      </c>
      <c r="C734">
        <v>5</v>
      </c>
      <c r="D734" t="s">
        <v>10</v>
      </c>
      <c r="E734" s="7">
        <v>44317</v>
      </c>
      <c r="F734">
        <v>358</v>
      </c>
      <c r="G734">
        <v>840</v>
      </c>
      <c r="H734">
        <v>16</v>
      </c>
      <c r="I734">
        <v>783370</v>
      </c>
      <c r="J734">
        <v>2.042457587091668E-5</v>
      </c>
      <c r="K734">
        <v>4.5699988511176072E-4</v>
      </c>
      <c r="L734">
        <v>1.0722902332231258E-3</v>
      </c>
      <c r="M734" s="10" t="s">
        <v>32</v>
      </c>
      <c r="N734" t="s">
        <v>69</v>
      </c>
      <c r="O734">
        <v>5</v>
      </c>
      <c r="P734" t="s">
        <v>37</v>
      </c>
      <c r="Q734" s="8"/>
      <c r="R734"/>
      <c r="S734"/>
      <c r="T734"/>
      <c r="U734"/>
    </row>
    <row r="735" spans="1:21" x14ac:dyDescent="0.35">
      <c r="A735">
        <v>2021</v>
      </c>
      <c r="B735">
        <v>2</v>
      </c>
      <c r="C735">
        <v>6</v>
      </c>
      <c r="D735" t="s">
        <v>10</v>
      </c>
      <c r="E735" s="7">
        <v>44348</v>
      </c>
      <c r="F735">
        <v>133</v>
      </c>
      <c r="G735">
        <v>187</v>
      </c>
      <c r="H735">
        <v>0</v>
      </c>
      <c r="I735">
        <v>829760</v>
      </c>
      <c r="J735">
        <v>0</v>
      </c>
      <c r="K735">
        <v>1.6028731199382954E-4</v>
      </c>
      <c r="L735">
        <v>2.2536637099884304E-4</v>
      </c>
      <c r="M735" s="10" t="s">
        <v>32</v>
      </c>
      <c r="N735" t="s">
        <v>69</v>
      </c>
      <c r="O735">
        <v>6</v>
      </c>
      <c r="P735" t="s">
        <v>38</v>
      </c>
      <c r="Q735" s="8"/>
      <c r="R735"/>
      <c r="S735"/>
      <c r="T735"/>
      <c r="U735"/>
    </row>
    <row r="736" spans="1:21" x14ac:dyDescent="0.35">
      <c r="A736">
        <v>2021</v>
      </c>
      <c r="B736">
        <v>3</v>
      </c>
      <c r="C736">
        <v>7</v>
      </c>
      <c r="D736" t="s">
        <v>10</v>
      </c>
      <c r="E736" s="7">
        <v>44378</v>
      </c>
      <c r="F736">
        <v>197</v>
      </c>
      <c r="G736">
        <v>158</v>
      </c>
      <c r="H736">
        <v>1</v>
      </c>
      <c r="I736">
        <v>888170</v>
      </c>
      <c r="J736">
        <v>1.125910580181722E-6</v>
      </c>
      <c r="K736">
        <v>2.2180438429579924E-4</v>
      </c>
      <c r="L736">
        <v>1.7789387166871208E-4</v>
      </c>
      <c r="M736" s="10" t="s">
        <v>32</v>
      </c>
      <c r="N736" t="s">
        <v>70</v>
      </c>
      <c r="O736">
        <v>7</v>
      </c>
      <c r="P736" t="s">
        <v>39</v>
      </c>
      <c r="Q736" s="8"/>
      <c r="R736"/>
      <c r="S736"/>
      <c r="T736"/>
      <c r="U736"/>
    </row>
    <row r="737" spans="1:21" x14ac:dyDescent="0.35">
      <c r="A737">
        <v>2021</v>
      </c>
      <c r="B737">
        <v>3</v>
      </c>
      <c r="C737">
        <v>8</v>
      </c>
      <c r="D737" t="s">
        <v>10</v>
      </c>
      <c r="E737" s="7">
        <v>44409</v>
      </c>
      <c r="F737">
        <v>333</v>
      </c>
      <c r="G737">
        <v>212</v>
      </c>
      <c r="H737">
        <v>3</v>
      </c>
      <c r="I737">
        <v>557160</v>
      </c>
      <c r="J737">
        <v>5.3844497092397157E-6</v>
      </c>
      <c r="K737">
        <v>5.9767391772560846E-4</v>
      </c>
      <c r="L737">
        <v>3.8050111278627326E-4</v>
      </c>
      <c r="M737" s="10" t="s">
        <v>32</v>
      </c>
      <c r="N737" t="s">
        <v>70</v>
      </c>
      <c r="O737">
        <v>8</v>
      </c>
      <c r="P737" t="s">
        <v>40</v>
      </c>
      <c r="Q737" s="8"/>
      <c r="R737"/>
      <c r="S737"/>
      <c r="T737"/>
      <c r="U737"/>
    </row>
    <row r="738" spans="1:21" x14ac:dyDescent="0.35">
      <c r="A738">
        <v>2021</v>
      </c>
      <c r="B738">
        <v>3</v>
      </c>
      <c r="C738">
        <v>9</v>
      </c>
      <c r="D738" t="s">
        <v>10</v>
      </c>
      <c r="E738" s="7">
        <v>44440</v>
      </c>
      <c r="F738">
        <v>250</v>
      </c>
      <c r="G738">
        <v>386</v>
      </c>
      <c r="H738">
        <v>2</v>
      </c>
      <c r="I738">
        <v>253770</v>
      </c>
      <c r="J738">
        <v>7.8811522244552154E-6</v>
      </c>
      <c r="K738">
        <v>9.8514402805690193E-4</v>
      </c>
      <c r="L738">
        <v>1.5210623793198567E-3</v>
      </c>
      <c r="M738" s="10" t="s">
        <v>32</v>
      </c>
      <c r="N738" t="s">
        <v>70</v>
      </c>
      <c r="O738">
        <v>9</v>
      </c>
      <c r="P738" t="s">
        <v>41</v>
      </c>
      <c r="Q738" s="8"/>
      <c r="R738"/>
      <c r="S738"/>
      <c r="T738"/>
      <c r="U738"/>
    </row>
    <row r="739" spans="1:21" x14ac:dyDescent="0.35">
      <c r="A739">
        <v>2021</v>
      </c>
      <c r="B739">
        <v>4</v>
      </c>
      <c r="C739">
        <v>10</v>
      </c>
      <c r="D739" t="s">
        <v>10</v>
      </c>
      <c r="E739" s="7">
        <v>44470</v>
      </c>
      <c r="F739">
        <v>169</v>
      </c>
      <c r="G739">
        <v>149</v>
      </c>
      <c r="H739">
        <v>1</v>
      </c>
      <c r="I739">
        <v>313420</v>
      </c>
      <c r="J739">
        <v>3.1906068534235213E-6</v>
      </c>
      <c r="K739">
        <v>5.3921255822857509E-4</v>
      </c>
      <c r="L739">
        <v>4.7540042116010463E-4</v>
      </c>
      <c r="M739" s="10" t="s">
        <v>32</v>
      </c>
      <c r="N739" t="s">
        <v>71</v>
      </c>
      <c r="O739">
        <v>10</v>
      </c>
      <c r="P739" t="s">
        <v>42</v>
      </c>
      <c r="Q739" s="8"/>
      <c r="R739"/>
      <c r="S739"/>
      <c r="T739"/>
      <c r="U739"/>
    </row>
    <row r="740" spans="1:21" x14ac:dyDescent="0.35">
      <c r="A740">
        <v>2021</v>
      </c>
      <c r="B740">
        <v>4</v>
      </c>
      <c r="C740">
        <v>11</v>
      </c>
      <c r="D740" t="s">
        <v>10</v>
      </c>
      <c r="E740" s="7">
        <v>44501</v>
      </c>
      <c r="F740">
        <v>541</v>
      </c>
      <c r="G740">
        <v>215</v>
      </c>
      <c r="H740">
        <v>6</v>
      </c>
      <c r="I740">
        <v>351690</v>
      </c>
      <c r="J740">
        <v>1.7060479399471126E-5</v>
      </c>
      <c r="K740">
        <v>1.5382865591856464E-3</v>
      </c>
      <c r="L740">
        <v>6.113338451477153E-4</v>
      </c>
      <c r="M740" s="10" t="s">
        <v>32</v>
      </c>
      <c r="N740" t="s">
        <v>71</v>
      </c>
      <c r="O740">
        <v>11</v>
      </c>
      <c r="P740" t="s">
        <v>43</v>
      </c>
      <c r="Q740" s="8"/>
      <c r="R740"/>
      <c r="S740"/>
      <c r="T740"/>
      <c r="U740"/>
    </row>
    <row r="741" spans="1:21" x14ac:dyDescent="0.35">
      <c r="A741">
        <v>2021</v>
      </c>
      <c r="B741">
        <v>4</v>
      </c>
      <c r="C741">
        <v>12</v>
      </c>
      <c r="D741" t="s">
        <v>10</v>
      </c>
      <c r="E741" s="7">
        <v>44531</v>
      </c>
      <c r="F741">
        <v>1471</v>
      </c>
      <c r="G741">
        <v>565</v>
      </c>
      <c r="H741">
        <v>8</v>
      </c>
      <c r="I741">
        <v>683860</v>
      </c>
      <c r="J741">
        <v>1.1698300821805632E-5</v>
      </c>
      <c r="K741">
        <v>2.1510250636095109E-3</v>
      </c>
      <c r="L741">
        <v>8.2619249554002276E-4</v>
      </c>
      <c r="M741" s="10" t="s">
        <v>32</v>
      </c>
      <c r="N741" t="s">
        <v>71</v>
      </c>
      <c r="O741">
        <v>12</v>
      </c>
      <c r="P741" t="s">
        <v>44</v>
      </c>
      <c r="Q741" s="8"/>
      <c r="R741"/>
      <c r="S741"/>
      <c r="T741"/>
      <c r="U741"/>
    </row>
    <row r="742" spans="1:21" x14ac:dyDescent="0.35">
      <c r="A742">
        <v>2022</v>
      </c>
      <c r="B742">
        <v>1</v>
      </c>
      <c r="C742">
        <v>1</v>
      </c>
      <c r="D742" t="s">
        <v>10</v>
      </c>
      <c r="E742" s="7">
        <v>44562</v>
      </c>
      <c r="F742">
        <v>13267</v>
      </c>
      <c r="G742">
        <v>4798</v>
      </c>
      <c r="H742">
        <v>16</v>
      </c>
      <c r="I742">
        <v>772330</v>
      </c>
      <c r="J742">
        <v>2.0716533088187691E-5</v>
      </c>
      <c r="K742">
        <v>1.7177890280061631E-2</v>
      </c>
      <c r="L742">
        <v>6.2123703598202839E-3</v>
      </c>
      <c r="M742" s="10" t="s">
        <v>45</v>
      </c>
      <c r="N742" t="s">
        <v>68</v>
      </c>
      <c r="O742">
        <v>1</v>
      </c>
      <c r="P742" t="s">
        <v>33</v>
      </c>
      <c r="Q742" s="8"/>
      <c r="R742"/>
      <c r="S742"/>
      <c r="T742"/>
      <c r="U742"/>
    </row>
    <row r="743" spans="1:21" x14ac:dyDescent="0.35">
      <c r="A743">
        <v>2022</v>
      </c>
      <c r="B743">
        <v>1</v>
      </c>
      <c r="C743">
        <v>2</v>
      </c>
      <c r="D743" t="s">
        <v>10</v>
      </c>
      <c r="E743" s="7">
        <v>44593</v>
      </c>
      <c r="F743">
        <v>9049</v>
      </c>
      <c r="G743">
        <v>12249</v>
      </c>
      <c r="H743">
        <v>40</v>
      </c>
      <c r="I743">
        <v>307030</v>
      </c>
      <c r="J743">
        <v>1.3028042862261018E-4</v>
      </c>
      <c r="K743">
        <v>2.9472689965149984E-2</v>
      </c>
      <c r="L743">
        <v>3.9895124254958801E-2</v>
      </c>
      <c r="M743" s="10" t="s">
        <v>45</v>
      </c>
      <c r="N743" t="s">
        <v>68</v>
      </c>
      <c r="O743">
        <v>2</v>
      </c>
      <c r="P743" t="s">
        <v>34</v>
      </c>
      <c r="Q743" s="8"/>
      <c r="R743"/>
      <c r="S743"/>
      <c r="T743"/>
      <c r="U743"/>
    </row>
    <row r="744" spans="1:21" x14ac:dyDescent="0.35">
      <c r="A744">
        <v>2022</v>
      </c>
      <c r="B744">
        <v>1</v>
      </c>
      <c r="C744">
        <v>3</v>
      </c>
      <c r="D744" t="s">
        <v>10</v>
      </c>
      <c r="E744" s="7">
        <v>44621</v>
      </c>
      <c r="F744">
        <v>9995</v>
      </c>
      <c r="G744">
        <v>9113</v>
      </c>
      <c r="H744">
        <v>23</v>
      </c>
      <c r="I744">
        <v>74580</v>
      </c>
      <c r="J744">
        <v>3.0839367122552965E-4</v>
      </c>
      <c r="K744">
        <v>0.13401716277822473</v>
      </c>
      <c r="L744">
        <v>0.12219093590775007</v>
      </c>
      <c r="M744" s="10" t="s">
        <v>45</v>
      </c>
      <c r="N744" t="s">
        <v>68</v>
      </c>
      <c r="O744">
        <v>3</v>
      </c>
      <c r="P744" t="s">
        <v>35</v>
      </c>
      <c r="Q744" s="8"/>
      <c r="R744"/>
      <c r="S744"/>
      <c r="T744"/>
      <c r="U744"/>
    </row>
    <row r="745" spans="1:21" x14ac:dyDescent="0.35">
      <c r="A745">
        <v>2022</v>
      </c>
      <c r="B745">
        <v>2</v>
      </c>
      <c r="C745">
        <v>4</v>
      </c>
      <c r="D745" t="s">
        <v>10</v>
      </c>
      <c r="E745" s="7">
        <v>44652</v>
      </c>
      <c r="F745">
        <v>10896</v>
      </c>
      <c r="G745">
        <v>9630</v>
      </c>
      <c r="H745">
        <v>25</v>
      </c>
      <c r="I745">
        <v>31380</v>
      </c>
      <c r="J745">
        <v>7.9668578712555765E-4</v>
      </c>
      <c r="K745">
        <v>0.34722753346080304</v>
      </c>
      <c r="L745">
        <v>0.30688336520076481</v>
      </c>
      <c r="M745" s="10" t="s">
        <v>45</v>
      </c>
      <c r="N745" t="s">
        <v>69</v>
      </c>
      <c r="O745">
        <v>4</v>
      </c>
      <c r="P745" t="s">
        <v>36</v>
      </c>
      <c r="Q745" s="8"/>
      <c r="R745"/>
      <c r="S745"/>
      <c r="T745"/>
      <c r="U745"/>
    </row>
    <row r="746" spans="1:21" x14ac:dyDescent="0.35">
      <c r="A746">
        <v>2022</v>
      </c>
      <c r="B746">
        <v>2</v>
      </c>
      <c r="C746">
        <v>5</v>
      </c>
      <c r="D746" t="s">
        <v>10</v>
      </c>
      <c r="E746" s="7">
        <v>44682</v>
      </c>
      <c r="F746">
        <v>6007</v>
      </c>
      <c r="G746">
        <v>10606</v>
      </c>
      <c r="H746">
        <v>13</v>
      </c>
      <c r="I746">
        <v>34550</v>
      </c>
      <c r="J746">
        <v>3.7626628075253254E-4</v>
      </c>
      <c r="K746">
        <v>0.17386396526772793</v>
      </c>
      <c r="L746">
        <v>0.30697539797395079</v>
      </c>
      <c r="M746" s="10" t="s">
        <v>45</v>
      </c>
      <c r="N746" t="s">
        <v>69</v>
      </c>
      <c r="O746">
        <v>5</v>
      </c>
      <c r="P746" t="s">
        <v>37</v>
      </c>
      <c r="Q746" s="8"/>
      <c r="R746"/>
      <c r="S746"/>
      <c r="T746"/>
      <c r="U746"/>
    </row>
    <row r="747" spans="1:21" x14ac:dyDescent="0.35">
      <c r="A747">
        <v>2022</v>
      </c>
      <c r="B747">
        <v>2</v>
      </c>
      <c r="C747">
        <v>6</v>
      </c>
      <c r="D747" t="s">
        <v>10</v>
      </c>
      <c r="E747" s="7">
        <v>44713</v>
      </c>
      <c r="F747">
        <v>4981</v>
      </c>
      <c r="G747">
        <v>6025</v>
      </c>
      <c r="H747">
        <v>6</v>
      </c>
      <c r="I747">
        <v>28320</v>
      </c>
      <c r="J747">
        <v>2.1186440677966101E-4</v>
      </c>
      <c r="K747">
        <v>0.17588276836158193</v>
      </c>
      <c r="L747">
        <v>0.21274717514124294</v>
      </c>
      <c r="M747" s="10" t="s">
        <v>45</v>
      </c>
      <c r="N747" t="s">
        <v>69</v>
      </c>
      <c r="O747">
        <v>6</v>
      </c>
      <c r="P747" t="s">
        <v>38</v>
      </c>
      <c r="Q747" s="8"/>
      <c r="R747"/>
      <c r="S747"/>
      <c r="T747"/>
      <c r="U747"/>
    </row>
    <row r="748" spans="1:21" x14ac:dyDescent="0.35">
      <c r="A748">
        <v>2022</v>
      </c>
      <c r="B748">
        <v>3</v>
      </c>
      <c r="C748">
        <v>7</v>
      </c>
      <c r="D748" t="s">
        <v>10</v>
      </c>
      <c r="E748" s="7">
        <v>44743</v>
      </c>
      <c r="F748">
        <v>11413</v>
      </c>
      <c r="G748">
        <v>9433</v>
      </c>
      <c r="H748">
        <v>17</v>
      </c>
      <c r="I748">
        <v>72180</v>
      </c>
      <c r="J748">
        <v>2.3552230534774175E-4</v>
      </c>
      <c r="K748">
        <v>0.15811859240786921</v>
      </c>
      <c r="L748">
        <v>0.13068717096148519</v>
      </c>
      <c r="M748" s="10" t="s">
        <v>45</v>
      </c>
      <c r="N748" t="s">
        <v>70</v>
      </c>
      <c r="O748">
        <v>7</v>
      </c>
      <c r="P748" t="s">
        <v>39</v>
      </c>
      <c r="Q748" s="8"/>
      <c r="R748"/>
      <c r="S748"/>
      <c r="T748"/>
      <c r="U748"/>
    </row>
    <row r="749" spans="1:21" x14ac:dyDescent="0.35">
      <c r="A749">
        <v>2022</v>
      </c>
      <c r="B749">
        <v>3</v>
      </c>
      <c r="C749">
        <v>8</v>
      </c>
      <c r="D749" t="s">
        <v>10</v>
      </c>
      <c r="E749" s="7">
        <v>44774</v>
      </c>
      <c r="F749">
        <v>5103</v>
      </c>
      <c r="G749">
        <v>5566</v>
      </c>
      <c r="H749">
        <v>19</v>
      </c>
      <c r="I749">
        <v>28000</v>
      </c>
      <c r="J749">
        <v>6.7857142857142855E-4</v>
      </c>
      <c r="K749">
        <v>0.18225</v>
      </c>
      <c r="L749">
        <v>0.19878571428571429</v>
      </c>
      <c r="M749" s="10" t="s">
        <v>45</v>
      </c>
      <c r="N749" t="s">
        <v>70</v>
      </c>
      <c r="O749">
        <v>8</v>
      </c>
      <c r="P749" t="s">
        <v>40</v>
      </c>
      <c r="Q749" s="8"/>
      <c r="R749"/>
      <c r="S749"/>
      <c r="T749"/>
      <c r="U749"/>
    </row>
    <row r="750" spans="1:21" x14ac:dyDescent="0.35">
      <c r="A750">
        <v>2022</v>
      </c>
      <c r="B750">
        <v>3</v>
      </c>
      <c r="C750">
        <v>9</v>
      </c>
      <c r="D750" t="s">
        <v>10</v>
      </c>
      <c r="E750" s="7">
        <v>44805</v>
      </c>
      <c r="F750">
        <v>2878</v>
      </c>
      <c r="G750">
        <v>3637</v>
      </c>
      <c r="H750">
        <v>8</v>
      </c>
      <c r="I750">
        <v>17590</v>
      </c>
      <c r="J750">
        <v>4.5480386583285955E-4</v>
      </c>
      <c r="K750">
        <v>0.16361569073337123</v>
      </c>
      <c r="L750">
        <v>0.20676520750426378</v>
      </c>
      <c r="M750" s="10" t="s">
        <v>45</v>
      </c>
      <c r="N750" t="s">
        <v>70</v>
      </c>
      <c r="O750">
        <v>9</v>
      </c>
      <c r="P750" t="s">
        <v>41</v>
      </c>
      <c r="Q750" s="8"/>
      <c r="R750"/>
      <c r="S750"/>
      <c r="T750"/>
      <c r="U750"/>
    </row>
    <row r="751" spans="1:21" x14ac:dyDescent="0.35">
      <c r="A751">
        <v>2022</v>
      </c>
      <c r="B751">
        <v>4</v>
      </c>
      <c r="C751">
        <v>10</v>
      </c>
      <c r="D751" t="s">
        <v>10</v>
      </c>
      <c r="E751" s="7">
        <v>44835</v>
      </c>
      <c r="F751">
        <v>3584</v>
      </c>
      <c r="G751">
        <v>2999</v>
      </c>
      <c r="H751">
        <v>6</v>
      </c>
      <c r="I751">
        <v>47740</v>
      </c>
      <c r="J751">
        <v>1.2568077084206116E-4</v>
      </c>
      <c r="K751">
        <v>7.5073313782991202E-2</v>
      </c>
      <c r="L751">
        <v>6.2819438625890234E-2</v>
      </c>
      <c r="M751" s="10" t="s">
        <v>45</v>
      </c>
      <c r="N751" t="s">
        <v>71</v>
      </c>
      <c r="O751">
        <v>10</v>
      </c>
      <c r="P751" t="s">
        <v>42</v>
      </c>
      <c r="Q751" s="8"/>
      <c r="R751"/>
      <c r="S751"/>
      <c r="T751"/>
      <c r="U751"/>
    </row>
    <row r="752" spans="1:21" x14ac:dyDescent="0.35">
      <c r="A752">
        <v>2022</v>
      </c>
      <c r="B752">
        <v>4</v>
      </c>
      <c r="C752">
        <v>11</v>
      </c>
      <c r="D752" t="s">
        <v>10</v>
      </c>
      <c r="E752" s="7">
        <v>44866</v>
      </c>
      <c r="F752">
        <v>2738</v>
      </c>
      <c r="G752">
        <v>1484</v>
      </c>
      <c r="H752">
        <v>11</v>
      </c>
      <c r="I752">
        <v>35340</v>
      </c>
      <c r="J752">
        <v>3.1126202603282398E-4</v>
      </c>
      <c r="K752">
        <v>7.7475947934352016E-2</v>
      </c>
      <c r="L752">
        <v>4.1992076966610073E-2</v>
      </c>
      <c r="M752" s="10" t="s">
        <v>45</v>
      </c>
      <c r="N752" t="s">
        <v>71</v>
      </c>
      <c r="O752">
        <v>11</v>
      </c>
      <c r="P752" t="s">
        <v>43</v>
      </c>
      <c r="Q752" s="8"/>
      <c r="R752"/>
      <c r="S752"/>
      <c r="T752"/>
      <c r="U752"/>
    </row>
    <row r="753" spans="1:21" x14ac:dyDescent="0.35">
      <c r="A753">
        <v>2022</v>
      </c>
      <c r="B753">
        <v>4</v>
      </c>
      <c r="C753">
        <v>12</v>
      </c>
      <c r="D753" t="s">
        <v>10</v>
      </c>
      <c r="E753" s="7">
        <v>44896</v>
      </c>
      <c r="F753">
        <v>3316</v>
      </c>
      <c r="G753">
        <v>2529</v>
      </c>
      <c r="H753">
        <v>9</v>
      </c>
      <c r="I753">
        <v>25770</v>
      </c>
      <c r="J753">
        <v>3.4924330616996509E-4</v>
      </c>
      <c r="K753">
        <v>0.12867675591773381</v>
      </c>
      <c r="L753">
        <v>9.8137369033760191E-2</v>
      </c>
      <c r="M753" s="10" t="s">
        <v>45</v>
      </c>
      <c r="N753" t="s">
        <v>71</v>
      </c>
      <c r="O753">
        <v>12</v>
      </c>
      <c r="P753" t="s">
        <v>44</v>
      </c>
      <c r="Q753" s="8"/>
      <c r="R753"/>
      <c r="S753"/>
      <c r="T753"/>
      <c r="U753"/>
    </row>
    <row r="754" spans="1:21" x14ac:dyDescent="0.35">
      <c r="A754">
        <v>2023</v>
      </c>
      <c r="B754">
        <v>1</v>
      </c>
      <c r="C754">
        <v>1</v>
      </c>
      <c r="D754" t="s">
        <v>10</v>
      </c>
      <c r="E754" s="7">
        <v>44927</v>
      </c>
      <c r="F754">
        <v>1661</v>
      </c>
      <c r="G754">
        <v>6608</v>
      </c>
      <c r="H754">
        <v>10</v>
      </c>
      <c r="I754">
        <v>19160</v>
      </c>
      <c r="J754">
        <v>5.2192066805845506E-4</v>
      </c>
      <c r="K754">
        <v>8.6691022964509395E-2</v>
      </c>
      <c r="L754">
        <v>0.34488517745302716</v>
      </c>
      <c r="M754" s="10" t="s">
        <v>46</v>
      </c>
      <c r="N754" t="s">
        <v>68</v>
      </c>
      <c r="O754">
        <v>1</v>
      </c>
      <c r="P754" t="s">
        <v>33</v>
      </c>
      <c r="Q754" s="8"/>
      <c r="R754"/>
      <c r="S754"/>
      <c r="T754"/>
      <c r="U754"/>
    </row>
    <row r="755" spans="1:21" x14ac:dyDescent="0.35">
      <c r="A755">
        <v>2023</v>
      </c>
      <c r="B755">
        <v>1</v>
      </c>
      <c r="C755">
        <v>2</v>
      </c>
      <c r="D755" t="s">
        <v>10</v>
      </c>
      <c r="E755" s="7">
        <v>44958</v>
      </c>
      <c r="F755">
        <v>245</v>
      </c>
      <c r="G755">
        <v>1389</v>
      </c>
      <c r="H755">
        <v>4</v>
      </c>
      <c r="I755">
        <v>3200</v>
      </c>
      <c r="J755">
        <v>1.25E-3</v>
      </c>
      <c r="K755">
        <v>7.6562500000000006E-2</v>
      </c>
      <c r="L755">
        <v>0.43406250000000002</v>
      </c>
      <c r="M755" s="10" t="s">
        <v>46</v>
      </c>
      <c r="N755" t="s">
        <v>68</v>
      </c>
      <c r="O755">
        <v>2</v>
      </c>
      <c r="P755" t="s">
        <v>34</v>
      </c>
      <c r="Q755" s="8"/>
      <c r="R755"/>
      <c r="S755"/>
      <c r="T755"/>
      <c r="U755"/>
    </row>
    <row r="756" spans="1:21" x14ac:dyDescent="0.35">
      <c r="A756">
        <v>2023</v>
      </c>
      <c r="B756">
        <v>1</v>
      </c>
      <c r="C756">
        <v>3</v>
      </c>
      <c r="D756" t="s">
        <v>10</v>
      </c>
      <c r="E756" s="7">
        <v>44986</v>
      </c>
      <c r="F756">
        <v>203</v>
      </c>
      <c r="G756">
        <v>218</v>
      </c>
      <c r="H756">
        <v>2</v>
      </c>
      <c r="I756">
        <v>760</v>
      </c>
      <c r="J756">
        <v>2.631578947368421E-3</v>
      </c>
      <c r="K756">
        <v>0.26710526315789473</v>
      </c>
      <c r="L756">
        <v>0.2868421052631579</v>
      </c>
      <c r="M756" s="10" t="s">
        <v>46</v>
      </c>
      <c r="N756" t="s">
        <v>68</v>
      </c>
      <c r="O756">
        <v>3</v>
      </c>
      <c r="P756" t="s">
        <v>35</v>
      </c>
      <c r="Q756" s="8"/>
      <c r="R756"/>
      <c r="S756"/>
      <c r="T756"/>
      <c r="U756"/>
    </row>
    <row r="757" spans="1:21" x14ac:dyDescent="0.35">
      <c r="A757">
        <v>2023</v>
      </c>
      <c r="B757">
        <v>2</v>
      </c>
      <c r="C757">
        <v>4</v>
      </c>
      <c r="D757" t="s">
        <v>10</v>
      </c>
      <c r="E757" s="7">
        <v>45017</v>
      </c>
      <c r="F757">
        <v>500</v>
      </c>
      <c r="G757">
        <v>296</v>
      </c>
      <c r="H757">
        <v>6</v>
      </c>
      <c r="I757">
        <v>470</v>
      </c>
      <c r="J757">
        <v>1.276595744680851E-2</v>
      </c>
      <c r="K757">
        <v>1.0638297872340425</v>
      </c>
      <c r="L757">
        <v>0.62978723404255321</v>
      </c>
      <c r="M757" s="10" t="s">
        <v>46</v>
      </c>
      <c r="N757" t="s">
        <v>69</v>
      </c>
      <c r="O757">
        <v>4</v>
      </c>
      <c r="P757" t="s">
        <v>36</v>
      </c>
      <c r="Q757" s="8"/>
      <c r="R757"/>
      <c r="S757"/>
      <c r="T757"/>
      <c r="U757"/>
    </row>
    <row r="758" spans="1:21" x14ac:dyDescent="0.35">
      <c r="A758">
        <v>2023</v>
      </c>
      <c r="B758">
        <v>2</v>
      </c>
      <c r="C758">
        <v>5</v>
      </c>
      <c r="D758" t="s">
        <v>10</v>
      </c>
      <c r="E758" s="7">
        <v>45047</v>
      </c>
      <c r="F758">
        <v>321</v>
      </c>
      <c r="G758">
        <v>296</v>
      </c>
      <c r="H758">
        <v>7</v>
      </c>
      <c r="I758">
        <v>120</v>
      </c>
      <c r="J758">
        <v>5.8333333333333334E-2</v>
      </c>
      <c r="K758">
        <v>2.6749999999999998</v>
      </c>
      <c r="L758">
        <v>2.4666666666666668</v>
      </c>
      <c r="M758" s="10" t="s">
        <v>46</v>
      </c>
      <c r="N758" t="s">
        <v>69</v>
      </c>
      <c r="O758">
        <v>5</v>
      </c>
      <c r="P758" t="s">
        <v>37</v>
      </c>
      <c r="Q758" s="8"/>
      <c r="R758"/>
      <c r="S758"/>
      <c r="T758"/>
      <c r="U758"/>
    </row>
    <row r="759" spans="1:21" x14ac:dyDescent="0.35">
      <c r="A759">
        <v>2023</v>
      </c>
      <c r="B759">
        <v>2</v>
      </c>
      <c r="C759">
        <v>6</v>
      </c>
      <c r="D759" t="s">
        <v>10</v>
      </c>
      <c r="E759" s="7">
        <v>45078</v>
      </c>
      <c r="F759">
        <v>103</v>
      </c>
      <c r="G759">
        <v>337</v>
      </c>
      <c r="H759">
        <v>4</v>
      </c>
      <c r="I759">
        <v>70</v>
      </c>
      <c r="J759">
        <v>5.7142857142857141E-2</v>
      </c>
      <c r="K759">
        <v>1.4714285714285715</v>
      </c>
      <c r="L759">
        <v>4.8142857142857141</v>
      </c>
      <c r="M759" s="10" t="s">
        <v>46</v>
      </c>
      <c r="N759" t="s">
        <v>69</v>
      </c>
      <c r="O759">
        <v>6</v>
      </c>
      <c r="P759" t="s">
        <v>38</v>
      </c>
      <c r="Q759" s="8"/>
      <c r="R759"/>
      <c r="S759"/>
      <c r="T759"/>
      <c r="U759"/>
    </row>
    <row r="760" spans="1:21" x14ac:dyDescent="0.35">
      <c r="A760">
        <v>2023</v>
      </c>
      <c r="B760">
        <v>3</v>
      </c>
      <c r="C760">
        <v>7</v>
      </c>
      <c r="D760" t="s">
        <v>10</v>
      </c>
      <c r="E760" s="7">
        <v>45108</v>
      </c>
      <c r="F760">
        <v>28</v>
      </c>
      <c r="G760">
        <v>115</v>
      </c>
      <c r="H760">
        <v>0</v>
      </c>
      <c r="I760">
        <v>150</v>
      </c>
      <c r="J760">
        <v>0</v>
      </c>
      <c r="K760">
        <v>0.18666666666666668</v>
      </c>
      <c r="L760">
        <v>0.76666666666666672</v>
      </c>
      <c r="M760" s="10" t="s">
        <v>46</v>
      </c>
      <c r="N760" t="s">
        <v>70</v>
      </c>
      <c r="O760">
        <v>7</v>
      </c>
      <c r="P760" t="s">
        <v>39</v>
      </c>
      <c r="Q760" s="8"/>
      <c r="R760"/>
      <c r="S760"/>
      <c r="T760"/>
      <c r="U760"/>
    </row>
    <row r="761" spans="1:21" x14ac:dyDescent="0.35">
      <c r="A761">
        <v>2023</v>
      </c>
      <c r="B761">
        <v>3</v>
      </c>
      <c r="C761">
        <v>8</v>
      </c>
      <c r="D761" t="s">
        <v>10</v>
      </c>
      <c r="E761" s="7">
        <v>45139</v>
      </c>
      <c r="F761">
        <v>145</v>
      </c>
      <c r="G761">
        <v>63</v>
      </c>
      <c r="H761">
        <v>1</v>
      </c>
      <c r="I761">
        <v>20</v>
      </c>
      <c r="J761">
        <v>0.05</v>
      </c>
      <c r="K761">
        <v>7.25</v>
      </c>
      <c r="L761">
        <v>3.15</v>
      </c>
      <c r="M761" s="10" t="s">
        <v>46</v>
      </c>
      <c r="N761" t="s">
        <v>70</v>
      </c>
      <c r="O761">
        <v>8</v>
      </c>
      <c r="P761" t="s">
        <v>40</v>
      </c>
      <c r="Q761" s="8"/>
      <c r="R761"/>
      <c r="S761"/>
      <c r="T761"/>
      <c r="U761"/>
    </row>
    <row r="762" spans="1:21" x14ac:dyDescent="0.35">
      <c r="A762">
        <v>2023</v>
      </c>
      <c r="B762">
        <v>3</v>
      </c>
      <c r="C762">
        <v>9</v>
      </c>
      <c r="D762" t="s">
        <v>10</v>
      </c>
      <c r="E762" s="7">
        <v>45170</v>
      </c>
      <c r="F762">
        <v>350</v>
      </c>
      <c r="G762">
        <v>48</v>
      </c>
      <c r="H762">
        <v>8</v>
      </c>
      <c r="I762">
        <v>90</v>
      </c>
      <c r="J762">
        <v>8.8888888888888892E-2</v>
      </c>
      <c r="K762">
        <v>3.8888888888888888</v>
      </c>
      <c r="L762">
        <v>0.53333333333333333</v>
      </c>
      <c r="M762" s="10" t="s">
        <v>46</v>
      </c>
      <c r="N762" t="s">
        <v>70</v>
      </c>
      <c r="O762">
        <v>9</v>
      </c>
      <c r="P762" t="s">
        <v>41</v>
      </c>
      <c r="Q762" s="8"/>
      <c r="R762"/>
      <c r="S762"/>
      <c r="T762"/>
      <c r="U762"/>
    </row>
    <row r="763" spans="1:21" x14ac:dyDescent="0.35">
      <c r="A763">
        <v>2023</v>
      </c>
      <c r="B763">
        <v>4</v>
      </c>
      <c r="C763">
        <v>10</v>
      </c>
      <c r="D763" t="s">
        <v>10</v>
      </c>
      <c r="E763" s="7">
        <v>45200</v>
      </c>
      <c r="F763">
        <v>393</v>
      </c>
      <c r="G763">
        <v>118</v>
      </c>
      <c r="H763">
        <v>15</v>
      </c>
      <c r="I763">
        <v>401</v>
      </c>
      <c r="J763">
        <v>3.7406483790523692E-2</v>
      </c>
      <c r="K763">
        <v>0.98004987531172072</v>
      </c>
      <c r="L763">
        <v>0.29426433915211969</v>
      </c>
      <c r="M763" s="10" t="s">
        <v>46</v>
      </c>
      <c r="N763" t="s">
        <v>71</v>
      </c>
      <c r="O763">
        <v>10</v>
      </c>
      <c r="P763" t="s">
        <v>42</v>
      </c>
      <c r="Q763" s="8"/>
      <c r="R763"/>
      <c r="S763"/>
      <c r="T763"/>
      <c r="U763"/>
    </row>
    <row r="764" spans="1:21" x14ac:dyDescent="0.35">
      <c r="A764">
        <v>2023</v>
      </c>
      <c r="B764">
        <v>4</v>
      </c>
      <c r="C764">
        <v>11</v>
      </c>
      <c r="D764" t="s">
        <v>10</v>
      </c>
      <c r="E764" s="7">
        <v>45231</v>
      </c>
      <c r="F764">
        <v>370</v>
      </c>
      <c r="G764">
        <v>246</v>
      </c>
      <c r="H764">
        <v>9</v>
      </c>
      <c r="I764">
        <v>1748</v>
      </c>
      <c r="J764">
        <v>5.148741418764302E-3</v>
      </c>
      <c r="K764">
        <v>0.2116704805491991</v>
      </c>
      <c r="L764">
        <v>0.14073226544622425</v>
      </c>
      <c r="M764" s="10" t="s">
        <v>46</v>
      </c>
      <c r="N764" t="s">
        <v>71</v>
      </c>
      <c r="O764">
        <v>11</v>
      </c>
      <c r="P764" t="s">
        <v>43</v>
      </c>
      <c r="Q764" s="8"/>
      <c r="R764"/>
      <c r="S764"/>
      <c r="T764"/>
      <c r="U764"/>
    </row>
    <row r="765" spans="1:21" x14ac:dyDescent="0.35">
      <c r="A765">
        <v>2023</v>
      </c>
      <c r="B765">
        <v>4</v>
      </c>
      <c r="C765">
        <v>12</v>
      </c>
      <c r="D765" t="s">
        <v>10</v>
      </c>
      <c r="E765" s="7">
        <v>45261</v>
      </c>
      <c r="F765">
        <v>1120</v>
      </c>
      <c r="G765">
        <v>704</v>
      </c>
      <c r="H765">
        <v>12</v>
      </c>
      <c r="I765">
        <v>3435</v>
      </c>
      <c r="J765">
        <v>3.4934497816593887E-3</v>
      </c>
      <c r="K765">
        <v>0.32605531295487628</v>
      </c>
      <c r="L765">
        <v>0.20494905385735079</v>
      </c>
      <c r="M765" s="10" t="s">
        <v>46</v>
      </c>
      <c r="N765" t="s">
        <v>71</v>
      </c>
      <c r="O765">
        <v>12</v>
      </c>
      <c r="P765" t="s">
        <v>44</v>
      </c>
      <c r="Q765" s="8"/>
      <c r="R765"/>
      <c r="S765"/>
      <c r="T765"/>
      <c r="U765"/>
    </row>
    <row r="766" spans="1:21" x14ac:dyDescent="0.35">
      <c r="A766">
        <v>2024</v>
      </c>
      <c r="B766">
        <v>1</v>
      </c>
      <c r="C766">
        <v>1</v>
      </c>
      <c r="D766" t="s">
        <v>10</v>
      </c>
      <c r="E766" s="7">
        <v>45292</v>
      </c>
      <c r="F766">
        <v>211</v>
      </c>
      <c r="G766">
        <v>1096</v>
      </c>
      <c r="H766">
        <v>12</v>
      </c>
      <c r="I766">
        <v>568</v>
      </c>
      <c r="J766">
        <v>2.1126760563380281E-2</v>
      </c>
      <c r="K766">
        <v>0.37147887323943662</v>
      </c>
      <c r="L766">
        <v>1.9295774647887325</v>
      </c>
      <c r="M766" s="10" t="s">
        <v>47</v>
      </c>
      <c r="N766" t="s">
        <v>68</v>
      </c>
      <c r="O766">
        <v>1</v>
      </c>
      <c r="P766" t="s">
        <v>33</v>
      </c>
      <c r="Q766" s="8"/>
      <c r="R766"/>
      <c r="S766"/>
      <c r="T766"/>
      <c r="U766"/>
    </row>
    <row r="767" spans="1:21" x14ac:dyDescent="0.35">
      <c r="A767">
        <v>2024</v>
      </c>
      <c r="B767">
        <v>1</v>
      </c>
      <c r="C767">
        <v>2</v>
      </c>
      <c r="D767" t="s">
        <v>10</v>
      </c>
      <c r="E767" s="7">
        <v>45323</v>
      </c>
      <c r="F767">
        <v>11</v>
      </c>
      <c r="G767">
        <v>330</v>
      </c>
      <c r="H767">
        <v>2</v>
      </c>
      <c r="I767">
        <v>54</v>
      </c>
      <c r="J767">
        <v>3.7037037037037035E-2</v>
      </c>
      <c r="K767">
        <v>0.20370370370370369</v>
      </c>
      <c r="L767">
        <v>6.1111111111111107</v>
      </c>
      <c r="M767" s="10" t="s">
        <v>47</v>
      </c>
      <c r="N767" t="s">
        <v>68</v>
      </c>
      <c r="O767">
        <v>2</v>
      </c>
      <c r="P767" t="s">
        <v>34</v>
      </c>
      <c r="Q767" s="8"/>
      <c r="R767"/>
      <c r="S767"/>
      <c r="T767"/>
      <c r="U767"/>
    </row>
    <row r="768" spans="1:21" x14ac:dyDescent="0.35">
      <c r="A768">
        <v>2024</v>
      </c>
      <c r="B768">
        <v>1</v>
      </c>
      <c r="C768">
        <v>3</v>
      </c>
      <c r="D768" t="s">
        <v>10</v>
      </c>
      <c r="E768" s="7">
        <v>45352</v>
      </c>
      <c r="F768">
        <v>4</v>
      </c>
      <c r="G768">
        <v>3</v>
      </c>
      <c r="H768">
        <v>1</v>
      </c>
      <c r="I768">
        <v>7</v>
      </c>
      <c r="J768">
        <v>0.14285714285714285</v>
      </c>
      <c r="K768">
        <v>0.5714285714285714</v>
      </c>
      <c r="L768">
        <v>0.42857142857142855</v>
      </c>
      <c r="M768" s="10" t="s">
        <v>47</v>
      </c>
      <c r="N768" t="s">
        <v>68</v>
      </c>
      <c r="O768">
        <v>3</v>
      </c>
      <c r="P768" t="s">
        <v>35</v>
      </c>
      <c r="Q768" s="8"/>
      <c r="R768"/>
      <c r="S768"/>
      <c r="T768"/>
      <c r="U768"/>
    </row>
    <row r="769" spans="1:21" x14ac:dyDescent="0.35">
      <c r="A769">
        <v>2024</v>
      </c>
      <c r="B769">
        <v>2</v>
      </c>
      <c r="C769">
        <v>4</v>
      </c>
      <c r="D769" t="s">
        <v>10</v>
      </c>
      <c r="E769" s="7">
        <v>45383</v>
      </c>
      <c r="F769">
        <v>4</v>
      </c>
      <c r="G769">
        <v>4</v>
      </c>
      <c r="H769">
        <v>0</v>
      </c>
      <c r="I769">
        <v>1</v>
      </c>
      <c r="J769">
        <v>0</v>
      </c>
      <c r="K769">
        <v>4</v>
      </c>
      <c r="L769">
        <v>4</v>
      </c>
      <c r="M769" s="10" t="s">
        <v>47</v>
      </c>
      <c r="N769" t="s">
        <v>69</v>
      </c>
      <c r="O769">
        <v>4</v>
      </c>
      <c r="P769" t="s">
        <v>36</v>
      </c>
      <c r="Q769" s="8"/>
      <c r="R769"/>
      <c r="S769"/>
      <c r="T769"/>
      <c r="U769"/>
    </row>
    <row r="770" spans="1:21" x14ac:dyDescent="0.35">
      <c r="A770">
        <v>2024</v>
      </c>
      <c r="B770">
        <v>4</v>
      </c>
      <c r="C770">
        <v>10</v>
      </c>
      <c r="D770" t="s">
        <v>10</v>
      </c>
      <c r="E770" s="7">
        <v>45566</v>
      </c>
      <c r="F770">
        <v>83</v>
      </c>
      <c r="G770">
        <v>131</v>
      </c>
      <c r="H770">
        <v>1</v>
      </c>
      <c r="I770">
        <v>200</v>
      </c>
      <c r="J770">
        <v>5.0000000000000001E-3</v>
      </c>
      <c r="K770">
        <v>0.41499999999999998</v>
      </c>
      <c r="L770">
        <v>0.65500000000000003</v>
      </c>
      <c r="M770" s="10" t="s">
        <v>47</v>
      </c>
      <c r="N770" t="s">
        <v>71</v>
      </c>
      <c r="O770">
        <v>10</v>
      </c>
      <c r="P770" t="s">
        <v>42</v>
      </c>
      <c r="Q770" s="8"/>
      <c r="R770"/>
      <c r="S770"/>
      <c r="T770"/>
      <c r="U770"/>
    </row>
    <row r="771" spans="1:21" x14ac:dyDescent="0.35">
      <c r="A771">
        <v>2024</v>
      </c>
      <c r="B771">
        <v>4</v>
      </c>
      <c r="C771">
        <v>11</v>
      </c>
      <c r="D771" t="s">
        <v>10</v>
      </c>
      <c r="E771" s="7">
        <v>45597</v>
      </c>
      <c r="F771">
        <v>22</v>
      </c>
      <c r="G771">
        <v>49</v>
      </c>
      <c r="H771">
        <v>0</v>
      </c>
      <c r="I771">
        <v>272</v>
      </c>
      <c r="J771">
        <v>0</v>
      </c>
      <c r="K771">
        <v>8.0882352941176475E-2</v>
      </c>
      <c r="L771">
        <v>0.18014705882352941</v>
      </c>
      <c r="M771" s="10" t="s">
        <v>47</v>
      </c>
      <c r="N771" t="s">
        <v>71</v>
      </c>
      <c r="O771">
        <v>11</v>
      </c>
      <c r="P771" t="s">
        <v>43</v>
      </c>
      <c r="Q771" s="8"/>
      <c r="R771"/>
      <c r="S771"/>
      <c r="T771"/>
      <c r="U771"/>
    </row>
    <row r="772" spans="1:21" x14ac:dyDescent="0.35">
      <c r="A772">
        <v>2024</v>
      </c>
      <c r="B772">
        <v>4</v>
      </c>
      <c r="C772">
        <v>12</v>
      </c>
      <c r="D772" t="s">
        <v>10</v>
      </c>
      <c r="E772" s="7">
        <v>45627</v>
      </c>
      <c r="F772">
        <v>9</v>
      </c>
      <c r="G772">
        <v>56</v>
      </c>
      <c r="H772">
        <v>0</v>
      </c>
      <c r="I772">
        <v>50</v>
      </c>
      <c r="J772">
        <v>0</v>
      </c>
      <c r="K772">
        <v>0.18</v>
      </c>
      <c r="L772">
        <v>1.1200000000000001</v>
      </c>
      <c r="M772" s="10" t="s">
        <v>47</v>
      </c>
      <c r="N772" t="s">
        <v>71</v>
      </c>
      <c r="O772">
        <v>12</v>
      </c>
      <c r="P772" t="s">
        <v>44</v>
      </c>
      <c r="Q772" s="8"/>
      <c r="R772"/>
      <c r="S772"/>
      <c r="T772"/>
      <c r="U772"/>
    </row>
    <row r="773" spans="1:21" x14ac:dyDescent="0.35">
      <c r="A773">
        <v>2020</v>
      </c>
      <c r="B773">
        <v>4</v>
      </c>
      <c r="C773">
        <v>12</v>
      </c>
      <c r="D773" t="s">
        <v>11</v>
      </c>
      <c r="E773" s="7">
        <v>44166</v>
      </c>
      <c r="F773">
        <v>5717</v>
      </c>
      <c r="G773">
        <v>6805</v>
      </c>
      <c r="H773">
        <v>208</v>
      </c>
      <c r="I773">
        <v>14920</v>
      </c>
      <c r="J773">
        <v>1.3941018766756031E-2</v>
      </c>
      <c r="K773">
        <v>0.38317694369973193</v>
      </c>
      <c r="L773">
        <v>0.45609919571045576</v>
      </c>
      <c r="M773" s="10" t="s">
        <v>48</v>
      </c>
      <c r="N773" t="s">
        <v>71</v>
      </c>
      <c r="O773">
        <v>12</v>
      </c>
      <c r="P773" t="s">
        <v>44</v>
      </c>
      <c r="Q773" s="8"/>
      <c r="R773"/>
      <c r="S773"/>
      <c r="T773"/>
      <c r="U773"/>
    </row>
    <row r="774" spans="1:21" x14ac:dyDescent="0.35">
      <c r="A774">
        <v>2021</v>
      </c>
      <c r="B774">
        <v>1</v>
      </c>
      <c r="C774">
        <v>1</v>
      </c>
      <c r="D774" t="s">
        <v>11</v>
      </c>
      <c r="E774" s="7">
        <v>44197</v>
      </c>
      <c r="F774">
        <v>10673</v>
      </c>
      <c r="G774">
        <v>15947</v>
      </c>
      <c r="H774">
        <v>134</v>
      </c>
      <c r="I774">
        <v>293910</v>
      </c>
      <c r="J774">
        <v>4.5592188084787861E-4</v>
      </c>
      <c r="K774">
        <v>3.6313837569323944E-2</v>
      </c>
      <c r="L774">
        <v>5.4258106222993437E-2</v>
      </c>
      <c r="M774" s="10" t="s">
        <v>32</v>
      </c>
      <c r="N774" t="s">
        <v>68</v>
      </c>
      <c r="O774">
        <v>1</v>
      </c>
      <c r="P774" t="s">
        <v>33</v>
      </c>
      <c r="Q774" s="8"/>
      <c r="R774"/>
      <c r="S774"/>
      <c r="T774"/>
      <c r="U774"/>
    </row>
    <row r="775" spans="1:21" x14ac:dyDescent="0.35">
      <c r="A775">
        <v>2021</v>
      </c>
      <c r="B775">
        <v>1</v>
      </c>
      <c r="C775">
        <v>2</v>
      </c>
      <c r="D775" t="s">
        <v>11</v>
      </c>
      <c r="E775" s="7">
        <v>44228</v>
      </c>
      <c r="F775">
        <v>13637</v>
      </c>
      <c r="G775">
        <v>11395</v>
      </c>
      <c r="H775">
        <v>158</v>
      </c>
      <c r="I775">
        <v>347630</v>
      </c>
      <c r="J775">
        <v>4.545062278859707E-4</v>
      </c>
      <c r="K775">
        <v>3.9228490061272041E-2</v>
      </c>
      <c r="L775">
        <v>3.2779104220004025E-2</v>
      </c>
      <c r="M775" s="10" t="s">
        <v>32</v>
      </c>
      <c r="N775" t="s">
        <v>68</v>
      </c>
      <c r="O775">
        <v>2</v>
      </c>
      <c r="P775" t="s">
        <v>34</v>
      </c>
      <c r="Q775" s="8"/>
      <c r="R775"/>
      <c r="S775"/>
      <c r="T775"/>
      <c r="U775"/>
    </row>
    <row r="776" spans="1:21" x14ac:dyDescent="0.35">
      <c r="A776">
        <v>2021</v>
      </c>
      <c r="B776">
        <v>1</v>
      </c>
      <c r="C776">
        <v>3</v>
      </c>
      <c r="D776" t="s">
        <v>11</v>
      </c>
      <c r="E776" s="7">
        <v>44256</v>
      </c>
      <c r="F776">
        <v>15150</v>
      </c>
      <c r="G776">
        <v>21071</v>
      </c>
      <c r="H776">
        <v>95</v>
      </c>
      <c r="I776">
        <v>472300</v>
      </c>
      <c r="J776">
        <v>2.0114334109676055E-4</v>
      </c>
      <c r="K776">
        <v>3.2077069659114971E-2</v>
      </c>
      <c r="L776">
        <v>4.4613593055261483E-2</v>
      </c>
      <c r="M776" s="10" t="s">
        <v>32</v>
      </c>
      <c r="N776" t="s">
        <v>68</v>
      </c>
      <c r="O776">
        <v>3</v>
      </c>
      <c r="P776" t="s">
        <v>35</v>
      </c>
      <c r="Q776" s="8"/>
      <c r="R776"/>
      <c r="S776"/>
      <c r="T776"/>
      <c r="U776"/>
    </row>
    <row r="777" spans="1:21" x14ac:dyDescent="0.35">
      <c r="A777">
        <v>2021</v>
      </c>
      <c r="B777">
        <v>2</v>
      </c>
      <c r="C777">
        <v>4</v>
      </c>
      <c r="D777" t="s">
        <v>11</v>
      </c>
      <c r="E777" s="7">
        <v>44287</v>
      </c>
      <c r="F777">
        <v>2188</v>
      </c>
      <c r="G777">
        <v>1800</v>
      </c>
      <c r="H777">
        <v>35</v>
      </c>
      <c r="I777">
        <v>827030</v>
      </c>
      <c r="J777">
        <v>4.2320109306796607E-5</v>
      </c>
      <c r="K777">
        <v>2.6456114046648853E-3</v>
      </c>
      <c r="L777">
        <v>2.1764627643495399E-3</v>
      </c>
      <c r="M777" s="10" t="s">
        <v>32</v>
      </c>
      <c r="N777" t="s">
        <v>69</v>
      </c>
      <c r="O777">
        <v>4</v>
      </c>
      <c r="P777" t="s">
        <v>36</v>
      </c>
      <c r="Q777" s="8"/>
      <c r="R777"/>
      <c r="S777"/>
      <c r="T777"/>
      <c r="U777"/>
    </row>
    <row r="778" spans="1:21" x14ac:dyDescent="0.35">
      <c r="A778">
        <v>2021</v>
      </c>
      <c r="B778">
        <v>2</v>
      </c>
      <c r="C778">
        <v>5</v>
      </c>
      <c r="D778" t="s">
        <v>11</v>
      </c>
      <c r="E778" s="7">
        <v>44317</v>
      </c>
      <c r="F778">
        <v>1755</v>
      </c>
      <c r="G778">
        <v>2103</v>
      </c>
      <c r="H778">
        <v>14</v>
      </c>
      <c r="I778">
        <v>1329840</v>
      </c>
      <c r="J778">
        <v>1.0527582265535703E-5</v>
      </c>
      <c r="K778">
        <v>1.3197076340010828E-3</v>
      </c>
      <c r="L778">
        <v>1.5813932503158275E-3</v>
      </c>
      <c r="M778" s="10" t="s">
        <v>32</v>
      </c>
      <c r="N778" t="s">
        <v>69</v>
      </c>
      <c r="O778">
        <v>5</v>
      </c>
      <c r="P778" t="s">
        <v>37</v>
      </c>
      <c r="Q778" s="8"/>
      <c r="R778"/>
      <c r="S778"/>
      <c r="T778"/>
      <c r="U778"/>
    </row>
    <row r="779" spans="1:21" x14ac:dyDescent="0.35">
      <c r="A779">
        <v>2021</v>
      </c>
      <c r="B779">
        <v>2</v>
      </c>
      <c r="C779">
        <v>6</v>
      </c>
      <c r="D779" t="s">
        <v>11</v>
      </c>
      <c r="E779" s="7">
        <v>44348</v>
      </c>
      <c r="F779">
        <v>404</v>
      </c>
      <c r="G779">
        <v>915</v>
      </c>
      <c r="H779">
        <v>5</v>
      </c>
      <c r="I779">
        <v>1179990</v>
      </c>
      <c r="J779">
        <v>4.2373240451190267E-6</v>
      </c>
      <c r="K779">
        <v>3.4237578284561734E-4</v>
      </c>
      <c r="L779">
        <v>7.7543030025678181E-4</v>
      </c>
      <c r="M779" s="10" t="s">
        <v>32</v>
      </c>
      <c r="N779" t="s">
        <v>69</v>
      </c>
      <c r="O779">
        <v>6</v>
      </c>
      <c r="P779" t="s">
        <v>38</v>
      </c>
      <c r="Q779" s="8"/>
      <c r="R779"/>
      <c r="S779"/>
      <c r="T779"/>
      <c r="U779"/>
    </row>
    <row r="780" spans="1:21" x14ac:dyDescent="0.35">
      <c r="A780">
        <v>2021</v>
      </c>
      <c r="B780">
        <v>3</v>
      </c>
      <c r="C780">
        <v>7</v>
      </c>
      <c r="D780" t="s">
        <v>11</v>
      </c>
      <c r="E780" s="7">
        <v>44378</v>
      </c>
      <c r="F780">
        <v>496</v>
      </c>
      <c r="G780">
        <v>318</v>
      </c>
      <c r="H780">
        <v>3</v>
      </c>
      <c r="I780">
        <v>1099200</v>
      </c>
      <c r="J780">
        <v>2.7292576419213972E-6</v>
      </c>
      <c r="K780">
        <v>4.512372634643377E-4</v>
      </c>
      <c r="L780">
        <v>2.8930131004366815E-4</v>
      </c>
      <c r="M780" s="10" t="s">
        <v>32</v>
      </c>
      <c r="N780" t="s">
        <v>70</v>
      </c>
      <c r="O780">
        <v>7</v>
      </c>
      <c r="P780" t="s">
        <v>39</v>
      </c>
      <c r="Q780" s="8"/>
      <c r="R780"/>
      <c r="S780"/>
      <c r="T780"/>
      <c r="U780"/>
    </row>
    <row r="781" spans="1:21" x14ac:dyDescent="0.35">
      <c r="A781">
        <v>2021</v>
      </c>
      <c r="B781">
        <v>3</v>
      </c>
      <c r="C781">
        <v>8</v>
      </c>
      <c r="D781" t="s">
        <v>11</v>
      </c>
      <c r="E781" s="7">
        <v>44409</v>
      </c>
      <c r="F781">
        <v>1243</v>
      </c>
      <c r="G781">
        <v>877</v>
      </c>
      <c r="H781">
        <v>2</v>
      </c>
      <c r="I781">
        <v>691370</v>
      </c>
      <c r="J781">
        <v>2.8928070353067101E-6</v>
      </c>
      <c r="K781">
        <v>1.7978795724431201E-3</v>
      </c>
      <c r="L781">
        <v>1.2684958849819923E-3</v>
      </c>
      <c r="M781" s="10" t="s">
        <v>32</v>
      </c>
      <c r="N781" t="s">
        <v>70</v>
      </c>
      <c r="O781">
        <v>8</v>
      </c>
      <c r="P781" t="s">
        <v>40</v>
      </c>
      <c r="Q781" s="8"/>
      <c r="R781"/>
      <c r="S781"/>
      <c r="T781"/>
      <c r="U781"/>
    </row>
    <row r="782" spans="1:21" x14ac:dyDescent="0.35">
      <c r="A782">
        <v>2021</v>
      </c>
      <c r="B782">
        <v>3</v>
      </c>
      <c r="C782">
        <v>9</v>
      </c>
      <c r="D782" t="s">
        <v>11</v>
      </c>
      <c r="E782" s="7">
        <v>44440</v>
      </c>
      <c r="F782">
        <v>1867</v>
      </c>
      <c r="G782">
        <v>1703</v>
      </c>
      <c r="H782">
        <v>7</v>
      </c>
      <c r="I782">
        <v>429760</v>
      </c>
      <c r="J782">
        <v>1.6288160833953835E-5</v>
      </c>
      <c r="K782">
        <v>4.3442851824274011E-3</v>
      </c>
      <c r="L782">
        <v>3.9626768428890546E-3</v>
      </c>
      <c r="M782" s="10" t="s">
        <v>32</v>
      </c>
      <c r="N782" t="s">
        <v>70</v>
      </c>
      <c r="O782">
        <v>9</v>
      </c>
      <c r="P782" t="s">
        <v>41</v>
      </c>
      <c r="Q782" s="8"/>
      <c r="R782"/>
      <c r="S782"/>
      <c r="T782"/>
      <c r="U782"/>
    </row>
    <row r="783" spans="1:21" x14ac:dyDescent="0.35">
      <c r="A783">
        <v>2021</v>
      </c>
      <c r="B783">
        <v>4</v>
      </c>
      <c r="C783">
        <v>10</v>
      </c>
      <c r="D783" t="s">
        <v>11</v>
      </c>
      <c r="E783" s="7">
        <v>44470</v>
      </c>
      <c r="F783">
        <v>2152</v>
      </c>
      <c r="G783">
        <v>1660</v>
      </c>
      <c r="H783">
        <v>11</v>
      </c>
      <c r="I783">
        <v>489150</v>
      </c>
      <c r="J783">
        <v>2.2487989369314116E-5</v>
      </c>
      <c r="K783">
        <v>4.3994684657058161E-3</v>
      </c>
      <c r="L783">
        <v>3.393642032096494E-3</v>
      </c>
      <c r="M783" s="10" t="s">
        <v>32</v>
      </c>
      <c r="N783" t="s">
        <v>71</v>
      </c>
      <c r="O783">
        <v>10</v>
      </c>
      <c r="P783" t="s">
        <v>42</v>
      </c>
      <c r="Q783" s="8"/>
      <c r="R783"/>
      <c r="S783"/>
      <c r="T783"/>
      <c r="U783"/>
    </row>
    <row r="784" spans="1:21" x14ac:dyDescent="0.35">
      <c r="A784">
        <v>2021</v>
      </c>
      <c r="B784">
        <v>4</v>
      </c>
      <c r="C784">
        <v>11</v>
      </c>
      <c r="D784" t="s">
        <v>11</v>
      </c>
      <c r="E784" s="7">
        <v>44501</v>
      </c>
      <c r="F784">
        <v>8894</v>
      </c>
      <c r="G784">
        <v>4973</v>
      </c>
      <c r="H784">
        <v>37</v>
      </c>
      <c r="I784">
        <v>725130</v>
      </c>
      <c r="J784">
        <v>5.1025333388495854E-5</v>
      </c>
      <c r="K784">
        <v>1.226538689614276E-2</v>
      </c>
      <c r="L784">
        <v>6.8580806200267538E-3</v>
      </c>
      <c r="M784" s="10" t="s">
        <v>32</v>
      </c>
      <c r="N784" t="s">
        <v>71</v>
      </c>
      <c r="O784">
        <v>11</v>
      </c>
      <c r="P784" t="s">
        <v>43</v>
      </c>
      <c r="Q784" s="8"/>
      <c r="R784"/>
      <c r="S784"/>
      <c r="T784"/>
      <c r="U784"/>
    </row>
    <row r="785" spans="1:21" x14ac:dyDescent="0.35">
      <c r="A785">
        <v>2021</v>
      </c>
      <c r="B785">
        <v>4</v>
      </c>
      <c r="C785">
        <v>12</v>
      </c>
      <c r="D785" t="s">
        <v>11</v>
      </c>
      <c r="E785" s="7">
        <v>44531</v>
      </c>
      <c r="F785">
        <v>12944</v>
      </c>
      <c r="G785">
        <v>12831</v>
      </c>
      <c r="H785">
        <v>65</v>
      </c>
      <c r="I785">
        <v>1457090</v>
      </c>
      <c r="J785">
        <v>4.4609461323597032E-5</v>
      </c>
      <c r="K785">
        <v>8.8834594980406155E-3</v>
      </c>
      <c r="L785">
        <v>8.8059076652780548E-3</v>
      </c>
      <c r="M785" s="10" t="s">
        <v>32</v>
      </c>
      <c r="N785" t="s">
        <v>71</v>
      </c>
      <c r="O785">
        <v>12</v>
      </c>
      <c r="P785" t="s">
        <v>44</v>
      </c>
      <c r="Q785" s="8"/>
      <c r="R785"/>
      <c r="S785"/>
      <c r="T785"/>
      <c r="U785"/>
    </row>
    <row r="786" spans="1:21" x14ac:dyDescent="0.35">
      <c r="A786">
        <v>2022</v>
      </c>
      <c r="B786">
        <v>1</v>
      </c>
      <c r="C786">
        <v>1</v>
      </c>
      <c r="D786" t="s">
        <v>11</v>
      </c>
      <c r="E786" s="7">
        <v>44562</v>
      </c>
      <c r="F786">
        <v>61689</v>
      </c>
      <c r="G786">
        <v>44274</v>
      </c>
      <c r="H786">
        <v>52</v>
      </c>
      <c r="I786">
        <v>1180230</v>
      </c>
      <c r="J786">
        <v>4.4059208798285078E-5</v>
      </c>
      <c r="K786">
        <v>5.2268625606873238E-2</v>
      </c>
      <c r="L786">
        <v>3.7513027121832188E-2</v>
      </c>
      <c r="M786" s="10" t="s">
        <v>45</v>
      </c>
      <c r="N786" t="s">
        <v>68</v>
      </c>
      <c r="O786">
        <v>1</v>
      </c>
      <c r="P786" t="s">
        <v>33</v>
      </c>
      <c r="Q786" s="8"/>
      <c r="R786"/>
      <c r="S786"/>
      <c r="T786"/>
      <c r="U786"/>
    </row>
    <row r="787" spans="1:21" x14ac:dyDescent="0.35">
      <c r="A787">
        <v>2022</v>
      </c>
      <c r="B787">
        <v>1</v>
      </c>
      <c r="C787">
        <v>2</v>
      </c>
      <c r="D787" t="s">
        <v>11</v>
      </c>
      <c r="E787" s="7">
        <v>44593</v>
      </c>
      <c r="F787">
        <v>25441</v>
      </c>
      <c r="G787">
        <v>42618</v>
      </c>
      <c r="H787">
        <v>56</v>
      </c>
      <c r="I787">
        <v>354470</v>
      </c>
      <c r="J787">
        <v>1.5798233983129744E-4</v>
      </c>
      <c r="K787">
        <v>7.1771941208000678E-2</v>
      </c>
      <c r="L787">
        <v>0.1202302028380399</v>
      </c>
      <c r="M787" s="10" t="s">
        <v>45</v>
      </c>
      <c r="N787" t="s">
        <v>68</v>
      </c>
      <c r="O787">
        <v>2</v>
      </c>
      <c r="P787" t="s">
        <v>34</v>
      </c>
      <c r="Q787" s="8"/>
      <c r="R787"/>
      <c r="S787"/>
      <c r="T787"/>
      <c r="U787"/>
    </row>
    <row r="788" spans="1:21" x14ac:dyDescent="0.35">
      <c r="A788">
        <v>2022</v>
      </c>
      <c r="B788">
        <v>1</v>
      </c>
      <c r="C788">
        <v>3</v>
      </c>
      <c r="D788" t="s">
        <v>11</v>
      </c>
      <c r="E788" s="7">
        <v>44621</v>
      </c>
      <c r="F788">
        <v>17004</v>
      </c>
      <c r="G788">
        <v>16229</v>
      </c>
      <c r="H788">
        <v>35</v>
      </c>
      <c r="I788">
        <v>164510</v>
      </c>
      <c r="J788">
        <v>2.1275302413227161E-4</v>
      </c>
      <c r="K788">
        <v>0.10336149778128989</v>
      </c>
      <c r="L788">
        <v>9.8650537961218157E-2</v>
      </c>
      <c r="M788" s="10" t="s">
        <v>45</v>
      </c>
      <c r="N788" t="s">
        <v>68</v>
      </c>
      <c r="O788">
        <v>3</v>
      </c>
      <c r="P788" t="s">
        <v>35</v>
      </c>
      <c r="Q788" s="8"/>
      <c r="R788"/>
      <c r="S788"/>
      <c r="T788"/>
      <c r="U788"/>
    </row>
    <row r="789" spans="1:21" x14ac:dyDescent="0.35">
      <c r="A789">
        <v>2022</v>
      </c>
      <c r="B789">
        <v>2</v>
      </c>
      <c r="C789">
        <v>4</v>
      </c>
      <c r="D789" t="s">
        <v>11</v>
      </c>
      <c r="E789" s="7">
        <v>44652</v>
      </c>
      <c r="F789">
        <v>5894</v>
      </c>
      <c r="G789">
        <v>8180</v>
      </c>
      <c r="H789">
        <v>15</v>
      </c>
      <c r="I789">
        <v>81170</v>
      </c>
      <c r="J789">
        <v>1.8479733891831957E-4</v>
      </c>
      <c r="K789">
        <v>7.2613034372305041E-2</v>
      </c>
      <c r="L789">
        <v>0.10077614882345694</v>
      </c>
      <c r="M789" s="10" t="s">
        <v>45</v>
      </c>
      <c r="N789" t="s">
        <v>69</v>
      </c>
      <c r="O789">
        <v>4</v>
      </c>
      <c r="P789" t="s">
        <v>36</v>
      </c>
      <c r="Q789" s="8"/>
      <c r="R789"/>
      <c r="S789"/>
      <c r="T789"/>
      <c r="U789"/>
    </row>
    <row r="790" spans="1:21" x14ac:dyDescent="0.35">
      <c r="A790">
        <v>2022</v>
      </c>
      <c r="B790">
        <v>2</v>
      </c>
      <c r="C790">
        <v>5</v>
      </c>
      <c r="D790" t="s">
        <v>11</v>
      </c>
      <c r="E790" s="7">
        <v>44682</v>
      </c>
      <c r="F790">
        <v>7338</v>
      </c>
      <c r="G790">
        <v>9476</v>
      </c>
      <c r="H790">
        <v>16</v>
      </c>
      <c r="I790">
        <v>44150</v>
      </c>
      <c r="J790">
        <v>3.6240090600226499E-4</v>
      </c>
      <c r="K790">
        <v>0.1662061155152888</v>
      </c>
      <c r="L790">
        <v>0.21463193657984145</v>
      </c>
      <c r="M790" s="10" t="s">
        <v>45</v>
      </c>
      <c r="N790" t="s">
        <v>69</v>
      </c>
      <c r="O790">
        <v>5</v>
      </c>
      <c r="P790" t="s">
        <v>37</v>
      </c>
      <c r="Q790" s="8"/>
      <c r="R790"/>
      <c r="S790"/>
      <c r="T790"/>
      <c r="U790"/>
    </row>
    <row r="791" spans="1:21" x14ac:dyDescent="0.35">
      <c r="A791">
        <v>2022</v>
      </c>
      <c r="B791">
        <v>2</v>
      </c>
      <c r="C791">
        <v>6</v>
      </c>
      <c r="D791" t="s">
        <v>11</v>
      </c>
      <c r="E791" s="7">
        <v>44713</v>
      </c>
      <c r="F791">
        <v>8778</v>
      </c>
      <c r="G791">
        <v>6111</v>
      </c>
      <c r="H791">
        <v>6</v>
      </c>
      <c r="I791">
        <v>29000</v>
      </c>
      <c r="J791">
        <v>2.0689655172413793E-4</v>
      </c>
      <c r="K791">
        <v>0.30268965517241381</v>
      </c>
      <c r="L791">
        <v>0.21072413793103448</v>
      </c>
      <c r="M791" s="10" t="s">
        <v>45</v>
      </c>
      <c r="N791" t="s">
        <v>69</v>
      </c>
      <c r="O791">
        <v>6</v>
      </c>
      <c r="P791" t="s">
        <v>38</v>
      </c>
      <c r="Q791" s="8"/>
      <c r="R791"/>
      <c r="S791"/>
      <c r="T791"/>
      <c r="U791"/>
    </row>
    <row r="792" spans="1:21" x14ac:dyDescent="0.35">
      <c r="A792">
        <v>2022</v>
      </c>
      <c r="B792">
        <v>3</v>
      </c>
      <c r="C792">
        <v>7</v>
      </c>
      <c r="D792" t="s">
        <v>11</v>
      </c>
      <c r="E792" s="7">
        <v>44743</v>
      </c>
      <c r="F792">
        <v>19948</v>
      </c>
      <c r="G792">
        <v>19161</v>
      </c>
      <c r="H792">
        <v>22</v>
      </c>
      <c r="I792">
        <v>77120</v>
      </c>
      <c r="J792">
        <v>2.8526970954356848E-4</v>
      </c>
      <c r="K792">
        <v>0.2586618257261411</v>
      </c>
      <c r="L792">
        <v>0.24845695020746889</v>
      </c>
      <c r="M792" s="10" t="s">
        <v>45</v>
      </c>
      <c r="N792" t="s">
        <v>70</v>
      </c>
      <c r="O792">
        <v>7</v>
      </c>
      <c r="P792" t="s">
        <v>39</v>
      </c>
      <c r="Q792" s="8"/>
      <c r="R792"/>
      <c r="S792"/>
      <c r="T792"/>
      <c r="U792"/>
    </row>
    <row r="793" spans="1:21" x14ac:dyDescent="0.35">
      <c r="A793">
        <v>2022</v>
      </c>
      <c r="B793">
        <v>3</v>
      </c>
      <c r="C793">
        <v>8</v>
      </c>
      <c r="D793" t="s">
        <v>11</v>
      </c>
      <c r="E793" s="7">
        <v>44774</v>
      </c>
      <c r="F793">
        <v>8238</v>
      </c>
      <c r="G793">
        <v>11347</v>
      </c>
      <c r="H793">
        <v>22</v>
      </c>
      <c r="I793">
        <v>51390</v>
      </c>
      <c r="J793">
        <v>4.2809885191671531E-4</v>
      </c>
      <c r="K793">
        <v>0.16030356100408641</v>
      </c>
      <c r="L793">
        <v>0.22080171239540766</v>
      </c>
      <c r="M793" s="10" t="s">
        <v>45</v>
      </c>
      <c r="N793" t="s">
        <v>70</v>
      </c>
      <c r="O793">
        <v>8</v>
      </c>
      <c r="P793" t="s">
        <v>40</v>
      </c>
      <c r="Q793" s="8"/>
      <c r="R793"/>
      <c r="S793"/>
      <c r="T793"/>
      <c r="U793"/>
    </row>
    <row r="794" spans="1:21" x14ac:dyDescent="0.35">
      <c r="A794">
        <v>2022</v>
      </c>
      <c r="B794">
        <v>3</v>
      </c>
      <c r="C794">
        <v>9</v>
      </c>
      <c r="D794" t="s">
        <v>11</v>
      </c>
      <c r="E794" s="7">
        <v>44805</v>
      </c>
      <c r="F794">
        <v>9164</v>
      </c>
      <c r="G794">
        <v>7170</v>
      </c>
      <c r="H794">
        <v>15</v>
      </c>
      <c r="I794">
        <v>33950</v>
      </c>
      <c r="J794">
        <v>4.4182621502209131E-4</v>
      </c>
      <c r="K794">
        <v>0.26992636229749634</v>
      </c>
      <c r="L794">
        <v>0.21119293078055965</v>
      </c>
      <c r="M794" s="10" t="s">
        <v>45</v>
      </c>
      <c r="N794" t="s">
        <v>70</v>
      </c>
      <c r="O794">
        <v>9</v>
      </c>
      <c r="P794" t="s">
        <v>41</v>
      </c>
      <c r="Q794" s="8"/>
      <c r="R794"/>
      <c r="S794"/>
      <c r="T794"/>
      <c r="U794"/>
    </row>
    <row r="795" spans="1:21" x14ac:dyDescent="0.35">
      <c r="A795">
        <v>2022</v>
      </c>
      <c r="B795">
        <v>4</v>
      </c>
      <c r="C795">
        <v>10</v>
      </c>
      <c r="D795" t="s">
        <v>11</v>
      </c>
      <c r="E795" s="7">
        <v>44835</v>
      </c>
      <c r="F795">
        <v>17342</v>
      </c>
      <c r="G795">
        <v>18519</v>
      </c>
      <c r="H795">
        <v>30</v>
      </c>
      <c r="I795">
        <v>130000</v>
      </c>
      <c r="J795">
        <v>2.3076923076923076E-4</v>
      </c>
      <c r="K795">
        <v>0.13339999999999999</v>
      </c>
      <c r="L795">
        <v>0.14245384615384615</v>
      </c>
      <c r="M795" s="10" t="s">
        <v>45</v>
      </c>
      <c r="N795" t="s">
        <v>71</v>
      </c>
      <c r="O795">
        <v>10</v>
      </c>
      <c r="P795" t="s">
        <v>42</v>
      </c>
      <c r="Q795" s="8"/>
      <c r="R795"/>
      <c r="S795"/>
      <c r="T795"/>
      <c r="U795"/>
    </row>
    <row r="796" spans="1:21" x14ac:dyDescent="0.35">
      <c r="A796">
        <v>2022</v>
      </c>
      <c r="B796">
        <v>4</v>
      </c>
      <c r="C796">
        <v>11</v>
      </c>
      <c r="D796" t="s">
        <v>11</v>
      </c>
      <c r="E796" s="7">
        <v>44866</v>
      </c>
      <c r="F796">
        <v>5447</v>
      </c>
      <c r="G796">
        <v>6795</v>
      </c>
      <c r="H796">
        <v>20</v>
      </c>
      <c r="I796">
        <v>93190</v>
      </c>
      <c r="J796">
        <v>2.1461530207103768E-4</v>
      </c>
      <c r="K796">
        <v>5.8450477519047105E-2</v>
      </c>
      <c r="L796">
        <v>7.291554887863505E-2</v>
      </c>
      <c r="M796" s="10" t="s">
        <v>45</v>
      </c>
      <c r="N796" t="s">
        <v>71</v>
      </c>
      <c r="O796">
        <v>11</v>
      </c>
      <c r="P796" t="s">
        <v>43</v>
      </c>
      <c r="Q796" s="8"/>
      <c r="R796"/>
      <c r="S796"/>
      <c r="T796"/>
      <c r="U796"/>
    </row>
    <row r="797" spans="1:21" x14ac:dyDescent="0.35">
      <c r="A797">
        <v>2022</v>
      </c>
      <c r="B797">
        <v>4</v>
      </c>
      <c r="C797">
        <v>12</v>
      </c>
      <c r="D797" t="s">
        <v>11</v>
      </c>
      <c r="E797" s="7">
        <v>44896</v>
      </c>
      <c r="F797">
        <v>2829</v>
      </c>
      <c r="G797">
        <v>3505</v>
      </c>
      <c r="H797">
        <v>7</v>
      </c>
      <c r="I797">
        <v>43500</v>
      </c>
      <c r="J797">
        <v>1.6091954022988506E-4</v>
      </c>
      <c r="K797">
        <v>6.5034482758620685E-2</v>
      </c>
      <c r="L797">
        <v>8.0574712643678159E-2</v>
      </c>
      <c r="M797" s="10" t="s">
        <v>45</v>
      </c>
      <c r="N797" t="s">
        <v>71</v>
      </c>
      <c r="O797">
        <v>12</v>
      </c>
      <c r="P797" t="s">
        <v>44</v>
      </c>
      <c r="Q797" s="8"/>
      <c r="R797"/>
      <c r="S797"/>
      <c r="T797"/>
      <c r="U797"/>
    </row>
    <row r="798" spans="1:21" x14ac:dyDescent="0.35">
      <c r="A798">
        <v>2023</v>
      </c>
      <c r="B798">
        <v>1</v>
      </c>
      <c r="C798">
        <v>1</v>
      </c>
      <c r="D798" t="s">
        <v>11</v>
      </c>
      <c r="E798" s="7">
        <v>44927</v>
      </c>
      <c r="F798">
        <v>2148</v>
      </c>
      <c r="G798">
        <v>2573</v>
      </c>
      <c r="H798">
        <v>7</v>
      </c>
      <c r="I798">
        <v>20800</v>
      </c>
      <c r="J798">
        <v>3.3653846153846152E-4</v>
      </c>
      <c r="K798">
        <v>0.10326923076923077</v>
      </c>
      <c r="L798">
        <v>0.12370192307692307</v>
      </c>
      <c r="M798" s="10" t="s">
        <v>46</v>
      </c>
      <c r="N798" t="s">
        <v>68</v>
      </c>
      <c r="O798">
        <v>1</v>
      </c>
      <c r="P798" t="s">
        <v>33</v>
      </c>
      <c r="Q798" s="8"/>
      <c r="R798"/>
      <c r="S798"/>
      <c r="T798"/>
      <c r="U798"/>
    </row>
    <row r="799" spans="1:21" x14ac:dyDescent="0.35">
      <c r="A799">
        <v>2023</v>
      </c>
      <c r="B799">
        <v>1</v>
      </c>
      <c r="C799">
        <v>2</v>
      </c>
      <c r="D799" t="s">
        <v>11</v>
      </c>
      <c r="E799" s="7">
        <v>44958</v>
      </c>
      <c r="F799">
        <v>1517</v>
      </c>
      <c r="G799">
        <v>1552</v>
      </c>
      <c r="H799">
        <v>2</v>
      </c>
      <c r="I799">
        <v>5100</v>
      </c>
      <c r="J799">
        <v>3.9215686274509802E-4</v>
      </c>
      <c r="K799">
        <v>0.29745098039215684</v>
      </c>
      <c r="L799">
        <v>0.30431372549019609</v>
      </c>
      <c r="M799" s="10" t="s">
        <v>46</v>
      </c>
      <c r="N799" t="s">
        <v>68</v>
      </c>
      <c r="O799">
        <v>2</v>
      </c>
      <c r="P799" t="s">
        <v>34</v>
      </c>
      <c r="Q799" s="8"/>
      <c r="R799"/>
      <c r="S799"/>
      <c r="T799"/>
      <c r="U799"/>
    </row>
    <row r="800" spans="1:21" x14ac:dyDescent="0.35">
      <c r="A800">
        <v>2023</v>
      </c>
      <c r="B800">
        <v>1</v>
      </c>
      <c r="C800">
        <v>3</v>
      </c>
      <c r="D800" t="s">
        <v>11</v>
      </c>
      <c r="E800" s="7">
        <v>44986</v>
      </c>
      <c r="F800">
        <v>1479</v>
      </c>
      <c r="G800">
        <v>1536</v>
      </c>
      <c r="H800">
        <v>2</v>
      </c>
      <c r="I800">
        <v>2760</v>
      </c>
      <c r="J800">
        <v>7.246376811594203E-4</v>
      </c>
      <c r="K800">
        <v>0.53586956521739126</v>
      </c>
      <c r="L800">
        <v>0.55652173913043479</v>
      </c>
      <c r="M800" s="10" t="s">
        <v>46</v>
      </c>
      <c r="N800" t="s">
        <v>68</v>
      </c>
      <c r="O800">
        <v>3</v>
      </c>
      <c r="P800" t="s">
        <v>35</v>
      </c>
      <c r="Q800" s="8"/>
      <c r="R800"/>
      <c r="S800"/>
      <c r="T800"/>
      <c r="U800"/>
    </row>
    <row r="801" spans="1:21" x14ac:dyDescent="0.35">
      <c r="A801">
        <v>2023</v>
      </c>
      <c r="B801">
        <v>2</v>
      </c>
      <c r="C801">
        <v>4</v>
      </c>
      <c r="D801" t="s">
        <v>11</v>
      </c>
      <c r="E801" s="7">
        <v>45017</v>
      </c>
      <c r="F801">
        <v>776</v>
      </c>
      <c r="G801">
        <v>849</v>
      </c>
      <c r="H801">
        <v>5</v>
      </c>
      <c r="I801">
        <v>860</v>
      </c>
      <c r="J801">
        <v>5.8139534883720929E-3</v>
      </c>
      <c r="K801">
        <v>0.9023255813953488</v>
      </c>
      <c r="L801">
        <v>0.98720930232558135</v>
      </c>
      <c r="M801" s="10" t="s">
        <v>46</v>
      </c>
      <c r="N801" t="s">
        <v>69</v>
      </c>
      <c r="O801">
        <v>4</v>
      </c>
      <c r="P801" t="s">
        <v>36</v>
      </c>
      <c r="Q801" s="8"/>
      <c r="R801"/>
      <c r="S801"/>
      <c r="T801"/>
      <c r="U801"/>
    </row>
    <row r="802" spans="1:21" x14ac:dyDescent="0.35">
      <c r="A802">
        <v>2023</v>
      </c>
      <c r="B802">
        <v>2</v>
      </c>
      <c r="C802">
        <v>5</v>
      </c>
      <c r="D802" t="s">
        <v>11</v>
      </c>
      <c r="E802" s="7">
        <v>45047</v>
      </c>
      <c r="F802">
        <v>394</v>
      </c>
      <c r="G802">
        <v>445</v>
      </c>
      <c r="H802">
        <v>2</v>
      </c>
      <c r="I802">
        <v>970</v>
      </c>
      <c r="J802">
        <v>2.0618556701030928E-3</v>
      </c>
      <c r="K802">
        <v>0.40618556701030928</v>
      </c>
      <c r="L802">
        <v>0.45876288659793812</v>
      </c>
      <c r="M802" s="10" t="s">
        <v>46</v>
      </c>
      <c r="N802" t="s">
        <v>69</v>
      </c>
      <c r="O802">
        <v>5</v>
      </c>
      <c r="P802" t="s">
        <v>37</v>
      </c>
      <c r="Q802" s="8"/>
      <c r="R802"/>
      <c r="S802"/>
      <c r="T802"/>
      <c r="U802"/>
    </row>
    <row r="803" spans="1:21" x14ac:dyDescent="0.35">
      <c r="A803">
        <v>2023</v>
      </c>
      <c r="B803">
        <v>2</v>
      </c>
      <c r="C803">
        <v>6</v>
      </c>
      <c r="D803" t="s">
        <v>11</v>
      </c>
      <c r="E803" s="7">
        <v>45078</v>
      </c>
      <c r="F803">
        <v>106</v>
      </c>
      <c r="G803">
        <v>139</v>
      </c>
      <c r="H803">
        <v>2</v>
      </c>
      <c r="I803">
        <v>380</v>
      </c>
      <c r="J803">
        <v>5.263157894736842E-3</v>
      </c>
      <c r="K803">
        <v>0.27894736842105261</v>
      </c>
      <c r="L803">
        <v>0.36578947368421055</v>
      </c>
      <c r="M803" s="10" t="s">
        <v>46</v>
      </c>
      <c r="N803" t="s">
        <v>69</v>
      </c>
      <c r="O803">
        <v>6</v>
      </c>
      <c r="P803" t="s">
        <v>38</v>
      </c>
      <c r="Q803" s="8"/>
      <c r="R803"/>
      <c r="S803"/>
      <c r="T803"/>
      <c r="U803"/>
    </row>
    <row r="804" spans="1:21" x14ac:dyDescent="0.35">
      <c r="A804">
        <v>2023</v>
      </c>
      <c r="B804">
        <v>3</v>
      </c>
      <c r="C804">
        <v>7</v>
      </c>
      <c r="D804" t="s">
        <v>11</v>
      </c>
      <c r="E804" s="7">
        <v>45108</v>
      </c>
      <c r="F804">
        <v>65</v>
      </c>
      <c r="G804">
        <v>65</v>
      </c>
      <c r="H804">
        <v>1</v>
      </c>
      <c r="I804">
        <v>120</v>
      </c>
      <c r="J804">
        <v>8.3333333333333332E-3</v>
      </c>
      <c r="K804">
        <v>0.54166666666666663</v>
      </c>
      <c r="L804">
        <v>0.54166666666666663</v>
      </c>
      <c r="M804" s="10" t="s">
        <v>46</v>
      </c>
      <c r="N804" t="s">
        <v>70</v>
      </c>
      <c r="O804">
        <v>7</v>
      </c>
      <c r="P804" t="s">
        <v>39</v>
      </c>
      <c r="Q804" s="8"/>
      <c r="R804"/>
      <c r="S804"/>
      <c r="T804"/>
      <c r="U804"/>
    </row>
    <row r="805" spans="1:21" x14ac:dyDescent="0.35">
      <c r="A805">
        <v>2023</v>
      </c>
      <c r="B805">
        <v>3</v>
      </c>
      <c r="C805">
        <v>8</v>
      </c>
      <c r="D805" t="s">
        <v>11</v>
      </c>
      <c r="E805" s="7">
        <v>45139</v>
      </c>
      <c r="F805">
        <v>210</v>
      </c>
      <c r="G805">
        <v>210</v>
      </c>
      <c r="H805">
        <v>0</v>
      </c>
      <c r="I805">
        <v>100</v>
      </c>
      <c r="J805">
        <v>0</v>
      </c>
      <c r="K805">
        <v>2.1</v>
      </c>
      <c r="L805">
        <v>2.1</v>
      </c>
      <c r="M805" s="10" t="s">
        <v>46</v>
      </c>
      <c r="N805" t="s">
        <v>70</v>
      </c>
      <c r="O805">
        <v>8</v>
      </c>
      <c r="P805" t="s">
        <v>40</v>
      </c>
      <c r="Q805" s="8"/>
      <c r="R805"/>
      <c r="S805"/>
      <c r="T805"/>
      <c r="U805"/>
    </row>
    <row r="806" spans="1:21" x14ac:dyDescent="0.35">
      <c r="A806">
        <v>2023</v>
      </c>
      <c r="B806">
        <v>3</v>
      </c>
      <c r="C806">
        <v>9</v>
      </c>
      <c r="D806" t="s">
        <v>11</v>
      </c>
      <c r="E806" s="7">
        <v>45170</v>
      </c>
      <c r="F806">
        <v>707</v>
      </c>
      <c r="G806">
        <v>686</v>
      </c>
      <c r="H806">
        <v>5</v>
      </c>
      <c r="I806">
        <v>110</v>
      </c>
      <c r="J806">
        <v>4.5454545454545456E-2</v>
      </c>
      <c r="K806">
        <v>6.4272727272727277</v>
      </c>
      <c r="L806">
        <v>6.2363636363636363</v>
      </c>
      <c r="M806" s="10" t="s">
        <v>46</v>
      </c>
      <c r="N806" t="s">
        <v>70</v>
      </c>
      <c r="O806">
        <v>9</v>
      </c>
      <c r="P806" t="s">
        <v>41</v>
      </c>
      <c r="Q806" s="8"/>
      <c r="R806"/>
      <c r="S806"/>
      <c r="T806"/>
      <c r="U806"/>
    </row>
    <row r="807" spans="1:21" x14ac:dyDescent="0.35">
      <c r="A807">
        <v>2023</v>
      </c>
      <c r="B807">
        <v>4</v>
      </c>
      <c r="C807">
        <v>10</v>
      </c>
      <c r="D807" t="s">
        <v>11</v>
      </c>
      <c r="E807" s="7">
        <v>45200</v>
      </c>
      <c r="F807">
        <v>1139</v>
      </c>
      <c r="G807">
        <v>1078</v>
      </c>
      <c r="H807">
        <v>7</v>
      </c>
      <c r="I807">
        <v>7659</v>
      </c>
      <c r="J807">
        <v>9.1395743569656614E-4</v>
      </c>
      <c r="K807">
        <v>0.14871393132262697</v>
      </c>
      <c r="L807">
        <v>0.14074944509727119</v>
      </c>
      <c r="M807" s="10" t="s">
        <v>46</v>
      </c>
      <c r="N807" t="s">
        <v>71</v>
      </c>
      <c r="O807">
        <v>10</v>
      </c>
      <c r="P807" t="s">
        <v>42</v>
      </c>
      <c r="Q807" s="8"/>
      <c r="R807"/>
      <c r="S807"/>
      <c r="T807"/>
      <c r="U807"/>
    </row>
    <row r="808" spans="1:21" x14ac:dyDescent="0.35">
      <c r="A808">
        <v>2023</v>
      </c>
      <c r="B808">
        <v>4</v>
      </c>
      <c r="C808">
        <v>11</v>
      </c>
      <c r="D808" t="s">
        <v>11</v>
      </c>
      <c r="E808" s="7">
        <v>45231</v>
      </c>
      <c r="F808">
        <v>1265</v>
      </c>
      <c r="G808">
        <v>1282</v>
      </c>
      <c r="H808">
        <v>13</v>
      </c>
      <c r="I808">
        <v>8315</v>
      </c>
      <c r="J808">
        <v>1.5634395670475045E-3</v>
      </c>
      <c r="K808">
        <v>0.15213469633193025</v>
      </c>
      <c r="L808">
        <v>0.15417919422730006</v>
      </c>
      <c r="M808" s="10" t="s">
        <v>46</v>
      </c>
      <c r="N808" t="s">
        <v>71</v>
      </c>
      <c r="O808">
        <v>11</v>
      </c>
      <c r="P808" t="s">
        <v>43</v>
      </c>
      <c r="Q808" s="8"/>
      <c r="R808"/>
      <c r="S808"/>
      <c r="T808"/>
      <c r="U808"/>
    </row>
    <row r="809" spans="1:21" x14ac:dyDescent="0.35">
      <c r="A809">
        <v>2023</v>
      </c>
      <c r="B809">
        <v>4</v>
      </c>
      <c r="C809">
        <v>12</v>
      </c>
      <c r="D809" t="s">
        <v>11</v>
      </c>
      <c r="E809" s="7">
        <v>45261</v>
      </c>
      <c r="F809">
        <v>885</v>
      </c>
      <c r="G809">
        <v>888</v>
      </c>
      <c r="H809">
        <v>6</v>
      </c>
      <c r="I809">
        <v>3905</v>
      </c>
      <c r="J809">
        <v>1.5364916773367477E-3</v>
      </c>
      <c r="K809">
        <v>0.2266325224071703</v>
      </c>
      <c r="L809">
        <v>0.22740076824583866</v>
      </c>
      <c r="M809" s="10" t="s">
        <v>46</v>
      </c>
      <c r="N809" t="s">
        <v>71</v>
      </c>
      <c r="O809">
        <v>12</v>
      </c>
      <c r="P809" t="s">
        <v>44</v>
      </c>
      <c r="Q809" s="8"/>
      <c r="R809"/>
      <c r="S809"/>
      <c r="T809"/>
      <c r="U809"/>
    </row>
    <row r="810" spans="1:21" x14ac:dyDescent="0.35">
      <c r="A810">
        <v>2024</v>
      </c>
      <c r="B810">
        <v>1</v>
      </c>
      <c r="C810">
        <v>1</v>
      </c>
      <c r="D810" t="s">
        <v>11</v>
      </c>
      <c r="E810" s="7">
        <v>45292</v>
      </c>
      <c r="F810">
        <v>256</v>
      </c>
      <c r="G810">
        <v>272</v>
      </c>
      <c r="H810">
        <v>12</v>
      </c>
      <c r="I810">
        <v>382</v>
      </c>
      <c r="J810">
        <v>3.1413612565445025E-2</v>
      </c>
      <c r="K810">
        <v>0.67015706806282727</v>
      </c>
      <c r="L810">
        <v>0.7120418848167539</v>
      </c>
      <c r="M810" s="10" t="s">
        <v>47</v>
      </c>
      <c r="N810" t="s">
        <v>68</v>
      </c>
      <c r="O810">
        <v>1</v>
      </c>
      <c r="P810" t="s">
        <v>33</v>
      </c>
      <c r="Q810" s="8"/>
      <c r="R810"/>
      <c r="S810"/>
      <c r="T810"/>
      <c r="U810"/>
    </row>
    <row r="811" spans="1:21" x14ac:dyDescent="0.35">
      <c r="A811">
        <v>2024</v>
      </c>
      <c r="B811">
        <v>1</v>
      </c>
      <c r="C811">
        <v>2</v>
      </c>
      <c r="D811" t="s">
        <v>11</v>
      </c>
      <c r="E811" s="7">
        <v>45323</v>
      </c>
      <c r="F811">
        <v>56</v>
      </c>
      <c r="G811">
        <v>58</v>
      </c>
      <c r="H811">
        <v>3</v>
      </c>
      <c r="I811">
        <v>57</v>
      </c>
      <c r="J811">
        <v>5.2631578947368418E-2</v>
      </c>
      <c r="K811">
        <v>0.98245614035087714</v>
      </c>
      <c r="L811">
        <v>1.0175438596491229</v>
      </c>
      <c r="M811" s="10" t="s">
        <v>47</v>
      </c>
      <c r="N811" t="s">
        <v>68</v>
      </c>
      <c r="O811">
        <v>2</v>
      </c>
      <c r="P811" t="s">
        <v>34</v>
      </c>
      <c r="Q811" s="8"/>
      <c r="R811"/>
      <c r="S811"/>
      <c r="T811"/>
      <c r="U811"/>
    </row>
    <row r="812" spans="1:21" x14ac:dyDescent="0.35">
      <c r="A812">
        <v>2024</v>
      </c>
      <c r="B812">
        <v>1</v>
      </c>
      <c r="C812">
        <v>3</v>
      </c>
      <c r="D812" t="s">
        <v>11</v>
      </c>
      <c r="E812" s="7">
        <v>45352</v>
      </c>
      <c r="F812">
        <v>13</v>
      </c>
      <c r="G812">
        <v>15</v>
      </c>
      <c r="H812">
        <v>2</v>
      </c>
      <c r="I812">
        <v>22</v>
      </c>
      <c r="J812">
        <v>9.0909090909090912E-2</v>
      </c>
      <c r="K812">
        <v>0.59090909090909094</v>
      </c>
      <c r="L812">
        <v>0.68181818181818177</v>
      </c>
      <c r="M812" s="10" t="s">
        <v>47</v>
      </c>
      <c r="N812" t="s">
        <v>68</v>
      </c>
      <c r="O812">
        <v>3</v>
      </c>
      <c r="P812" t="s">
        <v>35</v>
      </c>
      <c r="Q812" s="8"/>
      <c r="R812"/>
      <c r="S812"/>
      <c r="T812"/>
      <c r="U812"/>
    </row>
    <row r="813" spans="1:21" x14ac:dyDescent="0.35">
      <c r="A813">
        <v>2024</v>
      </c>
      <c r="B813">
        <v>2</v>
      </c>
      <c r="C813">
        <v>4</v>
      </c>
      <c r="D813" t="s">
        <v>11</v>
      </c>
      <c r="E813" s="7">
        <v>45383</v>
      </c>
      <c r="F813">
        <v>8</v>
      </c>
      <c r="G813">
        <v>7</v>
      </c>
      <c r="H813">
        <v>0</v>
      </c>
      <c r="I813">
        <v>9</v>
      </c>
      <c r="J813">
        <v>0</v>
      </c>
      <c r="K813">
        <v>0.88888888888888884</v>
      </c>
      <c r="L813">
        <v>0.77777777777777779</v>
      </c>
      <c r="M813" s="10" t="s">
        <v>47</v>
      </c>
      <c r="N813" t="s">
        <v>69</v>
      </c>
      <c r="O813">
        <v>4</v>
      </c>
      <c r="P813" t="s">
        <v>36</v>
      </c>
      <c r="Q813" s="8"/>
      <c r="R813"/>
      <c r="S813"/>
      <c r="T813"/>
      <c r="U813"/>
    </row>
    <row r="814" spans="1:21" x14ac:dyDescent="0.35">
      <c r="A814">
        <v>2024</v>
      </c>
      <c r="B814">
        <v>2</v>
      </c>
      <c r="C814">
        <v>5</v>
      </c>
      <c r="D814" t="s">
        <v>11</v>
      </c>
      <c r="E814" s="7">
        <v>45413</v>
      </c>
      <c r="F814">
        <v>14</v>
      </c>
      <c r="G814">
        <v>13</v>
      </c>
      <c r="H814">
        <v>1</v>
      </c>
      <c r="I814">
        <v>1</v>
      </c>
      <c r="J814">
        <v>1</v>
      </c>
      <c r="K814">
        <v>14</v>
      </c>
      <c r="L814">
        <v>13</v>
      </c>
      <c r="M814" s="10" t="s">
        <v>47</v>
      </c>
      <c r="N814" t="s">
        <v>69</v>
      </c>
      <c r="O814">
        <v>5</v>
      </c>
      <c r="P814" t="s">
        <v>37</v>
      </c>
      <c r="Q814" s="8"/>
      <c r="R814"/>
      <c r="S814"/>
      <c r="T814"/>
      <c r="U814"/>
    </row>
    <row r="815" spans="1:21" x14ac:dyDescent="0.35">
      <c r="A815">
        <v>2024</v>
      </c>
      <c r="B815">
        <v>3</v>
      </c>
      <c r="C815">
        <v>8</v>
      </c>
      <c r="D815" t="s">
        <v>11</v>
      </c>
      <c r="E815" s="7">
        <v>45505</v>
      </c>
      <c r="F815">
        <v>197</v>
      </c>
      <c r="G815">
        <v>193</v>
      </c>
      <c r="H815">
        <v>3</v>
      </c>
      <c r="I815">
        <v>1</v>
      </c>
      <c r="J815">
        <v>3</v>
      </c>
      <c r="K815">
        <v>197</v>
      </c>
      <c r="L815">
        <v>193</v>
      </c>
      <c r="M815" s="10" t="s">
        <v>47</v>
      </c>
      <c r="N815" t="s">
        <v>70</v>
      </c>
      <c r="O815">
        <v>8</v>
      </c>
      <c r="P815" t="s">
        <v>40</v>
      </c>
      <c r="Q815" s="8"/>
      <c r="R815"/>
      <c r="S815"/>
      <c r="T815"/>
      <c r="U815"/>
    </row>
    <row r="816" spans="1:21" x14ac:dyDescent="0.35">
      <c r="A816">
        <v>2024</v>
      </c>
      <c r="B816">
        <v>4</v>
      </c>
      <c r="C816">
        <v>10</v>
      </c>
      <c r="D816" t="s">
        <v>11</v>
      </c>
      <c r="E816" s="7">
        <v>45566</v>
      </c>
      <c r="F816">
        <v>334</v>
      </c>
      <c r="G816">
        <v>329</v>
      </c>
      <c r="H816">
        <v>5</v>
      </c>
      <c r="I816">
        <v>4420</v>
      </c>
      <c r="J816">
        <v>1.1312217194570137E-3</v>
      </c>
      <c r="K816">
        <v>7.5565610859728502E-2</v>
      </c>
      <c r="L816">
        <v>7.4434389140271492E-2</v>
      </c>
      <c r="M816" s="10" t="s">
        <v>47</v>
      </c>
      <c r="N816" t="s">
        <v>71</v>
      </c>
      <c r="O816">
        <v>10</v>
      </c>
      <c r="P816" t="s">
        <v>42</v>
      </c>
      <c r="Q816" s="8"/>
      <c r="R816"/>
      <c r="S816"/>
      <c r="T816"/>
      <c r="U816"/>
    </row>
    <row r="817" spans="1:21" x14ac:dyDescent="0.35">
      <c r="A817">
        <v>2024</v>
      </c>
      <c r="B817">
        <v>4</v>
      </c>
      <c r="C817">
        <v>11</v>
      </c>
      <c r="D817" t="s">
        <v>11</v>
      </c>
      <c r="E817" s="7">
        <v>45597</v>
      </c>
      <c r="F817">
        <v>96</v>
      </c>
      <c r="G817">
        <v>112</v>
      </c>
      <c r="H817">
        <v>3</v>
      </c>
      <c r="I817">
        <v>5317</v>
      </c>
      <c r="J817">
        <v>5.642279480910288E-4</v>
      </c>
      <c r="K817">
        <v>1.8055294338912922E-2</v>
      </c>
      <c r="L817">
        <v>2.1064510062065073E-2</v>
      </c>
      <c r="M817" s="10" t="s">
        <v>47</v>
      </c>
      <c r="N817" t="s">
        <v>71</v>
      </c>
      <c r="O817">
        <v>11</v>
      </c>
      <c r="P817" t="s">
        <v>43</v>
      </c>
      <c r="Q817" s="8"/>
      <c r="R817"/>
      <c r="S817"/>
      <c r="T817"/>
      <c r="U817"/>
    </row>
    <row r="818" spans="1:21" x14ac:dyDescent="0.35">
      <c r="A818">
        <v>2024</v>
      </c>
      <c r="B818">
        <v>4</v>
      </c>
      <c r="C818">
        <v>12</v>
      </c>
      <c r="D818" t="s">
        <v>11</v>
      </c>
      <c r="E818" s="7">
        <v>45627</v>
      </c>
      <c r="F818">
        <v>52</v>
      </c>
      <c r="G818">
        <v>53</v>
      </c>
      <c r="H818">
        <v>1</v>
      </c>
      <c r="I818">
        <v>942</v>
      </c>
      <c r="J818">
        <v>1.0615711252653928E-3</v>
      </c>
      <c r="K818">
        <v>5.5201698513800426E-2</v>
      </c>
      <c r="L818">
        <v>5.6263269639065819E-2</v>
      </c>
      <c r="M818" s="10" t="s">
        <v>47</v>
      </c>
      <c r="N818" t="s">
        <v>71</v>
      </c>
      <c r="O818">
        <v>12</v>
      </c>
      <c r="P818" t="s">
        <v>44</v>
      </c>
      <c r="Q818" s="8"/>
      <c r="R818"/>
      <c r="S818"/>
      <c r="T818"/>
      <c r="U818"/>
    </row>
    <row r="819" spans="1:21" x14ac:dyDescent="0.35">
      <c r="A819">
        <v>2020</v>
      </c>
      <c r="B819">
        <v>4</v>
      </c>
      <c r="C819">
        <v>12</v>
      </c>
      <c r="D819" t="s">
        <v>12</v>
      </c>
      <c r="E819" s="7">
        <v>44166</v>
      </c>
      <c r="F819">
        <v>30312</v>
      </c>
      <c r="G819">
        <v>75315</v>
      </c>
      <c r="H819">
        <v>1683</v>
      </c>
      <c r="I819">
        <v>56520</v>
      </c>
      <c r="J819">
        <v>2.9777070063694268E-2</v>
      </c>
      <c r="K819">
        <v>0.53630573248407643</v>
      </c>
      <c r="L819">
        <v>1.3325371549893843</v>
      </c>
      <c r="M819" s="10" t="s">
        <v>48</v>
      </c>
      <c r="N819" t="s">
        <v>71</v>
      </c>
      <c r="O819">
        <v>12</v>
      </c>
      <c r="P819" t="s">
        <v>44</v>
      </c>
      <c r="Q819" s="8"/>
      <c r="R819"/>
      <c r="S819"/>
      <c r="T819"/>
      <c r="U819"/>
    </row>
    <row r="820" spans="1:21" x14ac:dyDescent="0.35">
      <c r="A820">
        <v>2021</v>
      </c>
      <c r="B820">
        <v>1</v>
      </c>
      <c r="C820">
        <v>1</v>
      </c>
      <c r="D820" t="s">
        <v>12</v>
      </c>
      <c r="E820" s="7">
        <v>44197</v>
      </c>
      <c r="F820">
        <v>25269</v>
      </c>
      <c r="G820">
        <v>40289</v>
      </c>
      <c r="H820">
        <v>925</v>
      </c>
      <c r="I820">
        <v>1827880</v>
      </c>
      <c r="J820">
        <v>5.0605072543055338E-4</v>
      </c>
      <c r="K820">
        <v>1.3824211655032059E-2</v>
      </c>
      <c r="L820">
        <v>2.2041381272293586E-2</v>
      </c>
      <c r="M820" s="10" t="s">
        <v>32</v>
      </c>
      <c r="N820" t="s">
        <v>68</v>
      </c>
      <c r="O820">
        <v>1</v>
      </c>
      <c r="P820" t="s">
        <v>33</v>
      </c>
      <c r="Q820" s="8"/>
      <c r="R820"/>
      <c r="S820"/>
      <c r="T820"/>
      <c r="U820"/>
    </row>
    <row r="821" spans="1:21" x14ac:dyDescent="0.35">
      <c r="A821">
        <v>2021</v>
      </c>
      <c r="B821">
        <v>1</v>
      </c>
      <c r="C821">
        <v>2</v>
      </c>
      <c r="D821" t="s">
        <v>12</v>
      </c>
      <c r="E821" s="7">
        <v>44228</v>
      </c>
      <c r="F821">
        <v>24037</v>
      </c>
      <c r="G821">
        <v>19750</v>
      </c>
      <c r="H821">
        <v>522</v>
      </c>
      <c r="I821">
        <v>2129100</v>
      </c>
      <c r="J821">
        <v>2.4517401719036211E-4</v>
      </c>
      <c r="K821">
        <v>1.1289746841388381E-2</v>
      </c>
      <c r="L821">
        <v>9.2762199990606368E-3</v>
      </c>
      <c r="M821" s="10" t="s">
        <v>32</v>
      </c>
      <c r="N821" t="s">
        <v>68</v>
      </c>
      <c r="O821">
        <v>2</v>
      </c>
      <c r="P821" t="s">
        <v>34</v>
      </c>
      <c r="Q821" s="8"/>
      <c r="R821"/>
      <c r="S821"/>
      <c r="T821"/>
      <c r="U821"/>
    </row>
    <row r="822" spans="1:21" x14ac:dyDescent="0.35">
      <c r="A822">
        <v>2021</v>
      </c>
      <c r="B822">
        <v>1</v>
      </c>
      <c r="C822">
        <v>3</v>
      </c>
      <c r="D822" t="s">
        <v>12</v>
      </c>
      <c r="E822" s="7">
        <v>44256</v>
      </c>
      <c r="F822">
        <v>62146</v>
      </c>
      <c r="G822">
        <v>42225</v>
      </c>
      <c r="H822">
        <v>939</v>
      </c>
      <c r="I822">
        <v>4237420</v>
      </c>
      <c r="J822">
        <v>2.215971038981267E-4</v>
      </c>
      <c r="K822">
        <v>1.4665999594092632E-2</v>
      </c>
      <c r="L822">
        <v>9.9647898957384452E-3</v>
      </c>
      <c r="M822" s="10" t="s">
        <v>32</v>
      </c>
      <c r="N822" t="s">
        <v>68</v>
      </c>
      <c r="O822">
        <v>3</v>
      </c>
      <c r="P822" t="s">
        <v>35</v>
      </c>
      <c r="Q822" s="8"/>
      <c r="R822"/>
      <c r="S822"/>
      <c r="T822"/>
      <c r="U822"/>
    </row>
    <row r="823" spans="1:21" x14ac:dyDescent="0.35">
      <c r="A823">
        <v>2021</v>
      </c>
      <c r="B823">
        <v>2</v>
      </c>
      <c r="C823">
        <v>4</v>
      </c>
      <c r="D823" t="s">
        <v>12</v>
      </c>
      <c r="E823" s="7">
        <v>44287</v>
      </c>
      <c r="F823">
        <v>36113</v>
      </c>
      <c r="G823">
        <v>54526</v>
      </c>
      <c r="H823">
        <v>947</v>
      </c>
      <c r="I823">
        <v>7479330</v>
      </c>
      <c r="J823">
        <v>1.2661561931349465E-4</v>
      </c>
      <c r="K823">
        <v>4.8283736644859901E-3</v>
      </c>
      <c r="L823">
        <v>7.2902251939679086E-3</v>
      </c>
      <c r="M823" s="10" t="s">
        <v>32</v>
      </c>
      <c r="N823" t="s">
        <v>69</v>
      </c>
      <c r="O823">
        <v>4</v>
      </c>
      <c r="P823" t="s">
        <v>36</v>
      </c>
      <c r="Q823" s="8"/>
      <c r="R823"/>
      <c r="S823"/>
      <c r="T823"/>
      <c r="U823"/>
    </row>
    <row r="824" spans="1:21" x14ac:dyDescent="0.35">
      <c r="A824">
        <v>2021</v>
      </c>
      <c r="B824">
        <v>2</v>
      </c>
      <c r="C824">
        <v>5</v>
      </c>
      <c r="D824" t="s">
        <v>12</v>
      </c>
      <c r="E824" s="7">
        <v>44317</v>
      </c>
      <c r="F824">
        <v>14881</v>
      </c>
      <c r="G824">
        <v>25039</v>
      </c>
      <c r="H824">
        <v>376</v>
      </c>
      <c r="I824">
        <v>9944020</v>
      </c>
      <c r="J824">
        <v>3.781166972713249E-5</v>
      </c>
      <c r="K824">
        <v>1.4964772798123898E-3</v>
      </c>
      <c r="L824">
        <v>2.5179957401533786E-3</v>
      </c>
      <c r="M824" s="10" t="s">
        <v>32</v>
      </c>
      <c r="N824" t="s">
        <v>69</v>
      </c>
      <c r="O824">
        <v>5</v>
      </c>
      <c r="P824" t="s">
        <v>37</v>
      </c>
      <c r="Q824" s="8"/>
      <c r="R824"/>
      <c r="S824"/>
      <c r="T824"/>
      <c r="U824"/>
    </row>
    <row r="825" spans="1:21" x14ac:dyDescent="0.35">
      <c r="A825">
        <v>2021</v>
      </c>
      <c r="B825">
        <v>2</v>
      </c>
      <c r="C825">
        <v>6</v>
      </c>
      <c r="D825" t="s">
        <v>12</v>
      </c>
      <c r="E825" s="7">
        <v>44348</v>
      </c>
      <c r="F825">
        <v>2650</v>
      </c>
      <c r="G825">
        <v>6916</v>
      </c>
      <c r="H825">
        <v>65</v>
      </c>
      <c r="I825">
        <v>11610070</v>
      </c>
      <c r="J825">
        <v>5.5985881222077043E-6</v>
      </c>
      <c r="K825">
        <v>2.2825013113616024E-4</v>
      </c>
      <c r="L825">
        <v>5.9568977620289975E-4</v>
      </c>
      <c r="M825" s="10" t="s">
        <v>32</v>
      </c>
      <c r="N825" t="s">
        <v>69</v>
      </c>
      <c r="O825">
        <v>6</v>
      </c>
      <c r="P825" t="s">
        <v>38</v>
      </c>
      <c r="Q825" s="8"/>
      <c r="R825"/>
      <c r="S825"/>
      <c r="T825"/>
      <c r="U825"/>
    </row>
    <row r="826" spans="1:21" x14ac:dyDescent="0.35">
      <c r="A826">
        <v>2021</v>
      </c>
      <c r="B826">
        <v>3</v>
      </c>
      <c r="C826">
        <v>7</v>
      </c>
      <c r="D826" t="s">
        <v>12</v>
      </c>
      <c r="E826" s="7">
        <v>44378</v>
      </c>
      <c r="F826">
        <v>2903</v>
      </c>
      <c r="G826">
        <v>1357</v>
      </c>
      <c r="H826">
        <v>3</v>
      </c>
      <c r="I826">
        <v>11842810</v>
      </c>
      <c r="J826">
        <v>2.5331825808233015E-7</v>
      </c>
      <c r="K826">
        <v>2.4512763440433477E-4</v>
      </c>
      <c r="L826">
        <v>1.14584292072574E-4</v>
      </c>
      <c r="M826" s="10" t="s">
        <v>32</v>
      </c>
      <c r="N826" t="s">
        <v>70</v>
      </c>
      <c r="O826">
        <v>7</v>
      </c>
      <c r="P826" t="s">
        <v>39</v>
      </c>
      <c r="Q826" s="8"/>
      <c r="R826"/>
      <c r="S826"/>
      <c r="T826"/>
      <c r="U826"/>
    </row>
    <row r="827" spans="1:21" x14ac:dyDescent="0.35">
      <c r="A827">
        <v>2021</v>
      </c>
      <c r="B827">
        <v>3</v>
      </c>
      <c r="C827">
        <v>8</v>
      </c>
      <c r="D827" t="s">
        <v>12</v>
      </c>
      <c r="E827" s="7">
        <v>44409</v>
      </c>
      <c r="F827">
        <v>6680</v>
      </c>
      <c r="G827">
        <v>5429</v>
      </c>
      <c r="H827">
        <v>18</v>
      </c>
      <c r="I827">
        <v>6424500</v>
      </c>
      <c r="J827">
        <v>2.8017744571561988E-6</v>
      </c>
      <c r="K827">
        <v>1.0397696318779671E-3</v>
      </c>
      <c r="L827">
        <v>8.4504630710561135E-4</v>
      </c>
      <c r="M827" s="10" t="s">
        <v>32</v>
      </c>
      <c r="N827" t="s">
        <v>70</v>
      </c>
      <c r="O827">
        <v>8</v>
      </c>
      <c r="P827" t="s">
        <v>40</v>
      </c>
      <c r="Q827" s="8"/>
      <c r="R827"/>
      <c r="S827"/>
      <c r="T827"/>
      <c r="U827"/>
    </row>
    <row r="828" spans="1:21" x14ac:dyDescent="0.35">
      <c r="A828">
        <v>2021</v>
      </c>
      <c r="B828">
        <v>3</v>
      </c>
      <c r="C828">
        <v>9</v>
      </c>
      <c r="D828" t="s">
        <v>12</v>
      </c>
      <c r="E828" s="7">
        <v>44440</v>
      </c>
      <c r="F828">
        <v>6545</v>
      </c>
      <c r="G828">
        <v>6463</v>
      </c>
      <c r="H828">
        <v>45</v>
      </c>
      <c r="I828">
        <v>5263850</v>
      </c>
      <c r="J828">
        <v>8.548875822829298E-6</v>
      </c>
      <c r="K828">
        <v>1.2433864946759501E-3</v>
      </c>
      <c r="L828">
        <v>1.2278085431765722E-3</v>
      </c>
      <c r="M828" s="10" t="s">
        <v>32</v>
      </c>
      <c r="N828" t="s">
        <v>70</v>
      </c>
      <c r="O828">
        <v>9</v>
      </c>
      <c r="P828" t="s">
        <v>41</v>
      </c>
      <c r="Q828" s="8"/>
      <c r="R828"/>
      <c r="S828"/>
      <c r="T828"/>
      <c r="U828"/>
    </row>
    <row r="829" spans="1:21" x14ac:dyDescent="0.35">
      <c r="A829">
        <v>2021</v>
      </c>
      <c r="B829">
        <v>4</v>
      </c>
      <c r="C829">
        <v>10</v>
      </c>
      <c r="D829" t="s">
        <v>12</v>
      </c>
      <c r="E829" s="7">
        <v>44470</v>
      </c>
      <c r="F829">
        <v>5915</v>
      </c>
      <c r="G829">
        <v>5261</v>
      </c>
      <c r="H829">
        <v>51</v>
      </c>
      <c r="I829">
        <v>5284970</v>
      </c>
      <c r="J829">
        <v>9.6500074740253972E-6</v>
      </c>
      <c r="K829">
        <v>1.1192116511541219E-3</v>
      </c>
      <c r="L829">
        <v>9.9546449648720806E-4</v>
      </c>
      <c r="M829" s="10" t="s">
        <v>32</v>
      </c>
      <c r="N829" t="s">
        <v>71</v>
      </c>
      <c r="O829">
        <v>10</v>
      </c>
      <c r="P829" t="s">
        <v>42</v>
      </c>
      <c r="Q829" s="8"/>
      <c r="R829"/>
      <c r="S829"/>
      <c r="T829"/>
      <c r="U829"/>
    </row>
    <row r="830" spans="1:21" x14ac:dyDescent="0.35">
      <c r="A830">
        <v>2021</v>
      </c>
      <c r="B830">
        <v>4</v>
      </c>
      <c r="C830">
        <v>11</v>
      </c>
      <c r="D830" t="s">
        <v>12</v>
      </c>
      <c r="E830" s="7">
        <v>44501</v>
      </c>
      <c r="F830">
        <v>14321</v>
      </c>
      <c r="G830">
        <v>8035</v>
      </c>
      <c r="H830">
        <v>76</v>
      </c>
      <c r="I830">
        <v>5164930</v>
      </c>
      <c r="J830">
        <v>1.4714623431488906E-5</v>
      </c>
      <c r="K830">
        <v>2.77273844950464E-3</v>
      </c>
      <c r="L830">
        <v>1.5556842009475443E-3</v>
      </c>
      <c r="M830" s="10" t="s">
        <v>32</v>
      </c>
      <c r="N830" t="s">
        <v>71</v>
      </c>
      <c r="O830">
        <v>11</v>
      </c>
      <c r="P830" t="s">
        <v>43</v>
      </c>
      <c r="Q830" s="8"/>
      <c r="R830"/>
      <c r="S830"/>
      <c r="T830"/>
      <c r="U830"/>
    </row>
    <row r="831" spans="1:21" x14ac:dyDescent="0.35">
      <c r="A831">
        <v>2021</v>
      </c>
      <c r="B831">
        <v>4</v>
      </c>
      <c r="C831">
        <v>12</v>
      </c>
      <c r="D831" t="s">
        <v>12</v>
      </c>
      <c r="E831" s="7">
        <v>44531</v>
      </c>
      <c r="F831">
        <v>95481</v>
      </c>
      <c r="G831">
        <v>32962</v>
      </c>
      <c r="H831">
        <v>161</v>
      </c>
      <c r="I831">
        <v>9306480</v>
      </c>
      <c r="J831">
        <v>1.7299773920966895E-5</v>
      </c>
      <c r="K831">
        <v>1.0259625551228821E-2</v>
      </c>
      <c r="L831">
        <v>3.5418332172851607E-3</v>
      </c>
      <c r="M831" s="10" t="s">
        <v>32</v>
      </c>
      <c r="N831" t="s">
        <v>71</v>
      </c>
      <c r="O831">
        <v>12</v>
      </c>
      <c r="P831" t="s">
        <v>44</v>
      </c>
      <c r="Q831" s="8"/>
      <c r="R831"/>
      <c r="S831"/>
      <c r="T831"/>
      <c r="U831"/>
    </row>
    <row r="832" spans="1:21" x14ac:dyDescent="0.35">
      <c r="A832">
        <v>2022</v>
      </c>
      <c r="B832">
        <v>1</v>
      </c>
      <c r="C832">
        <v>1</v>
      </c>
      <c r="D832" t="s">
        <v>12</v>
      </c>
      <c r="E832" s="7">
        <v>44562</v>
      </c>
      <c r="F832">
        <v>379095</v>
      </c>
      <c r="G832">
        <v>311121</v>
      </c>
      <c r="H832">
        <v>551</v>
      </c>
      <c r="I832">
        <v>12973200</v>
      </c>
      <c r="J832">
        <v>4.24721734036321E-5</v>
      </c>
      <c r="K832">
        <v>2.9221394875589678E-2</v>
      </c>
      <c r="L832">
        <v>2.3981824068078809E-2</v>
      </c>
      <c r="M832" s="10" t="s">
        <v>45</v>
      </c>
      <c r="N832" t="s">
        <v>68</v>
      </c>
      <c r="O832">
        <v>1</v>
      </c>
      <c r="P832" t="s">
        <v>33</v>
      </c>
      <c r="Q832" s="8"/>
      <c r="R832"/>
      <c r="S832"/>
      <c r="T832"/>
      <c r="U832"/>
    </row>
    <row r="833" spans="1:21" x14ac:dyDescent="0.35">
      <c r="A833">
        <v>2022</v>
      </c>
      <c r="B833">
        <v>1</v>
      </c>
      <c r="C833">
        <v>2</v>
      </c>
      <c r="D833" t="s">
        <v>12</v>
      </c>
      <c r="E833" s="7">
        <v>44593</v>
      </c>
      <c r="F833">
        <v>104052</v>
      </c>
      <c r="G833">
        <v>198338</v>
      </c>
      <c r="H833">
        <v>429</v>
      </c>
      <c r="I833">
        <v>3954750</v>
      </c>
      <c r="J833">
        <v>1.0847714773373791E-4</v>
      </c>
      <c r="K833">
        <v>2.6310639104873884E-2</v>
      </c>
      <c r="L833">
        <v>5.0151842720778814E-2</v>
      </c>
      <c r="M833" s="10" t="s">
        <v>45</v>
      </c>
      <c r="N833" t="s">
        <v>68</v>
      </c>
      <c r="O833">
        <v>2</v>
      </c>
      <c r="P833" t="s">
        <v>34</v>
      </c>
      <c r="Q833" s="8"/>
      <c r="R833"/>
      <c r="S833"/>
      <c r="T833"/>
      <c r="U833"/>
    </row>
    <row r="834" spans="1:21" x14ac:dyDescent="0.35">
      <c r="A834">
        <v>2022</v>
      </c>
      <c r="B834">
        <v>1</v>
      </c>
      <c r="C834">
        <v>3</v>
      </c>
      <c r="D834" t="s">
        <v>12</v>
      </c>
      <c r="E834" s="7">
        <v>44621</v>
      </c>
      <c r="F834">
        <v>72454</v>
      </c>
      <c r="G834">
        <v>64676</v>
      </c>
      <c r="H834">
        <v>167</v>
      </c>
      <c r="I834">
        <v>1451450</v>
      </c>
      <c r="J834">
        <v>1.1505735643666678E-4</v>
      </c>
      <c r="K834">
        <v>4.9918357504564401E-2</v>
      </c>
      <c r="L834">
        <v>4.4559578352681803E-2</v>
      </c>
      <c r="M834" s="10" t="s">
        <v>45</v>
      </c>
      <c r="N834" t="s">
        <v>68</v>
      </c>
      <c r="O834">
        <v>3</v>
      </c>
      <c r="P834" t="s">
        <v>35</v>
      </c>
      <c r="Q834" s="8"/>
      <c r="R834"/>
      <c r="S834"/>
      <c r="T834"/>
      <c r="U834"/>
    </row>
    <row r="835" spans="1:21" x14ac:dyDescent="0.35">
      <c r="A835">
        <v>2022</v>
      </c>
      <c r="B835">
        <v>2</v>
      </c>
      <c r="C835">
        <v>4</v>
      </c>
      <c r="D835" t="s">
        <v>12</v>
      </c>
      <c r="E835" s="7">
        <v>44652</v>
      </c>
      <c r="F835">
        <v>94002</v>
      </c>
      <c r="G835">
        <v>83330</v>
      </c>
      <c r="H835">
        <v>120</v>
      </c>
      <c r="I835">
        <v>951730</v>
      </c>
      <c r="J835">
        <v>1.2608617990396436E-4</v>
      </c>
      <c r="K835">
        <v>9.8769609027770475E-2</v>
      </c>
      <c r="L835">
        <v>8.7556344761644589E-2</v>
      </c>
      <c r="M835" s="10" t="s">
        <v>45</v>
      </c>
      <c r="N835" t="s">
        <v>69</v>
      </c>
      <c r="O835">
        <v>4</v>
      </c>
      <c r="P835" t="s">
        <v>36</v>
      </c>
      <c r="Q835" s="8"/>
      <c r="R835"/>
      <c r="S835"/>
      <c r="T835"/>
      <c r="U835"/>
    </row>
    <row r="836" spans="1:21" x14ac:dyDescent="0.35">
      <c r="A836">
        <v>2022</v>
      </c>
      <c r="B836">
        <v>2</v>
      </c>
      <c r="C836">
        <v>5</v>
      </c>
      <c r="D836" t="s">
        <v>12</v>
      </c>
      <c r="E836" s="7">
        <v>44682</v>
      </c>
      <c r="F836">
        <v>53715</v>
      </c>
      <c r="G836">
        <v>91279</v>
      </c>
      <c r="H836">
        <v>114</v>
      </c>
      <c r="I836">
        <v>2065280</v>
      </c>
      <c r="J836">
        <v>5.5198326619150917E-5</v>
      </c>
      <c r="K836">
        <v>2.6008579950418345E-2</v>
      </c>
      <c r="L836">
        <v>4.4196912767276109E-2</v>
      </c>
      <c r="M836" s="10" t="s">
        <v>45</v>
      </c>
      <c r="N836" t="s">
        <v>69</v>
      </c>
      <c r="O836">
        <v>5</v>
      </c>
      <c r="P836" t="s">
        <v>37</v>
      </c>
      <c r="Q836" s="8"/>
      <c r="R836"/>
      <c r="S836"/>
      <c r="T836"/>
      <c r="U836"/>
    </row>
    <row r="837" spans="1:21" x14ac:dyDescent="0.35">
      <c r="A837">
        <v>2022</v>
      </c>
      <c r="B837">
        <v>2</v>
      </c>
      <c r="C837">
        <v>6</v>
      </c>
      <c r="D837" t="s">
        <v>12</v>
      </c>
      <c r="E837" s="7">
        <v>44713</v>
      </c>
      <c r="F837">
        <v>53597</v>
      </c>
      <c r="G837">
        <v>37246</v>
      </c>
      <c r="H837">
        <v>41</v>
      </c>
      <c r="I837">
        <v>593010</v>
      </c>
      <c r="J837">
        <v>6.9138800357498186E-5</v>
      </c>
      <c r="K837">
        <v>9.038127518928854E-2</v>
      </c>
      <c r="L837">
        <v>6.2808384344277504E-2</v>
      </c>
      <c r="M837" s="10" t="s">
        <v>45</v>
      </c>
      <c r="N837" t="s">
        <v>69</v>
      </c>
      <c r="O837">
        <v>6</v>
      </c>
      <c r="P837" t="s">
        <v>38</v>
      </c>
      <c r="Q837" s="8"/>
      <c r="R837"/>
      <c r="S837"/>
      <c r="T837"/>
      <c r="U837"/>
    </row>
    <row r="838" spans="1:21" x14ac:dyDescent="0.35">
      <c r="A838">
        <v>2022</v>
      </c>
      <c r="B838">
        <v>3</v>
      </c>
      <c r="C838">
        <v>7</v>
      </c>
      <c r="D838" t="s">
        <v>12</v>
      </c>
      <c r="E838" s="7">
        <v>44743</v>
      </c>
      <c r="F838">
        <v>131383</v>
      </c>
      <c r="G838">
        <v>123954</v>
      </c>
      <c r="H838">
        <v>63</v>
      </c>
      <c r="I838">
        <v>874570</v>
      </c>
      <c r="J838">
        <v>7.2035400253839035E-5</v>
      </c>
      <c r="K838">
        <v>0.15022582526270054</v>
      </c>
      <c r="L838">
        <v>0.14173136512800577</v>
      </c>
      <c r="M838" s="10" t="s">
        <v>45</v>
      </c>
      <c r="N838" t="s">
        <v>70</v>
      </c>
      <c r="O838">
        <v>7</v>
      </c>
      <c r="P838" t="s">
        <v>39</v>
      </c>
      <c r="Q838" s="8"/>
      <c r="R838"/>
      <c r="S838"/>
      <c r="T838"/>
      <c r="U838"/>
    </row>
    <row r="839" spans="1:21" x14ac:dyDescent="0.35">
      <c r="A839">
        <v>2022</v>
      </c>
      <c r="B839">
        <v>3</v>
      </c>
      <c r="C839">
        <v>8</v>
      </c>
      <c r="D839" t="s">
        <v>12</v>
      </c>
      <c r="E839" s="7">
        <v>44774</v>
      </c>
      <c r="F839">
        <v>46827</v>
      </c>
      <c r="G839">
        <v>62908</v>
      </c>
      <c r="H839">
        <v>61</v>
      </c>
      <c r="I839">
        <v>736460</v>
      </c>
      <c r="J839">
        <v>8.2828666865817559E-5</v>
      </c>
      <c r="K839">
        <v>6.358390136599408E-2</v>
      </c>
      <c r="L839">
        <v>8.5419438937620509E-2</v>
      </c>
      <c r="M839" s="10" t="s">
        <v>45</v>
      </c>
      <c r="N839" t="s">
        <v>70</v>
      </c>
      <c r="O839">
        <v>8</v>
      </c>
      <c r="P839" t="s">
        <v>40</v>
      </c>
      <c r="Q839" s="8"/>
      <c r="R839"/>
      <c r="S839"/>
      <c r="T839"/>
      <c r="U839"/>
    </row>
    <row r="840" spans="1:21" x14ac:dyDescent="0.35">
      <c r="A840">
        <v>2022</v>
      </c>
      <c r="B840">
        <v>3</v>
      </c>
      <c r="C840">
        <v>9</v>
      </c>
      <c r="D840" t="s">
        <v>12</v>
      </c>
      <c r="E840" s="7">
        <v>44805</v>
      </c>
      <c r="F840">
        <v>49233</v>
      </c>
      <c r="G840">
        <v>41310</v>
      </c>
      <c r="H840">
        <v>23</v>
      </c>
      <c r="I840">
        <v>394200</v>
      </c>
      <c r="J840">
        <v>5.8346017250126837E-5</v>
      </c>
      <c r="K840">
        <v>0.12489345509893456</v>
      </c>
      <c r="L840">
        <v>0.10479452054794521</v>
      </c>
      <c r="M840" s="10" t="s">
        <v>45</v>
      </c>
      <c r="N840" t="s">
        <v>70</v>
      </c>
      <c r="O840">
        <v>9</v>
      </c>
      <c r="P840" t="s">
        <v>41</v>
      </c>
      <c r="Q840" s="8"/>
      <c r="R840"/>
      <c r="S840"/>
      <c r="T840"/>
      <c r="U840"/>
    </row>
    <row r="841" spans="1:21" x14ac:dyDescent="0.35">
      <c r="A841">
        <v>2022</v>
      </c>
      <c r="B841">
        <v>4</v>
      </c>
      <c r="C841">
        <v>10</v>
      </c>
      <c r="D841" t="s">
        <v>12</v>
      </c>
      <c r="E841" s="7">
        <v>44835</v>
      </c>
      <c r="F841">
        <v>109712</v>
      </c>
      <c r="G841">
        <v>110447</v>
      </c>
      <c r="H841">
        <v>58</v>
      </c>
      <c r="I841">
        <v>1308150</v>
      </c>
      <c r="J841">
        <v>4.4337423078393153E-5</v>
      </c>
      <c r="K841">
        <v>8.3868057944425339E-2</v>
      </c>
      <c r="L841">
        <v>8.4429920116194629E-2</v>
      </c>
      <c r="M841" s="10" t="s">
        <v>45</v>
      </c>
      <c r="N841" t="s">
        <v>71</v>
      </c>
      <c r="O841">
        <v>10</v>
      </c>
      <c r="P841" t="s">
        <v>42</v>
      </c>
      <c r="Q841" s="8"/>
      <c r="R841"/>
      <c r="S841"/>
      <c r="T841"/>
      <c r="U841"/>
    </row>
    <row r="842" spans="1:21" x14ac:dyDescent="0.35">
      <c r="A842">
        <v>2022</v>
      </c>
      <c r="B842">
        <v>4</v>
      </c>
      <c r="C842">
        <v>11</v>
      </c>
      <c r="D842" t="s">
        <v>12</v>
      </c>
      <c r="E842" s="7">
        <v>44866</v>
      </c>
      <c r="F842">
        <v>67441</v>
      </c>
      <c r="G842">
        <v>65144</v>
      </c>
      <c r="H842">
        <v>45</v>
      </c>
      <c r="I842">
        <v>1479750</v>
      </c>
      <c r="J842">
        <v>3.0410542321338064E-5</v>
      </c>
      <c r="K842">
        <v>4.5575941882074672E-2</v>
      </c>
      <c r="L842">
        <v>4.402365264402771E-2</v>
      </c>
      <c r="M842" s="10" t="s">
        <v>45</v>
      </c>
      <c r="N842" t="s">
        <v>71</v>
      </c>
      <c r="O842">
        <v>11</v>
      </c>
      <c r="P842" t="s">
        <v>43</v>
      </c>
      <c r="Q842" s="8"/>
      <c r="R842"/>
      <c r="S842"/>
      <c r="T842"/>
      <c r="U842"/>
    </row>
    <row r="843" spans="1:21" x14ac:dyDescent="0.35">
      <c r="A843">
        <v>2022</v>
      </c>
      <c r="B843">
        <v>4</v>
      </c>
      <c r="C843">
        <v>12</v>
      </c>
      <c r="D843" t="s">
        <v>12</v>
      </c>
      <c r="E843" s="7">
        <v>44896</v>
      </c>
      <c r="F843">
        <v>46666</v>
      </c>
      <c r="G843">
        <v>57463</v>
      </c>
      <c r="H843">
        <v>79</v>
      </c>
      <c r="I843">
        <v>1292430</v>
      </c>
      <c r="J843">
        <v>6.1125167320473837E-5</v>
      </c>
      <c r="K843">
        <v>3.6107177951610531E-2</v>
      </c>
      <c r="L843">
        <v>4.4461208730840356E-2</v>
      </c>
      <c r="M843" s="10" t="s">
        <v>45</v>
      </c>
      <c r="N843" t="s">
        <v>71</v>
      </c>
      <c r="O843">
        <v>12</v>
      </c>
      <c r="P843" t="s">
        <v>44</v>
      </c>
      <c r="Q843" s="8"/>
      <c r="R843"/>
      <c r="S843"/>
      <c r="T843"/>
      <c r="U843"/>
    </row>
    <row r="844" spans="1:21" x14ac:dyDescent="0.35">
      <c r="A844">
        <v>2023</v>
      </c>
      <c r="B844">
        <v>1</v>
      </c>
      <c r="C844">
        <v>1</v>
      </c>
      <c r="D844" t="s">
        <v>12</v>
      </c>
      <c r="E844" s="7">
        <v>44927</v>
      </c>
      <c r="F844">
        <v>11078</v>
      </c>
      <c r="G844">
        <v>16715</v>
      </c>
      <c r="H844">
        <v>15</v>
      </c>
      <c r="I844">
        <v>284100</v>
      </c>
      <c r="J844">
        <v>5.2798310454065469E-5</v>
      </c>
      <c r="K844">
        <v>3.8993312214009153E-2</v>
      </c>
      <c r="L844">
        <v>5.8834917282646955E-2</v>
      </c>
      <c r="M844" s="10" t="s">
        <v>46</v>
      </c>
      <c r="N844" t="s">
        <v>68</v>
      </c>
      <c r="O844">
        <v>1</v>
      </c>
      <c r="P844" t="s">
        <v>33</v>
      </c>
      <c r="Q844" s="8"/>
      <c r="R844"/>
      <c r="S844"/>
      <c r="T844"/>
      <c r="U844"/>
    </row>
    <row r="845" spans="1:21" x14ac:dyDescent="0.35">
      <c r="A845">
        <v>2023</v>
      </c>
      <c r="B845">
        <v>1</v>
      </c>
      <c r="C845">
        <v>2</v>
      </c>
      <c r="D845" t="s">
        <v>12</v>
      </c>
      <c r="E845" s="7">
        <v>44958</v>
      </c>
      <c r="F845">
        <v>5356</v>
      </c>
      <c r="G845">
        <v>4742</v>
      </c>
      <c r="H845">
        <v>11</v>
      </c>
      <c r="I845">
        <v>303450</v>
      </c>
      <c r="J845">
        <v>3.6249794035261165E-5</v>
      </c>
      <c r="K845">
        <v>1.7650354259350798E-2</v>
      </c>
      <c r="L845">
        <v>1.5626956665018947E-2</v>
      </c>
      <c r="M845" s="10" t="s">
        <v>46</v>
      </c>
      <c r="N845" t="s">
        <v>68</v>
      </c>
      <c r="O845">
        <v>2</v>
      </c>
      <c r="P845" t="s">
        <v>34</v>
      </c>
      <c r="Q845" s="8"/>
      <c r="R845"/>
      <c r="S845"/>
      <c r="T845"/>
      <c r="U845"/>
    </row>
    <row r="846" spans="1:21" x14ac:dyDescent="0.35">
      <c r="A846">
        <v>2023</v>
      </c>
      <c r="B846">
        <v>1</v>
      </c>
      <c r="C846">
        <v>3</v>
      </c>
      <c r="D846" t="s">
        <v>12</v>
      </c>
      <c r="E846" s="7">
        <v>44986</v>
      </c>
      <c r="F846">
        <v>5829</v>
      </c>
      <c r="G846">
        <v>4961</v>
      </c>
      <c r="H846">
        <v>8</v>
      </c>
      <c r="I846">
        <v>183690</v>
      </c>
      <c r="J846">
        <v>4.3551635908323805E-5</v>
      </c>
      <c r="K846">
        <v>3.1732810713702431E-2</v>
      </c>
      <c r="L846">
        <v>2.7007458217649299E-2</v>
      </c>
      <c r="M846" s="10" t="s">
        <v>46</v>
      </c>
      <c r="N846" t="s">
        <v>68</v>
      </c>
      <c r="O846">
        <v>3</v>
      </c>
      <c r="P846" t="s">
        <v>35</v>
      </c>
      <c r="Q846" s="8"/>
      <c r="R846"/>
      <c r="S846"/>
      <c r="T846"/>
      <c r="U846"/>
    </row>
    <row r="847" spans="1:21" x14ac:dyDescent="0.35">
      <c r="A847">
        <v>2023</v>
      </c>
      <c r="B847">
        <v>2</v>
      </c>
      <c r="C847">
        <v>4</v>
      </c>
      <c r="D847" t="s">
        <v>12</v>
      </c>
      <c r="E847" s="7">
        <v>45017</v>
      </c>
      <c r="F847">
        <v>7028</v>
      </c>
      <c r="G847">
        <v>5870</v>
      </c>
      <c r="H847">
        <v>13</v>
      </c>
      <c r="I847">
        <v>67400</v>
      </c>
      <c r="J847">
        <v>1.9287833827893175E-4</v>
      </c>
      <c r="K847">
        <v>0.10427299703264095</v>
      </c>
      <c r="L847">
        <v>8.7091988130563805E-2</v>
      </c>
      <c r="M847" s="10" t="s">
        <v>46</v>
      </c>
      <c r="N847" t="s">
        <v>69</v>
      </c>
      <c r="O847">
        <v>4</v>
      </c>
      <c r="P847" t="s">
        <v>36</v>
      </c>
      <c r="Q847" s="8"/>
      <c r="R847"/>
      <c r="S847"/>
      <c r="T847"/>
      <c r="U847"/>
    </row>
    <row r="848" spans="1:21" x14ac:dyDescent="0.35">
      <c r="A848">
        <v>2023</v>
      </c>
      <c r="B848">
        <v>2</v>
      </c>
      <c r="C848">
        <v>5</v>
      </c>
      <c r="D848" t="s">
        <v>12</v>
      </c>
      <c r="E848" s="7">
        <v>45047</v>
      </c>
      <c r="F848">
        <v>4065</v>
      </c>
      <c r="G848">
        <v>3785</v>
      </c>
      <c r="H848">
        <v>11</v>
      </c>
      <c r="I848">
        <v>52260</v>
      </c>
      <c r="J848">
        <v>2.1048603138155376E-4</v>
      </c>
      <c r="K848">
        <v>7.7784156142365099E-2</v>
      </c>
      <c r="L848">
        <v>7.2426329889016455E-2</v>
      </c>
      <c r="M848" s="10" t="s">
        <v>46</v>
      </c>
      <c r="N848" t="s">
        <v>69</v>
      </c>
      <c r="O848">
        <v>5</v>
      </c>
      <c r="P848" t="s">
        <v>37</v>
      </c>
      <c r="Q848" s="8"/>
      <c r="R848"/>
      <c r="S848"/>
      <c r="T848"/>
      <c r="U848"/>
    </row>
    <row r="849" spans="1:21" x14ac:dyDescent="0.35">
      <c r="A849">
        <v>2023</v>
      </c>
      <c r="B849">
        <v>2</v>
      </c>
      <c r="C849">
        <v>6</v>
      </c>
      <c r="D849" t="s">
        <v>12</v>
      </c>
      <c r="E849" s="7">
        <v>45078</v>
      </c>
      <c r="F849">
        <v>1406</v>
      </c>
      <c r="G849">
        <v>1699</v>
      </c>
      <c r="H849">
        <v>1</v>
      </c>
      <c r="I849">
        <v>13230</v>
      </c>
      <c r="J849">
        <v>7.5585789871504157E-5</v>
      </c>
      <c r="K849">
        <v>0.10627362055933484</v>
      </c>
      <c r="L849">
        <v>0.12842025699168555</v>
      </c>
      <c r="M849" s="10" t="s">
        <v>46</v>
      </c>
      <c r="N849" t="s">
        <v>69</v>
      </c>
      <c r="O849">
        <v>6</v>
      </c>
      <c r="P849" t="s">
        <v>38</v>
      </c>
      <c r="Q849" s="8"/>
      <c r="R849"/>
      <c r="S849"/>
      <c r="T849"/>
      <c r="U849"/>
    </row>
    <row r="850" spans="1:21" x14ac:dyDescent="0.35">
      <c r="A850">
        <v>2023</v>
      </c>
      <c r="B850">
        <v>3</v>
      </c>
      <c r="C850">
        <v>7</v>
      </c>
      <c r="D850" t="s">
        <v>12</v>
      </c>
      <c r="E850" s="7">
        <v>45108</v>
      </c>
      <c r="F850">
        <v>801</v>
      </c>
      <c r="G850">
        <v>670</v>
      </c>
      <c r="H850">
        <v>0</v>
      </c>
      <c r="I850">
        <v>3170</v>
      </c>
      <c r="J850">
        <v>0</v>
      </c>
      <c r="K850">
        <v>0.2526813880126183</v>
      </c>
      <c r="L850">
        <v>0.2113564668769716</v>
      </c>
      <c r="M850" s="10" t="s">
        <v>46</v>
      </c>
      <c r="N850" t="s">
        <v>70</v>
      </c>
      <c r="O850">
        <v>7</v>
      </c>
      <c r="P850" t="s">
        <v>39</v>
      </c>
      <c r="Q850" s="8"/>
      <c r="R850"/>
      <c r="S850"/>
      <c r="T850"/>
      <c r="U850"/>
    </row>
    <row r="851" spans="1:21" x14ac:dyDescent="0.35">
      <c r="A851">
        <v>2023</v>
      </c>
      <c r="B851">
        <v>3</v>
      </c>
      <c r="C851">
        <v>8</v>
      </c>
      <c r="D851" t="s">
        <v>12</v>
      </c>
      <c r="E851" s="7">
        <v>45139</v>
      </c>
      <c r="F851">
        <v>2240</v>
      </c>
      <c r="G851">
        <v>1367</v>
      </c>
      <c r="H851">
        <v>4</v>
      </c>
      <c r="I851">
        <v>1400</v>
      </c>
      <c r="J851">
        <v>2.8571428571428571E-3</v>
      </c>
      <c r="K851">
        <v>1.6</v>
      </c>
      <c r="L851">
        <v>0.97642857142857142</v>
      </c>
      <c r="M851" s="10" t="s">
        <v>46</v>
      </c>
      <c r="N851" t="s">
        <v>70</v>
      </c>
      <c r="O851">
        <v>8</v>
      </c>
      <c r="P851" t="s">
        <v>40</v>
      </c>
      <c r="Q851" s="8"/>
      <c r="R851"/>
      <c r="S851"/>
      <c r="T851"/>
      <c r="U851"/>
    </row>
    <row r="852" spans="1:21" x14ac:dyDescent="0.35">
      <c r="A852">
        <v>2023</v>
      </c>
      <c r="B852">
        <v>3</v>
      </c>
      <c r="C852">
        <v>9</v>
      </c>
      <c r="D852" t="s">
        <v>12</v>
      </c>
      <c r="E852" s="7">
        <v>45170</v>
      </c>
      <c r="F852">
        <v>10695</v>
      </c>
      <c r="G852">
        <v>5760</v>
      </c>
      <c r="H852">
        <v>4</v>
      </c>
      <c r="I852">
        <v>1830</v>
      </c>
      <c r="J852">
        <v>2.185792349726776E-3</v>
      </c>
      <c r="K852">
        <v>5.8442622950819674</v>
      </c>
      <c r="L852">
        <v>3.1475409836065573</v>
      </c>
      <c r="M852" s="10" t="s">
        <v>46</v>
      </c>
      <c r="N852" t="s">
        <v>70</v>
      </c>
      <c r="O852">
        <v>9</v>
      </c>
      <c r="P852" t="s">
        <v>41</v>
      </c>
      <c r="Q852" s="8"/>
      <c r="R852"/>
      <c r="S852"/>
      <c r="T852"/>
      <c r="U852"/>
    </row>
    <row r="853" spans="1:21" x14ac:dyDescent="0.35">
      <c r="A853">
        <v>2023</v>
      </c>
      <c r="B853">
        <v>4</v>
      </c>
      <c r="C853">
        <v>10</v>
      </c>
      <c r="D853" t="s">
        <v>12</v>
      </c>
      <c r="E853" s="7">
        <v>45200</v>
      </c>
      <c r="F853">
        <v>14647</v>
      </c>
      <c r="G853">
        <v>9822</v>
      </c>
      <c r="H853">
        <v>16</v>
      </c>
      <c r="I853">
        <v>14729</v>
      </c>
      <c r="J853">
        <v>1.0862923484282708E-3</v>
      </c>
      <c r="K853">
        <v>0.99443275171430512</v>
      </c>
      <c r="L853">
        <v>0.66684771539140475</v>
      </c>
      <c r="M853" s="10" t="s">
        <v>46</v>
      </c>
      <c r="N853" t="s">
        <v>71</v>
      </c>
      <c r="O853">
        <v>10</v>
      </c>
      <c r="P853" t="s">
        <v>42</v>
      </c>
      <c r="Q853" s="8"/>
      <c r="R853"/>
      <c r="S853"/>
      <c r="T853"/>
      <c r="U853"/>
    </row>
    <row r="854" spans="1:21" x14ac:dyDescent="0.35">
      <c r="A854">
        <v>2023</v>
      </c>
      <c r="B854">
        <v>4</v>
      </c>
      <c r="C854">
        <v>11</v>
      </c>
      <c r="D854" t="s">
        <v>12</v>
      </c>
      <c r="E854" s="7">
        <v>45231</v>
      </c>
      <c r="F854">
        <v>18143</v>
      </c>
      <c r="G854">
        <v>8548</v>
      </c>
      <c r="H854">
        <v>10</v>
      </c>
      <c r="I854">
        <v>64345</v>
      </c>
      <c r="J854">
        <v>1.5541223094257519E-4</v>
      </c>
      <c r="K854">
        <v>0.28196441059911415</v>
      </c>
      <c r="L854">
        <v>0.13284637500971327</v>
      </c>
      <c r="M854" s="10" t="s">
        <v>46</v>
      </c>
      <c r="N854" t="s">
        <v>71</v>
      </c>
      <c r="O854">
        <v>11</v>
      </c>
      <c r="P854" t="s">
        <v>43</v>
      </c>
      <c r="Q854" s="8"/>
      <c r="R854"/>
      <c r="S854"/>
      <c r="T854"/>
      <c r="U854"/>
    </row>
    <row r="855" spans="1:21" x14ac:dyDescent="0.35">
      <c r="A855">
        <v>2023</v>
      </c>
      <c r="B855">
        <v>4</v>
      </c>
      <c r="C855">
        <v>12</v>
      </c>
      <c r="D855" t="s">
        <v>12</v>
      </c>
      <c r="E855" s="7">
        <v>45261</v>
      </c>
      <c r="F855">
        <v>16729</v>
      </c>
      <c r="G855">
        <v>9823</v>
      </c>
      <c r="H855">
        <v>14</v>
      </c>
      <c r="I855">
        <v>62042</v>
      </c>
      <c r="J855">
        <v>2.2565358950388446E-4</v>
      </c>
      <c r="K855">
        <v>0.26963992134360593</v>
      </c>
      <c r="L855">
        <v>0.15832822926404694</v>
      </c>
      <c r="M855" s="10" t="s">
        <v>46</v>
      </c>
      <c r="N855" t="s">
        <v>71</v>
      </c>
      <c r="O855">
        <v>12</v>
      </c>
      <c r="P855" t="s">
        <v>44</v>
      </c>
      <c r="Q855" s="8"/>
      <c r="R855"/>
      <c r="S855"/>
      <c r="T855"/>
      <c r="U855"/>
    </row>
    <row r="856" spans="1:21" x14ac:dyDescent="0.35">
      <c r="A856">
        <v>2024</v>
      </c>
      <c r="B856">
        <v>1</v>
      </c>
      <c r="C856">
        <v>1</v>
      </c>
      <c r="D856" t="s">
        <v>12</v>
      </c>
      <c r="E856" s="7">
        <v>45292</v>
      </c>
      <c r="F856">
        <v>2543</v>
      </c>
      <c r="G856">
        <v>3295</v>
      </c>
      <c r="H856">
        <v>17</v>
      </c>
      <c r="I856">
        <v>20700</v>
      </c>
      <c r="J856">
        <v>8.2125603864734295E-4</v>
      </c>
      <c r="K856">
        <v>0.12285024154589372</v>
      </c>
      <c r="L856">
        <v>0.15917874396135265</v>
      </c>
      <c r="M856" s="10" t="s">
        <v>47</v>
      </c>
      <c r="N856" t="s">
        <v>68</v>
      </c>
      <c r="O856">
        <v>1</v>
      </c>
      <c r="P856" t="s">
        <v>33</v>
      </c>
      <c r="Q856" s="8"/>
      <c r="R856"/>
      <c r="S856"/>
      <c r="T856"/>
      <c r="U856"/>
    </row>
    <row r="857" spans="1:21" x14ac:dyDescent="0.35">
      <c r="A857">
        <v>2024</v>
      </c>
      <c r="B857">
        <v>1</v>
      </c>
      <c r="C857">
        <v>2</v>
      </c>
      <c r="D857" t="s">
        <v>12</v>
      </c>
      <c r="E857" s="7">
        <v>45323</v>
      </c>
      <c r="F857">
        <v>453</v>
      </c>
      <c r="G857">
        <v>1108</v>
      </c>
      <c r="H857">
        <v>3</v>
      </c>
      <c r="I857">
        <v>2450</v>
      </c>
      <c r="J857">
        <v>1.2244897959183673E-3</v>
      </c>
      <c r="K857">
        <v>0.18489795918367347</v>
      </c>
      <c r="L857">
        <v>0.45224489795918366</v>
      </c>
      <c r="M857" s="10" t="s">
        <v>47</v>
      </c>
      <c r="N857" t="s">
        <v>68</v>
      </c>
      <c r="O857">
        <v>2</v>
      </c>
      <c r="P857" t="s">
        <v>34</v>
      </c>
      <c r="Q857" s="8"/>
      <c r="R857"/>
      <c r="S857"/>
      <c r="T857"/>
      <c r="U857"/>
    </row>
    <row r="858" spans="1:21" x14ac:dyDescent="0.35">
      <c r="A858">
        <v>2024</v>
      </c>
      <c r="B858">
        <v>1</v>
      </c>
      <c r="C858">
        <v>3</v>
      </c>
      <c r="D858" t="s">
        <v>12</v>
      </c>
      <c r="E858" s="7">
        <v>45352</v>
      </c>
      <c r="F858">
        <v>188</v>
      </c>
      <c r="G858">
        <v>814</v>
      </c>
      <c r="H858">
        <v>0</v>
      </c>
      <c r="I858">
        <v>480</v>
      </c>
      <c r="J858">
        <v>0</v>
      </c>
      <c r="K858">
        <v>0.39166666666666666</v>
      </c>
      <c r="L858">
        <v>1.6958333333333333</v>
      </c>
      <c r="M858" s="10" t="s">
        <v>47</v>
      </c>
      <c r="N858" t="s">
        <v>68</v>
      </c>
      <c r="O858">
        <v>3</v>
      </c>
      <c r="P858" t="s">
        <v>35</v>
      </c>
      <c r="Q858" s="8"/>
      <c r="R858"/>
      <c r="S858"/>
      <c r="T858"/>
      <c r="U858"/>
    </row>
    <row r="859" spans="1:21" x14ac:dyDescent="0.35">
      <c r="A859">
        <v>2024</v>
      </c>
      <c r="B859">
        <v>2</v>
      </c>
      <c r="C859">
        <v>4</v>
      </c>
      <c r="D859" t="s">
        <v>12</v>
      </c>
      <c r="E859" s="7">
        <v>45383</v>
      </c>
      <c r="F859">
        <v>172</v>
      </c>
      <c r="G859">
        <v>611</v>
      </c>
      <c r="H859">
        <v>0</v>
      </c>
      <c r="I859">
        <v>195</v>
      </c>
      <c r="J859">
        <v>0</v>
      </c>
      <c r="K859">
        <v>0.88205128205128203</v>
      </c>
      <c r="L859">
        <v>3.1333333333333333</v>
      </c>
      <c r="M859" s="10" t="s">
        <v>47</v>
      </c>
      <c r="N859" t="s">
        <v>69</v>
      </c>
      <c r="O859">
        <v>4</v>
      </c>
      <c r="P859" t="s">
        <v>36</v>
      </c>
      <c r="Q859" s="8"/>
      <c r="R859"/>
      <c r="S859"/>
      <c r="T859"/>
      <c r="U859"/>
    </row>
    <row r="860" spans="1:21" x14ac:dyDescent="0.35">
      <c r="A860">
        <v>2024</v>
      </c>
      <c r="B860">
        <v>2</v>
      </c>
      <c r="C860">
        <v>5</v>
      </c>
      <c r="D860" t="s">
        <v>12</v>
      </c>
      <c r="E860" s="7">
        <v>45413</v>
      </c>
      <c r="F860">
        <v>286</v>
      </c>
      <c r="G860">
        <v>639</v>
      </c>
      <c r="H860">
        <v>0</v>
      </c>
      <c r="I860">
        <v>122</v>
      </c>
      <c r="J860">
        <v>0</v>
      </c>
      <c r="K860">
        <v>2.3442622950819674</v>
      </c>
      <c r="L860">
        <v>5.2377049180327866</v>
      </c>
      <c r="M860" s="10" t="s">
        <v>47</v>
      </c>
      <c r="N860" t="s">
        <v>69</v>
      </c>
      <c r="O860">
        <v>5</v>
      </c>
      <c r="P860" t="s">
        <v>37</v>
      </c>
      <c r="Q860" s="8"/>
      <c r="R860"/>
      <c r="S860"/>
      <c r="T860"/>
      <c r="U860"/>
    </row>
    <row r="861" spans="1:21" x14ac:dyDescent="0.35">
      <c r="A861">
        <v>2024</v>
      </c>
      <c r="B861">
        <v>2</v>
      </c>
      <c r="C861">
        <v>6</v>
      </c>
      <c r="D861" t="s">
        <v>12</v>
      </c>
      <c r="E861" s="7">
        <v>45444</v>
      </c>
      <c r="F861">
        <v>657</v>
      </c>
      <c r="G861">
        <v>741</v>
      </c>
      <c r="H861">
        <v>1</v>
      </c>
      <c r="I861">
        <v>81</v>
      </c>
      <c r="J861">
        <v>1.2345679012345678E-2</v>
      </c>
      <c r="K861">
        <v>8.1111111111111107</v>
      </c>
      <c r="L861">
        <v>9.1481481481481488</v>
      </c>
      <c r="M861" s="10" t="s">
        <v>47</v>
      </c>
      <c r="N861" t="s">
        <v>69</v>
      </c>
      <c r="O861">
        <v>6</v>
      </c>
      <c r="P861" t="s">
        <v>38</v>
      </c>
      <c r="Q861" s="8"/>
      <c r="R861"/>
      <c r="S861"/>
      <c r="T861"/>
      <c r="U861"/>
    </row>
    <row r="862" spans="1:21" x14ac:dyDescent="0.35">
      <c r="A862">
        <v>2024</v>
      </c>
      <c r="B862">
        <v>3</v>
      </c>
      <c r="C862">
        <v>7</v>
      </c>
      <c r="D862" t="s">
        <v>12</v>
      </c>
      <c r="E862" s="7">
        <v>45474</v>
      </c>
      <c r="F862">
        <v>2754</v>
      </c>
      <c r="G862">
        <v>1320</v>
      </c>
      <c r="H862">
        <v>0</v>
      </c>
      <c r="I862">
        <v>100</v>
      </c>
      <c r="J862">
        <v>0</v>
      </c>
      <c r="K862">
        <v>27.54</v>
      </c>
      <c r="L862">
        <v>13.2</v>
      </c>
      <c r="M862" s="10" t="s">
        <v>47</v>
      </c>
      <c r="N862" t="s">
        <v>70</v>
      </c>
      <c r="O862">
        <v>7</v>
      </c>
      <c r="P862" t="s">
        <v>39</v>
      </c>
      <c r="Q862" s="8"/>
      <c r="R862"/>
      <c r="S862"/>
      <c r="T862"/>
      <c r="U862"/>
    </row>
    <row r="863" spans="1:21" x14ac:dyDescent="0.35">
      <c r="A863">
        <v>2024</v>
      </c>
      <c r="B863">
        <v>3</v>
      </c>
      <c r="C863">
        <v>8</v>
      </c>
      <c r="D863" t="s">
        <v>12</v>
      </c>
      <c r="E863" s="7">
        <v>45505</v>
      </c>
      <c r="F863">
        <v>3168</v>
      </c>
      <c r="G863">
        <v>1683</v>
      </c>
      <c r="H863">
        <v>2</v>
      </c>
      <c r="I863">
        <v>56</v>
      </c>
      <c r="J863">
        <v>3.5714285714285712E-2</v>
      </c>
      <c r="K863">
        <v>56.571428571428569</v>
      </c>
      <c r="L863">
        <v>30.053571428571427</v>
      </c>
      <c r="M863" s="10" t="s">
        <v>47</v>
      </c>
      <c r="N863" t="s">
        <v>70</v>
      </c>
      <c r="O863">
        <v>8</v>
      </c>
      <c r="P863" t="s">
        <v>40</v>
      </c>
      <c r="Q863" s="8"/>
      <c r="R863"/>
      <c r="S863"/>
      <c r="T863"/>
      <c r="U863"/>
    </row>
    <row r="864" spans="1:21" x14ac:dyDescent="0.35">
      <c r="A864">
        <v>2024</v>
      </c>
      <c r="B864">
        <v>3</v>
      </c>
      <c r="C864">
        <v>9</v>
      </c>
      <c r="D864" t="s">
        <v>12</v>
      </c>
      <c r="E864" s="7">
        <v>45536</v>
      </c>
      <c r="F864">
        <v>3149</v>
      </c>
      <c r="G864">
        <v>1464</v>
      </c>
      <c r="H864">
        <v>2</v>
      </c>
      <c r="I864">
        <v>41</v>
      </c>
      <c r="J864">
        <v>4.878048780487805E-2</v>
      </c>
      <c r="K864">
        <v>76.804878048780495</v>
      </c>
      <c r="L864">
        <v>35.707317073170735</v>
      </c>
      <c r="M864" s="10" t="s">
        <v>47</v>
      </c>
      <c r="N864" t="s">
        <v>70</v>
      </c>
      <c r="O864">
        <v>9</v>
      </c>
      <c r="P864" t="s">
        <v>41</v>
      </c>
      <c r="Q864" s="8"/>
      <c r="R864"/>
      <c r="S864"/>
      <c r="T864"/>
      <c r="U864"/>
    </row>
    <row r="865" spans="1:21" x14ac:dyDescent="0.35">
      <c r="A865">
        <v>2024</v>
      </c>
      <c r="B865">
        <v>4</v>
      </c>
      <c r="C865">
        <v>10</v>
      </c>
      <c r="D865" t="s">
        <v>12</v>
      </c>
      <c r="E865" s="7">
        <v>45566</v>
      </c>
      <c r="F865">
        <v>4994</v>
      </c>
      <c r="G865">
        <v>2820</v>
      </c>
      <c r="H865">
        <v>2</v>
      </c>
      <c r="I865">
        <v>19703</v>
      </c>
      <c r="J865">
        <v>1.0150738466223418E-4</v>
      </c>
      <c r="K865">
        <v>0.25346393950159873</v>
      </c>
      <c r="L865">
        <v>0.14312541237375018</v>
      </c>
      <c r="M865" s="10" t="s">
        <v>47</v>
      </c>
      <c r="N865" t="s">
        <v>71</v>
      </c>
      <c r="O865">
        <v>10</v>
      </c>
      <c r="P865" t="s">
        <v>42</v>
      </c>
      <c r="Q865" s="8"/>
      <c r="R865"/>
      <c r="S865"/>
      <c r="T865"/>
      <c r="U865"/>
    </row>
    <row r="866" spans="1:21" x14ac:dyDescent="0.35">
      <c r="A866">
        <v>2024</v>
      </c>
      <c r="B866">
        <v>4</v>
      </c>
      <c r="C866">
        <v>11</v>
      </c>
      <c r="D866" t="s">
        <v>12</v>
      </c>
      <c r="E866" s="7">
        <v>45597</v>
      </c>
      <c r="F866">
        <v>956</v>
      </c>
      <c r="G866">
        <v>1022</v>
      </c>
      <c r="H866">
        <v>2</v>
      </c>
      <c r="I866">
        <v>37874</v>
      </c>
      <c r="J866">
        <v>5.2806674763690129E-5</v>
      </c>
      <c r="K866">
        <v>2.5241590537043883E-2</v>
      </c>
      <c r="L866">
        <v>2.6984210804245658E-2</v>
      </c>
      <c r="M866" s="10" t="s">
        <v>47</v>
      </c>
      <c r="N866" t="s">
        <v>71</v>
      </c>
      <c r="O866">
        <v>11</v>
      </c>
      <c r="P866" t="s">
        <v>43</v>
      </c>
      <c r="Q866" s="8"/>
      <c r="R866"/>
      <c r="S866"/>
      <c r="T866"/>
      <c r="U866"/>
    </row>
    <row r="867" spans="1:21" x14ac:dyDescent="0.35">
      <c r="A867">
        <v>2024</v>
      </c>
      <c r="B867">
        <v>4</v>
      </c>
      <c r="C867">
        <v>12</v>
      </c>
      <c r="D867" t="s">
        <v>12</v>
      </c>
      <c r="E867" s="7">
        <v>45627</v>
      </c>
      <c r="F867">
        <v>603</v>
      </c>
      <c r="G867">
        <v>649</v>
      </c>
      <c r="H867">
        <v>0</v>
      </c>
      <c r="I867">
        <v>11657</v>
      </c>
      <c r="J867">
        <v>0</v>
      </c>
      <c r="K867">
        <v>5.172857510508707E-2</v>
      </c>
      <c r="L867">
        <v>5.567470189585657E-2</v>
      </c>
      <c r="M867" s="10" t="s">
        <v>47</v>
      </c>
      <c r="N867" t="s">
        <v>71</v>
      </c>
      <c r="O867">
        <v>12</v>
      </c>
      <c r="P867" t="s">
        <v>44</v>
      </c>
      <c r="Q867" s="8"/>
      <c r="R867"/>
      <c r="S867"/>
      <c r="T867"/>
      <c r="U867"/>
    </row>
    <row r="868" spans="1:21" x14ac:dyDescent="0.35">
      <c r="A868">
        <v>2020</v>
      </c>
      <c r="B868">
        <v>4</v>
      </c>
      <c r="C868">
        <v>12</v>
      </c>
      <c r="D868" t="s">
        <v>13</v>
      </c>
      <c r="E868" s="7">
        <v>44166</v>
      </c>
      <c r="F868">
        <v>36644</v>
      </c>
      <c r="G868">
        <v>21425</v>
      </c>
      <c r="H868">
        <v>989</v>
      </c>
      <c r="I868">
        <v>21520</v>
      </c>
      <c r="J868">
        <v>4.5957249070631971E-2</v>
      </c>
      <c r="K868">
        <v>1.7027881040892194</v>
      </c>
      <c r="L868">
        <v>0.99558550185873607</v>
      </c>
      <c r="M868" s="10" t="s">
        <v>48</v>
      </c>
      <c r="N868" t="s">
        <v>71</v>
      </c>
      <c r="O868">
        <v>12</v>
      </c>
      <c r="P868" t="s">
        <v>44</v>
      </c>
      <c r="Q868" s="8"/>
      <c r="R868"/>
      <c r="S868"/>
      <c r="T868"/>
      <c r="U868"/>
    </row>
    <row r="869" spans="1:21" x14ac:dyDescent="0.35">
      <c r="A869">
        <v>2021</v>
      </c>
      <c r="B869">
        <v>1</v>
      </c>
      <c r="C869">
        <v>1</v>
      </c>
      <c r="D869" t="s">
        <v>13</v>
      </c>
      <c r="E869" s="7">
        <v>44197</v>
      </c>
      <c r="F869">
        <v>31943</v>
      </c>
      <c r="G869">
        <v>31481</v>
      </c>
      <c r="H869">
        <v>720</v>
      </c>
      <c r="I869">
        <v>1083330</v>
      </c>
      <c r="J869">
        <v>6.6461742959209101E-4</v>
      </c>
      <c r="K869">
        <v>2.9485936879805785E-2</v>
      </c>
      <c r="L869">
        <v>2.9059474029150861E-2</v>
      </c>
      <c r="M869" s="10" t="s">
        <v>32</v>
      </c>
      <c r="N869" t="s">
        <v>68</v>
      </c>
      <c r="O869">
        <v>1</v>
      </c>
      <c r="P869" t="s">
        <v>33</v>
      </c>
      <c r="Q869" s="8"/>
      <c r="R869"/>
      <c r="S869"/>
      <c r="T869"/>
      <c r="U869"/>
    </row>
    <row r="870" spans="1:21" x14ac:dyDescent="0.35">
      <c r="A870">
        <v>2021</v>
      </c>
      <c r="B870">
        <v>1</v>
      </c>
      <c r="C870">
        <v>2</v>
      </c>
      <c r="D870" t="s">
        <v>13</v>
      </c>
      <c r="E870" s="7">
        <v>44228</v>
      </c>
      <c r="F870">
        <v>24143</v>
      </c>
      <c r="G870">
        <v>43075</v>
      </c>
      <c r="H870">
        <v>731</v>
      </c>
      <c r="I870">
        <v>1558880</v>
      </c>
      <c r="J870">
        <v>4.6892640870368471E-4</v>
      </c>
      <c r="K870">
        <v>1.5487401211125936E-2</v>
      </c>
      <c r="L870">
        <v>2.7632017858975674E-2</v>
      </c>
      <c r="M870" s="10" t="s">
        <v>32</v>
      </c>
      <c r="N870" t="s">
        <v>68</v>
      </c>
      <c r="O870">
        <v>2</v>
      </c>
      <c r="P870" t="s">
        <v>34</v>
      </c>
      <c r="Q870" s="8"/>
      <c r="R870"/>
      <c r="S870"/>
      <c r="T870"/>
      <c r="U870"/>
    </row>
    <row r="871" spans="1:21" x14ac:dyDescent="0.35">
      <c r="A871">
        <v>2021</v>
      </c>
      <c r="B871">
        <v>1</v>
      </c>
      <c r="C871">
        <v>3</v>
      </c>
      <c r="D871" t="s">
        <v>13</v>
      </c>
      <c r="E871" s="7">
        <v>44256</v>
      </c>
      <c r="F871">
        <v>45962</v>
      </c>
      <c r="G871">
        <v>31297</v>
      </c>
      <c r="H871">
        <v>889</v>
      </c>
      <c r="I871">
        <v>3664010</v>
      </c>
      <c r="J871">
        <v>2.426303421660967E-4</v>
      </c>
      <c r="K871">
        <v>1.2544179737500716E-2</v>
      </c>
      <c r="L871">
        <v>8.5417343293277045E-3</v>
      </c>
      <c r="M871" s="10" t="s">
        <v>32</v>
      </c>
      <c r="N871" t="s">
        <v>68</v>
      </c>
      <c r="O871">
        <v>3</v>
      </c>
      <c r="P871" t="s">
        <v>35</v>
      </c>
      <c r="Q871" s="8"/>
      <c r="R871"/>
      <c r="S871"/>
      <c r="T871"/>
      <c r="U871"/>
    </row>
    <row r="872" spans="1:21" x14ac:dyDescent="0.35">
      <c r="A872">
        <v>2021</v>
      </c>
      <c r="B872">
        <v>2</v>
      </c>
      <c r="C872">
        <v>4</v>
      </c>
      <c r="D872" t="s">
        <v>13</v>
      </c>
      <c r="E872" s="7">
        <v>44287</v>
      </c>
      <c r="F872">
        <v>41829</v>
      </c>
      <c r="G872">
        <v>40033</v>
      </c>
      <c r="H872">
        <v>1061</v>
      </c>
      <c r="I872">
        <v>6967160</v>
      </c>
      <c r="J872">
        <v>1.5228586683813778E-4</v>
      </c>
      <c r="K872">
        <v>6.0037375343755563E-3</v>
      </c>
      <c r="L872">
        <v>5.7459567456467197E-3</v>
      </c>
      <c r="M872" s="10" t="s">
        <v>32</v>
      </c>
      <c r="N872" t="s">
        <v>69</v>
      </c>
      <c r="O872">
        <v>4</v>
      </c>
      <c r="P872" t="s">
        <v>36</v>
      </c>
      <c r="Q872" s="8"/>
      <c r="R872"/>
      <c r="S872"/>
      <c r="T872"/>
      <c r="U872"/>
    </row>
    <row r="873" spans="1:21" x14ac:dyDescent="0.35">
      <c r="A873">
        <v>2021</v>
      </c>
      <c r="B873">
        <v>2</v>
      </c>
      <c r="C873">
        <v>5</v>
      </c>
      <c r="D873" t="s">
        <v>13</v>
      </c>
      <c r="E873" s="7">
        <v>44317</v>
      </c>
      <c r="F873">
        <v>15578</v>
      </c>
      <c r="G873">
        <v>37617</v>
      </c>
      <c r="H873">
        <v>629</v>
      </c>
      <c r="I873">
        <v>10935610</v>
      </c>
      <c r="J873">
        <v>5.7518510627207808E-5</v>
      </c>
      <c r="K873">
        <v>1.4245204428468097E-3</v>
      </c>
      <c r="L873">
        <v>3.4398629797514724E-3</v>
      </c>
      <c r="M873" s="10" t="s">
        <v>32</v>
      </c>
      <c r="N873" t="s">
        <v>69</v>
      </c>
      <c r="O873">
        <v>5</v>
      </c>
      <c r="P873" t="s">
        <v>37</v>
      </c>
      <c r="Q873" s="8"/>
      <c r="R873"/>
      <c r="S873"/>
      <c r="T873"/>
      <c r="U873"/>
    </row>
    <row r="874" spans="1:21" x14ac:dyDescent="0.35">
      <c r="A874">
        <v>2021</v>
      </c>
      <c r="B874">
        <v>2</v>
      </c>
      <c r="C874">
        <v>6</v>
      </c>
      <c r="D874" t="s">
        <v>13</v>
      </c>
      <c r="E874" s="7">
        <v>44348</v>
      </c>
      <c r="F874">
        <v>2922</v>
      </c>
      <c r="G874">
        <v>24768</v>
      </c>
      <c r="H874">
        <v>140</v>
      </c>
      <c r="I874">
        <v>12074550</v>
      </c>
      <c r="J874">
        <v>1.1594634996749362E-5</v>
      </c>
      <c r="K874">
        <v>2.4199659614644023E-4</v>
      </c>
      <c r="L874">
        <v>2.0512565685677727E-3</v>
      </c>
      <c r="M874" s="10" t="s">
        <v>32</v>
      </c>
      <c r="N874" t="s">
        <v>69</v>
      </c>
      <c r="O874">
        <v>6</v>
      </c>
      <c r="P874" t="s">
        <v>38</v>
      </c>
      <c r="Q874" s="8"/>
      <c r="R874"/>
      <c r="S874"/>
      <c r="T874"/>
      <c r="U874"/>
    </row>
    <row r="875" spans="1:21" x14ac:dyDescent="0.35">
      <c r="A875">
        <v>2021</v>
      </c>
      <c r="B875">
        <v>3</v>
      </c>
      <c r="C875">
        <v>7</v>
      </c>
      <c r="D875" t="s">
        <v>13</v>
      </c>
      <c r="E875" s="7">
        <v>44378</v>
      </c>
      <c r="F875">
        <v>2690</v>
      </c>
      <c r="G875">
        <v>3254</v>
      </c>
      <c r="H875">
        <v>27</v>
      </c>
      <c r="I875">
        <v>11845720</v>
      </c>
      <c r="J875">
        <v>2.2793042550389506E-6</v>
      </c>
      <c r="K875">
        <v>2.2708623874276955E-4</v>
      </c>
      <c r="L875">
        <v>2.7469837207024986E-4</v>
      </c>
      <c r="M875" s="10" t="s">
        <v>32</v>
      </c>
      <c r="N875" t="s">
        <v>70</v>
      </c>
      <c r="O875">
        <v>7</v>
      </c>
      <c r="P875" t="s">
        <v>39</v>
      </c>
      <c r="Q875" s="8"/>
      <c r="R875"/>
      <c r="S875"/>
      <c r="T875"/>
      <c r="U875"/>
    </row>
    <row r="876" spans="1:21" x14ac:dyDescent="0.35">
      <c r="A876">
        <v>2021</v>
      </c>
      <c r="B876">
        <v>3</v>
      </c>
      <c r="C876">
        <v>8</v>
      </c>
      <c r="D876" t="s">
        <v>13</v>
      </c>
      <c r="E876" s="7">
        <v>44409</v>
      </c>
      <c r="F876">
        <v>7523</v>
      </c>
      <c r="G876">
        <v>5226</v>
      </c>
      <c r="H876">
        <v>43</v>
      </c>
      <c r="I876">
        <v>6027720</v>
      </c>
      <c r="J876">
        <v>7.1337089314035819E-6</v>
      </c>
      <c r="K876">
        <v>1.2480672625802128E-3</v>
      </c>
      <c r="L876">
        <v>8.6699448547709586E-4</v>
      </c>
      <c r="M876" s="10" t="s">
        <v>32</v>
      </c>
      <c r="N876" t="s">
        <v>70</v>
      </c>
      <c r="O876">
        <v>8</v>
      </c>
      <c r="P876" t="s">
        <v>40</v>
      </c>
      <c r="Q876" s="8"/>
      <c r="R876"/>
      <c r="S876"/>
      <c r="T876"/>
      <c r="U876"/>
    </row>
    <row r="877" spans="1:21" x14ac:dyDescent="0.35">
      <c r="A877">
        <v>2021</v>
      </c>
      <c r="B877">
        <v>3</v>
      </c>
      <c r="C877">
        <v>9</v>
      </c>
      <c r="D877" t="s">
        <v>13</v>
      </c>
      <c r="E877" s="7">
        <v>44440</v>
      </c>
      <c r="F877">
        <v>5086</v>
      </c>
      <c r="G877">
        <v>7015</v>
      </c>
      <c r="H877">
        <v>79</v>
      </c>
      <c r="I877">
        <v>4345080</v>
      </c>
      <c r="J877">
        <v>1.8181483424931187E-5</v>
      </c>
      <c r="K877">
        <v>1.1705192999898735E-3</v>
      </c>
      <c r="L877">
        <v>1.6144696990619276E-3</v>
      </c>
      <c r="M877" s="10" t="s">
        <v>32</v>
      </c>
      <c r="N877" t="s">
        <v>70</v>
      </c>
      <c r="O877">
        <v>9</v>
      </c>
      <c r="P877" t="s">
        <v>41</v>
      </c>
      <c r="Q877" s="8"/>
      <c r="R877"/>
      <c r="S877"/>
      <c r="T877"/>
      <c r="U877"/>
    </row>
    <row r="878" spans="1:21" x14ac:dyDescent="0.35">
      <c r="A878">
        <v>2021</v>
      </c>
      <c r="B878">
        <v>4</v>
      </c>
      <c r="C878">
        <v>10</v>
      </c>
      <c r="D878" t="s">
        <v>13</v>
      </c>
      <c r="E878" s="7">
        <v>44470</v>
      </c>
      <c r="F878">
        <v>4274</v>
      </c>
      <c r="G878">
        <v>3748</v>
      </c>
      <c r="H878">
        <v>44</v>
      </c>
      <c r="I878">
        <v>2527090</v>
      </c>
      <c r="J878">
        <v>1.7411330819242687E-5</v>
      </c>
      <c r="K878">
        <v>1.6912733618509829E-3</v>
      </c>
      <c r="L878">
        <v>1.4831288161482178E-3</v>
      </c>
      <c r="M878" s="10" t="s">
        <v>32</v>
      </c>
      <c r="N878" t="s">
        <v>71</v>
      </c>
      <c r="O878">
        <v>10</v>
      </c>
      <c r="P878" t="s">
        <v>42</v>
      </c>
      <c r="Q878" s="8"/>
      <c r="R878"/>
      <c r="S878"/>
      <c r="T878"/>
      <c r="U878"/>
    </row>
    <row r="879" spans="1:21" x14ac:dyDescent="0.35">
      <c r="A879">
        <v>2021</v>
      </c>
      <c r="B879">
        <v>4</v>
      </c>
      <c r="C879">
        <v>11</v>
      </c>
      <c r="D879" t="s">
        <v>13</v>
      </c>
      <c r="E879" s="7">
        <v>44501</v>
      </c>
      <c r="F879">
        <v>6470</v>
      </c>
      <c r="G879">
        <v>5381</v>
      </c>
      <c r="H879">
        <v>48</v>
      </c>
      <c r="I879">
        <v>4519110</v>
      </c>
      <c r="J879">
        <v>1.0621560439998141E-5</v>
      </c>
      <c r="K879">
        <v>1.4316978343080827E-3</v>
      </c>
      <c r="L879">
        <v>1.1907211818256249E-3</v>
      </c>
      <c r="M879" s="10" t="s">
        <v>32</v>
      </c>
      <c r="N879" t="s">
        <v>71</v>
      </c>
      <c r="O879">
        <v>11</v>
      </c>
      <c r="P879" t="s">
        <v>43</v>
      </c>
      <c r="Q879" s="8"/>
      <c r="R879"/>
      <c r="S879"/>
      <c r="T879"/>
      <c r="U879"/>
    </row>
    <row r="880" spans="1:21" x14ac:dyDescent="0.35">
      <c r="A880">
        <v>2021</v>
      </c>
      <c r="B880">
        <v>4</v>
      </c>
      <c r="C880">
        <v>12</v>
      </c>
      <c r="D880" t="s">
        <v>13</v>
      </c>
      <c r="E880" s="7">
        <v>44531</v>
      </c>
      <c r="F880">
        <v>29773</v>
      </c>
      <c r="G880">
        <v>9275</v>
      </c>
      <c r="H880">
        <v>104</v>
      </c>
      <c r="I880">
        <v>11576310</v>
      </c>
      <c r="J880">
        <v>8.983864461127942E-6</v>
      </c>
      <c r="K880">
        <v>2.571890351934252E-3</v>
      </c>
      <c r="L880">
        <v>8.0120521997078511E-4</v>
      </c>
      <c r="M880" s="10" t="s">
        <v>32</v>
      </c>
      <c r="N880" t="s">
        <v>71</v>
      </c>
      <c r="O880">
        <v>12</v>
      </c>
      <c r="P880" t="s">
        <v>44</v>
      </c>
      <c r="Q880" s="8"/>
      <c r="R880"/>
      <c r="S880"/>
      <c r="T880"/>
      <c r="U880"/>
    </row>
    <row r="881" spans="1:21" x14ac:dyDescent="0.35">
      <c r="A881">
        <v>2022</v>
      </c>
      <c r="B881">
        <v>1</v>
      </c>
      <c r="C881">
        <v>1</v>
      </c>
      <c r="D881" t="s">
        <v>13</v>
      </c>
      <c r="E881" s="7">
        <v>44562</v>
      </c>
      <c r="F881">
        <v>293152</v>
      </c>
      <c r="G881">
        <v>180399</v>
      </c>
      <c r="H881">
        <v>228</v>
      </c>
      <c r="I881">
        <v>11520900</v>
      </c>
      <c r="J881">
        <v>1.9790120563497644E-5</v>
      </c>
      <c r="K881">
        <v>2.5445234313291498E-2</v>
      </c>
      <c r="L881">
        <v>1.5658412103221102E-2</v>
      </c>
      <c r="M881" s="10" t="s">
        <v>45</v>
      </c>
      <c r="N881" t="s">
        <v>68</v>
      </c>
      <c r="O881">
        <v>1</v>
      </c>
      <c r="P881" t="s">
        <v>33</v>
      </c>
      <c r="Q881" s="8"/>
      <c r="R881"/>
      <c r="S881"/>
      <c r="T881"/>
      <c r="U881"/>
    </row>
    <row r="882" spans="1:21" x14ac:dyDescent="0.35">
      <c r="A882">
        <v>2022</v>
      </c>
      <c r="B882">
        <v>1</v>
      </c>
      <c r="C882">
        <v>2</v>
      </c>
      <c r="D882" t="s">
        <v>13</v>
      </c>
      <c r="E882" s="7">
        <v>44593</v>
      </c>
      <c r="F882">
        <v>131920</v>
      </c>
      <c r="G882">
        <v>189187</v>
      </c>
      <c r="H882">
        <v>448</v>
      </c>
      <c r="I882">
        <v>3722620</v>
      </c>
      <c r="J882">
        <v>1.2034534816876286E-4</v>
      </c>
      <c r="K882">
        <v>3.5437406987551781E-2</v>
      </c>
      <c r="L882">
        <v>5.0820927196436917E-2</v>
      </c>
      <c r="M882" s="10" t="s">
        <v>45</v>
      </c>
      <c r="N882" t="s">
        <v>68</v>
      </c>
      <c r="O882">
        <v>2</v>
      </c>
      <c r="P882" t="s">
        <v>34</v>
      </c>
      <c r="Q882" s="8"/>
      <c r="R882"/>
      <c r="S882"/>
      <c r="T882"/>
      <c r="U882"/>
    </row>
    <row r="883" spans="1:21" x14ac:dyDescent="0.35">
      <c r="A883">
        <v>2022</v>
      </c>
      <c r="B883">
        <v>1</v>
      </c>
      <c r="C883">
        <v>3</v>
      </c>
      <c r="D883" t="s">
        <v>13</v>
      </c>
      <c r="E883" s="7">
        <v>44621</v>
      </c>
      <c r="F883">
        <v>183597</v>
      </c>
      <c r="G883">
        <v>144019</v>
      </c>
      <c r="H883">
        <v>302</v>
      </c>
      <c r="I883">
        <v>990200</v>
      </c>
      <c r="J883">
        <v>3.0498889113310444E-4</v>
      </c>
      <c r="K883">
        <v>0.18541405776610786</v>
      </c>
      <c r="L883">
        <v>0.14544435467582306</v>
      </c>
      <c r="M883" s="10" t="s">
        <v>45</v>
      </c>
      <c r="N883" t="s">
        <v>68</v>
      </c>
      <c r="O883">
        <v>3</v>
      </c>
      <c r="P883" t="s">
        <v>35</v>
      </c>
      <c r="Q883" s="8"/>
      <c r="R883"/>
      <c r="S883"/>
      <c r="T883"/>
      <c r="U883"/>
    </row>
    <row r="884" spans="1:21" x14ac:dyDescent="0.35">
      <c r="A884">
        <v>2022</v>
      </c>
      <c r="B884">
        <v>2</v>
      </c>
      <c r="C884">
        <v>4</v>
      </c>
      <c r="D884" t="s">
        <v>13</v>
      </c>
      <c r="E884" s="7">
        <v>44652</v>
      </c>
      <c r="F884">
        <v>148777</v>
      </c>
      <c r="G884">
        <v>163520</v>
      </c>
      <c r="H884">
        <v>310</v>
      </c>
      <c r="I884">
        <v>353060</v>
      </c>
      <c r="J884">
        <v>8.7803772729847613E-4</v>
      </c>
      <c r="K884">
        <v>0.42139296436866253</v>
      </c>
      <c r="L884">
        <v>0.46315073925111877</v>
      </c>
      <c r="M884" s="10" t="s">
        <v>45</v>
      </c>
      <c r="N884" t="s">
        <v>69</v>
      </c>
      <c r="O884">
        <v>4</v>
      </c>
      <c r="P884" t="s">
        <v>36</v>
      </c>
      <c r="Q884" s="8"/>
      <c r="R884"/>
      <c r="S884"/>
      <c r="T884"/>
      <c r="U884"/>
    </row>
    <row r="885" spans="1:21" x14ac:dyDescent="0.35">
      <c r="A885">
        <v>2022</v>
      </c>
      <c r="B885">
        <v>2</v>
      </c>
      <c r="C885">
        <v>5</v>
      </c>
      <c r="D885" t="s">
        <v>13</v>
      </c>
      <c r="E885" s="7">
        <v>44682</v>
      </c>
      <c r="F885">
        <v>66771</v>
      </c>
      <c r="G885">
        <v>143599</v>
      </c>
      <c r="H885">
        <v>229</v>
      </c>
      <c r="I885">
        <v>394190</v>
      </c>
      <c r="J885">
        <v>5.8093812628427918E-4</v>
      </c>
      <c r="K885">
        <v>0.16938785864684544</v>
      </c>
      <c r="L885">
        <v>0.36428879474365156</v>
      </c>
      <c r="M885" s="10" t="s">
        <v>45</v>
      </c>
      <c r="N885" t="s">
        <v>69</v>
      </c>
      <c r="O885">
        <v>5</v>
      </c>
      <c r="P885" t="s">
        <v>37</v>
      </c>
      <c r="Q885" s="8"/>
      <c r="R885"/>
      <c r="S885"/>
      <c r="T885"/>
      <c r="U885"/>
    </row>
    <row r="886" spans="1:21" x14ac:dyDescent="0.35">
      <c r="A886">
        <v>2022</v>
      </c>
      <c r="B886">
        <v>2</v>
      </c>
      <c r="C886">
        <v>6</v>
      </c>
      <c r="D886" t="s">
        <v>13</v>
      </c>
      <c r="E886" s="7">
        <v>44713</v>
      </c>
      <c r="F886">
        <v>72307</v>
      </c>
      <c r="G886">
        <v>51870</v>
      </c>
      <c r="H886">
        <v>118</v>
      </c>
      <c r="I886">
        <v>239390</v>
      </c>
      <c r="J886">
        <v>4.9291950373866913E-4</v>
      </c>
      <c r="K886">
        <v>0.30204686912569445</v>
      </c>
      <c r="L886">
        <v>0.21667571744851497</v>
      </c>
      <c r="M886" s="10" t="s">
        <v>45</v>
      </c>
      <c r="N886" t="s">
        <v>69</v>
      </c>
      <c r="O886">
        <v>6</v>
      </c>
      <c r="P886" t="s">
        <v>38</v>
      </c>
      <c r="Q886" s="8"/>
      <c r="R886"/>
      <c r="S886"/>
      <c r="T886"/>
      <c r="U886"/>
    </row>
    <row r="887" spans="1:21" x14ac:dyDescent="0.35">
      <c r="A887">
        <v>2022</v>
      </c>
      <c r="B887">
        <v>3</v>
      </c>
      <c r="C887">
        <v>7</v>
      </c>
      <c r="D887" t="s">
        <v>13</v>
      </c>
      <c r="E887" s="7">
        <v>44743</v>
      </c>
      <c r="F887">
        <v>192360</v>
      </c>
      <c r="G887">
        <v>183744</v>
      </c>
      <c r="H887">
        <v>194</v>
      </c>
      <c r="I887">
        <v>767210</v>
      </c>
      <c r="J887">
        <v>2.5286427444897748E-4</v>
      </c>
      <c r="K887">
        <v>0.25072665893301704</v>
      </c>
      <c r="L887">
        <v>0.23949635692965421</v>
      </c>
      <c r="M887" s="10" t="s">
        <v>45</v>
      </c>
      <c r="N887" t="s">
        <v>70</v>
      </c>
      <c r="O887">
        <v>7</v>
      </c>
      <c r="P887" t="s">
        <v>39</v>
      </c>
      <c r="Q887" s="8"/>
      <c r="R887"/>
      <c r="S887"/>
      <c r="T887"/>
      <c r="U887"/>
    </row>
    <row r="888" spans="1:21" x14ac:dyDescent="0.35">
      <c r="A888">
        <v>2022</v>
      </c>
      <c r="B888">
        <v>3</v>
      </c>
      <c r="C888">
        <v>8</v>
      </c>
      <c r="D888" t="s">
        <v>13</v>
      </c>
      <c r="E888" s="7">
        <v>44774</v>
      </c>
      <c r="F888">
        <v>55347</v>
      </c>
      <c r="G888">
        <v>90542</v>
      </c>
      <c r="H888">
        <v>177</v>
      </c>
      <c r="I888">
        <v>355170</v>
      </c>
      <c r="J888">
        <v>4.9835290142748547E-4</v>
      </c>
      <c r="K888">
        <v>0.15583241827857083</v>
      </c>
      <c r="L888">
        <v>0.25492581017540894</v>
      </c>
      <c r="M888" s="10" t="s">
        <v>45</v>
      </c>
      <c r="N888" t="s">
        <v>70</v>
      </c>
      <c r="O888">
        <v>8</v>
      </c>
      <c r="P888" t="s">
        <v>40</v>
      </c>
      <c r="Q888" s="8"/>
      <c r="R888"/>
      <c r="S888"/>
      <c r="T888"/>
      <c r="U888"/>
    </row>
    <row r="889" spans="1:21" x14ac:dyDescent="0.35">
      <c r="A889">
        <v>2022</v>
      </c>
      <c r="B889">
        <v>3</v>
      </c>
      <c r="C889">
        <v>9</v>
      </c>
      <c r="D889" t="s">
        <v>13</v>
      </c>
      <c r="E889" s="7">
        <v>44805</v>
      </c>
      <c r="F889">
        <v>25452</v>
      </c>
      <c r="G889">
        <v>33687</v>
      </c>
      <c r="H889">
        <v>93</v>
      </c>
      <c r="I889">
        <v>181380</v>
      </c>
      <c r="J889">
        <v>5.1273569302017863E-4</v>
      </c>
      <c r="K889">
        <v>0.14032418127687726</v>
      </c>
      <c r="L889">
        <v>0.18572609990076083</v>
      </c>
      <c r="M889" s="10" t="s">
        <v>45</v>
      </c>
      <c r="N889" t="s">
        <v>70</v>
      </c>
      <c r="O889">
        <v>9</v>
      </c>
      <c r="P889" t="s">
        <v>41</v>
      </c>
      <c r="Q889" s="8"/>
      <c r="R889"/>
      <c r="S889"/>
      <c r="T889"/>
      <c r="U889"/>
    </row>
    <row r="890" spans="1:21" x14ac:dyDescent="0.35">
      <c r="A890">
        <v>2022</v>
      </c>
      <c r="B890">
        <v>4</v>
      </c>
      <c r="C890">
        <v>10</v>
      </c>
      <c r="D890" t="s">
        <v>13</v>
      </c>
      <c r="E890" s="7">
        <v>44835</v>
      </c>
      <c r="F890">
        <v>39681</v>
      </c>
      <c r="G890">
        <v>37444</v>
      </c>
      <c r="H890">
        <v>81</v>
      </c>
      <c r="I890">
        <v>666060</v>
      </c>
      <c r="J890">
        <v>1.2161066570579227E-4</v>
      </c>
      <c r="K890">
        <v>5.9575713899648677E-2</v>
      </c>
      <c r="L890">
        <v>5.6217157613428222E-2</v>
      </c>
      <c r="M890" s="10" t="s">
        <v>45</v>
      </c>
      <c r="N890" t="s">
        <v>71</v>
      </c>
      <c r="O890">
        <v>10</v>
      </c>
      <c r="P890" t="s">
        <v>42</v>
      </c>
      <c r="Q890" s="8"/>
      <c r="R890"/>
      <c r="S890"/>
      <c r="T890"/>
      <c r="U890"/>
    </row>
    <row r="891" spans="1:21" x14ac:dyDescent="0.35">
      <c r="A891">
        <v>2022</v>
      </c>
      <c r="B891">
        <v>4</v>
      </c>
      <c r="C891">
        <v>11</v>
      </c>
      <c r="D891" t="s">
        <v>13</v>
      </c>
      <c r="E891" s="7">
        <v>44866</v>
      </c>
      <c r="F891">
        <v>36815</v>
      </c>
      <c r="G891">
        <v>35747</v>
      </c>
      <c r="H891">
        <v>116</v>
      </c>
      <c r="I891">
        <v>632130</v>
      </c>
      <c r="J891">
        <v>1.8350655719551358E-4</v>
      </c>
      <c r="K891">
        <v>5.8239602613386489E-2</v>
      </c>
      <c r="L891">
        <v>5.6550076724724348E-2</v>
      </c>
      <c r="M891" s="10" t="s">
        <v>45</v>
      </c>
      <c r="N891" t="s">
        <v>71</v>
      </c>
      <c r="O891">
        <v>11</v>
      </c>
      <c r="P891" t="s">
        <v>43</v>
      </c>
      <c r="Q891" s="8"/>
      <c r="R891"/>
      <c r="S891"/>
      <c r="T891"/>
      <c r="U891"/>
    </row>
    <row r="892" spans="1:21" x14ac:dyDescent="0.35">
      <c r="A892">
        <v>2022</v>
      </c>
      <c r="B892">
        <v>4</v>
      </c>
      <c r="C892">
        <v>12</v>
      </c>
      <c r="D892" t="s">
        <v>13</v>
      </c>
      <c r="E892" s="7">
        <v>44896</v>
      </c>
      <c r="F892">
        <v>42471</v>
      </c>
      <c r="G892">
        <v>40614</v>
      </c>
      <c r="H892">
        <v>145</v>
      </c>
      <c r="I892">
        <v>517290</v>
      </c>
      <c r="J892">
        <v>2.8030698447679254E-4</v>
      </c>
      <c r="K892">
        <v>8.2102882329061072E-2</v>
      </c>
      <c r="L892">
        <v>7.8513019776141044E-2</v>
      </c>
      <c r="M892" s="10" t="s">
        <v>45</v>
      </c>
      <c r="N892" t="s">
        <v>71</v>
      </c>
      <c r="O892">
        <v>12</v>
      </c>
      <c r="P892" t="s">
        <v>44</v>
      </c>
      <c r="Q892" s="8"/>
      <c r="R892"/>
      <c r="S892"/>
      <c r="T892"/>
      <c r="U892"/>
    </row>
    <row r="893" spans="1:21" x14ac:dyDescent="0.35">
      <c r="A893">
        <v>2023</v>
      </c>
      <c r="B893">
        <v>1</v>
      </c>
      <c r="C893">
        <v>1</v>
      </c>
      <c r="D893" t="s">
        <v>13</v>
      </c>
      <c r="E893" s="7">
        <v>44927</v>
      </c>
      <c r="F893">
        <v>23101</v>
      </c>
      <c r="G893">
        <v>24090</v>
      </c>
      <c r="H893">
        <v>131</v>
      </c>
      <c r="I893">
        <v>298650</v>
      </c>
      <c r="J893">
        <v>4.3864054913778669E-4</v>
      </c>
      <c r="K893">
        <v>7.7351414699480994E-2</v>
      </c>
      <c r="L893">
        <v>8.0662983425414364E-2</v>
      </c>
      <c r="M893" s="10" t="s">
        <v>46</v>
      </c>
      <c r="N893" t="s">
        <v>68</v>
      </c>
      <c r="O893">
        <v>1</v>
      </c>
      <c r="P893" t="s">
        <v>33</v>
      </c>
      <c r="Q893" s="8"/>
      <c r="R893"/>
      <c r="S893"/>
      <c r="T893"/>
      <c r="U893"/>
    </row>
    <row r="894" spans="1:21" x14ac:dyDescent="0.35">
      <c r="A894">
        <v>2023</v>
      </c>
      <c r="B894">
        <v>1</v>
      </c>
      <c r="C894">
        <v>2</v>
      </c>
      <c r="D894" t="s">
        <v>13</v>
      </c>
      <c r="E894" s="7">
        <v>44958</v>
      </c>
      <c r="F894">
        <v>5625</v>
      </c>
      <c r="G894">
        <v>17731</v>
      </c>
      <c r="H894">
        <v>78</v>
      </c>
      <c r="I894">
        <v>63560</v>
      </c>
      <c r="J894">
        <v>1.2271869100062933E-3</v>
      </c>
      <c r="K894">
        <v>8.849905601006923E-2</v>
      </c>
      <c r="L894">
        <v>0.27896475770925111</v>
      </c>
      <c r="M894" s="10" t="s">
        <v>46</v>
      </c>
      <c r="N894" t="s">
        <v>68</v>
      </c>
      <c r="O894">
        <v>2</v>
      </c>
      <c r="P894" t="s">
        <v>34</v>
      </c>
      <c r="Q894" s="8"/>
      <c r="R894"/>
      <c r="S894"/>
      <c r="T894"/>
      <c r="U894"/>
    </row>
    <row r="895" spans="1:21" x14ac:dyDescent="0.35">
      <c r="A895">
        <v>2023</v>
      </c>
      <c r="B895">
        <v>1</v>
      </c>
      <c r="C895">
        <v>3</v>
      </c>
      <c r="D895" t="s">
        <v>13</v>
      </c>
      <c r="E895" s="7">
        <v>44986</v>
      </c>
      <c r="F895">
        <v>4198</v>
      </c>
      <c r="G895">
        <v>5730</v>
      </c>
      <c r="H895">
        <v>73</v>
      </c>
      <c r="I895">
        <v>19530</v>
      </c>
      <c r="J895">
        <v>3.7378392217101894E-3</v>
      </c>
      <c r="K895">
        <v>0.21495135688684075</v>
      </c>
      <c r="L895">
        <v>0.29339477726574503</v>
      </c>
      <c r="M895" s="10" t="s">
        <v>46</v>
      </c>
      <c r="N895" t="s">
        <v>68</v>
      </c>
      <c r="O895">
        <v>3</v>
      </c>
      <c r="P895" t="s">
        <v>35</v>
      </c>
      <c r="Q895" s="8"/>
      <c r="R895"/>
      <c r="S895"/>
      <c r="T895"/>
      <c r="U895"/>
    </row>
    <row r="896" spans="1:21" x14ac:dyDescent="0.35">
      <c r="A896">
        <v>2023</v>
      </c>
      <c r="B896">
        <v>2</v>
      </c>
      <c r="C896">
        <v>4</v>
      </c>
      <c r="D896" t="s">
        <v>13</v>
      </c>
      <c r="E896" s="7">
        <v>45017</v>
      </c>
      <c r="F896">
        <v>5672</v>
      </c>
      <c r="G896">
        <v>5112</v>
      </c>
      <c r="H896">
        <v>44</v>
      </c>
      <c r="I896">
        <v>3270</v>
      </c>
      <c r="J896">
        <v>1.345565749235474E-2</v>
      </c>
      <c r="K896">
        <v>1.7345565749235474</v>
      </c>
      <c r="L896">
        <v>1.5633027522935781</v>
      </c>
      <c r="M896" s="10" t="s">
        <v>46</v>
      </c>
      <c r="N896" t="s">
        <v>69</v>
      </c>
      <c r="O896">
        <v>4</v>
      </c>
      <c r="P896" t="s">
        <v>36</v>
      </c>
      <c r="Q896" s="8"/>
      <c r="R896"/>
      <c r="S896"/>
      <c r="T896"/>
      <c r="U896"/>
    </row>
    <row r="897" spans="1:21" x14ac:dyDescent="0.35">
      <c r="A897">
        <v>2023</v>
      </c>
      <c r="B897">
        <v>2</v>
      </c>
      <c r="C897">
        <v>5</v>
      </c>
      <c r="D897" t="s">
        <v>13</v>
      </c>
      <c r="E897" s="7">
        <v>45047</v>
      </c>
      <c r="F897">
        <v>4030</v>
      </c>
      <c r="G897">
        <v>4878</v>
      </c>
      <c r="H897">
        <v>53</v>
      </c>
      <c r="I897">
        <v>2060</v>
      </c>
      <c r="J897">
        <v>2.5728155339805825E-2</v>
      </c>
      <c r="K897">
        <v>1.9563106796116505</v>
      </c>
      <c r="L897">
        <v>2.3679611650485435</v>
      </c>
      <c r="M897" s="10" t="s">
        <v>46</v>
      </c>
      <c r="N897" t="s">
        <v>69</v>
      </c>
      <c r="O897">
        <v>5</v>
      </c>
      <c r="P897" t="s">
        <v>37</v>
      </c>
      <c r="Q897" s="8"/>
      <c r="R897"/>
      <c r="S897"/>
      <c r="T897"/>
      <c r="U897"/>
    </row>
    <row r="898" spans="1:21" x14ac:dyDescent="0.35">
      <c r="A898">
        <v>2023</v>
      </c>
      <c r="B898">
        <v>2</v>
      </c>
      <c r="C898">
        <v>6</v>
      </c>
      <c r="D898" t="s">
        <v>13</v>
      </c>
      <c r="E898" s="7">
        <v>45078</v>
      </c>
      <c r="F898">
        <v>1422</v>
      </c>
      <c r="G898">
        <v>1755</v>
      </c>
      <c r="H898">
        <v>8</v>
      </c>
      <c r="I898">
        <v>860</v>
      </c>
      <c r="J898">
        <v>9.3023255813953487E-3</v>
      </c>
      <c r="K898">
        <v>1.6534883720930234</v>
      </c>
      <c r="L898">
        <v>2.0406976744186047</v>
      </c>
      <c r="M898" s="10" t="s">
        <v>46</v>
      </c>
      <c r="N898" t="s">
        <v>69</v>
      </c>
      <c r="O898">
        <v>6</v>
      </c>
      <c r="P898" t="s">
        <v>38</v>
      </c>
      <c r="Q898" s="8"/>
      <c r="R898"/>
      <c r="S898"/>
      <c r="T898"/>
      <c r="U898"/>
    </row>
    <row r="899" spans="1:21" x14ac:dyDescent="0.35">
      <c r="A899">
        <v>2023</v>
      </c>
      <c r="B899">
        <v>3</v>
      </c>
      <c r="C899">
        <v>7</v>
      </c>
      <c r="D899" t="s">
        <v>13</v>
      </c>
      <c r="E899" s="7">
        <v>45108</v>
      </c>
      <c r="F899">
        <v>698</v>
      </c>
      <c r="G899">
        <v>746</v>
      </c>
      <c r="H899">
        <v>6</v>
      </c>
      <c r="I899">
        <v>280</v>
      </c>
      <c r="J899">
        <v>2.1428571428571429E-2</v>
      </c>
      <c r="K899">
        <v>2.4928571428571429</v>
      </c>
      <c r="L899">
        <v>2.6642857142857141</v>
      </c>
      <c r="M899" s="10" t="s">
        <v>46</v>
      </c>
      <c r="N899" t="s">
        <v>70</v>
      </c>
      <c r="O899">
        <v>7</v>
      </c>
      <c r="P899" t="s">
        <v>39</v>
      </c>
      <c r="Q899" s="8"/>
      <c r="R899"/>
      <c r="S899"/>
      <c r="T899"/>
      <c r="U899"/>
    </row>
    <row r="900" spans="1:21" x14ac:dyDescent="0.35">
      <c r="A900">
        <v>2023</v>
      </c>
      <c r="B900">
        <v>3</v>
      </c>
      <c r="C900">
        <v>8</v>
      </c>
      <c r="D900" t="s">
        <v>13</v>
      </c>
      <c r="E900" s="7">
        <v>45139</v>
      </c>
      <c r="F900">
        <v>2784</v>
      </c>
      <c r="G900">
        <v>1339</v>
      </c>
      <c r="H900">
        <v>9</v>
      </c>
      <c r="I900">
        <v>610</v>
      </c>
      <c r="J900">
        <v>1.4754098360655738E-2</v>
      </c>
      <c r="K900">
        <v>4.5639344262295083</v>
      </c>
      <c r="L900">
        <v>2.1950819672131145</v>
      </c>
      <c r="M900" s="10" t="s">
        <v>46</v>
      </c>
      <c r="N900" t="s">
        <v>70</v>
      </c>
      <c r="O900">
        <v>8</v>
      </c>
      <c r="P900" t="s">
        <v>40</v>
      </c>
      <c r="Q900" s="8"/>
      <c r="R900"/>
      <c r="S900"/>
      <c r="T900"/>
      <c r="U900"/>
    </row>
    <row r="901" spans="1:21" x14ac:dyDescent="0.35">
      <c r="A901">
        <v>2023</v>
      </c>
      <c r="B901">
        <v>3</v>
      </c>
      <c r="C901">
        <v>9</v>
      </c>
      <c r="D901" t="s">
        <v>13</v>
      </c>
      <c r="E901" s="7">
        <v>45170</v>
      </c>
      <c r="F901">
        <v>6417</v>
      </c>
      <c r="G901">
        <v>3442</v>
      </c>
      <c r="H901">
        <v>23</v>
      </c>
      <c r="I901">
        <v>100</v>
      </c>
      <c r="J901">
        <v>0.23</v>
      </c>
      <c r="K901">
        <v>64.17</v>
      </c>
      <c r="L901">
        <v>34.42</v>
      </c>
      <c r="M901" s="10" t="s">
        <v>46</v>
      </c>
      <c r="N901" t="s">
        <v>70</v>
      </c>
      <c r="O901">
        <v>9</v>
      </c>
      <c r="P901" t="s">
        <v>41</v>
      </c>
      <c r="Q901" s="8"/>
      <c r="R901"/>
      <c r="S901"/>
      <c r="T901"/>
      <c r="U901"/>
    </row>
    <row r="902" spans="1:21" x14ac:dyDescent="0.35">
      <c r="A902">
        <v>2023</v>
      </c>
      <c r="B902">
        <v>4</v>
      </c>
      <c r="C902">
        <v>10</v>
      </c>
      <c r="D902" t="s">
        <v>13</v>
      </c>
      <c r="E902" s="7">
        <v>45200</v>
      </c>
      <c r="F902">
        <v>6794</v>
      </c>
      <c r="G902">
        <v>6884</v>
      </c>
      <c r="H902">
        <v>16</v>
      </c>
      <c r="I902">
        <v>10865</v>
      </c>
      <c r="J902">
        <v>1.4726184997699034E-3</v>
      </c>
      <c r="K902">
        <v>0.62531063046479518</v>
      </c>
      <c r="L902">
        <v>0.63359410952600093</v>
      </c>
      <c r="M902" s="10" t="s">
        <v>46</v>
      </c>
      <c r="N902" t="s">
        <v>71</v>
      </c>
      <c r="O902">
        <v>10</v>
      </c>
      <c r="P902" t="s">
        <v>42</v>
      </c>
      <c r="Q902" s="8"/>
      <c r="R902"/>
      <c r="S902"/>
      <c r="T902"/>
      <c r="U902"/>
    </row>
    <row r="903" spans="1:21" x14ac:dyDescent="0.35">
      <c r="A903">
        <v>2023</v>
      </c>
      <c r="B903">
        <v>4</v>
      </c>
      <c r="C903">
        <v>11</v>
      </c>
      <c r="D903" t="s">
        <v>13</v>
      </c>
      <c r="E903" s="7">
        <v>45231</v>
      </c>
      <c r="F903">
        <v>7031</v>
      </c>
      <c r="G903">
        <v>6248</v>
      </c>
      <c r="H903">
        <v>35</v>
      </c>
      <c r="I903">
        <v>38371</v>
      </c>
      <c r="J903">
        <v>9.1214719449584324E-4</v>
      </c>
      <c r="K903">
        <v>0.18323734070000783</v>
      </c>
      <c r="L903">
        <v>0.1628313048917151</v>
      </c>
      <c r="M903" s="10" t="s">
        <v>46</v>
      </c>
      <c r="N903" t="s">
        <v>71</v>
      </c>
      <c r="O903">
        <v>11</v>
      </c>
      <c r="P903" t="s">
        <v>43</v>
      </c>
      <c r="Q903" s="8"/>
      <c r="R903"/>
      <c r="S903"/>
      <c r="T903"/>
      <c r="U903"/>
    </row>
    <row r="904" spans="1:21" x14ac:dyDescent="0.35">
      <c r="A904">
        <v>2023</v>
      </c>
      <c r="B904">
        <v>4</v>
      </c>
      <c r="C904">
        <v>12</v>
      </c>
      <c r="D904" t="s">
        <v>13</v>
      </c>
      <c r="E904" s="7">
        <v>45261</v>
      </c>
      <c r="F904">
        <v>16534</v>
      </c>
      <c r="G904">
        <v>9524</v>
      </c>
      <c r="H904">
        <v>65</v>
      </c>
      <c r="I904">
        <v>47021</v>
      </c>
      <c r="J904">
        <v>1.3823610727121925E-3</v>
      </c>
      <c r="K904">
        <v>0.35163012271112909</v>
      </c>
      <c r="L904">
        <v>0.2025477977924757</v>
      </c>
      <c r="M904" s="10" t="s">
        <v>46</v>
      </c>
      <c r="N904" t="s">
        <v>71</v>
      </c>
      <c r="O904">
        <v>12</v>
      </c>
      <c r="P904" t="s">
        <v>44</v>
      </c>
      <c r="Q904" s="8"/>
      <c r="R904"/>
      <c r="S904"/>
      <c r="T904"/>
      <c r="U904"/>
    </row>
    <row r="905" spans="1:21" x14ac:dyDescent="0.35">
      <c r="A905">
        <v>2024</v>
      </c>
      <c r="B905">
        <v>1</v>
      </c>
      <c r="C905">
        <v>1</v>
      </c>
      <c r="D905" t="s">
        <v>13</v>
      </c>
      <c r="E905" s="7">
        <v>45292</v>
      </c>
      <c r="F905">
        <v>5394</v>
      </c>
      <c r="G905">
        <v>12636</v>
      </c>
      <c r="H905">
        <v>81</v>
      </c>
      <c r="I905">
        <v>12696</v>
      </c>
      <c r="J905">
        <v>6.3799621928166354E-3</v>
      </c>
      <c r="K905">
        <v>0.42485822306238186</v>
      </c>
      <c r="L905">
        <v>0.99527410207939504</v>
      </c>
      <c r="M905" s="10" t="s">
        <v>47</v>
      </c>
      <c r="N905" t="s">
        <v>68</v>
      </c>
      <c r="O905">
        <v>1</v>
      </c>
      <c r="P905" t="s">
        <v>33</v>
      </c>
      <c r="Q905" s="8"/>
      <c r="R905"/>
      <c r="S905"/>
      <c r="T905"/>
      <c r="U905"/>
    </row>
    <row r="906" spans="1:21" x14ac:dyDescent="0.35">
      <c r="A906">
        <v>2024</v>
      </c>
      <c r="B906">
        <v>1</v>
      </c>
      <c r="C906">
        <v>2</v>
      </c>
      <c r="D906" t="s">
        <v>13</v>
      </c>
      <c r="E906" s="7">
        <v>45323</v>
      </c>
      <c r="F906">
        <v>588</v>
      </c>
      <c r="G906">
        <v>5475</v>
      </c>
      <c r="H906">
        <v>26</v>
      </c>
      <c r="I906">
        <v>1569</v>
      </c>
      <c r="J906">
        <v>1.6571064372211598E-2</v>
      </c>
      <c r="K906">
        <v>0.37476099426386233</v>
      </c>
      <c r="L906">
        <v>3.4894837476099427</v>
      </c>
      <c r="M906" s="10" t="s">
        <v>47</v>
      </c>
      <c r="N906" t="s">
        <v>68</v>
      </c>
      <c r="O906">
        <v>2</v>
      </c>
      <c r="P906" t="s">
        <v>34</v>
      </c>
      <c r="Q906" s="8"/>
      <c r="R906"/>
      <c r="S906"/>
      <c r="T906"/>
      <c r="U906"/>
    </row>
    <row r="907" spans="1:21" x14ac:dyDescent="0.35">
      <c r="A907">
        <v>2024</v>
      </c>
      <c r="B907">
        <v>1</v>
      </c>
      <c r="C907">
        <v>3</v>
      </c>
      <c r="D907" t="s">
        <v>13</v>
      </c>
      <c r="E907" s="7">
        <v>45352</v>
      </c>
      <c r="F907">
        <v>212</v>
      </c>
      <c r="G907">
        <v>514</v>
      </c>
      <c r="H907">
        <v>8</v>
      </c>
      <c r="I907">
        <v>230</v>
      </c>
      <c r="J907">
        <v>3.4782608695652174E-2</v>
      </c>
      <c r="K907">
        <v>0.92173913043478262</v>
      </c>
      <c r="L907">
        <v>2.2347826086956522</v>
      </c>
      <c r="M907" s="10" t="s">
        <v>47</v>
      </c>
      <c r="N907" t="s">
        <v>68</v>
      </c>
      <c r="O907">
        <v>3</v>
      </c>
      <c r="P907" t="s">
        <v>35</v>
      </c>
      <c r="Q907" s="8"/>
      <c r="R907"/>
      <c r="S907"/>
      <c r="T907"/>
      <c r="U907"/>
    </row>
    <row r="908" spans="1:21" x14ac:dyDescent="0.35">
      <c r="A908">
        <v>2024</v>
      </c>
      <c r="B908">
        <v>2</v>
      </c>
      <c r="C908">
        <v>4</v>
      </c>
      <c r="D908" t="s">
        <v>13</v>
      </c>
      <c r="E908" s="7">
        <v>45383</v>
      </c>
      <c r="F908">
        <v>151</v>
      </c>
      <c r="G908">
        <v>148</v>
      </c>
      <c r="H908">
        <v>1</v>
      </c>
      <c r="I908">
        <v>70</v>
      </c>
      <c r="J908">
        <v>1.4285714285714285E-2</v>
      </c>
      <c r="K908">
        <v>2.157142857142857</v>
      </c>
      <c r="L908">
        <v>2.1142857142857143</v>
      </c>
      <c r="M908" s="10" t="s">
        <v>47</v>
      </c>
      <c r="N908" t="s">
        <v>69</v>
      </c>
      <c r="O908">
        <v>4</v>
      </c>
      <c r="P908" t="s">
        <v>36</v>
      </c>
      <c r="Q908" s="8"/>
      <c r="R908"/>
      <c r="S908"/>
      <c r="T908"/>
      <c r="U908"/>
    </row>
    <row r="909" spans="1:21" x14ac:dyDescent="0.35">
      <c r="A909">
        <v>2024</v>
      </c>
      <c r="B909">
        <v>2</v>
      </c>
      <c r="C909">
        <v>5</v>
      </c>
      <c r="D909" t="s">
        <v>13</v>
      </c>
      <c r="E909" s="7">
        <v>45413</v>
      </c>
      <c r="F909">
        <v>226</v>
      </c>
      <c r="G909">
        <v>163</v>
      </c>
      <c r="H909">
        <v>3</v>
      </c>
      <c r="I909">
        <v>30</v>
      </c>
      <c r="J909">
        <v>0.1</v>
      </c>
      <c r="K909">
        <v>7.5333333333333332</v>
      </c>
      <c r="L909">
        <v>5.4333333333333336</v>
      </c>
      <c r="M909" s="10" t="s">
        <v>47</v>
      </c>
      <c r="N909" t="s">
        <v>69</v>
      </c>
      <c r="O909">
        <v>5</v>
      </c>
      <c r="P909" t="s">
        <v>37</v>
      </c>
      <c r="Q909" s="8"/>
      <c r="R909"/>
      <c r="S909"/>
      <c r="T909"/>
      <c r="U909"/>
    </row>
    <row r="910" spans="1:21" x14ac:dyDescent="0.35">
      <c r="A910">
        <v>2024</v>
      </c>
      <c r="B910">
        <v>2</v>
      </c>
      <c r="C910">
        <v>6</v>
      </c>
      <c r="D910" t="s">
        <v>13</v>
      </c>
      <c r="E910" s="7">
        <v>45444</v>
      </c>
      <c r="F910">
        <v>465</v>
      </c>
      <c r="G910">
        <v>245</v>
      </c>
      <c r="H910">
        <v>0</v>
      </c>
      <c r="I910">
        <v>15</v>
      </c>
      <c r="J910">
        <v>0</v>
      </c>
      <c r="K910">
        <v>31</v>
      </c>
      <c r="L910">
        <v>16.333333333333332</v>
      </c>
      <c r="M910" s="10" t="s">
        <v>47</v>
      </c>
      <c r="N910" t="s">
        <v>69</v>
      </c>
      <c r="O910">
        <v>6</v>
      </c>
      <c r="P910" t="s">
        <v>38</v>
      </c>
      <c r="Q910" s="8"/>
      <c r="R910"/>
      <c r="S910"/>
      <c r="T910"/>
      <c r="U910"/>
    </row>
    <row r="911" spans="1:21" x14ac:dyDescent="0.35">
      <c r="A911">
        <v>2024</v>
      </c>
      <c r="B911">
        <v>3</v>
      </c>
      <c r="C911">
        <v>7</v>
      </c>
      <c r="D911" t="s">
        <v>13</v>
      </c>
      <c r="E911" s="7">
        <v>45474</v>
      </c>
      <c r="F911">
        <v>3559</v>
      </c>
      <c r="G911">
        <v>1168</v>
      </c>
      <c r="H911">
        <v>10</v>
      </c>
      <c r="I911">
        <v>25</v>
      </c>
      <c r="J911">
        <v>0.4</v>
      </c>
      <c r="K911">
        <v>142.36000000000001</v>
      </c>
      <c r="L911">
        <v>46.72</v>
      </c>
      <c r="M911" s="10" t="s">
        <v>47</v>
      </c>
      <c r="N911" t="s">
        <v>70</v>
      </c>
      <c r="O911">
        <v>7</v>
      </c>
      <c r="P911" t="s">
        <v>39</v>
      </c>
      <c r="Q911" s="8"/>
      <c r="R911"/>
      <c r="S911"/>
      <c r="T911"/>
      <c r="U911"/>
    </row>
    <row r="912" spans="1:21" x14ac:dyDescent="0.35">
      <c r="A912">
        <v>2024</v>
      </c>
      <c r="B912">
        <v>3</v>
      </c>
      <c r="C912">
        <v>8</v>
      </c>
      <c r="D912" t="s">
        <v>13</v>
      </c>
      <c r="E912" s="7">
        <v>45505</v>
      </c>
      <c r="F912">
        <v>7383</v>
      </c>
      <c r="G912">
        <v>4108</v>
      </c>
      <c r="H912">
        <v>13</v>
      </c>
      <c r="I912">
        <v>26</v>
      </c>
      <c r="J912">
        <v>0.5</v>
      </c>
      <c r="K912">
        <v>283.96153846153845</v>
      </c>
      <c r="L912">
        <v>158</v>
      </c>
      <c r="M912" s="10" t="s">
        <v>47</v>
      </c>
      <c r="N912" t="s">
        <v>70</v>
      </c>
      <c r="O912">
        <v>8</v>
      </c>
      <c r="P912" t="s">
        <v>40</v>
      </c>
      <c r="Q912" s="8"/>
      <c r="R912"/>
      <c r="S912"/>
      <c r="T912"/>
      <c r="U912"/>
    </row>
    <row r="913" spans="1:21" x14ac:dyDescent="0.35">
      <c r="A913">
        <v>2024</v>
      </c>
      <c r="B913">
        <v>3</v>
      </c>
      <c r="C913">
        <v>9</v>
      </c>
      <c r="D913" t="s">
        <v>13</v>
      </c>
      <c r="E913" s="7">
        <v>45536</v>
      </c>
      <c r="F913">
        <v>2491</v>
      </c>
      <c r="G913">
        <v>6029</v>
      </c>
      <c r="H913">
        <v>15</v>
      </c>
      <c r="I913">
        <v>38</v>
      </c>
      <c r="J913">
        <v>0.39473684210526316</v>
      </c>
      <c r="K913">
        <v>65.55263157894737</v>
      </c>
      <c r="L913">
        <v>158.65789473684211</v>
      </c>
      <c r="M913" s="10" t="s">
        <v>47</v>
      </c>
      <c r="N913" t="s">
        <v>70</v>
      </c>
      <c r="O913">
        <v>9</v>
      </c>
      <c r="P913" t="s">
        <v>41</v>
      </c>
      <c r="Q913" s="8"/>
      <c r="R913"/>
      <c r="S913"/>
      <c r="T913"/>
      <c r="U913"/>
    </row>
    <row r="914" spans="1:21" x14ac:dyDescent="0.35">
      <c r="A914">
        <v>2024</v>
      </c>
      <c r="B914">
        <v>4</v>
      </c>
      <c r="C914">
        <v>10</v>
      </c>
      <c r="D914" t="s">
        <v>13</v>
      </c>
      <c r="E914" s="7">
        <v>45566</v>
      </c>
      <c r="F914">
        <v>1440</v>
      </c>
      <c r="G914">
        <v>2956</v>
      </c>
      <c r="H914">
        <v>4</v>
      </c>
      <c r="I914">
        <v>5937</v>
      </c>
      <c r="J914">
        <v>6.7374094660603004E-4</v>
      </c>
      <c r="K914">
        <v>0.24254674077817079</v>
      </c>
      <c r="L914">
        <v>0.49789455954185613</v>
      </c>
      <c r="M914" s="10" t="s">
        <v>47</v>
      </c>
      <c r="N914" t="s">
        <v>71</v>
      </c>
      <c r="O914">
        <v>10</v>
      </c>
      <c r="P914" t="s">
        <v>42</v>
      </c>
      <c r="Q914" s="8"/>
      <c r="R914"/>
      <c r="S914"/>
      <c r="T914"/>
      <c r="U914"/>
    </row>
    <row r="915" spans="1:21" x14ac:dyDescent="0.35">
      <c r="A915">
        <v>2024</v>
      </c>
      <c r="B915">
        <v>4</v>
      </c>
      <c r="C915">
        <v>11</v>
      </c>
      <c r="D915" t="s">
        <v>13</v>
      </c>
      <c r="E915" s="7">
        <v>45597</v>
      </c>
      <c r="F915">
        <v>459</v>
      </c>
      <c r="G915">
        <v>1014</v>
      </c>
      <c r="H915">
        <v>6</v>
      </c>
      <c r="I915">
        <v>14633</v>
      </c>
      <c r="J915">
        <v>4.1003211918266933E-4</v>
      </c>
      <c r="K915">
        <v>3.1367457117474205E-2</v>
      </c>
      <c r="L915">
        <v>6.9295428141871118E-2</v>
      </c>
      <c r="M915" s="10" t="s">
        <v>47</v>
      </c>
      <c r="N915" t="s">
        <v>71</v>
      </c>
      <c r="O915">
        <v>11</v>
      </c>
      <c r="P915" t="s">
        <v>43</v>
      </c>
      <c r="Q915" s="8"/>
      <c r="R915"/>
      <c r="S915"/>
      <c r="T915"/>
      <c r="U915"/>
    </row>
    <row r="916" spans="1:21" x14ac:dyDescent="0.35">
      <c r="A916">
        <v>2024</v>
      </c>
      <c r="B916">
        <v>4</v>
      </c>
      <c r="C916">
        <v>12</v>
      </c>
      <c r="D916" t="s">
        <v>13</v>
      </c>
      <c r="E916" s="7">
        <v>45627</v>
      </c>
      <c r="F916">
        <v>336</v>
      </c>
      <c r="G916">
        <v>481</v>
      </c>
      <c r="H916">
        <v>1</v>
      </c>
      <c r="I916">
        <v>6947</v>
      </c>
      <c r="J916">
        <v>1.4394702749388226E-4</v>
      </c>
      <c r="K916">
        <v>4.8366201237944439E-2</v>
      </c>
      <c r="L916">
        <v>6.9238520224557357E-2</v>
      </c>
      <c r="M916" s="10" t="s">
        <v>47</v>
      </c>
      <c r="N916" t="s">
        <v>71</v>
      </c>
      <c r="O916">
        <v>12</v>
      </c>
      <c r="P916" t="s">
        <v>44</v>
      </c>
      <c r="Q916" s="8"/>
      <c r="R916"/>
      <c r="S916"/>
      <c r="T916"/>
      <c r="U916"/>
    </row>
    <row r="917" spans="1:21" x14ac:dyDescent="0.35">
      <c r="A917">
        <v>2020</v>
      </c>
      <c r="B917">
        <v>4</v>
      </c>
      <c r="C917">
        <v>12</v>
      </c>
      <c r="D917" t="s">
        <v>14</v>
      </c>
      <c r="E917" s="7">
        <v>44166</v>
      </c>
      <c r="F917">
        <v>9638</v>
      </c>
      <c r="G917">
        <v>6410</v>
      </c>
      <c r="H917">
        <v>303</v>
      </c>
      <c r="I917">
        <v>2350</v>
      </c>
      <c r="J917">
        <v>0.12893617021276596</v>
      </c>
      <c r="K917">
        <v>4.1012765957446806</v>
      </c>
      <c r="L917">
        <v>2.7276595744680852</v>
      </c>
      <c r="M917" s="10" t="s">
        <v>48</v>
      </c>
      <c r="N917" t="s">
        <v>71</v>
      </c>
      <c r="O917">
        <v>12</v>
      </c>
      <c r="P917" t="s">
        <v>44</v>
      </c>
      <c r="Q917" s="8"/>
      <c r="R917"/>
      <c r="S917"/>
      <c r="T917"/>
      <c r="U917"/>
    </row>
    <row r="918" spans="1:21" x14ac:dyDescent="0.35">
      <c r="A918">
        <v>2021</v>
      </c>
      <c r="B918">
        <v>1</v>
      </c>
      <c r="C918">
        <v>1</v>
      </c>
      <c r="D918" t="s">
        <v>14</v>
      </c>
      <c r="E918" s="7">
        <v>44197</v>
      </c>
      <c r="F918">
        <v>7424</v>
      </c>
      <c r="G918">
        <v>7662</v>
      </c>
      <c r="H918">
        <v>235</v>
      </c>
      <c r="I918">
        <v>425570</v>
      </c>
      <c r="J918">
        <v>5.5220057804826472E-4</v>
      </c>
      <c r="K918">
        <v>1.7444838686937518E-2</v>
      </c>
      <c r="L918">
        <v>1.8004088634067252E-2</v>
      </c>
      <c r="M918" s="10" t="s">
        <v>32</v>
      </c>
      <c r="N918" t="s">
        <v>68</v>
      </c>
      <c r="O918">
        <v>1</v>
      </c>
      <c r="P918" t="s">
        <v>33</v>
      </c>
      <c r="Q918" s="8"/>
      <c r="R918"/>
      <c r="S918"/>
      <c r="T918"/>
      <c r="U918"/>
    </row>
    <row r="919" spans="1:21" x14ac:dyDescent="0.35">
      <c r="A919">
        <v>2021</v>
      </c>
      <c r="B919">
        <v>1</v>
      </c>
      <c r="C919">
        <v>2</v>
      </c>
      <c r="D919" t="s">
        <v>14</v>
      </c>
      <c r="E919" s="7">
        <v>44228</v>
      </c>
      <c r="F919">
        <v>2654</v>
      </c>
      <c r="G919">
        <v>5603</v>
      </c>
      <c r="H919">
        <v>176</v>
      </c>
      <c r="I919">
        <v>468120</v>
      </c>
      <c r="J919">
        <v>3.7597197299837649E-4</v>
      </c>
      <c r="K919">
        <v>5.6694864564641543E-3</v>
      </c>
      <c r="L919">
        <v>1.1969153208578998E-2</v>
      </c>
      <c r="M919" s="10" t="s">
        <v>32</v>
      </c>
      <c r="N919" t="s">
        <v>68</v>
      </c>
      <c r="O919">
        <v>2</v>
      </c>
      <c r="P919" t="s">
        <v>34</v>
      </c>
      <c r="Q919" s="8"/>
      <c r="R919"/>
      <c r="S919"/>
      <c r="T919"/>
      <c r="U919"/>
    </row>
    <row r="920" spans="1:21" x14ac:dyDescent="0.35">
      <c r="A920">
        <v>2021</v>
      </c>
      <c r="B920">
        <v>1</v>
      </c>
      <c r="C920">
        <v>3</v>
      </c>
      <c r="D920" t="s">
        <v>14</v>
      </c>
      <c r="E920" s="7">
        <v>44256</v>
      </c>
      <c r="F920">
        <v>4312</v>
      </c>
      <c r="G920">
        <v>2694</v>
      </c>
      <c r="H920">
        <v>76</v>
      </c>
      <c r="I920">
        <v>1648320</v>
      </c>
      <c r="J920">
        <v>4.6107551931663754E-5</v>
      </c>
      <c r="K920">
        <v>2.6159968938070277E-3</v>
      </c>
      <c r="L920">
        <v>1.6343913803145021E-3</v>
      </c>
      <c r="M920" s="10" t="s">
        <v>32</v>
      </c>
      <c r="N920" t="s">
        <v>68</v>
      </c>
      <c r="O920">
        <v>3</v>
      </c>
      <c r="P920" t="s">
        <v>35</v>
      </c>
      <c r="Q920" s="8"/>
      <c r="R920"/>
      <c r="S920"/>
      <c r="T920"/>
      <c r="U920"/>
    </row>
    <row r="921" spans="1:21" x14ac:dyDescent="0.35">
      <c r="A921">
        <v>2021</v>
      </c>
      <c r="B921">
        <v>2</v>
      </c>
      <c r="C921">
        <v>4</v>
      </c>
      <c r="D921" t="s">
        <v>14</v>
      </c>
      <c r="E921" s="7">
        <v>44287</v>
      </c>
      <c r="F921">
        <v>9004</v>
      </c>
      <c r="G921">
        <v>6158</v>
      </c>
      <c r="H921">
        <v>150</v>
      </c>
      <c r="I921">
        <v>2746820</v>
      </c>
      <c r="J921">
        <v>5.4608601946978688E-5</v>
      </c>
      <c r="K921">
        <v>3.277972346203974E-3</v>
      </c>
      <c r="L921">
        <v>2.2418651385966316E-3</v>
      </c>
      <c r="M921" s="10" t="s">
        <v>32</v>
      </c>
      <c r="N921" t="s">
        <v>69</v>
      </c>
      <c r="O921">
        <v>4</v>
      </c>
      <c r="P921" t="s">
        <v>36</v>
      </c>
      <c r="Q921" s="8"/>
      <c r="R921"/>
      <c r="S921"/>
      <c r="T921"/>
      <c r="U921"/>
    </row>
    <row r="922" spans="1:21" x14ac:dyDescent="0.35">
      <c r="A922">
        <v>2021</v>
      </c>
      <c r="B922">
        <v>2</v>
      </c>
      <c r="C922">
        <v>5</v>
      </c>
      <c r="D922" t="s">
        <v>14</v>
      </c>
      <c r="E922" s="7">
        <v>44317</v>
      </c>
      <c r="F922">
        <v>2152</v>
      </c>
      <c r="G922">
        <v>6438</v>
      </c>
      <c r="H922">
        <v>80</v>
      </c>
      <c r="I922">
        <v>4109420</v>
      </c>
      <c r="J922">
        <v>1.9467467428493557E-5</v>
      </c>
      <c r="K922">
        <v>5.2367487382647669E-4</v>
      </c>
      <c r="L922">
        <v>1.5666444413080191E-3</v>
      </c>
      <c r="M922" s="10" t="s">
        <v>32</v>
      </c>
      <c r="N922" t="s">
        <v>69</v>
      </c>
      <c r="O922">
        <v>5</v>
      </c>
      <c r="P922" t="s">
        <v>37</v>
      </c>
      <c r="Q922" s="8"/>
      <c r="R922"/>
      <c r="S922"/>
      <c r="T922"/>
      <c r="U922"/>
    </row>
    <row r="923" spans="1:21" x14ac:dyDescent="0.35">
      <c r="A923">
        <v>2021</v>
      </c>
      <c r="B923">
        <v>2</v>
      </c>
      <c r="C923">
        <v>6</v>
      </c>
      <c r="D923" t="s">
        <v>14</v>
      </c>
      <c r="E923" s="7">
        <v>44348</v>
      </c>
      <c r="F923">
        <v>577</v>
      </c>
      <c r="G923">
        <v>10961</v>
      </c>
      <c r="H923">
        <v>27</v>
      </c>
      <c r="I923">
        <v>4542090</v>
      </c>
      <c r="J923">
        <v>5.9444000449132446E-6</v>
      </c>
      <c r="K923">
        <v>1.2703403058944229E-4</v>
      </c>
      <c r="L923">
        <v>2.4132062552701511E-3</v>
      </c>
      <c r="M923" s="10" t="s">
        <v>32</v>
      </c>
      <c r="N923" t="s">
        <v>69</v>
      </c>
      <c r="O923">
        <v>6</v>
      </c>
      <c r="P923" t="s">
        <v>38</v>
      </c>
      <c r="Q923" s="8"/>
      <c r="R923"/>
      <c r="S923"/>
      <c r="T923"/>
      <c r="U923"/>
    </row>
    <row r="924" spans="1:21" x14ac:dyDescent="0.35">
      <c r="A924">
        <v>2021</v>
      </c>
      <c r="B924">
        <v>3</v>
      </c>
      <c r="C924">
        <v>7</v>
      </c>
      <c r="D924" t="s">
        <v>14</v>
      </c>
      <c r="E924" s="7">
        <v>44378</v>
      </c>
      <c r="F924">
        <v>4815</v>
      </c>
      <c r="G924">
        <v>2176</v>
      </c>
      <c r="H924">
        <v>11</v>
      </c>
      <c r="I924">
        <v>4626810</v>
      </c>
      <c r="J924">
        <v>2.3774479609061103E-6</v>
      </c>
      <c r="K924">
        <v>1.0406738119784474E-3</v>
      </c>
      <c r="L924">
        <v>4.7030243299379053E-4</v>
      </c>
      <c r="M924" s="10" t="s">
        <v>32</v>
      </c>
      <c r="N924" t="s">
        <v>70</v>
      </c>
      <c r="O924">
        <v>7</v>
      </c>
      <c r="P924" t="s">
        <v>39</v>
      </c>
      <c r="Q924" s="8"/>
      <c r="R924"/>
      <c r="S924"/>
      <c r="T924"/>
      <c r="U924"/>
    </row>
    <row r="925" spans="1:21" x14ac:dyDescent="0.35">
      <c r="A925">
        <v>2021</v>
      </c>
      <c r="B925">
        <v>3</v>
      </c>
      <c r="C925">
        <v>8</v>
      </c>
      <c r="D925" t="s">
        <v>14</v>
      </c>
      <c r="E925" s="7">
        <v>44409</v>
      </c>
      <c r="F925">
        <v>9933</v>
      </c>
      <c r="G925">
        <v>7129</v>
      </c>
      <c r="H925">
        <v>78</v>
      </c>
      <c r="I925">
        <v>2790610</v>
      </c>
      <c r="J925">
        <v>2.7950878123421046E-5</v>
      </c>
      <c r="K925">
        <v>3.5594368256402723E-3</v>
      </c>
      <c r="L925">
        <v>2.5546385915624181E-3</v>
      </c>
      <c r="M925" s="10" t="s">
        <v>32</v>
      </c>
      <c r="N925" t="s">
        <v>70</v>
      </c>
      <c r="O925">
        <v>8</v>
      </c>
      <c r="P925" t="s">
        <v>40</v>
      </c>
      <c r="Q925" s="8"/>
      <c r="R925"/>
      <c r="S925"/>
      <c r="T925"/>
      <c r="U925"/>
    </row>
    <row r="926" spans="1:21" x14ac:dyDescent="0.35">
      <c r="A926">
        <v>2021</v>
      </c>
      <c r="B926">
        <v>3</v>
      </c>
      <c r="C926">
        <v>9</v>
      </c>
      <c r="D926" t="s">
        <v>14</v>
      </c>
      <c r="E926" s="7">
        <v>44440</v>
      </c>
      <c r="F926">
        <v>3273</v>
      </c>
      <c r="G926">
        <v>8728</v>
      </c>
      <c r="H926">
        <v>62</v>
      </c>
      <c r="I926">
        <v>2409080</v>
      </c>
      <c r="J926">
        <v>2.5735965596825344E-5</v>
      </c>
      <c r="K926">
        <v>1.358609925780796E-3</v>
      </c>
      <c r="L926">
        <v>3.6229598020821228E-3</v>
      </c>
      <c r="M926" s="10" t="s">
        <v>32</v>
      </c>
      <c r="N926" t="s">
        <v>70</v>
      </c>
      <c r="O926">
        <v>9</v>
      </c>
      <c r="P926" t="s">
        <v>41</v>
      </c>
      <c r="Q926" s="8"/>
      <c r="R926"/>
      <c r="S926"/>
      <c r="T926"/>
      <c r="U926"/>
    </row>
    <row r="927" spans="1:21" x14ac:dyDescent="0.35">
      <c r="A927">
        <v>2021</v>
      </c>
      <c r="B927">
        <v>4</v>
      </c>
      <c r="C927">
        <v>10</v>
      </c>
      <c r="D927" t="s">
        <v>14</v>
      </c>
      <c r="E927" s="7">
        <v>44470</v>
      </c>
      <c r="F927">
        <v>930</v>
      </c>
      <c r="G927">
        <v>1716</v>
      </c>
      <c r="H927">
        <v>31</v>
      </c>
      <c r="I927">
        <v>1156430</v>
      </c>
      <c r="J927">
        <v>2.6806637669379038E-5</v>
      </c>
      <c r="K927">
        <v>8.0419913008137115E-4</v>
      </c>
      <c r="L927">
        <v>1.4838771045372395E-3</v>
      </c>
      <c r="M927" s="10" t="s">
        <v>32</v>
      </c>
      <c r="N927" t="s">
        <v>71</v>
      </c>
      <c r="O927">
        <v>10</v>
      </c>
      <c r="P927" t="s">
        <v>42</v>
      </c>
      <c r="Q927" s="8"/>
      <c r="R927"/>
      <c r="S927"/>
      <c r="T927"/>
      <c r="U927"/>
    </row>
    <row r="928" spans="1:21" x14ac:dyDescent="0.35">
      <c r="A928">
        <v>2021</v>
      </c>
      <c r="B928">
        <v>4</v>
      </c>
      <c r="C928">
        <v>11</v>
      </c>
      <c r="D928" t="s">
        <v>14</v>
      </c>
      <c r="E928" s="7">
        <v>44501</v>
      </c>
      <c r="F928">
        <v>2674</v>
      </c>
      <c r="G928">
        <v>1277</v>
      </c>
      <c r="H928">
        <v>23</v>
      </c>
      <c r="I928">
        <v>1672570</v>
      </c>
      <c r="J928">
        <v>1.3751292920475676E-5</v>
      </c>
      <c r="K928">
        <v>1.5987372725805198E-3</v>
      </c>
      <c r="L928">
        <v>7.6349569823684507E-4</v>
      </c>
      <c r="M928" s="10" t="s">
        <v>32</v>
      </c>
      <c r="N928" t="s">
        <v>71</v>
      </c>
      <c r="O928">
        <v>11</v>
      </c>
      <c r="P928" t="s">
        <v>43</v>
      </c>
      <c r="Q928" s="8"/>
      <c r="R928"/>
      <c r="S928"/>
      <c r="T928"/>
      <c r="U928"/>
    </row>
    <row r="929" spans="1:21" x14ac:dyDescent="0.35">
      <c r="A929">
        <v>2021</v>
      </c>
      <c r="B929">
        <v>4</v>
      </c>
      <c r="C929">
        <v>12</v>
      </c>
      <c r="D929" t="s">
        <v>14</v>
      </c>
      <c r="E929" s="7">
        <v>44531</v>
      </c>
      <c r="F929">
        <v>9373</v>
      </c>
      <c r="G929">
        <v>4059</v>
      </c>
      <c r="H929">
        <v>32</v>
      </c>
      <c r="I929">
        <v>3719430</v>
      </c>
      <c r="J929">
        <v>8.6034688110812681E-6</v>
      </c>
      <c r="K929">
        <v>2.5200097864457728E-3</v>
      </c>
      <c r="L929">
        <v>1.0912962470055897E-3</v>
      </c>
      <c r="M929" s="10" t="s">
        <v>32</v>
      </c>
      <c r="N929" t="s">
        <v>71</v>
      </c>
      <c r="O929">
        <v>12</v>
      </c>
      <c r="P929" t="s">
        <v>44</v>
      </c>
      <c r="Q929" s="8"/>
      <c r="R929"/>
      <c r="S929"/>
      <c r="T929"/>
      <c r="U929"/>
    </row>
    <row r="930" spans="1:21" x14ac:dyDescent="0.35">
      <c r="A930">
        <v>2022</v>
      </c>
      <c r="B930">
        <v>1</v>
      </c>
      <c r="C930">
        <v>1</v>
      </c>
      <c r="D930" t="s">
        <v>14</v>
      </c>
      <c r="E930" s="7">
        <v>44562</v>
      </c>
      <c r="F930">
        <v>36971</v>
      </c>
      <c r="G930">
        <v>21391</v>
      </c>
      <c r="H930">
        <v>116</v>
      </c>
      <c r="I930">
        <v>4310830</v>
      </c>
      <c r="J930">
        <v>2.6908971126210034E-5</v>
      </c>
      <c r="K930">
        <v>8.5763066509233713E-3</v>
      </c>
      <c r="L930">
        <v>4.9621534600065419E-3</v>
      </c>
      <c r="M930" s="10" t="s">
        <v>45</v>
      </c>
      <c r="N930" t="s">
        <v>68</v>
      </c>
      <c r="O930">
        <v>1</v>
      </c>
      <c r="P930" t="s">
        <v>33</v>
      </c>
      <c r="Q930" s="8"/>
      <c r="R930"/>
      <c r="S930"/>
      <c r="T930"/>
      <c r="U930"/>
    </row>
    <row r="931" spans="1:21" x14ac:dyDescent="0.35">
      <c r="A931">
        <v>2022</v>
      </c>
      <c r="B931">
        <v>1</v>
      </c>
      <c r="C931">
        <v>2</v>
      </c>
      <c r="D931" t="s">
        <v>14</v>
      </c>
      <c r="E931" s="7">
        <v>44593</v>
      </c>
      <c r="F931">
        <v>50482</v>
      </c>
      <c r="G931">
        <v>42439</v>
      </c>
      <c r="H931">
        <v>204</v>
      </c>
      <c r="I931">
        <v>1983680</v>
      </c>
      <c r="J931">
        <v>1.0283916760767865E-4</v>
      </c>
      <c r="K931">
        <v>2.5448661074366833E-2</v>
      </c>
      <c r="L931">
        <v>2.1394075657364092E-2</v>
      </c>
      <c r="M931" s="10" t="s">
        <v>45</v>
      </c>
      <c r="N931" t="s">
        <v>68</v>
      </c>
      <c r="O931">
        <v>2</v>
      </c>
      <c r="P931" t="s">
        <v>34</v>
      </c>
      <c r="Q931" s="8"/>
      <c r="R931"/>
      <c r="S931"/>
      <c r="T931"/>
      <c r="U931"/>
    </row>
    <row r="932" spans="1:21" x14ac:dyDescent="0.35">
      <c r="A932">
        <v>2022</v>
      </c>
      <c r="B932">
        <v>1</v>
      </c>
      <c r="C932">
        <v>3</v>
      </c>
      <c r="D932" t="s">
        <v>14</v>
      </c>
      <c r="E932" s="7">
        <v>44621</v>
      </c>
      <c r="F932">
        <v>53973</v>
      </c>
      <c r="G932">
        <v>54420</v>
      </c>
      <c r="H932">
        <v>185</v>
      </c>
      <c r="I932">
        <v>543920</v>
      </c>
      <c r="J932">
        <v>3.4012354758052656E-4</v>
      </c>
      <c r="K932">
        <v>9.9229666127371677E-2</v>
      </c>
      <c r="L932">
        <v>0.10005147815855273</v>
      </c>
      <c r="M932" s="10" t="s">
        <v>45</v>
      </c>
      <c r="N932" t="s">
        <v>68</v>
      </c>
      <c r="O932">
        <v>3</v>
      </c>
      <c r="P932" t="s">
        <v>35</v>
      </c>
      <c r="Q932" s="8"/>
      <c r="R932"/>
      <c r="S932"/>
      <c r="T932"/>
      <c r="U932"/>
    </row>
    <row r="933" spans="1:21" x14ac:dyDescent="0.35">
      <c r="A933">
        <v>2022</v>
      </c>
      <c r="B933">
        <v>2</v>
      </c>
      <c r="C933">
        <v>4</v>
      </c>
      <c r="D933" t="s">
        <v>14</v>
      </c>
      <c r="E933" s="7">
        <v>44652</v>
      </c>
      <c r="F933">
        <v>50259</v>
      </c>
      <c r="G933">
        <v>51673</v>
      </c>
      <c r="H933">
        <v>120</v>
      </c>
      <c r="I933">
        <v>162620</v>
      </c>
      <c r="J933">
        <v>7.3791661542245727E-4</v>
      </c>
      <c r="K933">
        <v>0.30905792645431068</v>
      </c>
      <c r="L933">
        <v>0.31775304390603859</v>
      </c>
      <c r="M933" s="10" t="s">
        <v>45</v>
      </c>
      <c r="N933" t="s">
        <v>69</v>
      </c>
      <c r="O933">
        <v>4</v>
      </c>
      <c r="P933" t="s">
        <v>36</v>
      </c>
      <c r="Q933" s="8"/>
      <c r="R933"/>
      <c r="S933"/>
      <c r="T933"/>
      <c r="U933"/>
    </row>
    <row r="934" spans="1:21" x14ac:dyDescent="0.35">
      <c r="A934">
        <v>2022</v>
      </c>
      <c r="B934">
        <v>2</v>
      </c>
      <c r="C934">
        <v>5</v>
      </c>
      <c r="D934" t="s">
        <v>14</v>
      </c>
      <c r="E934" s="7">
        <v>44682</v>
      </c>
      <c r="F934">
        <v>32496</v>
      </c>
      <c r="G934">
        <v>46778</v>
      </c>
      <c r="H934">
        <v>107</v>
      </c>
      <c r="I934">
        <v>122480</v>
      </c>
      <c r="J934">
        <v>8.7361201828870015E-4</v>
      </c>
      <c r="K934">
        <v>0.26531678641410844</v>
      </c>
      <c r="L934">
        <v>0.38192357935989552</v>
      </c>
      <c r="M934" s="10" t="s">
        <v>45</v>
      </c>
      <c r="N934" t="s">
        <v>69</v>
      </c>
      <c r="O934">
        <v>5</v>
      </c>
      <c r="P934" t="s">
        <v>37</v>
      </c>
      <c r="Q934" s="8"/>
      <c r="R934"/>
      <c r="S934"/>
      <c r="T934"/>
      <c r="U934"/>
    </row>
    <row r="935" spans="1:21" x14ac:dyDescent="0.35">
      <c r="A935">
        <v>2022</v>
      </c>
      <c r="B935">
        <v>2</v>
      </c>
      <c r="C935">
        <v>6</v>
      </c>
      <c r="D935" t="s">
        <v>14</v>
      </c>
      <c r="E935" s="7">
        <v>44713</v>
      </c>
      <c r="F935">
        <v>38545</v>
      </c>
      <c r="G935">
        <v>27764</v>
      </c>
      <c r="H935">
        <v>56</v>
      </c>
      <c r="I935">
        <v>82030</v>
      </c>
      <c r="J935">
        <v>6.8267706936486652E-4</v>
      </c>
      <c r="K935">
        <v>0.46988906497622823</v>
      </c>
      <c r="L935">
        <v>0.33846153846153848</v>
      </c>
      <c r="M935" s="10" t="s">
        <v>45</v>
      </c>
      <c r="N935" t="s">
        <v>69</v>
      </c>
      <c r="O935">
        <v>6</v>
      </c>
      <c r="P935" t="s">
        <v>38</v>
      </c>
      <c r="Q935" s="8"/>
      <c r="R935"/>
      <c r="S935"/>
      <c r="T935"/>
      <c r="U935"/>
    </row>
    <row r="936" spans="1:21" x14ac:dyDescent="0.35">
      <c r="A936">
        <v>2022</v>
      </c>
      <c r="B936">
        <v>3</v>
      </c>
      <c r="C936">
        <v>7</v>
      </c>
      <c r="D936" t="s">
        <v>14</v>
      </c>
      <c r="E936" s="7">
        <v>44743</v>
      </c>
      <c r="F936">
        <v>66296</v>
      </c>
      <c r="G936">
        <v>57517</v>
      </c>
      <c r="H936">
        <v>83</v>
      </c>
      <c r="I936">
        <v>350950</v>
      </c>
      <c r="J936">
        <v>2.3650092605784299E-4</v>
      </c>
      <c r="K936">
        <v>0.18890440233651518</v>
      </c>
      <c r="L936">
        <v>0.16388944294058982</v>
      </c>
      <c r="M936" s="10" t="s">
        <v>45</v>
      </c>
      <c r="N936" t="s">
        <v>70</v>
      </c>
      <c r="O936">
        <v>7</v>
      </c>
      <c r="P936" t="s">
        <v>39</v>
      </c>
      <c r="Q936" s="8"/>
      <c r="R936"/>
      <c r="S936"/>
      <c r="T936"/>
      <c r="U936"/>
    </row>
    <row r="937" spans="1:21" x14ac:dyDescent="0.35">
      <c r="A937">
        <v>2022</v>
      </c>
      <c r="B937">
        <v>3</v>
      </c>
      <c r="C937">
        <v>8</v>
      </c>
      <c r="D937" t="s">
        <v>14</v>
      </c>
      <c r="E937" s="7">
        <v>44774</v>
      </c>
      <c r="F937">
        <v>21865</v>
      </c>
      <c r="G937">
        <v>45386</v>
      </c>
      <c r="H937">
        <v>119</v>
      </c>
      <c r="I937">
        <v>170580</v>
      </c>
      <c r="J937">
        <v>6.9761988509790124E-4</v>
      </c>
      <c r="K937">
        <v>0.12818032594676984</v>
      </c>
      <c r="L937">
        <v>0.26606870676515421</v>
      </c>
      <c r="M937" s="10" t="s">
        <v>45</v>
      </c>
      <c r="N937" t="s">
        <v>70</v>
      </c>
      <c r="O937">
        <v>8</v>
      </c>
      <c r="P937" t="s">
        <v>40</v>
      </c>
      <c r="Q937" s="8"/>
      <c r="R937"/>
      <c r="S937"/>
      <c r="T937"/>
      <c r="U937"/>
    </row>
    <row r="938" spans="1:21" x14ac:dyDescent="0.35">
      <c r="A938">
        <v>2022</v>
      </c>
      <c r="B938">
        <v>3</v>
      </c>
      <c r="C938">
        <v>9</v>
      </c>
      <c r="D938" t="s">
        <v>14</v>
      </c>
      <c r="E938" s="7">
        <v>44805</v>
      </c>
      <c r="F938">
        <v>10771</v>
      </c>
      <c r="G938">
        <v>16665</v>
      </c>
      <c r="H938">
        <v>50</v>
      </c>
      <c r="I938">
        <v>102250</v>
      </c>
      <c r="J938">
        <v>4.8899755501222489E-4</v>
      </c>
      <c r="K938">
        <v>0.10533985330073349</v>
      </c>
      <c r="L938">
        <v>0.16298288508557457</v>
      </c>
      <c r="M938" s="10" t="s">
        <v>45</v>
      </c>
      <c r="N938" t="s">
        <v>70</v>
      </c>
      <c r="O938">
        <v>9</v>
      </c>
      <c r="P938" t="s">
        <v>41</v>
      </c>
      <c r="Q938" s="8"/>
      <c r="R938"/>
      <c r="S938"/>
      <c r="T938"/>
      <c r="U938"/>
    </row>
    <row r="939" spans="1:21" x14ac:dyDescent="0.35">
      <c r="A939">
        <v>2022</v>
      </c>
      <c r="B939">
        <v>4</v>
      </c>
      <c r="C939">
        <v>10</v>
      </c>
      <c r="D939" t="s">
        <v>14</v>
      </c>
      <c r="E939" s="7">
        <v>44835</v>
      </c>
      <c r="F939">
        <v>18703</v>
      </c>
      <c r="G939">
        <v>14911</v>
      </c>
      <c r="H939">
        <v>15</v>
      </c>
      <c r="I939">
        <v>298110</v>
      </c>
      <c r="J939">
        <v>5.031699708161417E-5</v>
      </c>
      <c r="K939">
        <v>6.273858642782866E-2</v>
      </c>
      <c r="L939">
        <v>5.001844956559659E-2</v>
      </c>
      <c r="M939" s="10" t="s">
        <v>45</v>
      </c>
      <c r="N939" t="s">
        <v>71</v>
      </c>
      <c r="O939">
        <v>10</v>
      </c>
      <c r="P939" t="s">
        <v>42</v>
      </c>
      <c r="Q939" s="8"/>
      <c r="R939"/>
      <c r="S939"/>
      <c r="T939"/>
      <c r="U939"/>
    </row>
    <row r="940" spans="1:21" x14ac:dyDescent="0.35">
      <c r="A940">
        <v>2022</v>
      </c>
      <c r="B940">
        <v>4</v>
      </c>
      <c r="C940">
        <v>11</v>
      </c>
      <c r="D940" t="s">
        <v>14</v>
      </c>
      <c r="E940" s="7">
        <v>44866</v>
      </c>
      <c r="F940">
        <v>16642</v>
      </c>
      <c r="G940">
        <v>18983</v>
      </c>
      <c r="H940">
        <v>56</v>
      </c>
      <c r="I940">
        <v>208400</v>
      </c>
      <c r="J940">
        <v>2.6871401151631479E-4</v>
      </c>
      <c r="K940">
        <v>7.9856046065259118E-2</v>
      </c>
      <c r="L940">
        <v>9.1089251439539345E-2</v>
      </c>
      <c r="M940" s="10" t="s">
        <v>45</v>
      </c>
      <c r="N940" t="s">
        <v>71</v>
      </c>
      <c r="O940">
        <v>11</v>
      </c>
      <c r="P940" t="s">
        <v>43</v>
      </c>
      <c r="Q940" s="8"/>
      <c r="R940"/>
      <c r="S940"/>
      <c r="T940"/>
      <c r="U940"/>
    </row>
    <row r="941" spans="1:21" x14ac:dyDescent="0.35">
      <c r="A941">
        <v>2022</v>
      </c>
      <c r="B941">
        <v>4</v>
      </c>
      <c r="C941">
        <v>12</v>
      </c>
      <c r="D941" t="s">
        <v>14</v>
      </c>
      <c r="E941" s="7">
        <v>44896</v>
      </c>
      <c r="F941">
        <v>14248</v>
      </c>
      <c r="G941">
        <v>14114</v>
      </c>
      <c r="H941">
        <v>31</v>
      </c>
      <c r="I941">
        <v>203280</v>
      </c>
      <c r="J941">
        <v>1.5249901613537977E-4</v>
      </c>
      <c r="K941">
        <v>7.0090515545061002E-2</v>
      </c>
      <c r="L941">
        <v>6.9431326249508069E-2</v>
      </c>
      <c r="M941" s="10" t="s">
        <v>45</v>
      </c>
      <c r="N941" t="s">
        <v>71</v>
      </c>
      <c r="O941">
        <v>12</v>
      </c>
      <c r="P941" t="s">
        <v>44</v>
      </c>
      <c r="Q941" s="8"/>
      <c r="R941"/>
      <c r="S941"/>
      <c r="T941"/>
      <c r="U941"/>
    </row>
    <row r="942" spans="1:21" x14ac:dyDescent="0.35">
      <c r="A942">
        <v>2023</v>
      </c>
      <c r="B942">
        <v>1</v>
      </c>
      <c r="C942">
        <v>1</v>
      </c>
      <c r="D942" t="s">
        <v>14</v>
      </c>
      <c r="E942" s="7">
        <v>44927</v>
      </c>
      <c r="F942">
        <v>7101</v>
      </c>
      <c r="G942">
        <v>9643</v>
      </c>
      <c r="H942">
        <v>35</v>
      </c>
      <c r="I942">
        <v>85590</v>
      </c>
      <c r="J942">
        <v>4.0892627643416288E-4</v>
      </c>
      <c r="K942">
        <v>8.2965299684542582E-2</v>
      </c>
      <c r="L942">
        <v>0.11266503096156093</v>
      </c>
      <c r="M942" s="10" t="s">
        <v>46</v>
      </c>
      <c r="N942" t="s">
        <v>68</v>
      </c>
      <c r="O942">
        <v>1</v>
      </c>
      <c r="P942" t="s">
        <v>33</v>
      </c>
      <c r="Q942" s="8"/>
      <c r="R942"/>
      <c r="S942"/>
      <c r="T942"/>
      <c r="U942"/>
    </row>
    <row r="943" spans="1:21" x14ac:dyDescent="0.35">
      <c r="A943">
        <v>2023</v>
      </c>
      <c r="B943">
        <v>1</v>
      </c>
      <c r="C943">
        <v>2</v>
      </c>
      <c r="D943" t="s">
        <v>14</v>
      </c>
      <c r="E943" s="7">
        <v>44958</v>
      </c>
      <c r="F943">
        <v>3065</v>
      </c>
      <c r="G943">
        <v>3050</v>
      </c>
      <c r="H943">
        <v>17</v>
      </c>
      <c r="I943">
        <v>20580</v>
      </c>
      <c r="J943">
        <v>8.2604470359572395E-4</v>
      </c>
      <c r="K943">
        <v>0.1489310009718173</v>
      </c>
      <c r="L943">
        <v>0.14820213799805637</v>
      </c>
      <c r="M943" s="10" t="s">
        <v>46</v>
      </c>
      <c r="N943" t="s">
        <v>68</v>
      </c>
      <c r="O943">
        <v>2</v>
      </c>
      <c r="P943" t="s">
        <v>34</v>
      </c>
      <c r="Q943" s="8"/>
      <c r="R943"/>
      <c r="S943"/>
      <c r="T943"/>
      <c r="U943"/>
    </row>
    <row r="944" spans="1:21" x14ac:dyDescent="0.35">
      <c r="A944">
        <v>2023</v>
      </c>
      <c r="B944">
        <v>1</v>
      </c>
      <c r="C944">
        <v>3</v>
      </c>
      <c r="D944" t="s">
        <v>14</v>
      </c>
      <c r="E944" s="7">
        <v>44986</v>
      </c>
      <c r="F944">
        <v>1784</v>
      </c>
      <c r="G944">
        <v>1826</v>
      </c>
      <c r="H944">
        <v>16</v>
      </c>
      <c r="I944">
        <v>8330</v>
      </c>
      <c r="J944">
        <v>1.9207683073229293E-3</v>
      </c>
      <c r="K944">
        <v>0.2141656662665066</v>
      </c>
      <c r="L944">
        <v>0.2192076830732293</v>
      </c>
      <c r="M944" s="10" t="s">
        <v>46</v>
      </c>
      <c r="N944" t="s">
        <v>68</v>
      </c>
      <c r="O944">
        <v>3</v>
      </c>
      <c r="P944" t="s">
        <v>35</v>
      </c>
      <c r="Q944" s="8"/>
      <c r="R944"/>
      <c r="S944"/>
      <c r="T944"/>
      <c r="U944"/>
    </row>
    <row r="945" spans="1:21" x14ac:dyDescent="0.35">
      <c r="A945">
        <v>2023</v>
      </c>
      <c r="B945">
        <v>2</v>
      </c>
      <c r="C945">
        <v>4</v>
      </c>
      <c r="D945" t="s">
        <v>14</v>
      </c>
      <c r="E945" s="7">
        <v>45017</v>
      </c>
      <c r="F945">
        <v>1899</v>
      </c>
      <c r="G945">
        <v>1439</v>
      </c>
      <c r="H945">
        <v>8</v>
      </c>
      <c r="I945">
        <v>2040</v>
      </c>
      <c r="J945">
        <v>3.9215686274509803E-3</v>
      </c>
      <c r="K945">
        <v>0.93088235294117649</v>
      </c>
      <c r="L945">
        <v>0.70539215686274515</v>
      </c>
      <c r="M945" s="10" t="s">
        <v>46</v>
      </c>
      <c r="N945" t="s">
        <v>69</v>
      </c>
      <c r="O945">
        <v>4</v>
      </c>
      <c r="P945" t="s">
        <v>36</v>
      </c>
      <c r="Q945" s="8"/>
      <c r="R945"/>
      <c r="S945"/>
      <c r="T945"/>
      <c r="U945"/>
    </row>
    <row r="946" spans="1:21" x14ac:dyDescent="0.35">
      <c r="A946">
        <v>2023</v>
      </c>
      <c r="B946">
        <v>2</v>
      </c>
      <c r="C946">
        <v>5</v>
      </c>
      <c r="D946" t="s">
        <v>14</v>
      </c>
      <c r="E946" s="7">
        <v>45047</v>
      </c>
      <c r="F946">
        <v>1759</v>
      </c>
      <c r="G946">
        <v>1442</v>
      </c>
      <c r="H946">
        <v>8</v>
      </c>
      <c r="I946">
        <v>1440</v>
      </c>
      <c r="J946">
        <v>5.5555555555555558E-3</v>
      </c>
      <c r="K946">
        <v>1.2215277777777778</v>
      </c>
      <c r="L946">
        <v>1.0013888888888889</v>
      </c>
      <c r="M946" s="10" t="s">
        <v>46</v>
      </c>
      <c r="N946" t="s">
        <v>69</v>
      </c>
      <c r="O946">
        <v>5</v>
      </c>
      <c r="P946" t="s">
        <v>37</v>
      </c>
      <c r="Q946" s="8"/>
      <c r="R946"/>
      <c r="S946"/>
      <c r="T946"/>
      <c r="U946"/>
    </row>
    <row r="947" spans="1:21" x14ac:dyDescent="0.35">
      <c r="A947">
        <v>2023</v>
      </c>
      <c r="B947">
        <v>2</v>
      </c>
      <c r="C947">
        <v>6</v>
      </c>
      <c r="D947" t="s">
        <v>14</v>
      </c>
      <c r="E947" s="7">
        <v>45078</v>
      </c>
      <c r="F947">
        <v>1561</v>
      </c>
      <c r="G947">
        <v>1326</v>
      </c>
      <c r="H947">
        <v>4</v>
      </c>
      <c r="I947">
        <v>450</v>
      </c>
      <c r="J947">
        <v>8.8888888888888889E-3</v>
      </c>
      <c r="K947">
        <v>3.4688888888888889</v>
      </c>
      <c r="L947">
        <v>2.9466666666666668</v>
      </c>
      <c r="M947" s="10" t="s">
        <v>46</v>
      </c>
      <c r="N947" t="s">
        <v>69</v>
      </c>
      <c r="O947">
        <v>6</v>
      </c>
      <c r="P947" t="s">
        <v>38</v>
      </c>
      <c r="Q947" s="8"/>
      <c r="R947"/>
      <c r="S947"/>
      <c r="T947"/>
      <c r="U947"/>
    </row>
    <row r="948" spans="1:21" x14ac:dyDescent="0.35">
      <c r="A948">
        <v>2023</v>
      </c>
      <c r="B948">
        <v>3</v>
      </c>
      <c r="C948">
        <v>7</v>
      </c>
      <c r="D948" t="s">
        <v>14</v>
      </c>
      <c r="E948" s="7">
        <v>45108</v>
      </c>
      <c r="F948">
        <v>652</v>
      </c>
      <c r="G948">
        <v>582</v>
      </c>
      <c r="H948">
        <v>3</v>
      </c>
      <c r="I948">
        <v>240</v>
      </c>
      <c r="J948">
        <v>1.2500000000000001E-2</v>
      </c>
      <c r="K948">
        <v>2.7166666666666668</v>
      </c>
      <c r="L948">
        <v>2.4249999999999998</v>
      </c>
      <c r="M948" s="10" t="s">
        <v>46</v>
      </c>
      <c r="N948" t="s">
        <v>70</v>
      </c>
      <c r="O948">
        <v>7</v>
      </c>
      <c r="P948" t="s">
        <v>39</v>
      </c>
      <c r="Q948" s="8"/>
      <c r="R948"/>
      <c r="S948"/>
      <c r="T948"/>
      <c r="U948"/>
    </row>
    <row r="949" spans="1:21" x14ac:dyDescent="0.35">
      <c r="A949">
        <v>2023</v>
      </c>
      <c r="B949">
        <v>3</v>
      </c>
      <c r="C949">
        <v>8</v>
      </c>
      <c r="D949" t="s">
        <v>14</v>
      </c>
      <c r="E949" s="7">
        <v>45139</v>
      </c>
      <c r="F949">
        <v>1910</v>
      </c>
      <c r="G949">
        <v>1052</v>
      </c>
      <c r="H949">
        <v>8</v>
      </c>
      <c r="I949">
        <v>220</v>
      </c>
      <c r="J949">
        <v>3.6363636363636362E-2</v>
      </c>
      <c r="K949">
        <v>8.6818181818181817</v>
      </c>
      <c r="L949">
        <v>4.7818181818181822</v>
      </c>
      <c r="M949" s="10" t="s">
        <v>46</v>
      </c>
      <c r="N949" t="s">
        <v>70</v>
      </c>
      <c r="O949">
        <v>8</v>
      </c>
      <c r="P949" t="s">
        <v>40</v>
      </c>
      <c r="Q949" s="8"/>
      <c r="R949"/>
      <c r="S949"/>
      <c r="T949"/>
      <c r="U949"/>
    </row>
    <row r="950" spans="1:21" x14ac:dyDescent="0.35">
      <c r="A950">
        <v>2023</v>
      </c>
      <c r="B950">
        <v>3</v>
      </c>
      <c r="C950">
        <v>9</v>
      </c>
      <c r="D950" t="s">
        <v>14</v>
      </c>
      <c r="E950" s="7">
        <v>45170</v>
      </c>
      <c r="F950">
        <v>3282</v>
      </c>
      <c r="G950">
        <v>1113</v>
      </c>
      <c r="H950">
        <v>1</v>
      </c>
      <c r="I950">
        <v>241</v>
      </c>
      <c r="J950">
        <v>4.1493775933609959E-3</v>
      </c>
      <c r="K950">
        <v>13.618257261410788</v>
      </c>
      <c r="L950">
        <v>4.618257261410788</v>
      </c>
      <c r="M950" s="10" t="s">
        <v>46</v>
      </c>
      <c r="N950" t="s">
        <v>70</v>
      </c>
      <c r="O950">
        <v>9</v>
      </c>
      <c r="P950" t="s">
        <v>41</v>
      </c>
      <c r="Q950" s="8"/>
      <c r="R950"/>
      <c r="S950"/>
      <c r="T950"/>
      <c r="U950"/>
    </row>
    <row r="951" spans="1:21" x14ac:dyDescent="0.35">
      <c r="A951">
        <v>2023</v>
      </c>
      <c r="B951">
        <v>4</v>
      </c>
      <c r="C951">
        <v>10</v>
      </c>
      <c r="D951" t="s">
        <v>14</v>
      </c>
      <c r="E951" s="7">
        <v>45200</v>
      </c>
      <c r="F951">
        <v>1796</v>
      </c>
      <c r="G951">
        <v>742</v>
      </c>
      <c r="H951">
        <v>5</v>
      </c>
      <c r="I951">
        <v>2424</v>
      </c>
      <c r="J951">
        <v>2.0627062706270625E-3</v>
      </c>
      <c r="K951">
        <v>0.74092409240924095</v>
      </c>
      <c r="L951">
        <v>0.30610561056105612</v>
      </c>
      <c r="M951" s="10" t="s">
        <v>46</v>
      </c>
      <c r="N951" t="s">
        <v>71</v>
      </c>
      <c r="O951">
        <v>10</v>
      </c>
      <c r="P951" t="s">
        <v>42</v>
      </c>
      <c r="Q951" s="8"/>
      <c r="R951"/>
      <c r="S951"/>
      <c r="T951"/>
      <c r="U951"/>
    </row>
    <row r="952" spans="1:21" x14ac:dyDescent="0.35">
      <c r="A952">
        <v>2023</v>
      </c>
      <c r="B952">
        <v>4</v>
      </c>
      <c r="C952">
        <v>11</v>
      </c>
      <c r="D952" t="s">
        <v>14</v>
      </c>
      <c r="E952" s="7">
        <v>45231</v>
      </c>
      <c r="F952">
        <v>518</v>
      </c>
      <c r="G952">
        <v>260</v>
      </c>
      <c r="H952">
        <v>0</v>
      </c>
      <c r="I952">
        <v>10015</v>
      </c>
      <c r="J952">
        <v>0</v>
      </c>
      <c r="K952">
        <v>5.1722416375436842E-2</v>
      </c>
      <c r="L952">
        <v>2.5961058412381426E-2</v>
      </c>
      <c r="M952" s="10" t="s">
        <v>46</v>
      </c>
      <c r="N952" t="s">
        <v>71</v>
      </c>
      <c r="O952">
        <v>11</v>
      </c>
      <c r="P952" t="s">
        <v>43</v>
      </c>
      <c r="Q952" s="8"/>
      <c r="R952"/>
      <c r="S952"/>
      <c r="T952"/>
      <c r="U952"/>
    </row>
    <row r="953" spans="1:21" x14ac:dyDescent="0.35">
      <c r="A953">
        <v>2023</v>
      </c>
      <c r="B953">
        <v>4</v>
      </c>
      <c r="C953">
        <v>12</v>
      </c>
      <c r="D953" t="s">
        <v>14</v>
      </c>
      <c r="E953" s="7">
        <v>45261</v>
      </c>
      <c r="F953">
        <v>1079</v>
      </c>
      <c r="G953">
        <v>435</v>
      </c>
      <c r="H953">
        <v>0</v>
      </c>
      <c r="I953">
        <v>14665</v>
      </c>
      <c r="J953">
        <v>0</v>
      </c>
      <c r="K953">
        <v>7.3576542788953286E-2</v>
      </c>
      <c r="L953">
        <v>2.9662461643368564E-2</v>
      </c>
      <c r="M953" s="10" t="s">
        <v>46</v>
      </c>
      <c r="N953" t="s">
        <v>71</v>
      </c>
      <c r="O953">
        <v>12</v>
      </c>
      <c r="P953" t="s">
        <v>44</v>
      </c>
      <c r="Q953" s="8"/>
      <c r="R953"/>
      <c r="S953"/>
      <c r="T953"/>
      <c r="U953"/>
    </row>
    <row r="954" spans="1:21" x14ac:dyDescent="0.35">
      <c r="A954">
        <v>2024</v>
      </c>
      <c r="B954">
        <v>1</v>
      </c>
      <c r="C954">
        <v>1</v>
      </c>
      <c r="D954" t="s">
        <v>14</v>
      </c>
      <c r="E954" s="7">
        <v>45292</v>
      </c>
      <c r="F954">
        <v>491</v>
      </c>
      <c r="G954">
        <v>396</v>
      </c>
      <c r="H954">
        <v>0</v>
      </c>
      <c r="I954">
        <v>10341</v>
      </c>
      <c r="J954">
        <v>0</v>
      </c>
      <c r="K954">
        <v>4.7480901266802052E-2</v>
      </c>
      <c r="L954">
        <v>3.8294168842471714E-2</v>
      </c>
      <c r="M954" s="10" t="s">
        <v>47</v>
      </c>
      <c r="N954" t="s">
        <v>68</v>
      </c>
      <c r="O954">
        <v>1</v>
      </c>
      <c r="P954" t="s">
        <v>33</v>
      </c>
      <c r="Q954" s="8"/>
      <c r="R954"/>
      <c r="S954"/>
      <c r="T954"/>
      <c r="U954"/>
    </row>
    <row r="955" spans="1:21" x14ac:dyDescent="0.35">
      <c r="A955">
        <v>2024</v>
      </c>
      <c r="B955">
        <v>1</v>
      </c>
      <c r="C955">
        <v>2</v>
      </c>
      <c r="D955" t="s">
        <v>14</v>
      </c>
      <c r="E955" s="7">
        <v>45323</v>
      </c>
      <c r="F955">
        <v>70</v>
      </c>
      <c r="G955">
        <v>124</v>
      </c>
      <c r="H955">
        <v>2</v>
      </c>
      <c r="I955">
        <v>2311</v>
      </c>
      <c r="J955">
        <v>8.6542622241453913E-4</v>
      </c>
      <c r="K955">
        <v>3.0289917784508871E-2</v>
      </c>
      <c r="L955">
        <v>5.365642578970143E-2</v>
      </c>
      <c r="M955" s="10" t="s">
        <v>47</v>
      </c>
      <c r="N955" t="s">
        <v>68</v>
      </c>
      <c r="O955">
        <v>2</v>
      </c>
      <c r="P955" t="s">
        <v>34</v>
      </c>
      <c r="Q955" s="8"/>
      <c r="R955"/>
      <c r="S955"/>
      <c r="T955"/>
      <c r="U955"/>
    </row>
    <row r="956" spans="1:21" x14ac:dyDescent="0.35">
      <c r="A956">
        <v>2024</v>
      </c>
      <c r="B956">
        <v>1</v>
      </c>
      <c r="C956">
        <v>3</v>
      </c>
      <c r="D956" t="s">
        <v>14</v>
      </c>
      <c r="E956" s="7">
        <v>45352</v>
      </c>
      <c r="F956">
        <v>31</v>
      </c>
      <c r="G956">
        <v>14</v>
      </c>
      <c r="H956">
        <v>0</v>
      </c>
      <c r="I956">
        <v>298</v>
      </c>
      <c r="J956">
        <v>0</v>
      </c>
      <c r="K956">
        <v>0.1040268456375839</v>
      </c>
      <c r="L956">
        <v>4.6979865771812082E-2</v>
      </c>
      <c r="M956" s="10" t="s">
        <v>47</v>
      </c>
      <c r="N956" t="s">
        <v>68</v>
      </c>
      <c r="O956">
        <v>3</v>
      </c>
      <c r="P956" t="s">
        <v>35</v>
      </c>
      <c r="Q956" s="8"/>
      <c r="R956"/>
      <c r="S956"/>
      <c r="T956"/>
      <c r="U956"/>
    </row>
    <row r="957" spans="1:21" x14ac:dyDescent="0.35">
      <c r="A957">
        <v>2024</v>
      </c>
      <c r="B957">
        <v>2</v>
      </c>
      <c r="C957">
        <v>4</v>
      </c>
      <c r="D957" t="s">
        <v>14</v>
      </c>
      <c r="E957" s="7">
        <v>45383</v>
      </c>
      <c r="F957">
        <v>22</v>
      </c>
      <c r="G957">
        <v>7</v>
      </c>
      <c r="H957">
        <v>0</v>
      </c>
      <c r="I957">
        <v>60</v>
      </c>
      <c r="J957">
        <v>0</v>
      </c>
      <c r="K957">
        <v>0.36666666666666664</v>
      </c>
      <c r="L957">
        <v>0.11666666666666667</v>
      </c>
      <c r="M957" s="10" t="s">
        <v>47</v>
      </c>
      <c r="N957" t="s">
        <v>69</v>
      </c>
      <c r="O957">
        <v>4</v>
      </c>
      <c r="P957" t="s">
        <v>36</v>
      </c>
      <c r="Q957" s="8"/>
      <c r="R957"/>
      <c r="S957"/>
      <c r="T957"/>
      <c r="U957"/>
    </row>
    <row r="958" spans="1:21" x14ac:dyDescent="0.35">
      <c r="A958">
        <v>2024</v>
      </c>
      <c r="B958">
        <v>2</v>
      </c>
      <c r="C958">
        <v>5</v>
      </c>
      <c r="D958" t="s">
        <v>14</v>
      </c>
      <c r="E958" s="7">
        <v>45413</v>
      </c>
      <c r="F958">
        <v>53</v>
      </c>
      <c r="G958">
        <v>7</v>
      </c>
      <c r="H958">
        <v>0</v>
      </c>
      <c r="I958">
        <v>16</v>
      </c>
      <c r="J958">
        <v>0</v>
      </c>
      <c r="K958">
        <v>3.3125</v>
      </c>
      <c r="L958">
        <v>0.4375</v>
      </c>
      <c r="M958" s="10" t="s">
        <v>47</v>
      </c>
      <c r="N958" t="s">
        <v>69</v>
      </c>
      <c r="O958">
        <v>5</v>
      </c>
      <c r="P958" t="s">
        <v>37</v>
      </c>
      <c r="Q958" s="8"/>
      <c r="R958"/>
      <c r="S958"/>
      <c r="T958"/>
      <c r="U958"/>
    </row>
    <row r="959" spans="1:21" x14ac:dyDescent="0.35">
      <c r="A959">
        <v>2024</v>
      </c>
      <c r="B959">
        <v>2</v>
      </c>
      <c r="C959">
        <v>6</v>
      </c>
      <c r="D959" t="s">
        <v>14</v>
      </c>
      <c r="E959" s="7">
        <v>45444</v>
      </c>
      <c r="F959">
        <v>153</v>
      </c>
      <c r="G959">
        <v>21</v>
      </c>
      <c r="H959">
        <v>1</v>
      </c>
      <c r="I959">
        <v>11</v>
      </c>
      <c r="J959">
        <v>9.0909090909090912E-2</v>
      </c>
      <c r="K959">
        <v>13.909090909090908</v>
      </c>
      <c r="L959">
        <v>1.9090909090909092</v>
      </c>
      <c r="M959" s="10" t="s">
        <v>47</v>
      </c>
      <c r="N959" t="s">
        <v>69</v>
      </c>
      <c r="O959">
        <v>6</v>
      </c>
      <c r="P959" t="s">
        <v>38</v>
      </c>
      <c r="Q959" s="8"/>
      <c r="R959"/>
      <c r="S959"/>
      <c r="T959"/>
      <c r="U959"/>
    </row>
    <row r="960" spans="1:21" x14ac:dyDescent="0.35">
      <c r="A960">
        <v>2024</v>
      </c>
      <c r="B960">
        <v>3</v>
      </c>
      <c r="C960">
        <v>7</v>
      </c>
      <c r="D960" t="s">
        <v>14</v>
      </c>
      <c r="E960" s="7">
        <v>45474</v>
      </c>
      <c r="F960">
        <v>1092</v>
      </c>
      <c r="G960">
        <v>17</v>
      </c>
      <c r="H960">
        <v>1</v>
      </c>
      <c r="I960">
        <v>19</v>
      </c>
      <c r="J960">
        <v>5.2631578947368418E-2</v>
      </c>
      <c r="K960">
        <v>57.473684210526315</v>
      </c>
      <c r="L960">
        <v>0.89473684210526316</v>
      </c>
      <c r="M960" s="10" t="s">
        <v>47</v>
      </c>
      <c r="N960" t="s">
        <v>70</v>
      </c>
      <c r="O960">
        <v>7</v>
      </c>
      <c r="P960" t="s">
        <v>39</v>
      </c>
      <c r="Q960" s="8"/>
      <c r="R960"/>
      <c r="S960"/>
      <c r="T960"/>
      <c r="U960"/>
    </row>
    <row r="961" spans="1:21" x14ac:dyDescent="0.35">
      <c r="A961">
        <v>2024</v>
      </c>
      <c r="B961">
        <v>3</v>
      </c>
      <c r="C961">
        <v>8</v>
      </c>
      <c r="D961" t="s">
        <v>14</v>
      </c>
      <c r="E961" s="7">
        <v>45505</v>
      </c>
      <c r="F961">
        <v>2200</v>
      </c>
      <c r="G961">
        <v>107</v>
      </c>
      <c r="H961">
        <v>1</v>
      </c>
      <c r="I961">
        <v>41</v>
      </c>
      <c r="J961">
        <v>2.4390243902439025E-2</v>
      </c>
      <c r="K961">
        <v>53.658536585365852</v>
      </c>
      <c r="L961">
        <v>2.6097560975609757</v>
      </c>
      <c r="M961" s="10" t="s">
        <v>47</v>
      </c>
      <c r="N961" t="s">
        <v>70</v>
      </c>
      <c r="O961">
        <v>8</v>
      </c>
      <c r="P961" t="s">
        <v>40</v>
      </c>
      <c r="Q961" s="8"/>
      <c r="R961"/>
      <c r="S961"/>
      <c r="T961"/>
      <c r="U961"/>
    </row>
    <row r="962" spans="1:21" x14ac:dyDescent="0.35">
      <c r="A962">
        <v>2024</v>
      </c>
      <c r="B962">
        <v>3</v>
      </c>
      <c r="C962">
        <v>9</v>
      </c>
      <c r="D962" t="s">
        <v>14</v>
      </c>
      <c r="E962" s="7">
        <v>45536</v>
      </c>
      <c r="F962">
        <v>557</v>
      </c>
      <c r="G962">
        <v>38</v>
      </c>
      <c r="H962">
        <v>0</v>
      </c>
      <c r="I962">
        <v>22</v>
      </c>
      <c r="J962">
        <v>0</v>
      </c>
      <c r="K962">
        <v>25.318181818181817</v>
      </c>
      <c r="L962">
        <v>1.7272727272727273</v>
      </c>
      <c r="M962" s="10" t="s">
        <v>47</v>
      </c>
      <c r="N962" t="s">
        <v>70</v>
      </c>
      <c r="O962">
        <v>9</v>
      </c>
      <c r="P962" t="s">
        <v>41</v>
      </c>
      <c r="Q962" s="8"/>
      <c r="R962"/>
      <c r="S962"/>
      <c r="T962"/>
      <c r="U962"/>
    </row>
    <row r="963" spans="1:21" x14ac:dyDescent="0.35">
      <c r="A963">
        <v>2024</v>
      </c>
      <c r="B963">
        <v>4</v>
      </c>
      <c r="C963">
        <v>10</v>
      </c>
      <c r="D963" t="s">
        <v>14</v>
      </c>
      <c r="E963" s="7">
        <v>45566</v>
      </c>
      <c r="F963">
        <v>296</v>
      </c>
      <c r="G963">
        <v>43</v>
      </c>
      <c r="H963">
        <v>3</v>
      </c>
      <c r="I963">
        <v>1673</v>
      </c>
      <c r="J963">
        <v>1.7931858936043037E-3</v>
      </c>
      <c r="K963">
        <v>0.17692767483562463</v>
      </c>
      <c r="L963">
        <v>2.5702331141661684E-2</v>
      </c>
      <c r="M963" s="10" t="s">
        <v>47</v>
      </c>
      <c r="N963" t="s">
        <v>71</v>
      </c>
      <c r="O963">
        <v>10</v>
      </c>
      <c r="P963" t="s">
        <v>42</v>
      </c>
      <c r="Q963" s="8"/>
      <c r="R963"/>
      <c r="S963"/>
      <c r="T963"/>
      <c r="U963"/>
    </row>
    <row r="964" spans="1:21" x14ac:dyDescent="0.35">
      <c r="A964">
        <v>2024</v>
      </c>
      <c r="B964">
        <v>4</v>
      </c>
      <c r="C964">
        <v>11</v>
      </c>
      <c r="D964" t="s">
        <v>14</v>
      </c>
      <c r="E964" s="7">
        <v>45597</v>
      </c>
      <c r="F964">
        <v>234</v>
      </c>
      <c r="G964">
        <v>14</v>
      </c>
      <c r="H964">
        <v>2</v>
      </c>
      <c r="I964">
        <v>5027</v>
      </c>
      <c r="J964">
        <v>3.9785160135269546E-4</v>
      </c>
      <c r="K964">
        <v>4.6548637358265366E-2</v>
      </c>
      <c r="L964">
        <v>2.7849612094688683E-3</v>
      </c>
      <c r="M964" s="10" t="s">
        <v>47</v>
      </c>
      <c r="N964" t="s">
        <v>71</v>
      </c>
      <c r="O964">
        <v>11</v>
      </c>
      <c r="P964" t="s">
        <v>43</v>
      </c>
      <c r="Q964" s="8"/>
      <c r="R964"/>
      <c r="S964"/>
      <c r="T964"/>
      <c r="U964"/>
    </row>
    <row r="965" spans="1:21" x14ac:dyDescent="0.35">
      <c r="A965">
        <v>2024</v>
      </c>
      <c r="B965">
        <v>4</v>
      </c>
      <c r="C965">
        <v>12</v>
      </c>
      <c r="D965" t="s">
        <v>14</v>
      </c>
      <c r="E965" s="7">
        <v>45627</v>
      </c>
      <c r="F965">
        <v>312</v>
      </c>
      <c r="G965">
        <v>49</v>
      </c>
      <c r="H965">
        <v>3</v>
      </c>
      <c r="I965">
        <v>480</v>
      </c>
      <c r="J965">
        <v>6.2500000000000003E-3</v>
      </c>
      <c r="K965">
        <v>0.65</v>
      </c>
      <c r="L965">
        <v>0.10208333333333333</v>
      </c>
      <c r="M965" s="10" t="s">
        <v>47</v>
      </c>
      <c r="N965" t="s">
        <v>71</v>
      </c>
      <c r="O965">
        <v>12</v>
      </c>
      <c r="P965" t="s">
        <v>44</v>
      </c>
      <c r="Q965" s="8"/>
      <c r="R965"/>
      <c r="S965"/>
      <c r="T965"/>
      <c r="U965"/>
    </row>
    <row r="966" spans="1:21" x14ac:dyDescent="0.35">
      <c r="A966">
        <v>2020</v>
      </c>
      <c r="B966">
        <v>4</v>
      </c>
      <c r="C966">
        <v>12</v>
      </c>
      <c r="D966" t="s">
        <v>15</v>
      </c>
      <c r="E966" s="7">
        <v>44166</v>
      </c>
      <c r="F966">
        <v>29958</v>
      </c>
      <c r="G966">
        <v>35857</v>
      </c>
      <c r="H966">
        <v>857</v>
      </c>
      <c r="I966">
        <v>19520</v>
      </c>
      <c r="J966">
        <v>4.3903688524590166E-2</v>
      </c>
      <c r="K966">
        <v>1.5347336065573771</v>
      </c>
      <c r="L966">
        <v>1.8369364754098361</v>
      </c>
      <c r="M966" s="10" t="s">
        <v>48</v>
      </c>
      <c r="N966" t="s">
        <v>71</v>
      </c>
      <c r="O966">
        <v>12</v>
      </c>
      <c r="P966" t="s">
        <v>44</v>
      </c>
      <c r="Q966" s="8"/>
      <c r="R966"/>
      <c r="S966"/>
      <c r="T966"/>
      <c r="U966"/>
    </row>
    <row r="967" spans="1:21" x14ac:dyDescent="0.35">
      <c r="A967">
        <v>2021</v>
      </c>
      <c r="B967">
        <v>1</v>
      </c>
      <c r="C967">
        <v>1</v>
      </c>
      <c r="D967" t="s">
        <v>15</v>
      </c>
      <c r="E967" s="7">
        <v>44197</v>
      </c>
      <c r="F967">
        <v>42459</v>
      </c>
      <c r="G967">
        <v>32972</v>
      </c>
      <c r="H967">
        <v>1066</v>
      </c>
      <c r="I967">
        <v>1695430</v>
      </c>
      <c r="J967">
        <v>6.2874904891384482E-4</v>
      </c>
      <c r="K967">
        <v>2.5043204378830151E-2</v>
      </c>
      <c r="L967">
        <v>1.944757377184549E-2</v>
      </c>
      <c r="M967" s="10" t="s">
        <v>32</v>
      </c>
      <c r="N967" t="s">
        <v>68</v>
      </c>
      <c r="O967">
        <v>1</v>
      </c>
      <c r="P967" t="s">
        <v>33</v>
      </c>
      <c r="Q967" s="8"/>
      <c r="R967"/>
      <c r="S967"/>
      <c r="T967"/>
      <c r="U967"/>
    </row>
    <row r="968" spans="1:21" x14ac:dyDescent="0.35">
      <c r="A968">
        <v>2021</v>
      </c>
      <c r="B968">
        <v>1</v>
      </c>
      <c r="C968">
        <v>2</v>
      </c>
      <c r="D968" t="s">
        <v>15</v>
      </c>
      <c r="E968" s="7">
        <v>44228</v>
      </c>
      <c r="F968">
        <v>16455</v>
      </c>
      <c r="G968">
        <v>32102</v>
      </c>
      <c r="H968">
        <v>660</v>
      </c>
      <c r="I968">
        <v>1676470</v>
      </c>
      <c r="J968">
        <v>3.9368434866117496E-4</v>
      </c>
      <c r="K968">
        <v>9.8152666018479304E-3</v>
      </c>
      <c r="L968">
        <v>1.9148568122304605E-2</v>
      </c>
      <c r="M968" s="10" t="s">
        <v>32</v>
      </c>
      <c r="N968" t="s">
        <v>68</v>
      </c>
      <c r="O968">
        <v>2</v>
      </c>
      <c r="P968" t="s">
        <v>34</v>
      </c>
      <c r="Q968" s="8"/>
      <c r="R968"/>
      <c r="S968"/>
      <c r="T968"/>
      <c r="U968"/>
    </row>
    <row r="969" spans="1:21" x14ac:dyDescent="0.35">
      <c r="A969">
        <v>2021</v>
      </c>
      <c r="B969">
        <v>1</v>
      </c>
      <c r="C969">
        <v>3</v>
      </c>
      <c r="D969" t="s">
        <v>15</v>
      </c>
      <c r="E969" s="7">
        <v>44256</v>
      </c>
      <c r="F969">
        <v>21565</v>
      </c>
      <c r="G969">
        <v>28368</v>
      </c>
      <c r="H969">
        <v>490</v>
      </c>
      <c r="I969">
        <v>4563700</v>
      </c>
      <c r="J969">
        <v>1.0736902075070666E-4</v>
      </c>
      <c r="K969">
        <v>4.7253325152836513E-3</v>
      </c>
      <c r="L969">
        <v>6.2160089401143807E-3</v>
      </c>
      <c r="M969" s="10" t="s">
        <v>32</v>
      </c>
      <c r="N969" t="s">
        <v>68</v>
      </c>
      <c r="O969">
        <v>3</v>
      </c>
      <c r="P969" t="s">
        <v>35</v>
      </c>
      <c r="Q969" s="8"/>
      <c r="R969"/>
      <c r="S969"/>
      <c r="T969"/>
      <c r="U969"/>
    </row>
    <row r="970" spans="1:21" x14ac:dyDescent="0.35">
      <c r="A970">
        <v>2021</v>
      </c>
      <c r="B970">
        <v>2</v>
      </c>
      <c r="C970">
        <v>4</v>
      </c>
      <c r="D970" t="s">
        <v>15</v>
      </c>
      <c r="E970" s="7">
        <v>44287</v>
      </c>
      <c r="F970">
        <v>34364</v>
      </c>
      <c r="G970">
        <v>27375</v>
      </c>
      <c r="H970">
        <v>782</v>
      </c>
      <c r="I970">
        <v>6415420</v>
      </c>
      <c r="J970">
        <v>1.2189381209648005E-4</v>
      </c>
      <c r="K970">
        <v>5.3564692568841945E-3</v>
      </c>
      <c r="L970">
        <v>4.2670627955769067E-3</v>
      </c>
      <c r="M970" s="10" t="s">
        <v>32</v>
      </c>
      <c r="N970" t="s">
        <v>69</v>
      </c>
      <c r="O970">
        <v>4</v>
      </c>
      <c r="P970" t="s">
        <v>36</v>
      </c>
      <c r="Q970" s="8"/>
      <c r="R970"/>
      <c r="S970"/>
      <c r="T970"/>
      <c r="U970"/>
    </row>
    <row r="971" spans="1:21" x14ac:dyDescent="0.35">
      <c r="A971">
        <v>2021</v>
      </c>
      <c r="B971">
        <v>2</v>
      </c>
      <c r="C971">
        <v>5</v>
      </c>
      <c r="D971" t="s">
        <v>15</v>
      </c>
      <c r="E971" s="7">
        <v>44317</v>
      </c>
      <c r="F971">
        <v>17322</v>
      </c>
      <c r="G971">
        <v>31869</v>
      </c>
      <c r="H971">
        <v>417</v>
      </c>
      <c r="I971">
        <v>11660870</v>
      </c>
      <c r="J971">
        <v>3.5760625064853653E-5</v>
      </c>
      <c r="K971">
        <v>1.4854809289529855E-3</v>
      </c>
      <c r="L971">
        <v>2.7329864752801462E-3</v>
      </c>
      <c r="M971" s="10" t="s">
        <v>32</v>
      </c>
      <c r="N971" t="s">
        <v>69</v>
      </c>
      <c r="O971">
        <v>5</v>
      </c>
      <c r="P971" t="s">
        <v>37</v>
      </c>
      <c r="Q971" s="8"/>
      <c r="R971"/>
      <c r="S971"/>
      <c r="T971"/>
      <c r="U971"/>
    </row>
    <row r="972" spans="1:21" x14ac:dyDescent="0.35">
      <c r="A972">
        <v>2021</v>
      </c>
      <c r="B972">
        <v>2</v>
      </c>
      <c r="C972">
        <v>6</v>
      </c>
      <c r="D972" t="s">
        <v>15</v>
      </c>
      <c r="E972" s="7">
        <v>44348</v>
      </c>
      <c r="F972">
        <v>5887</v>
      </c>
      <c r="G972">
        <v>11645</v>
      </c>
      <c r="H972">
        <v>143</v>
      </c>
      <c r="I972">
        <v>12776990</v>
      </c>
      <c r="J972">
        <v>1.1191994358608717E-5</v>
      </c>
      <c r="K972">
        <v>4.6075014537852812E-4</v>
      </c>
      <c r="L972">
        <v>9.1140401612586376E-4</v>
      </c>
      <c r="M972" s="10" t="s">
        <v>32</v>
      </c>
      <c r="N972" t="s">
        <v>69</v>
      </c>
      <c r="O972">
        <v>6</v>
      </c>
      <c r="P972" t="s">
        <v>38</v>
      </c>
      <c r="Q972" s="8"/>
      <c r="R972"/>
      <c r="S972"/>
      <c r="T972"/>
      <c r="U972"/>
    </row>
    <row r="973" spans="1:21" x14ac:dyDescent="0.35">
      <c r="A973">
        <v>2021</v>
      </c>
      <c r="B973">
        <v>3</v>
      </c>
      <c r="C973">
        <v>7</v>
      </c>
      <c r="D973" t="s">
        <v>15</v>
      </c>
      <c r="E973" s="7">
        <v>44378</v>
      </c>
      <c r="F973">
        <v>11264</v>
      </c>
      <c r="G973">
        <v>4548</v>
      </c>
      <c r="H973">
        <v>77</v>
      </c>
      <c r="I973">
        <v>12466930</v>
      </c>
      <c r="J973">
        <v>6.1763401254358529E-6</v>
      </c>
      <c r="K973">
        <v>9.0351032692090197E-4</v>
      </c>
      <c r="L973">
        <v>3.6480512844782155E-4</v>
      </c>
      <c r="M973" s="10" t="s">
        <v>32</v>
      </c>
      <c r="N973" t="s">
        <v>70</v>
      </c>
      <c r="O973">
        <v>7</v>
      </c>
      <c r="P973" t="s">
        <v>39</v>
      </c>
      <c r="Q973" s="8"/>
      <c r="R973"/>
      <c r="S973"/>
      <c r="T973"/>
      <c r="U973"/>
    </row>
    <row r="974" spans="1:21" x14ac:dyDescent="0.35">
      <c r="A974">
        <v>2021</v>
      </c>
      <c r="B974">
        <v>3</v>
      </c>
      <c r="C974">
        <v>8</v>
      </c>
      <c r="D974" t="s">
        <v>15</v>
      </c>
      <c r="E974" s="7">
        <v>44409</v>
      </c>
      <c r="F974">
        <v>33590</v>
      </c>
      <c r="G974">
        <v>15522</v>
      </c>
      <c r="H974">
        <v>295</v>
      </c>
      <c r="I974">
        <v>6203590</v>
      </c>
      <c r="J974">
        <v>4.7553110376411079E-5</v>
      </c>
      <c r="K974">
        <v>5.4146067035377903E-3</v>
      </c>
      <c r="L974">
        <v>2.5020995907208566E-3</v>
      </c>
      <c r="M974" s="10" t="s">
        <v>32</v>
      </c>
      <c r="N974" t="s">
        <v>70</v>
      </c>
      <c r="O974">
        <v>8</v>
      </c>
      <c r="P974" t="s">
        <v>40</v>
      </c>
      <c r="Q974" s="8"/>
      <c r="R974"/>
      <c r="S974"/>
      <c r="T974"/>
      <c r="U974"/>
    </row>
    <row r="975" spans="1:21" x14ac:dyDescent="0.35">
      <c r="A975">
        <v>2021</v>
      </c>
      <c r="B975">
        <v>3</v>
      </c>
      <c r="C975">
        <v>9</v>
      </c>
      <c r="D975" t="s">
        <v>15</v>
      </c>
      <c r="E975" s="7">
        <v>44440</v>
      </c>
      <c r="F975">
        <v>21826</v>
      </c>
      <c r="G975">
        <v>35383</v>
      </c>
      <c r="H975">
        <v>477</v>
      </c>
      <c r="I975">
        <v>6039730</v>
      </c>
      <c r="J975">
        <v>7.8977040364387152E-5</v>
      </c>
      <c r="K975">
        <v>3.6137377001952075E-3</v>
      </c>
      <c r="L975">
        <v>5.8583744637591417E-3</v>
      </c>
      <c r="M975" s="10" t="s">
        <v>32</v>
      </c>
      <c r="N975" t="s">
        <v>70</v>
      </c>
      <c r="O975">
        <v>9</v>
      </c>
      <c r="P975" t="s">
        <v>41</v>
      </c>
      <c r="Q975" s="8"/>
      <c r="R975"/>
      <c r="S975"/>
      <c r="T975"/>
      <c r="U975"/>
    </row>
    <row r="976" spans="1:21" x14ac:dyDescent="0.35">
      <c r="A976">
        <v>2021</v>
      </c>
      <c r="B976">
        <v>4</v>
      </c>
      <c r="C976">
        <v>10</v>
      </c>
      <c r="D976" t="s">
        <v>15</v>
      </c>
      <c r="E976" s="7">
        <v>44470</v>
      </c>
      <c r="F976">
        <v>9856</v>
      </c>
      <c r="G976">
        <v>16870</v>
      </c>
      <c r="H976">
        <v>198</v>
      </c>
      <c r="I976">
        <v>3880130</v>
      </c>
      <c r="J976">
        <v>5.1029218093208216E-5</v>
      </c>
      <c r="K976">
        <v>2.5401210784174759E-3</v>
      </c>
      <c r="L976">
        <v>4.3477924708708211E-3</v>
      </c>
      <c r="M976" s="10" t="s">
        <v>32</v>
      </c>
      <c r="N976" t="s">
        <v>71</v>
      </c>
      <c r="O976">
        <v>10</v>
      </c>
      <c r="P976" t="s">
        <v>42</v>
      </c>
      <c r="Q976" s="8"/>
      <c r="R976"/>
      <c r="S976"/>
      <c r="T976"/>
      <c r="U976"/>
    </row>
    <row r="977" spans="1:21" x14ac:dyDescent="0.35">
      <c r="A977">
        <v>2021</v>
      </c>
      <c r="B977">
        <v>4</v>
      </c>
      <c r="C977">
        <v>11</v>
      </c>
      <c r="D977" t="s">
        <v>15</v>
      </c>
      <c r="E977" s="7">
        <v>44501</v>
      </c>
      <c r="F977">
        <v>15990</v>
      </c>
      <c r="G977">
        <v>10454</v>
      </c>
      <c r="H977">
        <v>188</v>
      </c>
      <c r="I977">
        <v>4737150</v>
      </c>
      <c r="J977">
        <v>3.9686309278785768E-5</v>
      </c>
      <c r="K977">
        <v>3.3754472625945981E-3</v>
      </c>
      <c r="L977">
        <v>2.2068121127682256E-3</v>
      </c>
      <c r="M977" s="10" t="s">
        <v>32</v>
      </c>
      <c r="N977" t="s">
        <v>71</v>
      </c>
      <c r="O977">
        <v>11</v>
      </c>
      <c r="P977" t="s">
        <v>43</v>
      </c>
      <c r="Q977" s="8"/>
      <c r="R977"/>
      <c r="S977"/>
      <c r="T977"/>
      <c r="U977"/>
    </row>
    <row r="978" spans="1:21" x14ac:dyDescent="0.35">
      <c r="A978">
        <v>2021</v>
      </c>
      <c r="B978">
        <v>4</v>
      </c>
      <c r="C978">
        <v>12</v>
      </c>
      <c r="D978" t="s">
        <v>15</v>
      </c>
      <c r="E978" s="7">
        <v>44531</v>
      </c>
      <c r="F978">
        <v>48382</v>
      </c>
      <c r="G978">
        <v>18048</v>
      </c>
      <c r="H978">
        <v>297</v>
      </c>
      <c r="I978">
        <v>9417920</v>
      </c>
      <c r="J978">
        <v>3.1535625700791684E-5</v>
      </c>
      <c r="K978">
        <v>5.1372277530495059E-3</v>
      </c>
      <c r="L978">
        <v>1.9163467092521492E-3</v>
      </c>
      <c r="M978" s="10" t="s">
        <v>32</v>
      </c>
      <c r="N978" t="s">
        <v>71</v>
      </c>
      <c r="O978">
        <v>12</v>
      </c>
      <c r="P978" t="s">
        <v>44</v>
      </c>
      <c r="Q978" s="8"/>
      <c r="R978"/>
      <c r="S978"/>
      <c r="T978"/>
      <c r="U978"/>
    </row>
    <row r="979" spans="1:21" x14ac:dyDescent="0.35">
      <c r="A979">
        <v>2022</v>
      </c>
      <c r="B979">
        <v>1</v>
      </c>
      <c r="C979">
        <v>1</v>
      </c>
      <c r="D979" t="s">
        <v>15</v>
      </c>
      <c r="E979" s="7">
        <v>44562</v>
      </c>
      <c r="F979">
        <v>251065</v>
      </c>
      <c r="G979">
        <v>47662</v>
      </c>
      <c r="H979">
        <v>1025</v>
      </c>
      <c r="I979">
        <v>14446790</v>
      </c>
      <c r="J979">
        <v>7.0950017270272496E-5</v>
      </c>
      <c r="K979">
        <v>1.737860105947411E-2</v>
      </c>
      <c r="L979">
        <v>3.2991411933031489E-3</v>
      </c>
      <c r="M979" s="10" t="s">
        <v>45</v>
      </c>
      <c r="N979" t="s">
        <v>68</v>
      </c>
      <c r="O979">
        <v>1</v>
      </c>
      <c r="P979" t="s">
        <v>33</v>
      </c>
      <c r="Q979" s="8"/>
      <c r="R979"/>
      <c r="S979"/>
      <c r="T979"/>
      <c r="U979"/>
    </row>
    <row r="980" spans="1:21" x14ac:dyDescent="0.35">
      <c r="A980">
        <v>2022</v>
      </c>
      <c r="B980">
        <v>1</v>
      </c>
      <c r="C980">
        <v>2</v>
      </c>
      <c r="D980" t="s">
        <v>15</v>
      </c>
      <c r="E980" s="7">
        <v>44593</v>
      </c>
      <c r="F980">
        <v>162610</v>
      </c>
      <c r="G980">
        <v>178386</v>
      </c>
      <c r="H980">
        <v>938</v>
      </c>
      <c r="I980">
        <v>5575490</v>
      </c>
      <c r="J980">
        <v>1.682363343849599E-4</v>
      </c>
      <c r="K980">
        <v>2.9165149610168792E-2</v>
      </c>
      <c r="L980">
        <v>3.199467670106125E-2</v>
      </c>
      <c r="M980" s="10" t="s">
        <v>45</v>
      </c>
      <c r="N980" t="s">
        <v>68</v>
      </c>
      <c r="O980">
        <v>2</v>
      </c>
      <c r="P980" t="s">
        <v>34</v>
      </c>
      <c r="Q980" s="8"/>
      <c r="R980"/>
      <c r="S980"/>
      <c r="T980"/>
      <c r="U980"/>
    </row>
    <row r="981" spans="1:21" x14ac:dyDescent="0.35">
      <c r="A981">
        <v>2022</v>
      </c>
      <c r="B981">
        <v>1</v>
      </c>
      <c r="C981">
        <v>3</v>
      </c>
      <c r="D981" t="s">
        <v>15</v>
      </c>
      <c r="E981" s="7">
        <v>44621</v>
      </c>
      <c r="F981">
        <v>187011</v>
      </c>
      <c r="G981">
        <v>205860</v>
      </c>
      <c r="H981">
        <v>612</v>
      </c>
      <c r="I981">
        <v>1880350</v>
      </c>
      <c r="J981">
        <v>3.2547132182838304E-4</v>
      </c>
      <c r="K981">
        <v>9.9455420533411332E-2</v>
      </c>
      <c r="L981">
        <v>0.10947961815619432</v>
      </c>
      <c r="M981" s="10" t="s">
        <v>45</v>
      </c>
      <c r="N981" t="s">
        <v>68</v>
      </c>
      <c r="O981">
        <v>3</v>
      </c>
      <c r="P981" t="s">
        <v>35</v>
      </c>
      <c r="Q981" s="8"/>
      <c r="R981"/>
      <c r="S981"/>
      <c r="T981"/>
      <c r="U981"/>
    </row>
    <row r="982" spans="1:21" x14ac:dyDescent="0.35">
      <c r="A982">
        <v>2022</v>
      </c>
      <c r="B982">
        <v>2</v>
      </c>
      <c r="C982">
        <v>4</v>
      </c>
      <c r="D982" t="s">
        <v>15</v>
      </c>
      <c r="E982" s="7">
        <v>44652</v>
      </c>
      <c r="F982">
        <v>138723</v>
      </c>
      <c r="G982">
        <v>231948</v>
      </c>
      <c r="H982">
        <v>510</v>
      </c>
      <c r="I982">
        <v>618910</v>
      </c>
      <c r="J982">
        <v>8.2402934190754719E-4</v>
      </c>
      <c r="K982">
        <v>0.22414082823027581</v>
      </c>
      <c r="L982">
        <v>0.37476854469955245</v>
      </c>
      <c r="M982" s="10" t="s">
        <v>45</v>
      </c>
      <c r="N982" t="s">
        <v>69</v>
      </c>
      <c r="O982">
        <v>4</v>
      </c>
      <c r="P982" t="s">
        <v>36</v>
      </c>
      <c r="Q982" s="8"/>
      <c r="R982"/>
      <c r="S982"/>
      <c r="T982"/>
      <c r="U982"/>
    </row>
    <row r="983" spans="1:21" x14ac:dyDescent="0.35">
      <c r="A983">
        <v>2022</v>
      </c>
      <c r="B983">
        <v>2</v>
      </c>
      <c r="C983">
        <v>5</v>
      </c>
      <c r="D983" t="s">
        <v>15</v>
      </c>
      <c r="E983" s="7">
        <v>44682</v>
      </c>
      <c r="F983">
        <v>81204</v>
      </c>
      <c r="G983">
        <v>128680</v>
      </c>
      <c r="H983">
        <v>351</v>
      </c>
      <c r="I983">
        <v>360260</v>
      </c>
      <c r="J983">
        <v>9.7429634153111647E-4</v>
      </c>
      <c r="K983">
        <v>0.22540387497918171</v>
      </c>
      <c r="L983">
        <v>0.35718647643368678</v>
      </c>
      <c r="M983" s="10" t="s">
        <v>45</v>
      </c>
      <c r="N983" t="s">
        <v>69</v>
      </c>
      <c r="O983">
        <v>5</v>
      </c>
      <c r="P983" t="s">
        <v>37</v>
      </c>
      <c r="Q983" s="8"/>
      <c r="R983"/>
      <c r="S983"/>
      <c r="T983"/>
      <c r="U983"/>
    </row>
    <row r="984" spans="1:21" x14ac:dyDescent="0.35">
      <c r="A984">
        <v>2022</v>
      </c>
      <c r="B984">
        <v>2</v>
      </c>
      <c r="C984">
        <v>6</v>
      </c>
      <c r="D984" t="s">
        <v>15</v>
      </c>
      <c r="E984" s="7">
        <v>44713</v>
      </c>
      <c r="F984">
        <v>105599</v>
      </c>
      <c r="G984">
        <v>91093</v>
      </c>
      <c r="H984">
        <v>255</v>
      </c>
      <c r="I984">
        <v>248560</v>
      </c>
      <c r="J984">
        <v>1.0259092372063084E-3</v>
      </c>
      <c r="K984">
        <v>0.4248430962343096</v>
      </c>
      <c r="L984">
        <v>0.36648294174444801</v>
      </c>
      <c r="M984" s="10" t="s">
        <v>45</v>
      </c>
      <c r="N984" t="s">
        <v>69</v>
      </c>
      <c r="O984">
        <v>6</v>
      </c>
      <c r="P984" t="s">
        <v>38</v>
      </c>
      <c r="Q984" s="8"/>
      <c r="R984"/>
      <c r="S984"/>
      <c r="T984"/>
      <c r="U984"/>
    </row>
    <row r="985" spans="1:21" x14ac:dyDescent="0.35">
      <c r="A985">
        <v>2022</v>
      </c>
      <c r="B985">
        <v>3</v>
      </c>
      <c r="C985">
        <v>7</v>
      </c>
      <c r="D985" t="s">
        <v>15</v>
      </c>
      <c r="E985" s="7">
        <v>44743</v>
      </c>
      <c r="F985">
        <v>258400</v>
      </c>
      <c r="G985">
        <v>167291</v>
      </c>
      <c r="H985">
        <v>467</v>
      </c>
      <c r="I985">
        <v>662320</v>
      </c>
      <c r="J985">
        <v>7.0509723396545477E-4</v>
      </c>
      <c r="K985">
        <v>0.39014373716632444</v>
      </c>
      <c r="L985">
        <v>0.25258334339896121</v>
      </c>
      <c r="M985" s="10" t="s">
        <v>45</v>
      </c>
      <c r="N985" t="s">
        <v>70</v>
      </c>
      <c r="O985">
        <v>7</v>
      </c>
      <c r="P985" t="s">
        <v>39</v>
      </c>
      <c r="Q985" s="8"/>
      <c r="R985"/>
      <c r="S985"/>
      <c r="T985"/>
      <c r="U985"/>
    </row>
    <row r="986" spans="1:21" x14ac:dyDescent="0.35">
      <c r="A986">
        <v>2022</v>
      </c>
      <c r="B986">
        <v>3</v>
      </c>
      <c r="C986">
        <v>8</v>
      </c>
      <c r="D986" t="s">
        <v>15</v>
      </c>
      <c r="E986" s="7">
        <v>44774</v>
      </c>
      <c r="F986">
        <v>63156</v>
      </c>
      <c r="G986">
        <v>164052</v>
      </c>
      <c r="H986">
        <v>443</v>
      </c>
      <c r="I986">
        <v>259590</v>
      </c>
      <c r="J986">
        <v>1.7065372317885898E-3</v>
      </c>
      <c r="K986">
        <v>0.24329134404252861</v>
      </c>
      <c r="L986">
        <v>0.63196579221079396</v>
      </c>
      <c r="M986" s="10" t="s">
        <v>45</v>
      </c>
      <c r="N986" t="s">
        <v>70</v>
      </c>
      <c r="O986">
        <v>8</v>
      </c>
      <c r="P986" t="s">
        <v>40</v>
      </c>
      <c r="Q986" s="8"/>
      <c r="R986"/>
      <c r="S986"/>
      <c r="T986"/>
      <c r="U986"/>
    </row>
    <row r="987" spans="1:21" x14ac:dyDescent="0.35">
      <c r="A987">
        <v>2022</v>
      </c>
      <c r="B987">
        <v>3</v>
      </c>
      <c r="C987">
        <v>9</v>
      </c>
      <c r="D987" t="s">
        <v>15</v>
      </c>
      <c r="E987" s="7">
        <v>44805</v>
      </c>
      <c r="F987">
        <v>29465</v>
      </c>
      <c r="G987">
        <v>76756</v>
      </c>
      <c r="H987">
        <v>98</v>
      </c>
      <c r="I987">
        <v>160850</v>
      </c>
      <c r="J987">
        <v>6.0926328877836491E-4</v>
      </c>
      <c r="K987">
        <v>0.18318308983525022</v>
      </c>
      <c r="L987">
        <v>0.47718992850481817</v>
      </c>
      <c r="M987" s="10" t="s">
        <v>45</v>
      </c>
      <c r="N987" t="s">
        <v>70</v>
      </c>
      <c r="O987">
        <v>9</v>
      </c>
      <c r="P987" t="s">
        <v>41</v>
      </c>
      <c r="Q987" s="8"/>
      <c r="R987"/>
      <c r="S987"/>
      <c r="T987"/>
      <c r="U987"/>
    </row>
    <row r="988" spans="1:21" x14ac:dyDescent="0.35">
      <c r="A988">
        <v>2022</v>
      </c>
      <c r="B988">
        <v>4</v>
      </c>
      <c r="C988">
        <v>10</v>
      </c>
      <c r="D988" t="s">
        <v>15</v>
      </c>
      <c r="E988" s="7">
        <v>44835</v>
      </c>
      <c r="F988">
        <v>38363</v>
      </c>
      <c r="G988">
        <v>41690</v>
      </c>
      <c r="H988">
        <v>46</v>
      </c>
      <c r="I988">
        <v>496710</v>
      </c>
      <c r="J988">
        <v>9.2609369652312212E-5</v>
      </c>
      <c r="K988">
        <v>7.7234201042862036E-2</v>
      </c>
      <c r="L988">
        <v>8.3932274365323828E-2</v>
      </c>
      <c r="M988" s="10" t="s">
        <v>45</v>
      </c>
      <c r="N988" t="s">
        <v>71</v>
      </c>
      <c r="O988">
        <v>10</v>
      </c>
      <c r="P988" t="s">
        <v>42</v>
      </c>
      <c r="Q988" s="8"/>
      <c r="R988"/>
      <c r="S988"/>
      <c r="T988"/>
      <c r="U988"/>
    </row>
    <row r="989" spans="1:21" x14ac:dyDescent="0.35">
      <c r="A989">
        <v>2022</v>
      </c>
      <c r="B989">
        <v>4</v>
      </c>
      <c r="C989">
        <v>11</v>
      </c>
      <c r="D989" t="s">
        <v>15</v>
      </c>
      <c r="E989" s="7">
        <v>44866</v>
      </c>
      <c r="F989">
        <v>44863</v>
      </c>
      <c r="G989">
        <v>37053</v>
      </c>
      <c r="H989">
        <v>79</v>
      </c>
      <c r="I989">
        <v>400980</v>
      </c>
      <c r="J989">
        <v>1.9701730759638886E-4</v>
      </c>
      <c r="K989">
        <v>0.11188338570502269</v>
      </c>
      <c r="L989">
        <v>9.2406105042645514E-2</v>
      </c>
      <c r="M989" s="10" t="s">
        <v>45</v>
      </c>
      <c r="N989" t="s">
        <v>71</v>
      </c>
      <c r="O989">
        <v>11</v>
      </c>
      <c r="P989" t="s">
        <v>43</v>
      </c>
      <c r="Q989" s="8"/>
      <c r="R989"/>
      <c r="S989"/>
      <c r="T989"/>
      <c r="U989"/>
    </row>
    <row r="990" spans="1:21" x14ac:dyDescent="0.35">
      <c r="A990">
        <v>2022</v>
      </c>
      <c r="B990">
        <v>4</v>
      </c>
      <c r="C990">
        <v>12</v>
      </c>
      <c r="D990" t="s">
        <v>15</v>
      </c>
      <c r="E990" s="7">
        <v>44896</v>
      </c>
      <c r="F990">
        <v>47325</v>
      </c>
      <c r="G990">
        <v>41398</v>
      </c>
      <c r="H990">
        <v>129</v>
      </c>
      <c r="I990">
        <v>357170</v>
      </c>
      <c r="J990">
        <v>3.6117255088613265E-4</v>
      </c>
      <c r="K990">
        <v>0.13249993000531959</v>
      </c>
      <c r="L990">
        <v>0.1159055911750707</v>
      </c>
      <c r="M990" s="10" t="s">
        <v>45</v>
      </c>
      <c r="N990" t="s">
        <v>71</v>
      </c>
      <c r="O990">
        <v>12</v>
      </c>
      <c r="P990" t="s">
        <v>44</v>
      </c>
      <c r="Q990" s="8"/>
      <c r="R990"/>
      <c r="S990"/>
      <c r="T990"/>
      <c r="U990"/>
    </row>
    <row r="991" spans="1:21" x14ac:dyDescent="0.35">
      <c r="A991">
        <v>2023</v>
      </c>
      <c r="B991">
        <v>1</v>
      </c>
      <c r="C991">
        <v>1</v>
      </c>
      <c r="D991" t="s">
        <v>15</v>
      </c>
      <c r="E991" s="7">
        <v>44927</v>
      </c>
      <c r="F991">
        <v>29907</v>
      </c>
      <c r="G991">
        <v>48037</v>
      </c>
      <c r="H991">
        <v>146</v>
      </c>
      <c r="I991">
        <v>234590</v>
      </c>
      <c r="J991">
        <v>6.2236241954047485E-4</v>
      </c>
      <c r="K991">
        <v>0.12748625261093824</v>
      </c>
      <c r="L991">
        <v>0.20477002429771091</v>
      </c>
      <c r="M991" s="10" t="s">
        <v>46</v>
      </c>
      <c r="N991" t="s">
        <v>68</v>
      </c>
      <c r="O991">
        <v>1</v>
      </c>
      <c r="P991" t="s">
        <v>33</v>
      </c>
      <c r="Q991" s="8"/>
      <c r="R991"/>
      <c r="S991"/>
      <c r="T991"/>
      <c r="U991"/>
    </row>
    <row r="992" spans="1:21" x14ac:dyDescent="0.35">
      <c r="A992">
        <v>2023</v>
      </c>
      <c r="B992">
        <v>1</v>
      </c>
      <c r="C992">
        <v>2</v>
      </c>
      <c r="D992" t="s">
        <v>15</v>
      </c>
      <c r="E992" s="7">
        <v>44958</v>
      </c>
      <c r="F992">
        <v>7040</v>
      </c>
      <c r="G992">
        <v>18102</v>
      </c>
      <c r="H992">
        <v>87</v>
      </c>
      <c r="I992">
        <v>56020</v>
      </c>
      <c r="J992">
        <v>1.553016779721528E-3</v>
      </c>
      <c r="K992">
        <v>0.12566940378436273</v>
      </c>
      <c r="L992">
        <v>0.32313459478757589</v>
      </c>
      <c r="M992" s="10" t="s">
        <v>46</v>
      </c>
      <c r="N992" t="s">
        <v>68</v>
      </c>
      <c r="O992">
        <v>2</v>
      </c>
      <c r="P992" t="s">
        <v>34</v>
      </c>
      <c r="Q992" s="8"/>
      <c r="R992"/>
      <c r="S992"/>
      <c r="T992"/>
      <c r="U992"/>
    </row>
    <row r="993" spans="1:21" x14ac:dyDescent="0.35">
      <c r="A993">
        <v>2023</v>
      </c>
      <c r="B993">
        <v>1</v>
      </c>
      <c r="C993">
        <v>3</v>
      </c>
      <c r="D993" t="s">
        <v>15</v>
      </c>
      <c r="E993" s="7">
        <v>44986</v>
      </c>
      <c r="F993">
        <v>4283</v>
      </c>
      <c r="G993">
        <v>865</v>
      </c>
      <c r="H993">
        <v>54</v>
      </c>
      <c r="I993">
        <v>16990</v>
      </c>
      <c r="J993">
        <v>3.1783402001177162E-3</v>
      </c>
      <c r="K993">
        <v>0.25208946439081814</v>
      </c>
      <c r="L993">
        <v>5.0912301353737491E-2</v>
      </c>
      <c r="M993" s="10" t="s">
        <v>46</v>
      </c>
      <c r="N993" t="s">
        <v>68</v>
      </c>
      <c r="O993">
        <v>3</v>
      </c>
      <c r="P993" t="s">
        <v>35</v>
      </c>
      <c r="Q993" s="8"/>
      <c r="R993"/>
      <c r="S993"/>
      <c r="T993"/>
      <c r="U993"/>
    </row>
    <row r="994" spans="1:21" x14ac:dyDescent="0.35">
      <c r="A994">
        <v>2023</v>
      </c>
      <c r="B994">
        <v>2</v>
      </c>
      <c r="C994">
        <v>4</v>
      </c>
      <c r="D994" t="s">
        <v>15</v>
      </c>
      <c r="E994" s="7">
        <v>45017</v>
      </c>
      <c r="F994">
        <v>3459</v>
      </c>
      <c r="G994">
        <v>1495</v>
      </c>
      <c r="H994">
        <v>27</v>
      </c>
      <c r="I994">
        <v>5770</v>
      </c>
      <c r="J994">
        <v>4.6793760831889079E-3</v>
      </c>
      <c r="K994">
        <v>0.59948006932409015</v>
      </c>
      <c r="L994">
        <v>0.25909878682842286</v>
      </c>
      <c r="M994" s="10" t="s">
        <v>46</v>
      </c>
      <c r="N994" t="s">
        <v>69</v>
      </c>
      <c r="O994">
        <v>4</v>
      </c>
      <c r="P994" t="s">
        <v>36</v>
      </c>
      <c r="Q994" s="8"/>
      <c r="R994"/>
      <c r="S994"/>
      <c r="T994"/>
      <c r="U994"/>
    </row>
    <row r="995" spans="1:21" x14ac:dyDescent="0.35">
      <c r="A995">
        <v>2023</v>
      </c>
      <c r="B995">
        <v>2</v>
      </c>
      <c r="C995">
        <v>5</v>
      </c>
      <c r="D995" t="s">
        <v>15</v>
      </c>
      <c r="E995" s="7">
        <v>45047</v>
      </c>
      <c r="F995">
        <v>2368</v>
      </c>
      <c r="G995">
        <v>6802</v>
      </c>
      <c r="H995">
        <v>32</v>
      </c>
      <c r="I995">
        <v>3860</v>
      </c>
      <c r="J995">
        <v>8.2901554404145074E-3</v>
      </c>
      <c r="K995">
        <v>0.61347150259067362</v>
      </c>
      <c r="L995">
        <v>1.7621761658031088</v>
      </c>
      <c r="M995" s="10" t="s">
        <v>46</v>
      </c>
      <c r="N995" t="s">
        <v>69</v>
      </c>
      <c r="O995">
        <v>5</v>
      </c>
      <c r="P995" t="s">
        <v>37</v>
      </c>
      <c r="Q995" s="8"/>
      <c r="R995"/>
      <c r="S995"/>
      <c r="T995"/>
      <c r="U995"/>
    </row>
    <row r="996" spans="1:21" x14ac:dyDescent="0.35">
      <c r="A996">
        <v>2023</v>
      </c>
      <c r="B996">
        <v>2</v>
      </c>
      <c r="C996">
        <v>6</v>
      </c>
      <c r="D996" t="s">
        <v>15</v>
      </c>
      <c r="E996" s="7">
        <v>45078</v>
      </c>
      <c r="F996">
        <v>2048</v>
      </c>
      <c r="G996">
        <v>1893</v>
      </c>
      <c r="H996">
        <v>17</v>
      </c>
      <c r="I996">
        <v>1520</v>
      </c>
      <c r="J996">
        <v>1.118421052631579E-2</v>
      </c>
      <c r="K996">
        <v>1.3473684210526315</v>
      </c>
      <c r="L996">
        <v>1.2453947368421052</v>
      </c>
      <c r="M996" s="10" t="s">
        <v>46</v>
      </c>
      <c r="N996" t="s">
        <v>69</v>
      </c>
      <c r="O996">
        <v>6</v>
      </c>
      <c r="P996" t="s">
        <v>38</v>
      </c>
      <c r="Q996" s="8"/>
      <c r="R996"/>
      <c r="S996"/>
      <c r="T996"/>
      <c r="U996"/>
    </row>
    <row r="997" spans="1:21" x14ac:dyDescent="0.35">
      <c r="A997">
        <v>2023</v>
      </c>
      <c r="B997">
        <v>3</v>
      </c>
      <c r="C997">
        <v>7</v>
      </c>
      <c r="D997" t="s">
        <v>15</v>
      </c>
      <c r="E997" s="7">
        <v>45108</v>
      </c>
      <c r="F997">
        <v>1228</v>
      </c>
      <c r="G997">
        <v>883</v>
      </c>
      <c r="H997">
        <v>14</v>
      </c>
      <c r="I997">
        <v>10</v>
      </c>
      <c r="J997">
        <v>1.4</v>
      </c>
      <c r="K997">
        <v>122.8</v>
      </c>
      <c r="L997">
        <v>88.3</v>
      </c>
      <c r="M997" s="10" t="s">
        <v>46</v>
      </c>
      <c r="N997" t="s">
        <v>70</v>
      </c>
      <c r="O997">
        <v>7</v>
      </c>
      <c r="P997" t="s">
        <v>39</v>
      </c>
      <c r="Q997" s="8"/>
      <c r="R997"/>
      <c r="S997"/>
      <c r="T997"/>
      <c r="U997"/>
    </row>
    <row r="998" spans="1:21" x14ac:dyDescent="0.35">
      <c r="A998">
        <v>2023</v>
      </c>
      <c r="B998">
        <v>3</v>
      </c>
      <c r="C998">
        <v>8</v>
      </c>
      <c r="D998" t="s">
        <v>15</v>
      </c>
      <c r="E998" s="7">
        <v>45139</v>
      </c>
      <c r="F998">
        <v>810</v>
      </c>
      <c r="G998">
        <v>628</v>
      </c>
      <c r="H998">
        <v>21</v>
      </c>
      <c r="I998">
        <v>100</v>
      </c>
      <c r="J998">
        <v>0.21</v>
      </c>
      <c r="K998">
        <v>8.1</v>
      </c>
      <c r="L998">
        <v>6.28</v>
      </c>
      <c r="M998" s="10" t="s">
        <v>46</v>
      </c>
      <c r="N998" t="s">
        <v>70</v>
      </c>
      <c r="O998">
        <v>8</v>
      </c>
      <c r="P998" t="s">
        <v>40</v>
      </c>
      <c r="Q998" s="8"/>
      <c r="R998"/>
      <c r="S998"/>
      <c r="T998"/>
      <c r="U998"/>
    </row>
    <row r="999" spans="1:21" x14ac:dyDescent="0.35">
      <c r="A999">
        <v>2023</v>
      </c>
      <c r="B999">
        <v>3</v>
      </c>
      <c r="C999">
        <v>9</v>
      </c>
      <c r="D999" t="s">
        <v>15</v>
      </c>
      <c r="E999" s="7">
        <v>45170</v>
      </c>
      <c r="F999">
        <v>815</v>
      </c>
      <c r="G999">
        <v>2038</v>
      </c>
      <c r="H999">
        <v>33</v>
      </c>
      <c r="I999">
        <v>60</v>
      </c>
      <c r="J999">
        <v>0.55000000000000004</v>
      </c>
      <c r="K999">
        <v>13.583333333333334</v>
      </c>
      <c r="L999">
        <v>33.966666666666669</v>
      </c>
      <c r="M999" s="10" t="s">
        <v>46</v>
      </c>
      <c r="N999" t="s">
        <v>70</v>
      </c>
      <c r="O999">
        <v>9</v>
      </c>
      <c r="P999" t="s">
        <v>41</v>
      </c>
      <c r="Q999" s="8"/>
      <c r="R999"/>
      <c r="S999"/>
      <c r="T999"/>
      <c r="U999"/>
    </row>
    <row r="1000" spans="1:21" x14ac:dyDescent="0.35">
      <c r="A1000">
        <v>2023</v>
      </c>
      <c r="B1000">
        <v>4</v>
      </c>
      <c r="C1000">
        <v>10</v>
      </c>
      <c r="D1000" t="s">
        <v>15</v>
      </c>
      <c r="E1000" s="7">
        <v>45200</v>
      </c>
      <c r="F1000">
        <v>581</v>
      </c>
      <c r="G1000">
        <v>1440</v>
      </c>
      <c r="H1000">
        <v>32</v>
      </c>
      <c r="I1000">
        <v>552</v>
      </c>
      <c r="J1000">
        <v>5.7971014492753624E-2</v>
      </c>
      <c r="K1000">
        <v>1.0525362318840579</v>
      </c>
      <c r="L1000">
        <v>2.6086956521739131</v>
      </c>
      <c r="M1000" s="10" t="s">
        <v>46</v>
      </c>
      <c r="N1000" t="s">
        <v>71</v>
      </c>
      <c r="O1000">
        <v>10</v>
      </c>
      <c r="P1000" t="s">
        <v>42</v>
      </c>
      <c r="Q1000" s="8"/>
      <c r="R1000"/>
      <c r="S1000"/>
      <c r="T1000"/>
      <c r="U1000"/>
    </row>
    <row r="1001" spans="1:21" x14ac:dyDescent="0.35">
      <c r="A1001">
        <v>2023</v>
      </c>
      <c r="B1001">
        <v>4</v>
      </c>
      <c r="C1001">
        <v>11</v>
      </c>
      <c r="D1001" t="s">
        <v>15</v>
      </c>
      <c r="E1001" s="7">
        <v>45231</v>
      </c>
      <c r="F1001">
        <v>281</v>
      </c>
      <c r="G1001">
        <v>1718</v>
      </c>
      <c r="H1001">
        <v>21</v>
      </c>
      <c r="I1001">
        <v>4603</v>
      </c>
      <c r="J1001">
        <v>4.562242016076472E-3</v>
      </c>
      <c r="K1001">
        <v>6.1047143167499457E-2</v>
      </c>
      <c r="L1001">
        <v>0.37323484683901803</v>
      </c>
      <c r="M1001" s="10" t="s">
        <v>46</v>
      </c>
      <c r="N1001" t="s">
        <v>71</v>
      </c>
      <c r="O1001">
        <v>11</v>
      </c>
      <c r="P1001" t="s">
        <v>43</v>
      </c>
      <c r="Q1001" s="8"/>
      <c r="R1001"/>
      <c r="S1001"/>
      <c r="T1001"/>
      <c r="U1001"/>
    </row>
    <row r="1002" spans="1:21" x14ac:dyDescent="0.35">
      <c r="A1002">
        <v>2023</v>
      </c>
      <c r="B1002">
        <v>4</v>
      </c>
      <c r="C1002">
        <v>12</v>
      </c>
      <c r="D1002" t="s">
        <v>15</v>
      </c>
      <c r="E1002" s="7">
        <v>45261</v>
      </c>
      <c r="F1002">
        <v>709</v>
      </c>
      <c r="G1002">
        <v>584</v>
      </c>
      <c r="H1002">
        <v>47</v>
      </c>
      <c r="I1002">
        <v>16033</v>
      </c>
      <c r="J1002">
        <v>2.9314538763799665E-3</v>
      </c>
      <c r="K1002">
        <v>4.4221293581987155E-2</v>
      </c>
      <c r="L1002">
        <v>3.6424873697997878E-2</v>
      </c>
      <c r="M1002" s="10" t="s">
        <v>46</v>
      </c>
      <c r="N1002" t="s">
        <v>71</v>
      </c>
      <c r="O1002">
        <v>12</v>
      </c>
      <c r="P1002" t="s">
        <v>44</v>
      </c>
      <c r="Q1002" s="8"/>
      <c r="R1002"/>
      <c r="S1002"/>
      <c r="T1002"/>
      <c r="U1002"/>
    </row>
    <row r="1003" spans="1:21" x14ac:dyDescent="0.35">
      <c r="A1003">
        <v>2024</v>
      </c>
      <c r="B1003">
        <v>1</v>
      </c>
      <c r="C1003">
        <v>1</v>
      </c>
      <c r="D1003" t="s">
        <v>15</v>
      </c>
      <c r="E1003" s="7">
        <v>45292</v>
      </c>
      <c r="F1003">
        <v>563</v>
      </c>
      <c r="G1003">
        <v>1137</v>
      </c>
      <c r="H1003">
        <v>49</v>
      </c>
      <c r="I1003">
        <v>7567</v>
      </c>
      <c r="J1003">
        <v>6.4754856614246065E-3</v>
      </c>
      <c r="K1003">
        <v>7.4402008722082733E-2</v>
      </c>
      <c r="L1003">
        <v>0.15025769789877097</v>
      </c>
      <c r="M1003" s="10" t="s">
        <v>47</v>
      </c>
      <c r="N1003" t="s">
        <v>68</v>
      </c>
      <c r="O1003">
        <v>1</v>
      </c>
      <c r="P1003" t="s">
        <v>33</v>
      </c>
      <c r="Q1003" s="8"/>
      <c r="R1003"/>
      <c r="S1003"/>
      <c r="T1003"/>
      <c r="U1003"/>
    </row>
    <row r="1004" spans="1:21" x14ac:dyDescent="0.35">
      <c r="A1004">
        <v>2024</v>
      </c>
      <c r="B1004">
        <v>1</v>
      </c>
      <c r="C1004">
        <v>2</v>
      </c>
      <c r="D1004" t="s">
        <v>15</v>
      </c>
      <c r="E1004" s="7">
        <v>45323</v>
      </c>
      <c r="F1004">
        <v>104</v>
      </c>
      <c r="G1004">
        <v>630</v>
      </c>
      <c r="H1004">
        <v>11</v>
      </c>
      <c r="I1004">
        <v>1156</v>
      </c>
      <c r="J1004">
        <v>9.5155709342560554E-3</v>
      </c>
      <c r="K1004">
        <v>8.9965397923875437E-2</v>
      </c>
      <c r="L1004">
        <v>0.54498269896193774</v>
      </c>
      <c r="M1004" s="10" t="s">
        <v>47</v>
      </c>
      <c r="N1004" t="s">
        <v>68</v>
      </c>
      <c r="O1004">
        <v>2</v>
      </c>
      <c r="P1004" t="s">
        <v>34</v>
      </c>
      <c r="Q1004" s="8"/>
      <c r="R1004"/>
      <c r="S1004"/>
      <c r="T1004"/>
      <c r="U1004"/>
    </row>
    <row r="1005" spans="1:21" x14ac:dyDescent="0.35">
      <c r="A1005">
        <v>2024</v>
      </c>
      <c r="B1005">
        <v>1</v>
      </c>
      <c r="C1005">
        <v>3</v>
      </c>
      <c r="D1005" t="s">
        <v>15</v>
      </c>
      <c r="E1005" s="7">
        <v>45352</v>
      </c>
      <c r="F1005">
        <v>198</v>
      </c>
      <c r="G1005">
        <v>95</v>
      </c>
      <c r="H1005">
        <v>10</v>
      </c>
      <c r="I1005">
        <v>145</v>
      </c>
      <c r="J1005">
        <v>6.8965517241379309E-2</v>
      </c>
      <c r="K1005">
        <v>1.3655172413793104</v>
      </c>
      <c r="L1005">
        <v>0.65517241379310343</v>
      </c>
      <c r="M1005" s="10" t="s">
        <v>47</v>
      </c>
      <c r="N1005" t="s">
        <v>68</v>
      </c>
      <c r="O1005">
        <v>3</v>
      </c>
      <c r="P1005" t="s">
        <v>35</v>
      </c>
      <c r="Q1005" s="8"/>
      <c r="R1005"/>
      <c r="S1005"/>
      <c r="T1005"/>
      <c r="U1005"/>
    </row>
    <row r="1006" spans="1:21" x14ac:dyDescent="0.35">
      <c r="A1006">
        <v>2024</v>
      </c>
      <c r="B1006">
        <v>2</v>
      </c>
      <c r="C1006">
        <v>4</v>
      </c>
      <c r="D1006" t="s">
        <v>15</v>
      </c>
      <c r="E1006" s="7">
        <v>45383</v>
      </c>
      <c r="F1006">
        <v>61</v>
      </c>
      <c r="G1006">
        <v>123</v>
      </c>
      <c r="H1006">
        <v>2</v>
      </c>
      <c r="I1006">
        <v>29</v>
      </c>
      <c r="J1006">
        <v>6.8965517241379309E-2</v>
      </c>
      <c r="K1006">
        <v>2.103448275862069</v>
      </c>
      <c r="L1006">
        <v>4.2413793103448274</v>
      </c>
      <c r="M1006" s="10" t="s">
        <v>47</v>
      </c>
      <c r="N1006" t="s">
        <v>69</v>
      </c>
      <c r="O1006">
        <v>4</v>
      </c>
      <c r="P1006" t="s">
        <v>36</v>
      </c>
      <c r="Q1006" s="8"/>
      <c r="R1006"/>
      <c r="S1006"/>
      <c r="T1006"/>
      <c r="U1006"/>
    </row>
    <row r="1007" spans="1:21" x14ac:dyDescent="0.35">
      <c r="A1007">
        <v>2024</v>
      </c>
      <c r="B1007">
        <v>2</v>
      </c>
      <c r="C1007">
        <v>5</v>
      </c>
      <c r="D1007" t="s">
        <v>15</v>
      </c>
      <c r="E1007" s="7">
        <v>45413</v>
      </c>
      <c r="F1007">
        <v>61</v>
      </c>
      <c r="G1007">
        <v>35</v>
      </c>
      <c r="H1007">
        <v>1</v>
      </c>
      <c r="I1007">
        <v>25</v>
      </c>
      <c r="J1007">
        <v>0.04</v>
      </c>
      <c r="K1007">
        <v>2.44</v>
      </c>
      <c r="L1007">
        <v>1.4</v>
      </c>
      <c r="M1007" s="10" t="s">
        <v>47</v>
      </c>
      <c r="N1007" t="s">
        <v>69</v>
      </c>
      <c r="O1007">
        <v>5</v>
      </c>
      <c r="P1007" t="s">
        <v>37</v>
      </c>
      <c r="Q1007" s="8"/>
      <c r="R1007"/>
      <c r="S1007"/>
      <c r="T1007"/>
      <c r="U1007"/>
    </row>
    <row r="1008" spans="1:21" x14ac:dyDescent="0.35">
      <c r="A1008">
        <v>2024</v>
      </c>
      <c r="B1008">
        <v>2</v>
      </c>
      <c r="C1008">
        <v>6</v>
      </c>
      <c r="D1008" t="s">
        <v>15</v>
      </c>
      <c r="E1008" s="7">
        <v>45444</v>
      </c>
      <c r="F1008">
        <v>191</v>
      </c>
      <c r="G1008">
        <v>25</v>
      </c>
      <c r="H1008">
        <v>5</v>
      </c>
      <c r="I1008">
        <v>10</v>
      </c>
      <c r="J1008">
        <v>0.5</v>
      </c>
      <c r="K1008">
        <v>19.100000000000001</v>
      </c>
      <c r="L1008">
        <v>2.5</v>
      </c>
      <c r="M1008" s="10" t="s">
        <v>47</v>
      </c>
      <c r="N1008" t="s">
        <v>69</v>
      </c>
      <c r="O1008">
        <v>6</v>
      </c>
      <c r="P1008" t="s">
        <v>38</v>
      </c>
      <c r="Q1008" s="8"/>
      <c r="R1008"/>
      <c r="S1008"/>
      <c r="T1008"/>
      <c r="U1008"/>
    </row>
    <row r="1009" spans="1:21" x14ac:dyDescent="0.35">
      <c r="A1009">
        <v>2024</v>
      </c>
      <c r="B1009">
        <v>3</v>
      </c>
      <c r="C1009">
        <v>7</v>
      </c>
      <c r="D1009" t="s">
        <v>15</v>
      </c>
      <c r="E1009" s="7">
        <v>45474</v>
      </c>
      <c r="F1009">
        <v>486</v>
      </c>
      <c r="G1009">
        <v>302</v>
      </c>
      <c r="H1009">
        <v>26</v>
      </c>
      <c r="I1009">
        <v>6</v>
      </c>
      <c r="J1009">
        <v>4.333333333333333</v>
      </c>
      <c r="K1009">
        <v>81</v>
      </c>
      <c r="L1009">
        <v>50.333333333333336</v>
      </c>
      <c r="M1009" s="10" t="s">
        <v>47</v>
      </c>
      <c r="N1009" t="s">
        <v>70</v>
      </c>
      <c r="O1009">
        <v>7</v>
      </c>
      <c r="P1009" t="s">
        <v>39</v>
      </c>
      <c r="Q1009" s="8"/>
      <c r="R1009"/>
      <c r="S1009"/>
      <c r="T1009"/>
      <c r="U1009"/>
    </row>
    <row r="1010" spans="1:21" x14ac:dyDescent="0.35">
      <c r="A1010">
        <v>2024</v>
      </c>
      <c r="B1010">
        <v>3</v>
      </c>
      <c r="C1010">
        <v>8</v>
      </c>
      <c r="D1010" t="s">
        <v>15</v>
      </c>
      <c r="E1010" s="7">
        <v>45505</v>
      </c>
      <c r="F1010">
        <v>886</v>
      </c>
      <c r="G1010">
        <v>570</v>
      </c>
      <c r="H1010">
        <v>21</v>
      </c>
      <c r="I1010">
        <v>11</v>
      </c>
      <c r="J1010">
        <v>1.9090909090909092</v>
      </c>
      <c r="K1010">
        <v>80.545454545454547</v>
      </c>
      <c r="L1010">
        <v>51.81818181818182</v>
      </c>
      <c r="M1010" s="10" t="s">
        <v>47</v>
      </c>
      <c r="N1010" t="s">
        <v>70</v>
      </c>
      <c r="O1010">
        <v>8</v>
      </c>
      <c r="P1010" t="s">
        <v>40</v>
      </c>
      <c r="Q1010" s="8"/>
      <c r="R1010"/>
      <c r="S1010"/>
      <c r="T1010"/>
      <c r="U1010"/>
    </row>
    <row r="1011" spans="1:21" x14ac:dyDescent="0.35">
      <c r="A1011">
        <v>2024</v>
      </c>
      <c r="B1011">
        <v>3</v>
      </c>
      <c r="C1011">
        <v>9</v>
      </c>
      <c r="D1011" t="s">
        <v>15</v>
      </c>
      <c r="E1011" s="7">
        <v>45536</v>
      </c>
      <c r="F1011">
        <v>262</v>
      </c>
      <c r="G1011">
        <v>286</v>
      </c>
      <c r="H1011">
        <v>17</v>
      </c>
      <c r="I1011">
        <v>11</v>
      </c>
      <c r="J1011">
        <v>1.5454545454545454</v>
      </c>
      <c r="K1011">
        <v>23.818181818181817</v>
      </c>
      <c r="L1011">
        <v>26</v>
      </c>
      <c r="M1011" s="10" t="s">
        <v>47</v>
      </c>
      <c r="N1011" t="s">
        <v>70</v>
      </c>
      <c r="O1011">
        <v>9</v>
      </c>
      <c r="P1011" t="s">
        <v>41</v>
      </c>
      <c r="Q1011" s="8"/>
      <c r="R1011"/>
      <c r="S1011"/>
      <c r="T1011"/>
      <c r="U1011"/>
    </row>
    <row r="1012" spans="1:21" x14ac:dyDescent="0.35">
      <c r="A1012">
        <v>2024</v>
      </c>
      <c r="B1012">
        <v>4</v>
      </c>
      <c r="C1012">
        <v>10</v>
      </c>
      <c r="D1012" t="s">
        <v>15</v>
      </c>
      <c r="E1012" s="7">
        <v>45566</v>
      </c>
      <c r="F1012">
        <v>86</v>
      </c>
      <c r="G1012">
        <v>82</v>
      </c>
      <c r="H1012">
        <v>6</v>
      </c>
      <c r="I1012">
        <v>767</v>
      </c>
      <c r="J1012">
        <v>7.8226857887874843E-3</v>
      </c>
      <c r="K1012">
        <v>0.1121251629726206</v>
      </c>
      <c r="L1012">
        <v>0.10691003911342895</v>
      </c>
      <c r="M1012" s="10" t="s">
        <v>47</v>
      </c>
      <c r="N1012" t="s">
        <v>71</v>
      </c>
      <c r="O1012">
        <v>10</v>
      </c>
      <c r="P1012" t="s">
        <v>42</v>
      </c>
      <c r="Q1012" s="8"/>
      <c r="R1012"/>
      <c r="S1012"/>
      <c r="T1012"/>
      <c r="U1012"/>
    </row>
    <row r="1013" spans="1:21" x14ac:dyDescent="0.35">
      <c r="A1013">
        <v>2024</v>
      </c>
      <c r="B1013">
        <v>4</v>
      </c>
      <c r="C1013">
        <v>11</v>
      </c>
      <c r="D1013" t="s">
        <v>15</v>
      </c>
      <c r="E1013" s="7">
        <v>45597</v>
      </c>
      <c r="F1013">
        <v>39</v>
      </c>
      <c r="G1013">
        <v>70</v>
      </c>
      <c r="H1013">
        <v>6</v>
      </c>
      <c r="I1013">
        <v>3609</v>
      </c>
      <c r="J1013">
        <v>1.6625103906899418E-3</v>
      </c>
      <c r="K1013">
        <v>1.0806317539484621E-2</v>
      </c>
      <c r="L1013">
        <v>1.9395954558049322E-2</v>
      </c>
      <c r="M1013" s="10" t="s">
        <v>47</v>
      </c>
      <c r="N1013" t="s">
        <v>71</v>
      </c>
      <c r="O1013">
        <v>11</v>
      </c>
      <c r="P1013" t="s">
        <v>43</v>
      </c>
      <c r="Q1013" s="8"/>
      <c r="R1013"/>
      <c r="S1013"/>
      <c r="T1013"/>
      <c r="U1013"/>
    </row>
    <row r="1014" spans="1:21" x14ac:dyDescent="0.35">
      <c r="A1014">
        <v>2024</v>
      </c>
      <c r="B1014">
        <v>4</v>
      </c>
      <c r="C1014">
        <v>12</v>
      </c>
      <c r="D1014" t="s">
        <v>15</v>
      </c>
      <c r="E1014" s="7">
        <v>45627</v>
      </c>
      <c r="F1014">
        <v>53</v>
      </c>
      <c r="G1014">
        <v>24</v>
      </c>
      <c r="H1014">
        <v>5</v>
      </c>
      <c r="I1014">
        <v>2186</v>
      </c>
      <c r="J1014">
        <v>2.2872827081427266E-3</v>
      </c>
      <c r="K1014">
        <v>2.4245196706312901E-2</v>
      </c>
      <c r="L1014">
        <v>1.0978956999085087E-2</v>
      </c>
      <c r="M1014" s="10" t="s">
        <v>47</v>
      </c>
      <c r="N1014" t="s">
        <v>71</v>
      </c>
      <c r="O1014">
        <v>12</v>
      </c>
      <c r="P1014" t="s">
        <v>44</v>
      </c>
      <c r="Q1014" s="8"/>
      <c r="R1014"/>
      <c r="S1014"/>
      <c r="T1014"/>
      <c r="U1014"/>
    </row>
    <row r="1015" spans="1:21" x14ac:dyDescent="0.35">
      <c r="A1015">
        <v>2020</v>
      </c>
      <c r="B1015">
        <v>4</v>
      </c>
      <c r="C1015">
        <v>12</v>
      </c>
      <c r="D1015" t="s">
        <v>16</v>
      </c>
      <c r="E1015" s="7">
        <v>44166</v>
      </c>
      <c r="F1015">
        <v>16887</v>
      </c>
      <c r="G1015">
        <v>48203</v>
      </c>
      <c r="H1015">
        <v>1032</v>
      </c>
      <c r="I1015">
        <v>17640</v>
      </c>
      <c r="J1015">
        <v>5.8503401360544216E-2</v>
      </c>
      <c r="K1015">
        <v>0.95731292517006805</v>
      </c>
      <c r="L1015">
        <v>2.732596371882086</v>
      </c>
      <c r="M1015" s="10" t="s">
        <v>48</v>
      </c>
      <c r="N1015" t="s">
        <v>71</v>
      </c>
      <c r="O1015">
        <v>12</v>
      </c>
      <c r="P1015" t="s">
        <v>44</v>
      </c>
      <c r="Q1015" s="8"/>
      <c r="R1015"/>
      <c r="S1015"/>
      <c r="T1015"/>
      <c r="U1015"/>
    </row>
    <row r="1016" spans="1:21" x14ac:dyDescent="0.35">
      <c r="A1016">
        <v>2021</v>
      </c>
      <c r="B1016">
        <v>1</v>
      </c>
      <c r="C1016">
        <v>1</v>
      </c>
      <c r="D1016" t="s">
        <v>16</v>
      </c>
      <c r="E1016" s="7">
        <v>44197</v>
      </c>
      <c r="F1016">
        <v>14128</v>
      </c>
      <c r="G1016">
        <v>14102</v>
      </c>
      <c r="H1016">
        <v>529</v>
      </c>
      <c r="I1016">
        <v>1213190</v>
      </c>
      <c r="J1016">
        <v>4.3604052127036987E-4</v>
      </c>
      <c r="K1016">
        <v>1.1645331728748176E-2</v>
      </c>
      <c r="L1016">
        <v>1.1623900625623356E-2</v>
      </c>
      <c r="M1016" s="10" t="s">
        <v>32</v>
      </c>
      <c r="N1016" t="s">
        <v>68</v>
      </c>
      <c r="O1016">
        <v>1</v>
      </c>
      <c r="P1016" t="s">
        <v>33</v>
      </c>
      <c r="Q1016" s="8"/>
      <c r="R1016"/>
      <c r="S1016"/>
      <c r="T1016"/>
      <c r="U1016"/>
    </row>
    <row r="1017" spans="1:21" x14ac:dyDescent="0.35">
      <c r="A1017">
        <v>2021</v>
      </c>
      <c r="B1017">
        <v>1</v>
      </c>
      <c r="C1017">
        <v>2</v>
      </c>
      <c r="D1017" t="s">
        <v>16</v>
      </c>
      <c r="E1017" s="7">
        <v>44228</v>
      </c>
      <c r="F1017">
        <v>21779</v>
      </c>
      <c r="G1017">
        <v>12439</v>
      </c>
      <c r="H1017">
        <v>466</v>
      </c>
      <c r="I1017">
        <v>1800800</v>
      </c>
      <c r="J1017">
        <v>2.5877387827632163E-4</v>
      </c>
      <c r="K1017">
        <v>1.2094069302532208E-2</v>
      </c>
      <c r="L1017">
        <v>6.907485561972457E-3</v>
      </c>
      <c r="M1017" s="10" t="s">
        <v>32</v>
      </c>
      <c r="N1017" t="s">
        <v>68</v>
      </c>
      <c r="O1017">
        <v>2</v>
      </c>
      <c r="P1017" t="s">
        <v>34</v>
      </c>
      <c r="Q1017" s="8"/>
      <c r="R1017"/>
      <c r="S1017"/>
      <c r="T1017"/>
      <c r="U1017"/>
    </row>
    <row r="1018" spans="1:21" x14ac:dyDescent="0.35">
      <c r="A1018">
        <v>2021</v>
      </c>
      <c r="B1018">
        <v>1</v>
      </c>
      <c r="C1018">
        <v>3</v>
      </c>
      <c r="D1018" t="s">
        <v>16</v>
      </c>
      <c r="E1018" s="7">
        <v>44256</v>
      </c>
      <c r="F1018">
        <v>39139</v>
      </c>
      <c r="G1018">
        <v>28401</v>
      </c>
      <c r="H1018">
        <v>680</v>
      </c>
      <c r="I1018">
        <v>3763770</v>
      </c>
      <c r="J1018">
        <v>1.8066991341128709E-4</v>
      </c>
      <c r="K1018">
        <v>1.0398881972065243E-2</v>
      </c>
      <c r="L1018">
        <v>7.5458914864617128E-3</v>
      </c>
      <c r="M1018" s="10" t="s">
        <v>32</v>
      </c>
      <c r="N1018" t="s">
        <v>68</v>
      </c>
      <c r="O1018">
        <v>3</v>
      </c>
      <c r="P1018" t="s">
        <v>35</v>
      </c>
      <c r="Q1018" s="8"/>
      <c r="R1018"/>
      <c r="S1018"/>
      <c r="T1018"/>
      <c r="U1018"/>
    </row>
    <row r="1019" spans="1:21" x14ac:dyDescent="0.35">
      <c r="A1019">
        <v>2021</v>
      </c>
      <c r="B1019">
        <v>2</v>
      </c>
      <c r="C1019">
        <v>4</v>
      </c>
      <c r="D1019" t="s">
        <v>16</v>
      </c>
      <c r="E1019" s="7">
        <v>44287</v>
      </c>
      <c r="F1019">
        <v>31468</v>
      </c>
      <c r="G1019">
        <v>38070</v>
      </c>
      <c r="H1019">
        <v>836</v>
      </c>
      <c r="I1019">
        <v>6078160</v>
      </c>
      <c r="J1019">
        <v>1.3754162443897495E-4</v>
      </c>
      <c r="K1019">
        <v>5.1772246864182584E-3</v>
      </c>
      <c r="L1019">
        <v>6.263408663148058E-3</v>
      </c>
      <c r="M1019" s="10" t="s">
        <v>32</v>
      </c>
      <c r="N1019" t="s">
        <v>69</v>
      </c>
      <c r="O1019">
        <v>4</v>
      </c>
      <c r="P1019" t="s">
        <v>36</v>
      </c>
      <c r="Q1019" s="8"/>
      <c r="R1019"/>
      <c r="S1019"/>
      <c r="T1019"/>
      <c r="U1019"/>
    </row>
    <row r="1020" spans="1:21" x14ac:dyDescent="0.35">
      <c r="A1020">
        <v>2021</v>
      </c>
      <c r="B1020">
        <v>2</v>
      </c>
      <c r="C1020">
        <v>5</v>
      </c>
      <c r="D1020" t="s">
        <v>16</v>
      </c>
      <c r="E1020" s="7">
        <v>44317</v>
      </c>
      <c r="F1020">
        <v>14580</v>
      </c>
      <c r="G1020">
        <v>26612</v>
      </c>
      <c r="H1020">
        <v>535</v>
      </c>
      <c r="I1020">
        <v>8767460</v>
      </c>
      <c r="J1020">
        <v>6.1021093908612072E-5</v>
      </c>
      <c r="K1020">
        <v>1.6629673816589982E-3</v>
      </c>
      <c r="L1020">
        <v>3.0353146749457654E-3</v>
      </c>
      <c r="M1020" s="10" t="s">
        <v>32</v>
      </c>
      <c r="N1020" t="s">
        <v>69</v>
      </c>
      <c r="O1020">
        <v>5</v>
      </c>
      <c r="P1020" t="s">
        <v>37</v>
      </c>
      <c r="Q1020" s="8"/>
      <c r="R1020"/>
      <c r="S1020"/>
      <c r="T1020"/>
      <c r="U1020"/>
    </row>
    <row r="1021" spans="1:21" x14ac:dyDescent="0.35">
      <c r="A1021">
        <v>2021</v>
      </c>
      <c r="B1021">
        <v>2</v>
      </c>
      <c r="C1021">
        <v>6</v>
      </c>
      <c r="D1021" t="s">
        <v>16</v>
      </c>
      <c r="E1021" s="7">
        <v>44348</v>
      </c>
      <c r="F1021">
        <v>2852</v>
      </c>
      <c r="G1021">
        <v>8995</v>
      </c>
      <c r="H1021">
        <v>149</v>
      </c>
      <c r="I1021">
        <v>9332200</v>
      </c>
      <c r="J1021">
        <v>1.5966224470114228E-5</v>
      </c>
      <c r="K1021">
        <v>3.0560853817963607E-4</v>
      </c>
      <c r="L1021">
        <v>9.6386704099783542E-4</v>
      </c>
      <c r="M1021" s="10" t="s">
        <v>32</v>
      </c>
      <c r="N1021" t="s">
        <v>69</v>
      </c>
      <c r="O1021">
        <v>6</v>
      </c>
      <c r="P1021" t="s">
        <v>38</v>
      </c>
      <c r="Q1021" s="8"/>
      <c r="R1021"/>
      <c r="S1021"/>
      <c r="T1021"/>
      <c r="U1021"/>
    </row>
    <row r="1022" spans="1:21" x14ac:dyDescent="0.35">
      <c r="A1022">
        <v>2021</v>
      </c>
      <c r="B1022">
        <v>3</v>
      </c>
      <c r="C1022">
        <v>7</v>
      </c>
      <c r="D1022" t="s">
        <v>16</v>
      </c>
      <c r="E1022" s="7">
        <v>44378</v>
      </c>
      <c r="F1022">
        <v>7699</v>
      </c>
      <c r="G1022">
        <v>2492</v>
      </c>
      <c r="H1022">
        <v>45</v>
      </c>
      <c r="I1022">
        <v>10067800</v>
      </c>
      <c r="J1022">
        <v>4.4696954647490018E-6</v>
      </c>
      <c r="K1022">
        <v>7.647152307356126E-4</v>
      </c>
      <c r="L1022">
        <v>2.4752180218121138E-4</v>
      </c>
      <c r="M1022" s="10" t="s">
        <v>32</v>
      </c>
      <c r="N1022" t="s">
        <v>70</v>
      </c>
      <c r="O1022">
        <v>7</v>
      </c>
      <c r="P1022" t="s">
        <v>39</v>
      </c>
      <c r="Q1022" s="8"/>
      <c r="R1022"/>
      <c r="S1022"/>
      <c r="T1022"/>
      <c r="U1022"/>
    </row>
    <row r="1023" spans="1:21" x14ac:dyDescent="0.35">
      <c r="A1023">
        <v>2021</v>
      </c>
      <c r="B1023">
        <v>3</v>
      </c>
      <c r="C1023">
        <v>8</v>
      </c>
      <c r="D1023" t="s">
        <v>16</v>
      </c>
      <c r="E1023" s="7">
        <v>44409</v>
      </c>
      <c r="F1023">
        <v>19292</v>
      </c>
      <c r="G1023">
        <v>15035</v>
      </c>
      <c r="H1023">
        <v>100</v>
      </c>
      <c r="I1023">
        <v>7725840</v>
      </c>
      <c r="J1023">
        <v>1.2943576361923104E-5</v>
      </c>
      <c r="K1023">
        <v>2.4970747517422055E-3</v>
      </c>
      <c r="L1023">
        <v>1.9460667060151389E-3</v>
      </c>
      <c r="M1023" s="10" t="s">
        <v>32</v>
      </c>
      <c r="N1023" t="s">
        <v>70</v>
      </c>
      <c r="O1023">
        <v>8</v>
      </c>
      <c r="P1023" t="s">
        <v>40</v>
      </c>
      <c r="Q1023" s="8"/>
      <c r="R1023"/>
      <c r="S1023"/>
      <c r="T1023"/>
      <c r="U1023"/>
    </row>
    <row r="1024" spans="1:21" x14ac:dyDescent="0.35">
      <c r="A1024">
        <v>2021</v>
      </c>
      <c r="B1024">
        <v>3</v>
      </c>
      <c r="C1024">
        <v>9</v>
      </c>
      <c r="D1024" t="s">
        <v>16</v>
      </c>
      <c r="E1024" s="7">
        <v>44440</v>
      </c>
      <c r="F1024">
        <v>10947</v>
      </c>
      <c r="G1024">
        <v>15130</v>
      </c>
      <c r="H1024">
        <v>156</v>
      </c>
      <c r="I1024">
        <v>5880310</v>
      </c>
      <c r="J1024">
        <v>2.652921359588185E-5</v>
      </c>
      <c r="K1024">
        <v>1.8616365463725551E-3</v>
      </c>
      <c r="L1024">
        <v>2.5729936006775151E-3</v>
      </c>
      <c r="M1024" s="10" t="s">
        <v>32</v>
      </c>
      <c r="N1024" t="s">
        <v>70</v>
      </c>
      <c r="O1024">
        <v>9</v>
      </c>
      <c r="P1024" t="s">
        <v>41</v>
      </c>
      <c r="Q1024" s="8"/>
      <c r="R1024"/>
      <c r="S1024"/>
      <c r="T1024"/>
      <c r="U1024"/>
    </row>
    <row r="1025" spans="1:21" x14ac:dyDescent="0.35">
      <c r="A1025">
        <v>2021</v>
      </c>
      <c r="B1025">
        <v>4</v>
      </c>
      <c r="C1025">
        <v>10</v>
      </c>
      <c r="D1025" t="s">
        <v>16</v>
      </c>
      <c r="E1025" s="7">
        <v>44470</v>
      </c>
      <c r="F1025">
        <v>7425</v>
      </c>
      <c r="G1025">
        <v>8309</v>
      </c>
      <c r="H1025">
        <v>110</v>
      </c>
      <c r="I1025">
        <v>4490770</v>
      </c>
      <c r="J1025">
        <v>2.4494685766583459E-5</v>
      </c>
      <c r="K1025">
        <v>1.6533912892443836E-3</v>
      </c>
      <c r="L1025">
        <v>1.8502394912231087E-3</v>
      </c>
      <c r="M1025" s="10" t="s">
        <v>32</v>
      </c>
      <c r="N1025" t="s">
        <v>71</v>
      </c>
      <c r="O1025">
        <v>10</v>
      </c>
      <c r="P1025" t="s">
        <v>42</v>
      </c>
      <c r="Q1025" s="8"/>
      <c r="R1025"/>
      <c r="S1025"/>
      <c r="T1025"/>
      <c r="U1025"/>
    </row>
    <row r="1026" spans="1:21" x14ac:dyDescent="0.35">
      <c r="A1026">
        <v>2021</v>
      </c>
      <c r="B1026">
        <v>4</v>
      </c>
      <c r="C1026">
        <v>11</v>
      </c>
      <c r="D1026" t="s">
        <v>16</v>
      </c>
      <c r="E1026" s="7">
        <v>44501</v>
      </c>
      <c r="F1026">
        <v>11859</v>
      </c>
      <c r="G1026">
        <v>8499</v>
      </c>
      <c r="H1026">
        <v>123</v>
      </c>
      <c r="I1026">
        <v>4365860</v>
      </c>
      <c r="J1026">
        <v>2.817314343565758E-5</v>
      </c>
      <c r="K1026">
        <v>2.7163033171013272E-3</v>
      </c>
      <c r="L1026">
        <v>1.9466954964199494E-3</v>
      </c>
      <c r="M1026" s="10" t="s">
        <v>32</v>
      </c>
      <c r="N1026" t="s">
        <v>71</v>
      </c>
      <c r="O1026">
        <v>11</v>
      </c>
      <c r="P1026" t="s">
        <v>43</v>
      </c>
      <c r="Q1026" s="8"/>
      <c r="R1026"/>
      <c r="S1026"/>
      <c r="T1026"/>
      <c r="U1026"/>
    </row>
    <row r="1027" spans="1:21" x14ac:dyDescent="0.35">
      <c r="A1027">
        <v>2021</v>
      </c>
      <c r="B1027">
        <v>4</v>
      </c>
      <c r="C1027">
        <v>12</v>
      </c>
      <c r="D1027" t="s">
        <v>16</v>
      </c>
      <c r="E1027" s="7">
        <v>44531</v>
      </c>
      <c r="F1027">
        <v>80103</v>
      </c>
      <c r="G1027">
        <v>14680</v>
      </c>
      <c r="H1027">
        <v>156</v>
      </c>
      <c r="I1027">
        <v>8174200</v>
      </c>
      <c r="J1027">
        <v>1.9084436397445621E-5</v>
      </c>
      <c r="K1027">
        <v>9.7994910816960688E-3</v>
      </c>
      <c r="L1027">
        <v>1.7958943994519341E-3</v>
      </c>
      <c r="M1027" s="10" t="s">
        <v>32</v>
      </c>
      <c r="N1027" t="s">
        <v>71</v>
      </c>
      <c r="O1027">
        <v>12</v>
      </c>
      <c r="P1027" t="s">
        <v>44</v>
      </c>
      <c r="Q1027" s="8"/>
      <c r="R1027"/>
      <c r="S1027"/>
      <c r="T1027"/>
      <c r="U1027"/>
    </row>
    <row r="1028" spans="1:21" x14ac:dyDescent="0.35">
      <c r="A1028">
        <v>2022</v>
      </c>
      <c r="B1028">
        <v>1</v>
      </c>
      <c r="C1028">
        <v>1</v>
      </c>
      <c r="D1028" t="s">
        <v>16</v>
      </c>
      <c r="E1028" s="7">
        <v>44562</v>
      </c>
      <c r="F1028">
        <v>357707</v>
      </c>
      <c r="G1028">
        <v>278517</v>
      </c>
      <c r="H1028">
        <v>705</v>
      </c>
      <c r="I1028">
        <v>10084860</v>
      </c>
      <c r="J1028">
        <v>6.9906771140105064E-5</v>
      </c>
      <c r="K1028">
        <v>3.5469704091083069E-2</v>
      </c>
      <c r="L1028">
        <v>2.7617339259047722E-2</v>
      </c>
      <c r="M1028" s="10" t="s">
        <v>45</v>
      </c>
      <c r="N1028" t="s">
        <v>68</v>
      </c>
      <c r="O1028">
        <v>1</v>
      </c>
      <c r="P1028" t="s">
        <v>33</v>
      </c>
      <c r="Q1028" s="8"/>
      <c r="R1028"/>
      <c r="S1028"/>
      <c r="T1028"/>
      <c r="U1028"/>
    </row>
    <row r="1029" spans="1:21" x14ac:dyDescent="0.35">
      <c r="A1029">
        <v>2022</v>
      </c>
      <c r="B1029">
        <v>1</v>
      </c>
      <c r="C1029">
        <v>2</v>
      </c>
      <c r="D1029" t="s">
        <v>16</v>
      </c>
      <c r="E1029" s="7">
        <v>44593</v>
      </c>
      <c r="F1029">
        <v>116718</v>
      </c>
      <c r="G1029">
        <v>237689</v>
      </c>
      <c r="H1029">
        <v>765</v>
      </c>
      <c r="I1029">
        <v>4024630</v>
      </c>
      <c r="J1029">
        <v>1.9007958495563567E-4</v>
      </c>
      <c r="K1029">
        <v>2.9000926793270439E-2</v>
      </c>
      <c r="L1029">
        <v>5.9058596690875931E-2</v>
      </c>
      <c r="M1029" s="10" t="s">
        <v>45</v>
      </c>
      <c r="N1029" t="s">
        <v>68</v>
      </c>
      <c r="O1029">
        <v>2</v>
      </c>
      <c r="P1029" t="s">
        <v>34</v>
      </c>
      <c r="Q1029" s="8"/>
      <c r="R1029"/>
      <c r="S1029"/>
      <c r="T1029"/>
      <c r="U1029"/>
    </row>
    <row r="1030" spans="1:21" x14ac:dyDescent="0.35">
      <c r="A1030">
        <v>2022</v>
      </c>
      <c r="B1030">
        <v>1</v>
      </c>
      <c r="C1030">
        <v>3</v>
      </c>
      <c r="D1030" t="s">
        <v>16</v>
      </c>
      <c r="E1030" s="7">
        <v>44621</v>
      </c>
      <c r="F1030">
        <v>128360</v>
      </c>
      <c r="G1030">
        <v>110182</v>
      </c>
      <c r="H1030">
        <v>468</v>
      </c>
      <c r="I1030">
        <v>1281870</v>
      </c>
      <c r="J1030">
        <v>3.6509162395562735E-4</v>
      </c>
      <c r="K1030">
        <v>0.10013495908321436</v>
      </c>
      <c r="L1030">
        <v>8.5954113911707111E-2</v>
      </c>
      <c r="M1030" s="10" t="s">
        <v>45</v>
      </c>
      <c r="N1030" t="s">
        <v>68</v>
      </c>
      <c r="O1030">
        <v>3</v>
      </c>
      <c r="P1030" t="s">
        <v>35</v>
      </c>
      <c r="Q1030" s="8"/>
      <c r="R1030"/>
      <c r="S1030"/>
      <c r="T1030"/>
      <c r="U1030"/>
    </row>
    <row r="1031" spans="1:21" x14ac:dyDescent="0.35">
      <c r="A1031">
        <v>2022</v>
      </c>
      <c r="B1031">
        <v>2</v>
      </c>
      <c r="C1031">
        <v>4</v>
      </c>
      <c r="D1031" t="s">
        <v>16</v>
      </c>
      <c r="E1031" s="7">
        <v>44652</v>
      </c>
      <c r="F1031">
        <v>113167</v>
      </c>
      <c r="G1031">
        <v>109514</v>
      </c>
      <c r="H1031">
        <v>351</v>
      </c>
      <c r="I1031">
        <v>640240</v>
      </c>
      <c r="J1031">
        <v>5.4823191303261277E-4</v>
      </c>
      <c r="K1031">
        <v>0.17675715356741223</v>
      </c>
      <c r="L1031">
        <v>0.17105148069473947</v>
      </c>
      <c r="M1031" s="10" t="s">
        <v>45</v>
      </c>
      <c r="N1031" t="s">
        <v>69</v>
      </c>
      <c r="O1031">
        <v>4</v>
      </c>
      <c r="P1031" t="s">
        <v>36</v>
      </c>
      <c r="Q1031" s="8"/>
      <c r="R1031"/>
      <c r="S1031"/>
      <c r="T1031"/>
      <c r="U1031"/>
    </row>
    <row r="1032" spans="1:21" x14ac:dyDescent="0.35">
      <c r="A1032">
        <v>2022</v>
      </c>
      <c r="B1032">
        <v>2</v>
      </c>
      <c r="C1032">
        <v>5</v>
      </c>
      <c r="D1032" t="s">
        <v>16</v>
      </c>
      <c r="E1032" s="7">
        <v>44682</v>
      </c>
      <c r="F1032">
        <v>53558</v>
      </c>
      <c r="G1032">
        <v>77959</v>
      </c>
      <c r="H1032">
        <v>245</v>
      </c>
      <c r="I1032">
        <v>832080</v>
      </c>
      <c r="J1032">
        <v>2.9444284203441974E-4</v>
      </c>
      <c r="K1032">
        <v>6.4366407076242665E-2</v>
      </c>
      <c r="L1032">
        <v>9.3691712335352367E-2</v>
      </c>
      <c r="M1032" s="10" t="s">
        <v>45</v>
      </c>
      <c r="N1032" t="s">
        <v>69</v>
      </c>
      <c r="O1032">
        <v>5</v>
      </c>
      <c r="P1032" t="s">
        <v>37</v>
      </c>
      <c r="Q1032" s="8"/>
      <c r="R1032"/>
      <c r="S1032"/>
      <c r="T1032"/>
      <c r="U1032"/>
    </row>
    <row r="1033" spans="1:21" x14ac:dyDescent="0.35">
      <c r="A1033">
        <v>2022</v>
      </c>
      <c r="B1033">
        <v>2</v>
      </c>
      <c r="C1033">
        <v>6</v>
      </c>
      <c r="D1033" t="s">
        <v>16</v>
      </c>
      <c r="E1033" s="7">
        <v>44713</v>
      </c>
      <c r="F1033">
        <v>61469</v>
      </c>
      <c r="G1033">
        <v>35458</v>
      </c>
      <c r="H1033">
        <v>89</v>
      </c>
      <c r="I1033">
        <v>431660</v>
      </c>
      <c r="J1033">
        <v>2.0618079043691794E-4</v>
      </c>
      <c r="K1033">
        <v>0.14240142704906639</v>
      </c>
      <c r="L1033">
        <v>8.2143353565306026E-2</v>
      </c>
      <c r="M1033" s="10" t="s">
        <v>45</v>
      </c>
      <c r="N1033" t="s">
        <v>69</v>
      </c>
      <c r="O1033">
        <v>6</v>
      </c>
      <c r="P1033" t="s">
        <v>38</v>
      </c>
      <c r="Q1033" s="8"/>
      <c r="R1033"/>
      <c r="S1033"/>
      <c r="T1033"/>
      <c r="U1033"/>
    </row>
    <row r="1034" spans="1:21" x14ac:dyDescent="0.35">
      <c r="A1034">
        <v>2022</v>
      </c>
      <c r="B1034">
        <v>3</v>
      </c>
      <c r="C1034">
        <v>7</v>
      </c>
      <c r="D1034" t="s">
        <v>16</v>
      </c>
      <c r="E1034" s="7">
        <v>44743</v>
      </c>
      <c r="F1034">
        <v>125880</v>
      </c>
      <c r="G1034">
        <v>85430</v>
      </c>
      <c r="H1034">
        <v>240</v>
      </c>
      <c r="I1034">
        <v>1129620</v>
      </c>
      <c r="J1034">
        <v>2.1246082753492325E-4</v>
      </c>
      <c r="K1034">
        <v>0.11143570404206725</v>
      </c>
      <c r="L1034">
        <v>7.5627202067952051E-2</v>
      </c>
      <c r="M1034" s="10" t="s">
        <v>45</v>
      </c>
      <c r="N1034" t="s">
        <v>70</v>
      </c>
      <c r="O1034">
        <v>7</v>
      </c>
      <c r="P1034" t="s">
        <v>39</v>
      </c>
      <c r="Q1034" s="8"/>
      <c r="R1034"/>
      <c r="S1034"/>
      <c r="T1034"/>
      <c r="U1034"/>
    </row>
    <row r="1035" spans="1:21" x14ac:dyDescent="0.35">
      <c r="A1035">
        <v>2022</v>
      </c>
      <c r="B1035">
        <v>3</v>
      </c>
      <c r="C1035">
        <v>8</v>
      </c>
      <c r="D1035" t="s">
        <v>16</v>
      </c>
      <c r="E1035" s="7">
        <v>44774</v>
      </c>
      <c r="F1035">
        <v>38158</v>
      </c>
      <c r="G1035">
        <v>48829</v>
      </c>
      <c r="H1035">
        <v>229</v>
      </c>
      <c r="I1035">
        <v>541920</v>
      </c>
      <c r="J1035">
        <v>4.2257159728373192E-4</v>
      </c>
      <c r="K1035">
        <v>7.0412607026867441E-2</v>
      </c>
      <c r="L1035">
        <v>9.0103705343962212E-2</v>
      </c>
      <c r="M1035" s="10" t="s">
        <v>45</v>
      </c>
      <c r="N1035" t="s">
        <v>70</v>
      </c>
      <c r="O1035">
        <v>8</v>
      </c>
      <c r="P1035" t="s">
        <v>40</v>
      </c>
      <c r="Q1035" s="8"/>
      <c r="R1035"/>
      <c r="S1035"/>
      <c r="T1035"/>
      <c r="U1035"/>
    </row>
    <row r="1036" spans="1:21" x14ac:dyDescent="0.35">
      <c r="A1036">
        <v>2022</v>
      </c>
      <c r="B1036">
        <v>3</v>
      </c>
      <c r="C1036">
        <v>9</v>
      </c>
      <c r="D1036" t="s">
        <v>16</v>
      </c>
      <c r="E1036" s="7">
        <v>44805</v>
      </c>
      <c r="F1036">
        <v>29477</v>
      </c>
      <c r="G1036">
        <v>76534</v>
      </c>
      <c r="H1036">
        <v>129</v>
      </c>
      <c r="I1036">
        <v>312570</v>
      </c>
      <c r="J1036">
        <v>4.1270755350801422E-4</v>
      </c>
      <c r="K1036">
        <v>9.4305275618261505E-2</v>
      </c>
      <c r="L1036">
        <v>0.24485395271459193</v>
      </c>
      <c r="M1036" s="10" t="s">
        <v>45</v>
      </c>
      <c r="N1036" t="s">
        <v>70</v>
      </c>
      <c r="O1036">
        <v>9</v>
      </c>
      <c r="P1036" t="s">
        <v>41</v>
      </c>
      <c r="Q1036" s="8"/>
      <c r="R1036"/>
      <c r="S1036"/>
      <c r="T1036"/>
      <c r="U1036"/>
    </row>
    <row r="1037" spans="1:21" x14ac:dyDescent="0.35">
      <c r="A1037">
        <v>2022</v>
      </c>
      <c r="B1037">
        <v>4</v>
      </c>
      <c r="C1037">
        <v>10</v>
      </c>
      <c r="D1037" t="s">
        <v>16</v>
      </c>
      <c r="E1037" s="7">
        <v>44835</v>
      </c>
      <c r="F1037">
        <v>63553</v>
      </c>
      <c r="G1037">
        <v>49154</v>
      </c>
      <c r="H1037">
        <v>204</v>
      </c>
      <c r="I1037">
        <v>1307910</v>
      </c>
      <c r="J1037">
        <v>1.5597403491065899E-4</v>
      </c>
      <c r="K1037">
        <v>4.8591263924887801E-2</v>
      </c>
      <c r="L1037">
        <v>3.7582096627443787E-2</v>
      </c>
      <c r="M1037" s="10" t="s">
        <v>45</v>
      </c>
      <c r="N1037" t="s">
        <v>71</v>
      </c>
      <c r="O1037">
        <v>10</v>
      </c>
      <c r="P1037" t="s">
        <v>42</v>
      </c>
      <c r="Q1037" s="8"/>
      <c r="R1037"/>
      <c r="S1037"/>
      <c r="T1037"/>
      <c r="U1037"/>
    </row>
    <row r="1038" spans="1:21" x14ac:dyDescent="0.35">
      <c r="A1038">
        <v>2022</v>
      </c>
      <c r="B1038">
        <v>4</v>
      </c>
      <c r="C1038">
        <v>11</v>
      </c>
      <c r="D1038" t="s">
        <v>16</v>
      </c>
      <c r="E1038" s="7">
        <v>44866</v>
      </c>
      <c r="F1038">
        <v>56300</v>
      </c>
      <c r="G1038">
        <v>39425</v>
      </c>
      <c r="H1038">
        <v>198</v>
      </c>
      <c r="I1038">
        <v>1489730</v>
      </c>
      <c r="J1038">
        <v>1.3290999040094513E-4</v>
      </c>
      <c r="K1038">
        <v>3.7792083129157633E-2</v>
      </c>
      <c r="L1038">
        <v>2.646452712907708E-2</v>
      </c>
      <c r="M1038" s="10" t="s">
        <v>45</v>
      </c>
      <c r="N1038" t="s">
        <v>71</v>
      </c>
      <c r="O1038">
        <v>11</v>
      </c>
      <c r="P1038" t="s">
        <v>43</v>
      </c>
      <c r="Q1038" s="8"/>
      <c r="R1038"/>
      <c r="S1038"/>
      <c r="T1038"/>
      <c r="U1038"/>
    </row>
    <row r="1039" spans="1:21" x14ac:dyDescent="0.35">
      <c r="A1039">
        <v>2022</v>
      </c>
      <c r="B1039">
        <v>4</v>
      </c>
      <c r="C1039">
        <v>12</v>
      </c>
      <c r="D1039" t="s">
        <v>16</v>
      </c>
      <c r="E1039" s="7">
        <v>44896</v>
      </c>
      <c r="F1039">
        <v>42936</v>
      </c>
      <c r="G1039">
        <v>34439</v>
      </c>
      <c r="H1039">
        <v>186</v>
      </c>
      <c r="I1039">
        <v>806480</v>
      </c>
      <c r="J1039">
        <v>2.3063188175776212E-4</v>
      </c>
      <c r="K1039">
        <v>5.3238765995436962E-2</v>
      </c>
      <c r="L1039">
        <v>4.2702856859438545E-2</v>
      </c>
      <c r="M1039" s="10" t="s">
        <v>45</v>
      </c>
      <c r="N1039" t="s">
        <v>71</v>
      </c>
      <c r="O1039">
        <v>12</v>
      </c>
      <c r="P1039" t="s">
        <v>44</v>
      </c>
      <c r="Q1039" s="8"/>
      <c r="R1039"/>
      <c r="S1039"/>
      <c r="T1039"/>
      <c r="U1039"/>
    </row>
    <row r="1040" spans="1:21" x14ac:dyDescent="0.35">
      <c r="A1040">
        <v>2023</v>
      </c>
      <c r="B1040">
        <v>1</v>
      </c>
      <c r="C1040">
        <v>1</v>
      </c>
      <c r="D1040" t="s">
        <v>16</v>
      </c>
      <c r="E1040" s="7">
        <v>44927</v>
      </c>
      <c r="F1040">
        <v>13692</v>
      </c>
      <c r="G1040">
        <v>36287</v>
      </c>
      <c r="H1040">
        <v>103</v>
      </c>
      <c r="I1040">
        <v>445130</v>
      </c>
      <c r="J1040">
        <v>2.3139307617999237E-4</v>
      </c>
      <c r="K1040">
        <v>3.0759553388897624E-2</v>
      </c>
      <c r="L1040">
        <v>8.1520005391683331E-2</v>
      </c>
      <c r="M1040" s="10" t="s">
        <v>46</v>
      </c>
      <c r="N1040" t="s">
        <v>68</v>
      </c>
      <c r="O1040">
        <v>1</v>
      </c>
      <c r="P1040" t="s">
        <v>33</v>
      </c>
      <c r="Q1040" s="8"/>
      <c r="R1040"/>
      <c r="S1040"/>
      <c r="T1040"/>
      <c r="U1040"/>
    </row>
    <row r="1041" spans="1:21" x14ac:dyDescent="0.35">
      <c r="A1041">
        <v>2023</v>
      </c>
      <c r="B1041">
        <v>1</v>
      </c>
      <c r="C1041">
        <v>2</v>
      </c>
      <c r="D1041" t="s">
        <v>16</v>
      </c>
      <c r="E1041" s="7">
        <v>44958</v>
      </c>
      <c r="F1041">
        <v>6963</v>
      </c>
      <c r="G1041">
        <v>48333</v>
      </c>
      <c r="H1041">
        <v>99</v>
      </c>
      <c r="I1041">
        <v>124790</v>
      </c>
      <c r="J1041">
        <v>7.9333279910249218E-4</v>
      </c>
      <c r="K1041">
        <v>5.5797740203541953E-2</v>
      </c>
      <c r="L1041">
        <v>0.38731468867697733</v>
      </c>
      <c r="M1041" s="10" t="s">
        <v>46</v>
      </c>
      <c r="N1041" t="s">
        <v>68</v>
      </c>
      <c r="O1041">
        <v>2</v>
      </c>
      <c r="P1041" t="s">
        <v>34</v>
      </c>
      <c r="Q1041" s="8"/>
      <c r="R1041"/>
      <c r="S1041"/>
      <c r="T1041"/>
      <c r="U1041"/>
    </row>
    <row r="1042" spans="1:21" x14ac:dyDescent="0.35">
      <c r="A1042">
        <v>2023</v>
      </c>
      <c r="B1042">
        <v>1</v>
      </c>
      <c r="C1042">
        <v>3</v>
      </c>
      <c r="D1042" t="s">
        <v>16</v>
      </c>
      <c r="E1042" s="7">
        <v>44986</v>
      </c>
      <c r="F1042">
        <v>5646</v>
      </c>
      <c r="G1042">
        <v>8924</v>
      </c>
      <c r="H1042">
        <v>75</v>
      </c>
      <c r="I1042">
        <v>47210</v>
      </c>
      <c r="J1042">
        <v>1.5886464732048295E-3</v>
      </c>
      <c r="K1042">
        <v>0.11959330650285957</v>
      </c>
      <c r="L1042">
        <v>0.18902774835839864</v>
      </c>
      <c r="M1042" s="10" t="s">
        <v>46</v>
      </c>
      <c r="N1042" t="s">
        <v>68</v>
      </c>
      <c r="O1042">
        <v>3</v>
      </c>
      <c r="P1042" t="s">
        <v>35</v>
      </c>
      <c r="Q1042" s="8"/>
      <c r="R1042"/>
      <c r="S1042"/>
      <c r="T1042"/>
      <c r="U1042"/>
    </row>
    <row r="1043" spans="1:21" x14ac:dyDescent="0.35">
      <c r="A1043">
        <v>2023</v>
      </c>
      <c r="B1043">
        <v>2</v>
      </c>
      <c r="C1043">
        <v>4</v>
      </c>
      <c r="D1043" t="s">
        <v>16</v>
      </c>
      <c r="E1043" s="7">
        <v>45017</v>
      </c>
      <c r="F1043">
        <v>5696</v>
      </c>
      <c r="G1043">
        <v>8717</v>
      </c>
      <c r="H1043">
        <v>56</v>
      </c>
      <c r="I1043">
        <v>14770</v>
      </c>
      <c r="J1043">
        <v>3.7914691943127963E-3</v>
      </c>
      <c r="K1043">
        <v>0.38564658090724441</v>
      </c>
      <c r="L1043">
        <v>0.59018280297901149</v>
      </c>
      <c r="M1043" s="10" t="s">
        <v>46</v>
      </c>
      <c r="N1043" t="s">
        <v>69</v>
      </c>
      <c r="O1043">
        <v>4</v>
      </c>
      <c r="P1043" t="s">
        <v>36</v>
      </c>
      <c r="Q1043" s="8"/>
      <c r="R1043"/>
      <c r="S1043"/>
      <c r="T1043"/>
      <c r="U1043"/>
    </row>
    <row r="1044" spans="1:21" x14ac:dyDescent="0.35">
      <c r="A1044">
        <v>2023</v>
      </c>
      <c r="B1044">
        <v>2</v>
      </c>
      <c r="C1044">
        <v>5</v>
      </c>
      <c r="D1044" t="s">
        <v>16</v>
      </c>
      <c r="E1044" s="7">
        <v>45047</v>
      </c>
      <c r="F1044">
        <v>4572</v>
      </c>
      <c r="G1044">
        <v>4139</v>
      </c>
      <c r="H1044">
        <v>98</v>
      </c>
      <c r="I1044">
        <v>8590</v>
      </c>
      <c r="J1044">
        <v>1.140861466821886E-2</v>
      </c>
      <c r="K1044">
        <v>0.53224679860302682</v>
      </c>
      <c r="L1044">
        <v>0.48183934807916179</v>
      </c>
      <c r="M1044" s="10" t="s">
        <v>46</v>
      </c>
      <c r="N1044" t="s">
        <v>69</v>
      </c>
      <c r="O1044">
        <v>5</v>
      </c>
      <c r="P1044" t="s">
        <v>37</v>
      </c>
      <c r="Q1044" s="8"/>
      <c r="R1044"/>
      <c r="S1044"/>
      <c r="T1044"/>
      <c r="U1044"/>
    </row>
    <row r="1045" spans="1:21" x14ac:dyDescent="0.35">
      <c r="A1045">
        <v>2023</v>
      </c>
      <c r="B1045">
        <v>2</v>
      </c>
      <c r="C1045">
        <v>6</v>
      </c>
      <c r="D1045" t="s">
        <v>16</v>
      </c>
      <c r="E1045" s="7">
        <v>45078</v>
      </c>
      <c r="F1045">
        <v>1992</v>
      </c>
      <c r="G1045">
        <v>3888</v>
      </c>
      <c r="H1045">
        <v>125</v>
      </c>
      <c r="I1045">
        <v>4020</v>
      </c>
      <c r="J1045">
        <v>3.109452736318408E-2</v>
      </c>
      <c r="K1045">
        <v>0.4955223880597015</v>
      </c>
      <c r="L1045">
        <v>0.96716417910447761</v>
      </c>
      <c r="M1045" s="10" t="s">
        <v>46</v>
      </c>
      <c r="N1045" t="s">
        <v>69</v>
      </c>
      <c r="O1045">
        <v>6</v>
      </c>
      <c r="P1045" t="s">
        <v>38</v>
      </c>
      <c r="Q1045" s="8"/>
      <c r="R1045"/>
      <c r="S1045"/>
      <c r="T1045"/>
      <c r="U1045"/>
    </row>
    <row r="1046" spans="1:21" x14ac:dyDescent="0.35">
      <c r="A1046">
        <v>2023</v>
      </c>
      <c r="B1046">
        <v>3</v>
      </c>
      <c r="C1046">
        <v>7</v>
      </c>
      <c r="D1046" t="s">
        <v>16</v>
      </c>
      <c r="E1046" s="7">
        <v>45108</v>
      </c>
      <c r="F1046">
        <v>1240</v>
      </c>
      <c r="G1046">
        <v>1435</v>
      </c>
      <c r="H1046">
        <v>32</v>
      </c>
      <c r="I1046">
        <v>900</v>
      </c>
      <c r="J1046">
        <v>3.5555555555555556E-2</v>
      </c>
      <c r="K1046">
        <v>1.3777777777777778</v>
      </c>
      <c r="L1046">
        <v>1.5944444444444446</v>
      </c>
      <c r="M1046" s="10" t="s">
        <v>46</v>
      </c>
      <c r="N1046" t="s">
        <v>70</v>
      </c>
      <c r="O1046">
        <v>7</v>
      </c>
      <c r="P1046" t="s">
        <v>39</v>
      </c>
      <c r="Q1046" s="8"/>
      <c r="R1046"/>
      <c r="S1046"/>
      <c r="T1046"/>
      <c r="U1046"/>
    </row>
    <row r="1047" spans="1:21" x14ac:dyDescent="0.35">
      <c r="A1047">
        <v>2023</v>
      </c>
      <c r="B1047">
        <v>3</v>
      </c>
      <c r="C1047">
        <v>8</v>
      </c>
      <c r="D1047" t="s">
        <v>16</v>
      </c>
      <c r="E1047" s="7">
        <v>45139</v>
      </c>
      <c r="F1047">
        <v>2979</v>
      </c>
      <c r="G1047">
        <v>3577</v>
      </c>
      <c r="H1047">
        <v>55</v>
      </c>
      <c r="I1047">
        <v>1620</v>
      </c>
      <c r="J1047">
        <v>3.3950617283950615E-2</v>
      </c>
      <c r="K1047">
        <v>1.8388888888888888</v>
      </c>
      <c r="L1047">
        <v>2.2080246913580246</v>
      </c>
      <c r="M1047" s="10" t="s">
        <v>46</v>
      </c>
      <c r="N1047" t="s">
        <v>70</v>
      </c>
      <c r="O1047">
        <v>8</v>
      </c>
      <c r="P1047" t="s">
        <v>40</v>
      </c>
      <c r="Q1047" s="8"/>
      <c r="R1047"/>
      <c r="S1047"/>
      <c r="T1047"/>
      <c r="U1047"/>
    </row>
    <row r="1048" spans="1:21" x14ac:dyDescent="0.35">
      <c r="A1048">
        <v>2023</v>
      </c>
      <c r="B1048">
        <v>3</v>
      </c>
      <c r="C1048">
        <v>9</v>
      </c>
      <c r="D1048" t="s">
        <v>16</v>
      </c>
      <c r="E1048" s="7">
        <v>45170</v>
      </c>
      <c r="F1048">
        <v>8331</v>
      </c>
      <c r="G1048">
        <v>6557</v>
      </c>
      <c r="H1048">
        <v>54</v>
      </c>
      <c r="I1048">
        <v>1080</v>
      </c>
      <c r="J1048">
        <v>0.05</v>
      </c>
      <c r="K1048">
        <v>7.7138888888888886</v>
      </c>
      <c r="L1048">
        <v>6.0712962962962962</v>
      </c>
      <c r="M1048" s="10" t="s">
        <v>46</v>
      </c>
      <c r="N1048" t="s">
        <v>70</v>
      </c>
      <c r="O1048">
        <v>9</v>
      </c>
      <c r="P1048" t="s">
        <v>41</v>
      </c>
      <c r="Q1048" s="8"/>
      <c r="R1048"/>
      <c r="S1048"/>
      <c r="T1048"/>
      <c r="U1048"/>
    </row>
    <row r="1049" spans="1:21" x14ac:dyDescent="0.35">
      <c r="A1049">
        <v>2023</v>
      </c>
      <c r="B1049">
        <v>4</v>
      </c>
      <c r="C1049">
        <v>10</v>
      </c>
      <c r="D1049" t="s">
        <v>16</v>
      </c>
      <c r="E1049" s="7">
        <v>45200</v>
      </c>
      <c r="F1049">
        <v>9150</v>
      </c>
      <c r="G1049">
        <v>9165</v>
      </c>
      <c r="H1049">
        <v>66</v>
      </c>
      <c r="I1049">
        <v>35965</v>
      </c>
      <c r="J1049">
        <v>1.8351174753232309E-3</v>
      </c>
      <c r="K1049">
        <v>0.254414013624357</v>
      </c>
      <c r="L1049">
        <v>0.25483108577783958</v>
      </c>
      <c r="M1049" s="10" t="s">
        <v>46</v>
      </c>
      <c r="N1049" t="s">
        <v>71</v>
      </c>
      <c r="O1049">
        <v>10</v>
      </c>
      <c r="P1049" t="s">
        <v>42</v>
      </c>
      <c r="Q1049" s="8"/>
      <c r="R1049"/>
      <c r="S1049"/>
      <c r="T1049"/>
      <c r="U1049"/>
    </row>
    <row r="1050" spans="1:21" x14ac:dyDescent="0.35">
      <c r="A1050">
        <v>2023</v>
      </c>
      <c r="B1050">
        <v>4</v>
      </c>
      <c r="C1050">
        <v>11</v>
      </c>
      <c r="D1050" t="s">
        <v>16</v>
      </c>
      <c r="E1050" s="7">
        <v>45231</v>
      </c>
      <c r="F1050">
        <v>8011</v>
      </c>
      <c r="G1050">
        <v>7756</v>
      </c>
      <c r="H1050">
        <v>88</v>
      </c>
      <c r="I1050">
        <v>132714</v>
      </c>
      <c r="J1050">
        <v>6.630800066308001E-4</v>
      </c>
      <c r="K1050">
        <v>6.0362885603628853E-2</v>
      </c>
      <c r="L1050">
        <v>5.8441460584414608E-2</v>
      </c>
      <c r="M1050" s="10" t="s">
        <v>46</v>
      </c>
      <c r="N1050" t="s">
        <v>71</v>
      </c>
      <c r="O1050">
        <v>11</v>
      </c>
      <c r="P1050" t="s">
        <v>43</v>
      </c>
      <c r="Q1050" s="8"/>
      <c r="R1050"/>
      <c r="S1050"/>
      <c r="T1050"/>
      <c r="U1050"/>
    </row>
    <row r="1051" spans="1:21" x14ac:dyDescent="0.35">
      <c r="A1051">
        <v>2023</v>
      </c>
      <c r="B1051">
        <v>4</v>
      </c>
      <c r="C1051">
        <v>12</v>
      </c>
      <c r="D1051" t="s">
        <v>16</v>
      </c>
      <c r="E1051" s="7">
        <v>45261</v>
      </c>
      <c r="F1051">
        <v>13085</v>
      </c>
      <c r="G1051">
        <v>10705</v>
      </c>
      <c r="H1051">
        <v>181</v>
      </c>
      <c r="I1051">
        <v>82169</v>
      </c>
      <c r="J1051">
        <v>2.2027772030814539E-3</v>
      </c>
      <c r="K1051">
        <v>0.15924497073105429</v>
      </c>
      <c r="L1051">
        <v>0.13028027601650258</v>
      </c>
      <c r="M1051" s="10" t="s">
        <v>46</v>
      </c>
      <c r="N1051" t="s">
        <v>71</v>
      </c>
      <c r="O1051">
        <v>12</v>
      </c>
      <c r="P1051" t="s">
        <v>44</v>
      </c>
      <c r="Q1051" s="8"/>
      <c r="R1051"/>
      <c r="S1051"/>
      <c r="T1051"/>
      <c r="U1051"/>
    </row>
    <row r="1052" spans="1:21" x14ac:dyDescent="0.35">
      <c r="A1052">
        <v>2024</v>
      </c>
      <c r="B1052">
        <v>1</v>
      </c>
      <c r="C1052">
        <v>1</v>
      </c>
      <c r="D1052" t="s">
        <v>16</v>
      </c>
      <c r="E1052" s="7">
        <v>45292</v>
      </c>
      <c r="F1052">
        <v>2648</v>
      </c>
      <c r="G1052">
        <v>7146</v>
      </c>
      <c r="H1052">
        <v>76</v>
      </c>
      <c r="I1052">
        <v>16166</v>
      </c>
      <c r="J1052">
        <v>4.7012247927749598E-3</v>
      </c>
      <c r="K1052">
        <v>0.16380056909563281</v>
      </c>
      <c r="L1052">
        <v>0.44203884696276136</v>
      </c>
      <c r="M1052" s="10" t="s">
        <v>47</v>
      </c>
      <c r="N1052" t="s">
        <v>68</v>
      </c>
      <c r="O1052">
        <v>1</v>
      </c>
      <c r="P1052" t="s">
        <v>33</v>
      </c>
      <c r="Q1052" s="8"/>
      <c r="R1052"/>
      <c r="S1052"/>
      <c r="T1052"/>
      <c r="U1052"/>
    </row>
    <row r="1053" spans="1:21" x14ac:dyDescent="0.35">
      <c r="A1053">
        <v>2024</v>
      </c>
      <c r="B1053">
        <v>1</v>
      </c>
      <c r="C1053">
        <v>2</v>
      </c>
      <c r="D1053" t="s">
        <v>16</v>
      </c>
      <c r="E1053" s="7">
        <v>45323</v>
      </c>
      <c r="F1053">
        <v>532</v>
      </c>
      <c r="G1053">
        <v>1097</v>
      </c>
      <c r="H1053">
        <v>12</v>
      </c>
      <c r="I1053">
        <v>1890</v>
      </c>
      <c r="J1053">
        <v>6.3492063492063492E-3</v>
      </c>
      <c r="K1053">
        <v>0.2814814814814815</v>
      </c>
      <c r="L1053">
        <v>0.5804232804232804</v>
      </c>
      <c r="M1053" s="10" t="s">
        <v>47</v>
      </c>
      <c r="N1053" t="s">
        <v>68</v>
      </c>
      <c r="O1053">
        <v>2</v>
      </c>
      <c r="P1053" t="s">
        <v>34</v>
      </c>
      <c r="Q1053" s="8"/>
      <c r="R1053"/>
      <c r="S1053"/>
      <c r="T1053"/>
      <c r="U1053"/>
    </row>
    <row r="1054" spans="1:21" x14ac:dyDescent="0.35">
      <c r="A1054">
        <v>2024</v>
      </c>
      <c r="B1054">
        <v>1</v>
      </c>
      <c r="C1054">
        <v>3</v>
      </c>
      <c r="D1054" t="s">
        <v>16</v>
      </c>
      <c r="E1054" s="7">
        <v>45352</v>
      </c>
      <c r="F1054">
        <v>224</v>
      </c>
      <c r="G1054">
        <v>347</v>
      </c>
      <c r="H1054">
        <v>14</v>
      </c>
      <c r="I1054">
        <v>328</v>
      </c>
      <c r="J1054">
        <v>4.2682926829268296E-2</v>
      </c>
      <c r="K1054">
        <v>0.68292682926829273</v>
      </c>
      <c r="L1054">
        <v>1.0579268292682926</v>
      </c>
      <c r="M1054" s="10" t="s">
        <v>47</v>
      </c>
      <c r="N1054" t="s">
        <v>68</v>
      </c>
      <c r="O1054">
        <v>3</v>
      </c>
      <c r="P1054" t="s">
        <v>35</v>
      </c>
      <c r="Q1054" s="8"/>
      <c r="R1054"/>
      <c r="S1054"/>
      <c r="T1054"/>
      <c r="U1054"/>
    </row>
    <row r="1055" spans="1:21" x14ac:dyDescent="0.35">
      <c r="A1055">
        <v>2024</v>
      </c>
      <c r="B1055">
        <v>2</v>
      </c>
      <c r="C1055">
        <v>4</v>
      </c>
      <c r="D1055" t="s">
        <v>16</v>
      </c>
      <c r="E1055" s="7">
        <v>45383</v>
      </c>
      <c r="F1055">
        <v>182</v>
      </c>
      <c r="G1055">
        <v>191</v>
      </c>
      <c r="H1055">
        <v>1</v>
      </c>
      <c r="I1055">
        <v>79</v>
      </c>
      <c r="J1055">
        <v>1.2658227848101266E-2</v>
      </c>
      <c r="K1055">
        <v>2.3037974683544302</v>
      </c>
      <c r="L1055">
        <v>2.4177215189873418</v>
      </c>
      <c r="M1055" s="10" t="s">
        <v>47</v>
      </c>
      <c r="N1055" t="s">
        <v>69</v>
      </c>
      <c r="O1055">
        <v>4</v>
      </c>
      <c r="P1055" t="s">
        <v>36</v>
      </c>
      <c r="Q1055" s="8"/>
      <c r="R1055"/>
      <c r="S1055"/>
      <c r="T1055"/>
      <c r="U1055"/>
    </row>
    <row r="1056" spans="1:21" x14ac:dyDescent="0.35">
      <c r="A1056">
        <v>2024</v>
      </c>
      <c r="B1056">
        <v>2</v>
      </c>
      <c r="C1056">
        <v>5</v>
      </c>
      <c r="D1056" t="s">
        <v>16</v>
      </c>
      <c r="E1056" s="7">
        <v>45413</v>
      </c>
      <c r="F1056">
        <v>310</v>
      </c>
      <c r="G1056">
        <v>251</v>
      </c>
      <c r="H1056">
        <v>3</v>
      </c>
      <c r="I1056">
        <v>48</v>
      </c>
      <c r="J1056">
        <v>6.25E-2</v>
      </c>
      <c r="K1056">
        <v>6.458333333333333</v>
      </c>
      <c r="L1056">
        <v>5.229166666666667</v>
      </c>
      <c r="M1056" s="10" t="s">
        <v>47</v>
      </c>
      <c r="N1056" t="s">
        <v>69</v>
      </c>
      <c r="O1056">
        <v>5</v>
      </c>
      <c r="P1056" t="s">
        <v>37</v>
      </c>
      <c r="Q1056" s="8"/>
      <c r="R1056"/>
      <c r="S1056"/>
      <c r="T1056"/>
      <c r="U1056"/>
    </row>
    <row r="1057" spans="1:21" x14ac:dyDescent="0.35">
      <c r="A1057">
        <v>2024</v>
      </c>
      <c r="B1057">
        <v>2</v>
      </c>
      <c r="C1057">
        <v>6</v>
      </c>
      <c r="D1057" t="s">
        <v>16</v>
      </c>
      <c r="E1057" s="7">
        <v>45444</v>
      </c>
      <c r="F1057">
        <v>740</v>
      </c>
      <c r="G1057">
        <v>474</v>
      </c>
      <c r="H1057">
        <v>11</v>
      </c>
      <c r="I1057">
        <v>21</v>
      </c>
      <c r="J1057">
        <v>0.52380952380952384</v>
      </c>
      <c r="K1057">
        <v>35.238095238095241</v>
      </c>
      <c r="L1057">
        <v>22.571428571428573</v>
      </c>
      <c r="M1057" s="10" t="s">
        <v>47</v>
      </c>
      <c r="N1057" t="s">
        <v>69</v>
      </c>
      <c r="O1057">
        <v>6</v>
      </c>
      <c r="P1057" t="s">
        <v>38</v>
      </c>
      <c r="Q1057" s="8"/>
      <c r="R1057"/>
      <c r="S1057"/>
      <c r="T1057"/>
      <c r="U1057"/>
    </row>
    <row r="1058" spans="1:21" x14ac:dyDescent="0.35">
      <c r="A1058">
        <v>2024</v>
      </c>
      <c r="B1058">
        <v>3</v>
      </c>
      <c r="C1058">
        <v>7</v>
      </c>
      <c r="D1058" t="s">
        <v>16</v>
      </c>
      <c r="E1058" s="7">
        <v>45474</v>
      </c>
      <c r="F1058">
        <v>2993</v>
      </c>
      <c r="G1058">
        <v>1928</v>
      </c>
      <c r="H1058">
        <v>27</v>
      </c>
      <c r="I1058">
        <v>48</v>
      </c>
      <c r="J1058">
        <v>0.5625</v>
      </c>
      <c r="K1058">
        <v>62.354166666666664</v>
      </c>
      <c r="L1058">
        <v>40.166666666666664</v>
      </c>
      <c r="M1058" s="10" t="s">
        <v>47</v>
      </c>
      <c r="N1058" t="s">
        <v>70</v>
      </c>
      <c r="O1058">
        <v>7</v>
      </c>
      <c r="P1058" t="s">
        <v>39</v>
      </c>
      <c r="Q1058" s="8"/>
      <c r="R1058"/>
      <c r="S1058"/>
      <c r="T1058"/>
      <c r="U1058"/>
    </row>
    <row r="1059" spans="1:21" x14ac:dyDescent="0.35">
      <c r="A1059">
        <v>2024</v>
      </c>
      <c r="B1059">
        <v>3</v>
      </c>
      <c r="C1059">
        <v>8</v>
      </c>
      <c r="D1059" t="s">
        <v>16</v>
      </c>
      <c r="E1059" s="7">
        <v>45505</v>
      </c>
      <c r="F1059">
        <v>4254</v>
      </c>
      <c r="G1059">
        <v>3773</v>
      </c>
      <c r="H1059">
        <v>55</v>
      </c>
      <c r="I1059">
        <v>32</v>
      </c>
      <c r="J1059">
        <v>1.71875</v>
      </c>
      <c r="K1059">
        <v>132.9375</v>
      </c>
      <c r="L1059">
        <v>117.90625</v>
      </c>
      <c r="M1059" s="10" t="s">
        <v>47</v>
      </c>
      <c r="N1059" t="s">
        <v>70</v>
      </c>
      <c r="O1059">
        <v>8</v>
      </c>
      <c r="P1059" t="s">
        <v>40</v>
      </c>
      <c r="Q1059" s="8"/>
      <c r="R1059"/>
      <c r="S1059"/>
      <c r="T1059"/>
      <c r="U1059"/>
    </row>
    <row r="1060" spans="1:21" x14ac:dyDescent="0.35">
      <c r="A1060">
        <v>2024</v>
      </c>
      <c r="B1060">
        <v>3</v>
      </c>
      <c r="C1060">
        <v>9</v>
      </c>
      <c r="D1060" t="s">
        <v>16</v>
      </c>
      <c r="E1060" s="7">
        <v>45536</v>
      </c>
      <c r="F1060">
        <v>2573</v>
      </c>
      <c r="G1060">
        <v>3143</v>
      </c>
      <c r="H1060">
        <v>31</v>
      </c>
      <c r="I1060">
        <v>33</v>
      </c>
      <c r="J1060">
        <v>0.93939393939393945</v>
      </c>
      <c r="K1060">
        <v>77.969696969696969</v>
      </c>
      <c r="L1060">
        <v>95.242424242424249</v>
      </c>
      <c r="M1060" s="10" t="s">
        <v>47</v>
      </c>
      <c r="N1060" t="s">
        <v>70</v>
      </c>
      <c r="O1060">
        <v>9</v>
      </c>
      <c r="P1060" t="s">
        <v>41</v>
      </c>
      <c r="Q1060" s="8"/>
      <c r="R1060"/>
      <c r="S1060"/>
      <c r="T1060"/>
      <c r="U1060"/>
    </row>
    <row r="1061" spans="1:21" x14ac:dyDescent="0.35">
      <c r="A1061">
        <v>2024</v>
      </c>
      <c r="B1061">
        <v>4</v>
      </c>
      <c r="C1061">
        <v>10</v>
      </c>
      <c r="D1061" t="s">
        <v>16</v>
      </c>
      <c r="E1061" s="7">
        <v>45566</v>
      </c>
      <c r="F1061">
        <v>2821</v>
      </c>
      <c r="G1061">
        <v>2771</v>
      </c>
      <c r="H1061">
        <v>50</v>
      </c>
      <c r="I1061">
        <v>32340</v>
      </c>
      <c r="J1061">
        <v>1.5460729746444033E-3</v>
      </c>
      <c r="K1061">
        <v>8.7229437229437226E-2</v>
      </c>
      <c r="L1061">
        <v>8.5683364254792824E-2</v>
      </c>
      <c r="M1061" s="10" t="s">
        <v>47</v>
      </c>
      <c r="N1061" t="s">
        <v>71</v>
      </c>
      <c r="O1061">
        <v>10</v>
      </c>
      <c r="P1061" t="s">
        <v>42</v>
      </c>
      <c r="Q1061" s="8"/>
      <c r="R1061"/>
      <c r="S1061"/>
      <c r="T1061"/>
      <c r="U1061"/>
    </row>
    <row r="1062" spans="1:21" x14ac:dyDescent="0.35">
      <c r="A1062">
        <v>2024</v>
      </c>
      <c r="B1062">
        <v>4</v>
      </c>
      <c r="C1062">
        <v>11</v>
      </c>
      <c r="D1062" t="s">
        <v>16</v>
      </c>
      <c r="E1062" s="7">
        <v>45597</v>
      </c>
      <c r="F1062">
        <v>999</v>
      </c>
      <c r="G1062">
        <v>1660</v>
      </c>
      <c r="H1062">
        <v>27</v>
      </c>
      <c r="I1062">
        <v>45394</v>
      </c>
      <c r="J1062">
        <v>5.9479226329470854E-4</v>
      </c>
      <c r="K1062">
        <v>2.2007313741904216E-2</v>
      </c>
      <c r="L1062">
        <v>3.6568709521082078E-2</v>
      </c>
      <c r="M1062" s="10" t="s">
        <v>47</v>
      </c>
      <c r="N1062" t="s">
        <v>71</v>
      </c>
      <c r="O1062">
        <v>11</v>
      </c>
      <c r="P1062" t="s">
        <v>43</v>
      </c>
      <c r="Q1062" s="8"/>
      <c r="R1062"/>
      <c r="S1062"/>
      <c r="T1062"/>
      <c r="U1062"/>
    </row>
    <row r="1063" spans="1:21" x14ac:dyDescent="0.35">
      <c r="A1063">
        <v>2024</v>
      </c>
      <c r="B1063">
        <v>4</v>
      </c>
      <c r="C1063">
        <v>12</v>
      </c>
      <c r="D1063" t="s">
        <v>16</v>
      </c>
      <c r="E1063" s="7">
        <v>45627</v>
      </c>
      <c r="F1063">
        <v>811</v>
      </c>
      <c r="G1063">
        <v>968</v>
      </c>
      <c r="H1063">
        <v>14</v>
      </c>
      <c r="I1063">
        <v>9318</v>
      </c>
      <c r="J1063">
        <v>1.5024683408456751E-3</v>
      </c>
      <c r="K1063">
        <v>8.7035844601845894E-2</v>
      </c>
      <c r="L1063">
        <v>0.1038849538527581</v>
      </c>
      <c r="M1063" s="10" t="s">
        <v>47</v>
      </c>
      <c r="N1063" t="s">
        <v>71</v>
      </c>
      <c r="O1063">
        <v>12</v>
      </c>
      <c r="P1063" t="s">
        <v>44</v>
      </c>
      <c r="Q1063" s="8"/>
      <c r="R1063"/>
      <c r="S1063"/>
      <c r="T1063"/>
      <c r="U1063"/>
    </row>
    <row r="1064" spans="1:21" x14ac:dyDescent="0.35">
      <c r="A1064">
        <v>2025</v>
      </c>
      <c r="B1064">
        <v>1</v>
      </c>
      <c r="C1064">
        <v>1</v>
      </c>
      <c r="D1064" t="s">
        <v>16</v>
      </c>
      <c r="E1064" s="7">
        <v>45658</v>
      </c>
      <c r="F1064">
        <v>201</v>
      </c>
      <c r="G1064">
        <v>116</v>
      </c>
      <c r="H1064">
        <v>1</v>
      </c>
      <c r="I1064">
        <v>713</v>
      </c>
      <c r="J1064">
        <v>1.4025245441795231E-3</v>
      </c>
      <c r="K1064">
        <v>0.28190743338008417</v>
      </c>
      <c r="L1064">
        <v>0.16269284712482468</v>
      </c>
      <c r="M1064" s="10" t="s">
        <v>49</v>
      </c>
      <c r="N1064" t="s">
        <v>68</v>
      </c>
      <c r="O1064">
        <v>1</v>
      </c>
      <c r="P1064" t="s">
        <v>33</v>
      </c>
      <c r="Q1064" s="8"/>
      <c r="R1064"/>
      <c r="S1064"/>
      <c r="T1064"/>
      <c r="U1064"/>
    </row>
    <row r="1065" spans="1:21" x14ac:dyDescent="0.35">
      <c r="A1065">
        <v>2020</v>
      </c>
      <c r="B1065">
        <v>4</v>
      </c>
      <c r="C1065">
        <v>12</v>
      </c>
      <c r="D1065" t="s">
        <v>59</v>
      </c>
      <c r="E1065" s="7">
        <v>44166</v>
      </c>
      <c r="F1065">
        <v>6107</v>
      </c>
      <c r="G1065">
        <v>6405</v>
      </c>
      <c r="H1065">
        <v>288</v>
      </c>
      <c r="I1065">
        <v>18470</v>
      </c>
      <c r="J1065">
        <v>1.5592853275582024E-2</v>
      </c>
      <c r="K1065">
        <v>0.33064428803465079</v>
      </c>
      <c r="L1065">
        <v>0.3467785598267461</v>
      </c>
      <c r="M1065" s="10" t="s">
        <v>48</v>
      </c>
      <c r="N1065" t="s">
        <v>71</v>
      </c>
      <c r="O1065">
        <v>12</v>
      </c>
      <c r="P1065" t="s">
        <v>44</v>
      </c>
      <c r="Q1065" s="8"/>
      <c r="R1065"/>
      <c r="S1065"/>
      <c r="T1065"/>
      <c r="U1065"/>
    </row>
    <row r="1066" spans="1:21" x14ac:dyDescent="0.35">
      <c r="A1066">
        <v>2021</v>
      </c>
      <c r="B1066">
        <v>1</v>
      </c>
      <c r="C1066">
        <v>1</v>
      </c>
      <c r="D1066" t="s">
        <v>59</v>
      </c>
      <c r="E1066" s="7">
        <v>44197</v>
      </c>
      <c r="F1066">
        <v>5687</v>
      </c>
      <c r="G1066">
        <v>4875</v>
      </c>
      <c r="H1066">
        <v>205</v>
      </c>
      <c r="I1066">
        <v>195810</v>
      </c>
      <c r="J1066">
        <v>1.0469332516214699E-3</v>
      </c>
      <c r="K1066">
        <v>2.9043460497420969E-2</v>
      </c>
      <c r="L1066">
        <v>2.4896583422705683E-2</v>
      </c>
      <c r="M1066" s="10" t="s">
        <v>32</v>
      </c>
      <c r="N1066" t="s">
        <v>68</v>
      </c>
      <c r="O1066">
        <v>1</v>
      </c>
      <c r="P1066" t="s">
        <v>33</v>
      </c>
      <c r="Q1066" s="8"/>
      <c r="R1066"/>
      <c r="S1066"/>
      <c r="T1066"/>
      <c r="U1066"/>
    </row>
    <row r="1067" spans="1:21" x14ac:dyDescent="0.35">
      <c r="A1067">
        <v>2021</v>
      </c>
      <c r="B1067">
        <v>1</v>
      </c>
      <c r="C1067">
        <v>2</v>
      </c>
      <c r="D1067" t="s">
        <v>59</v>
      </c>
      <c r="E1067" s="7">
        <v>44228</v>
      </c>
      <c r="F1067">
        <v>6531</v>
      </c>
      <c r="G1067">
        <v>5008</v>
      </c>
      <c r="H1067">
        <v>59</v>
      </c>
      <c r="I1067">
        <v>247820</v>
      </c>
      <c r="J1067">
        <v>2.380760229198612E-4</v>
      </c>
      <c r="K1067">
        <v>2.6353805181179888E-2</v>
      </c>
      <c r="L1067">
        <v>2.020821564038415E-2</v>
      </c>
      <c r="M1067" s="10" t="s">
        <v>32</v>
      </c>
      <c r="N1067" t="s">
        <v>68</v>
      </c>
      <c r="O1067">
        <v>2</v>
      </c>
      <c r="P1067" t="s">
        <v>34</v>
      </c>
      <c r="Q1067" s="8"/>
      <c r="R1067"/>
      <c r="S1067"/>
      <c r="T1067"/>
      <c r="U1067"/>
    </row>
    <row r="1068" spans="1:21" x14ac:dyDescent="0.35">
      <c r="A1068">
        <v>2021</v>
      </c>
      <c r="B1068">
        <v>1</v>
      </c>
      <c r="C1068">
        <v>3</v>
      </c>
      <c r="D1068" t="s">
        <v>59</v>
      </c>
      <c r="E1068" s="7">
        <v>44256</v>
      </c>
      <c r="F1068">
        <v>7173</v>
      </c>
      <c r="G1068">
        <v>8167</v>
      </c>
      <c r="H1068">
        <v>76</v>
      </c>
      <c r="I1068">
        <v>568650</v>
      </c>
      <c r="J1068">
        <v>1.3364987250505584E-4</v>
      </c>
      <c r="K1068">
        <v>1.2614085993141651E-2</v>
      </c>
      <c r="L1068">
        <v>1.436208564143146E-2</v>
      </c>
      <c r="M1068" s="10" t="s">
        <v>32</v>
      </c>
      <c r="N1068" t="s">
        <v>68</v>
      </c>
      <c r="O1068">
        <v>3</v>
      </c>
      <c r="P1068" t="s">
        <v>35</v>
      </c>
      <c r="Q1068" s="8"/>
      <c r="R1068"/>
      <c r="S1068"/>
      <c r="T1068"/>
      <c r="U1068"/>
    </row>
    <row r="1069" spans="1:21" x14ac:dyDescent="0.35">
      <c r="A1069">
        <v>2021</v>
      </c>
      <c r="B1069">
        <v>2</v>
      </c>
      <c r="C1069">
        <v>4</v>
      </c>
      <c r="D1069" t="s">
        <v>59</v>
      </c>
      <c r="E1069" s="7">
        <v>44287</v>
      </c>
      <c r="F1069">
        <v>2768</v>
      </c>
      <c r="G1069">
        <v>4493</v>
      </c>
      <c r="H1069">
        <v>62</v>
      </c>
      <c r="I1069">
        <v>849480</v>
      </c>
      <c r="J1069">
        <v>7.2985826623346047E-5</v>
      </c>
      <c r="K1069">
        <v>3.2584640015068042E-3</v>
      </c>
      <c r="L1069">
        <v>5.2891180486886093E-3</v>
      </c>
      <c r="M1069" s="10" t="s">
        <v>32</v>
      </c>
      <c r="N1069" t="s">
        <v>69</v>
      </c>
      <c r="O1069">
        <v>4</v>
      </c>
      <c r="P1069" t="s">
        <v>36</v>
      </c>
      <c r="Q1069" s="8"/>
      <c r="R1069"/>
      <c r="S1069"/>
      <c r="T1069"/>
      <c r="U1069"/>
    </row>
    <row r="1070" spans="1:21" x14ac:dyDescent="0.35">
      <c r="A1070">
        <v>2021</v>
      </c>
      <c r="B1070">
        <v>2</v>
      </c>
      <c r="C1070">
        <v>5</v>
      </c>
      <c r="D1070" t="s">
        <v>59</v>
      </c>
      <c r="E1070" s="7">
        <v>44317</v>
      </c>
      <c r="F1070">
        <v>1428</v>
      </c>
      <c r="G1070">
        <v>2020</v>
      </c>
      <c r="H1070">
        <v>11</v>
      </c>
      <c r="I1070">
        <v>1234760</v>
      </c>
      <c r="J1070">
        <v>8.9086138196896567E-6</v>
      </c>
      <c r="K1070">
        <v>1.1565000485924391E-3</v>
      </c>
      <c r="L1070">
        <v>1.6359454468884641E-3</v>
      </c>
      <c r="M1070" s="10" t="s">
        <v>32</v>
      </c>
      <c r="N1070" t="s">
        <v>69</v>
      </c>
      <c r="O1070">
        <v>5</v>
      </c>
      <c r="P1070" t="s">
        <v>37</v>
      </c>
      <c r="Q1070" s="8"/>
      <c r="R1070"/>
      <c r="S1070"/>
      <c r="T1070"/>
      <c r="U1070"/>
    </row>
    <row r="1071" spans="1:21" x14ac:dyDescent="0.35">
      <c r="A1071">
        <v>2021</v>
      </c>
      <c r="B1071">
        <v>2</v>
      </c>
      <c r="C1071">
        <v>6</v>
      </c>
      <c r="D1071" t="s">
        <v>59</v>
      </c>
      <c r="E1071" s="7">
        <v>44348</v>
      </c>
      <c r="F1071">
        <v>343</v>
      </c>
      <c r="G1071">
        <v>747</v>
      </c>
      <c r="H1071">
        <v>7</v>
      </c>
      <c r="I1071">
        <v>1606410</v>
      </c>
      <c r="J1071">
        <v>4.3575425949788655E-6</v>
      </c>
      <c r="K1071">
        <v>2.1351958715396443E-4</v>
      </c>
      <c r="L1071">
        <v>4.6501204549274472E-4</v>
      </c>
      <c r="M1071" s="10" t="s">
        <v>32</v>
      </c>
      <c r="N1071" t="s">
        <v>69</v>
      </c>
      <c r="O1071">
        <v>6</v>
      </c>
      <c r="P1071" t="s">
        <v>38</v>
      </c>
      <c r="Q1071" s="8"/>
      <c r="R1071"/>
      <c r="S1071"/>
      <c r="T1071"/>
      <c r="U1071"/>
    </row>
    <row r="1072" spans="1:21" x14ac:dyDescent="0.35">
      <c r="A1072">
        <v>2021</v>
      </c>
      <c r="B1072">
        <v>3</v>
      </c>
      <c r="C1072">
        <v>7</v>
      </c>
      <c r="D1072" t="s">
        <v>59</v>
      </c>
      <c r="E1072" s="7">
        <v>44378</v>
      </c>
      <c r="F1072">
        <v>625</v>
      </c>
      <c r="G1072">
        <v>325</v>
      </c>
      <c r="H1072">
        <v>1</v>
      </c>
      <c r="I1072">
        <v>1191890</v>
      </c>
      <c r="J1072">
        <v>8.3900359932544114E-7</v>
      </c>
      <c r="K1072">
        <v>5.2437724957840072E-4</v>
      </c>
      <c r="L1072">
        <v>2.7267616978076835E-4</v>
      </c>
      <c r="M1072" s="10" t="s">
        <v>32</v>
      </c>
      <c r="N1072" t="s">
        <v>70</v>
      </c>
      <c r="O1072">
        <v>7</v>
      </c>
      <c r="P1072" t="s">
        <v>39</v>
      </c>
      <c r="Q1072" s="8"/>
      <c r="R1072"/>
      <c r="S1072"/>
      <c r="T1072"/>
      <c r="U1072"/>
    </row>
    <row r="1073" spans="1:21" x14ac:dyDescent="0.35">
      <c r="A1073">
        <v>2021</v>
      </c>
      <c r="B1073">
        <v>3</v>
      </c>
      <c r="C1073">
        <v>8</v>
      </c>
      <c r="D1073" t="s">
        <v>59</v>
      </c>
      <c r="E1073" s="7">
        <v>44409</v>
      </c>
      <c r="F1073">
        <v>1094</v>
      </c>
      <c r="G1073">
        <v>957</v>
      </c>
      <c r="H1073">
        <v>3</v>
      </c>
      <c r="I1073">
        <v>1229480</v>
      </c>
      <c r="J1073">
        <v>2.4400559586166508E-6</v>
      </c>
      <c r="K1073">
        <v>8.8980707290887203E-4</v>
      </c>
      <c r="L1073">
        <v>7.7837785079871167E-4</v>
      </c>
      <c r="M1073" s="10" t="s">
        <v>32</v>
      </c>
      <c r="N1073" t="s">
        <v>70</v>
      </c>
      <c r="O1073">
        <v>8</v>
      </c>
      <c r="P1073" t="s">
        <v>40</v>
      </c>
      <c r="Q1073" s="8"/>
      <c r="R1073"/>
      <c r="S1073"/>
      <c r="T1073"/>
      <c r="U1073"/>
    </row>
    <row r="1074" spans="1:21" x14ac:dyDescent="0.35">
      <c r="A1074">
        <v>2021</v>
      </c>
      <c r="B1074">
        <v>3</v>
      </c>
      <c r="C1074">
        <v>9</v>
      </c>
      <c r="D1074" t="s">
        <v>59</v>
      </c>
      <c r="E1074" s="7">
        <v>44440</v>
      </c>
      <c r="F1074">
        <v>873</v>
      </c>
      <c r="G1074">
        <v>1070</v>
      </c>
      <c r="H1074">
        <v>7</v>
      </c>
      <c r="I1074">
        <v>599240</v>
      </c>
      <c r="J1074">
        <v>1.1681463186703157E-5</v>
      </c>
      <c r="K1074">
        <v>1.4568453374274081E-3</v>
      </c>
      <c r="L1074">
        <v>1.7855950871103398E-3</v>
      </c>
      <c r="M1074" s="10" t="s">
        <v>32</v>
      </c>
      <c r="N1074" t="s">
        <v>70</v>
      </c>
      <c r="O1074">
        <v>9</v>
      </c>
      <c r="P1074" t="s">
        <v>41</v>
      </c>
      <c r="Q1074" s="8"/>
      <c r="R1074"/>
      <c r="S1074"/>
      <c r="T1074"/>
      <c r="U1074"/>
    </row>
    <row r="1075" spans="1:21" x14ac:dyDescent="0.35">
      <c r="A1075">
        <v>2021</v>
      </c>
      <c r="B1075">
        <v>4</v>
      </c>
      <c r="C1075">
        <v>10</v>
      </c>
      <c r="D1075" t="s">
        <v>59</v>
      </c>
      <c r="E1075" s="7">
        <v>44470</v>
      </c>
      <c r="F1075">
        <v>1016</v>
      </c>
      <c r="G1075">
        <v>802</v>
      </c>
      <c r="H1075">
        <v>5</v>
      </c>
      <c r="I1075">
        <v>503580</v>
      </c>
      <c r="J1075">
        <v>9.9289090114778186E-6</v>
      </c>
      <c r="K1075">
        <v>2.0175543111322926E-3</v>
      </c>
      <c r="L1075">
        <v>1.5925970054410422E-3</v>
      </c>
      <c r="M1075" s="10" t="s">
        <v>32</v>
      </c>
      <c r="N1075" t="s">
        <v>71</v>
      </c>
      <c r="O1075">
        <v>10</v>
      </c>
      <c r="P1075" t="s">
        <v>42</v>
      </c>
      <c r="Q1075" s="8"/>
      <c r="R1075"/>
      <c r="S1075"/>
      <c r="T1075"/>
      <c r="U1075"/>
    </row>
    <row r="1076" spans="1:21" x14ac:dyDescent="0.35">
      <c r="A1076">
        <v>2021</v>
      </c>
      <c r="B1076">
        <v>4</v>
      </c>
      <c r="C1076">
        <v>11</v>
      </c>
      <c r="D1076" t="s">
        <v>59</v>
      </c>
      <c r="E1076" s="7">
        <v>44501</v>
      </c>
      <c r="F1076">
        <v>2734</v>
      </c>
      <c r="G1076">
        <v>1539</v>
      </c>
      <c r="H1076">
        <v>9</v>
      </c>
      <c r="I1076">
        <v>515320</v>
      </c>
      <c r="J1076">
        <v>1.7464876193433208E-5</v>
      </c>
      <c r="K1076">
        <v>5.3054412792051539E-3</v>
      </c>
      <c r="L1076">
        <v>2.9864938290770785E-3</v>
      </c>
      <c r="M1076" s="10" t="s">
        <v>32</v>
      </c>
      <c r="N1076" t="s">
        <v>71</v>
      </c>
      <c r="O1076">
        <v>11</v>
      </c>
      <c r="P1076" t="s">
        <v>43</v>
      </c>
      <c r="Q1076" s="8"/>
      <c r="R1076"/>
      <c r="S1076"/>
      <c r="T1076"/>
      <c r="U1076"/>
    </row>
    <row r="1077" spans="1:21" x14ac:dyDescent="0.35">
      <c r="A1077">
        <v>2021</v>
      </c>
      <c r="B1077">
        <v>4</v>
      </c>
      <c r="C1077">
        <v>12</v>
      </c>
      <c r="D1077" t="s">
        <v>59</v>
      </c>
      <c r="E1077" s="7">
        <v>44531</v>
      </c>
      <c r="F1077">
        <v>10823</v>
      </c>
      <c r="G1077">
        <v>5274</v>
      </c>
      <c r="H1077">
        <v>35</v>
      </c>
      <c r="I1077">
        <v>1612750</v>
      </c>
      <c r="J1077">
        <v>2.1702061695861107E-5</v>
      </c>
      <c r="K1077">
        <v>6.7108975352658503E-3</v>
      </c>
      <c r="L1077">
        <v>3.2701906681134709E-3</v>
      </c>
      <c r="M1077" s="10" t="s">
        <v>32</v>
      </c>
      <c r="N1077" t="s">
        <v>71</v>
      </c>
      <c r="O1077">
        <v>12</v>
      </c>
      <c r="P1077" t="s">
        <v>44</v>
      </c>
      <c r="Q1077" s="8"/>
      <c r="R1077"/>
      <c r="S1077"/>
      <c r="T1077"/>
      <c r="U1077"/>
    </row>
    <row r="1078" spans="1:21" x14ac:dyDescent="0.35">
      <c r="A1078">
        <v>2022</v>
      </c>
      <c r="B1078">
        <v>1</v>
      </c>
      <c r="C1078">
        <v>1</v>
      </c>
      <c r="D1078" t="s">
        <v>59</v>
      </c>
      <c r="E1078" s="7">
        <v>44562</v>
      </c>
      <c r="F1078">
        <v>59991</v>
      </c>
      <c r="G1078">
        <v>46499</v>
      </c>
      <c r="H1078">
        <v>51</v>
      </c>
      <c r="I1078">
        <v>1403390</v>
      </c>
      <c r="J1078">
        <v>3.6340575321186553E-5</v>
      </c>
      <c r="K1078">
        <v>4.274720498222162E-2</v>
      </c>
      <c r="L1078">
        <v>3.3133341409016741E-2</v>
      </c>
      <c r="M1078" s="10" t="s">
        <v>45</v>
      </c>
      <c r="N1078" t="s">
        <v>68</v>
      </c>
      <c r="O1078">
        <v>1</v>
      </c>
      <c r="P1078" t="s">
        <v>33</v>
      </c>
      <c r="Q1078" s="8"/>
      <c r="R1078"/>
      <c r="S1078"/>
      <c r="T1078"/>
      <c r="U1078"/>
    </row>
    <row r="1079" spans="1:21" x14ac:dyDescent="0.35">
      <c r="A1079">
        <v>2022</v>
      </c>
      <c r="B1079">
        <v>1</v>
      </c>
      <c r="C1079">
        <v>2</v>
      </c>
      <c r="D1079" t="s">
        <v>59</v>
      </c>
      <c r="E1079" s="7">
        <v>44593</v>
      </c>
      <c r="F1079">
        <v>16048</v>
      </c>
      <c r="G1079">
        <v>33033</v>
      </c>
      <c r="H1079">
        <v>46</v>
      </c>
      <c r="I1079">
        <v>449380</v>
      </c>
      <c r="J1079">
        <v>1.0236325604165739E-4</v>
      </c>
      <c r="K1079">
        <v>3.5711424629489522E-2</v>
      </c>
      <c r="L1079">
        <v>7.3507944278784099E-2</v>
      </c>
      <c r="M1079" s="10" t="s">
        <v>45</v>
      </c>
      <c r="N1079" t="s">
        <v>68</v>
      </c>
      <c r="O1079">
        <v>2</v>
      </c>
      <c r="P1079" t="s">
        <v>34</v>
      </c>
      <c r="Q1079" s="8"/>
      <c r="R1079"/>
      <c r="S1079"/>
      <c r="T1079"/>
      <c r="U1079"/>
    </row>
    <row r="1080" spans="1:21" x14ac:dyDescent="0.35">
      <c r="A1080">
        <v>2022</v>
      </c>
      <c r="B1080">
        <v>1</v>
      </c>
      <c r="C1080">
        <v>3</v>
      </c>
      <c r="D1080" t="s">
        <v>59</v>
      </c>
      <c r="E1080" s="7">
        <v>44621</v>
      </c>
      <c r="F1080">
        <v>10631</v>
      </c>
      <c r="G1080">
        <v>9973</v>
      </c>
      <c r="H1080">
        <v>20</v>
      </c>
      <c r="I1080">
        <v>207130</v>
      </c>
      <c r="J1080">
        <v>9.6557717375561248E-5</v>
      </c>
      <c r="K1080">
        <v>5.1325254670979578E-2</v>
      </c>
      <c r="L1080">
        <v>4.8148505769323613E-2</v>
      </c>
      <c r="M1080" s="10" t="s">
        <v>45</v>
      </c>
      <c r="N1080" t="s">
        <v>68</v>
      </c>
      <c r="O1080">
        <v>3</v>
      </c>
      <c r="P1080" t="s">
        <v>35</v>
      </c>
      <c r="Q1080" s="8"/>
      <c r="R1080"/>
      <c r="S1080"/>
      <c r="T1080"/>
      <c r="U1080"/>
    </row>
    <row r="1081" spans="1:21" x14ac:dyDescent="0.35">
      <c r="A1081">
        <v>2022</v>
      </c>
      <c r="B1081">
        <v>2</v>
      </c>
      <c r="C1081">
        <v>4</v>
      </c>
      <c r="D1081" t="s">
        <v>59</v>
      </c>
      <c r="E1081" s="7">
        <v>44652</v>
      </c>
      <c r="F1081">
        <v>11582</v>
      </c>
      <c r="G1081">
        <v>11922</v>
      </c>
      <c r="H1081">
        <v>16</v>
      </c>
      <c r="I1081">
        <v>105700</v>
      </c>
      <c r="J1081">
        <v>1.5137180700094607E-4</v>
      </c>
      <c r="K1081">
        <v>0.10957426679280984</v>
      </c>
      <c r="L1081">
        <v>0.11279091769157994</v>
      </c>
      <c r="M1081" s="10" t="s">
        <v>45</v>
      </c>
      <c r="N1081" t="s">
        <v>69</v>
      </c>
      <c r="O1081">
        <v>4</v>
      </c>
      <c r="P1081" t="s">
        <v>36</v>
      </c>
      <c r="Q1081" s="8"/>
      <c r="R1081"/>
      <c r="S1081"/>
      <c r="T1081"/>
      <c r="U1081"/>
    </row>
    <row r="1082" spans="1:21" x14ac:dyDescent="0.35">
      <c r="A1082">
        <v>2022</v>
      </c>
      <c r="B1082">
        <v>2</v>
      </c>
      <c r="C1082">
        <v>5</v>
      </c>
      <c r="D1082" t="s">
        <v>59</v>
      </c>
      <c r="E1082" s="7">
        <v>44682</v>
      </c>
      <c r="F1082">
        <v>6514</v>
      </c>
      <c r="G1082">
        <v>9079</v>
      </c>
      <c r="H1082">
        <v>9</v>
      </c>
      <c r="I1082">
        <v>74270</v>
      </c>
      <c r="J1082">
        <v>1.2117948027467349E-4</v>
      </c>
      <c r="K1082">
        <v>8.770701494546923E-2</v>
      </c>
      <c r="L1082">
        <v>0.12224316682375118</v>
      </c>
      <c r="M1082" s="10" t="s">
        <v>45</v>
      </c>
      <c r="N1082" t="s">
        <v>69</v>
      </c>
      <c r="O1082">
        <v>5</v>
      </c>
      <c r="P1082" t="s">
        <v>37</v>
      </c>
      <c r="Q1082" s="8"/>
      <c r="R1082"/>
      <c r="S1082"/>
      <c r="T1082"/>
      <c r="U1082"/>
    </row>
    <row r="1083" spans="1:21" x14ac:dyDescent="0.35">
      <c r="A1083">
        <v>2022</v>
      </c>
      <c r="B1083">
        <v>2</v>
      </c>
      <c r="C1083">
        <v>6</v>
      </c>
      <c r="D1083" t="s">
        <v>59</v>
      </c>
      <c r="E1083" s="7">
        <v>44713</v>
      </c>
      <c r="F1083">
        <v>7058</v>
      </c>
      <c r="G1083">
        <v>4424</v>
      </c>
      <c r="H1083">
        <v>5</v>
      </c>
      <c r="I1083">
        <v>42560</v>
      </c>
      <c r="J1083">
        <v>1.1748120300751879E-4</v>
      </c>
      <c r="K1083">
        <v>0.16583646616541353</v>
      </c>
      <c r="L1083">
        <v>0.10394736842105264</v>
      </c>
      <c r="M1083" s="10" t="s">
        <v>45</v>
      </c>
      <c r="N1083" t="s">
        <v>69</v>
      </c>
      <c r="O1083">
        <v>6</v>
      </c>
      <c r="P1083" t="s">
        <v>38</v>
      </c>
      <c r="Q1083" s="8"/>
      <c r="R1083"/>
      <c r="S1083"/>
      <c r="T1083"/>
      <c r="U1083"/>
    </row>
    <row r="1084" spans="1:21" x14ac:dyDescent="0.35">
      <c r="A1084">
        <v>2022</v>
      </c>
      <c r="B1084">
        <v>3</v>
      </c>
      <c r="C1084">
        <v>7</v>
      </c>
      <c r="D1084" t="s">
        <v>59</v>
      </c>
      <c r="E1084" s="7">
        <v>44743</v>
      </c>
      <c r="F1084">
        <v>19561</v>
      </c>
      <c r="G1084">
        <v>17318</v>
      </c>
      <c r="H1084">
        <v>13</v>
      </c>
      <c r="I1084">
        <v>142580</v>
      </c>
      <c r="J1084">
        <v>9.117688315331744E-5</v>
      </c>
      <c r="K1084">
        <v>0.13719315472015711</v>
      </c>
      <c r="L1084">
        <v>0.12146163557301164</v>
      </c>
      <c r="M1084" s="10" t="s">
        <v>45</v>
      </c>
      <c r="N1084" t="s">
        <v>70</v>
      </c>
      <c r="O1084">
        <v>7</v>
      </c>
      <c r="P1084" t="s">
        <v>39</v>
      </c>
      <c r="Q1084" s="8"/>
      <c r="R1084"/>
      <c r="S1084"/>
      <c r="T1084"/>
      <c r="U1084"/>
    </row>
    <row r="1085" spans="1:21" x14ac:dyDescent="0.35">
      <c r="A1085">
        <v>2022</v>
      </c>
      <c r="B1085">
        <v>3</v>
      </c>
      <c r="C1085">
        <v>8</v>
      </c>
      <c r="D1085" t="s">
        <v>59</v>
      </c>
      <c r="E1085" s="7">
        <v>44774</v>
      </c>
      <c r="F1085">
        <v>9567</v>
      </c>
      <c r="G1085">
        <v>12589</v>
      </c>
      <c r="H1085">
        <v>8</v>
      </c>
      <c r="I1085">
        <v>89130</v>
      </c>
      <c r="J1085">
        <v>8.9756535397733647E-5</v>
      </c>
      <c r="K1085">
        <v>0.10733759676876473</v>
      </c>
      <c r="L1085">
        <v>0.14124312801525862</v>
      </c>
      <c r="M1085" s="10" t="s">
        <v>45</v>
      </c>
      <c r="N1085" t="s">
        <v>70</v>
      </c>
      <c r="O1085">
        <v>8</v>
      </c>
      <c r="P1085" t="s">
        <v>40</v>
      </c>
      <c r="Q1085" s="8"/>
      <c r="R1085"/>
      <c r="S1085"/>
      <c r="T1085"/>
      <c r="U1085"/>
    </row>
    <row r="1086" spans="1:21" x14ac:dyDescent="0.35">
      <c r="A1086">
        <v>2022</v>
      </c>
      <c r="B1086">
        <v>3</v>
      </c>
      <c r="C1086">
        <v>9</v>
      </c>
      <c r="D1086" t="s">
        <v>59</v>
      </c>
      <c r="E1086" s="7">
        <v>44805</v>
      </c>
      <c r="F1086">
        <v>9946</v>
      </c>
      <c r="G1086">
        <v>9134</v>
      </c>
      <c r="H1086">
        <v>7</v>
      </c>
      <c r="I1086">
        <v>55680</v>
      </c>
      <c r="J1086">
        <v>1.257183908045977E-4</v>
      </c>
      <c r="K1086">
        <v>0.17862787356321838</v>
      </c>
      <c r="L1086">
        <v>0.16404454022988504</v>
      </c>
      <c r="M1086" s="10" t="s">
        <v>45</v>
      </c>
      <c r="N1086" t="s">
        <v>70</v>
      </c>
      <c r="O1086">
        <v>9</v>
      </c>
      <c r="P1086" t="s">
        <v>41</v>
      </c>
      <c r="Q1086" s="8"/>
      <c r="R1086"/>
      <c r="S1086"/>
      <c r="T1086"/>
      <c r="U1086"/>
    </row>
    <row r="1087" spans="1:21" x14ac:dyDescent="0.35">
      <c r="A1087">
        <v>2022</v>
      </c>
      <c r="B1087">
        <v>4</v>
      </c>
      <c r="C1087">
        <v>10</v>
      </c>
      <c r="D1087" t="s">
        <v>59</v>
      </c>
      <c r="E1087" s="7">
        <v>44835</v>
      </c>
      <c r="F1087">
        <v>15882</v>
      </c>
      <c r="G1087">
        <v>17539</v>
      </c>
      <c r="H1087">
        <v>21</v>
      </c>
      <c r="I1087">
        <v>144320</v>
      </c>
      <c r="J1087">
        <v>1.4550997782705101E-4</v>
      </c>
      <c r="K1087">
        <v>0.11004711751662971</v>
      </c>
      <c r="L1087">
        <v>0.12152854767184035</v>
      </c>
      <c r="M1087" s="10" t="s">
        <v>45</v>
      </c>
      <c r="N1087" t="s">
        <v>71</v>
      </c>
      <c r="O1087">
        <v>10</v>
      </c>
      <c r="P1087" t="s">
        <v>42</v>
      </c>
      <c r="Q1087" s="8"/>
      <c r="R1087"/>
      <c r="S1087"/>
      <c r="T1087"/>
      <c r="U1087"/>
    </row>
    <row r="1088" spans="1:21" x14ac:dyDescent="0.35">
      <c r="A1088">
        <v>2022</v>
      </c>
      <c r="B1088">
        <v>4</v>
      </c>
      <c r="C1088">
        <v>11</v>
      </c>
      <c r="D1088" t="s">
        <v>59</v>
      </c>
      <c r="E1088" s="7">
        <v>44866</v>
      </c>
      <c r="F1088">
        <v>6615</v>
      </c>
      <c r="G1088">
        <v>7249</v>
      </c>
      <c r="H1088">
        <v>9</v>
      </c>
      <c r="I1088">
        <v>123900</v>
      </c>
      <c r="J1088">
        <v>7.2639225181598066E-5</v>
      </c>
      <c r="K1088">
        <v>5.3389830508474574E-2</v>
      </c>
      <c r="L1088">
        <v>5.850686037126715E-2</v>
      </c>
      <c r="M1088" s="10" t="s">
        <v>45</v>
      </c>
      <c r="N1088" t="s">
        <v>71</v>
      </c>
      <c r="O1088">
        <v>11</v>
      </c>
      <c r="P1088" t="s">
        <v>43</v>
      </c>
      <c r="Q1088" s="8"/>
      <c r="R1088"/>
      <c r="S1088"/>
      <c r="T1088"/>
      <c r="U1088"/>
    </row>
    <row r="1089" spans="1:21" x14ac:dyDescent="0.35">
      <c r="A1089">
        <v>2022</v>
      </c>
      <c r="B1089">
        <v>4</v>
      </c>
      <c r="C1089">
        <v>12</v>
      </c>
      <c r="D1089" t="s">
        <v>59</v>
      </c>
      <c r="E1089" s="7">
        <v>44896</v>
      </c>
      <c r="F1089">
        <v>4535</v>
      </c>
      <c r="G1089">
        <v>5108</v>
      </c>
      <c r="H1089">
        <v>6</v>
      </c>
      <c r="I1089">
        <v>63550</v>
      </c>
      <c r="J1089">
        <v>9.4413847364280094E-5</v>
      </c>
      <c r="K1089">
        <v>7.1361132966168375E-2</v>
      </c>
      <c r="L1089">
        <v>8.0377655389457126E-2</v>
      </c>
      <c r="M1089" s="10" t="s">
        <v>45</v>
      </c>
      <c r="N1089" t="s">
        <v>71</v>
      </c>
      <c r="O1089">
        <v>12</v>
      </c>
      <c r="P1089" t="s">
        <v>44</v>
      </c>
      <c r="Q1089" s="8"/>
      <c r="R1089"/>
      <c r="S1089"/>
      <c r="T1089"/>
      <c r="U1089"/>
    </row>
    <row r="1090" spans="1:21" x14ac:dyDescent="0.35">
      <c r="A1090">
        <v>2023</v>
      </c>
      <c r="B1090">
        <v>1</v>
      </c>
      <c r="C1090">
        <v>1</v>
      </c>
      <c r="D1090" t="s">
        <v>59</v>
      </c>
      <c r="E1090" s="7">
        <v>44927</v>
      </c>
      <c r="F1090">
        <v>2011</v>
      </c>
      <c r="G1090">
        <v>2713</v>
      </c>
      <c r="H1090">
        <v>6</v>
      </c>
      <c r="I1090">
        <v>45150</v>
      </c>
      <c r="J1090">
        <v>1.3289036544850499E-4</v>
      </c>
      <c r="K1090">
        <v>4.4540420819490584E-2</v>
      </c>
      <c r="L1090">
        <v>6.0088593576965672E-2</v>
      </c>
      <c r="M1090" s="10" t="s">
        <v>46</v>
      </c>
      <c r="N1090" t="s">
        <v>68</v>
      </c>
      <c r="O1090">
        <v>1</v>
      </c>
      <c r="P1090" t="s">
        <v>33</v>
      </c>
      <c r="Q1090" s="8"/>
      <c r="R1090"/>
      <c r="S1090"/>
      <c r="T1090"/>
      <c r="U1090"/>
    </row>
    <row r="1091" spans="1:21" x14ac:dyDescent="0.35">
      <c r="A1091">
        <v>2023</v>
      </c>
      <c r="B1091">
        <v>1</v>
      </c>
      <c r="C1091">
        <v>2</v>
      </c>
      <c r="D1091" t="s">
        <v>59</v>
      </c>
      <c r="E1091" s="7">
        <v>44958</v>
      </c>
      <c r="F1091">
        <v>1013</v>
      </c>
      <c r="G1091">
        <v>1032</v>
      </c>
      <c r="H1091">
        <v>8</v>
      </c>
      <c r="I1091">
        <v>11270</v>
      </c>
      <c r="J1091">
        <v>7.0984915705412602E-4</v>
      </c>
      <c r="K1091">
        <v>8.9884649511978706E-2</v>
      </c>
      <c r="L1091">
        <v>9.1570541259982249E-2</v>
      </c>
      <c r="M1091" s="10" t="s">
        <v>46</v>
      </c>
      <c r="N1091" t="s">
        <v>68</v>
      </c>
      <c r="O1091">
        <v>2</v>
      </c>
      <c r="P1091" t="s">
        <v>34</v>
      </c>
      <c r="Q1091" s="8"/>
      <c r="R1091"/>
      <c r="S1091"/>
      <c r="T1091"/>
      <c r="U1091"/>
    </row>
    <row r="1092" spans="1:21" x14ac:dyDescent="0.35">
      <c r="A1092">
        <v>2023</v>
      </c>
      <c r="B1092">
        <v>1</v>
      </c>
      <c r="C1092">
        <v>3</v>
      </c>
      <c r="D1092" t="s">
        <v>59</v>
      </c>
      <c r="E1092" s="7">
        <v>44986</v>
      </c>
      <c r="F1092">
        <v>1186</v>
      </c>
      <c r="G1092">
        <v>1169</v>
      </c>
      <c r="H1092">
        <v>3</v>
      </c>
      <c r="I1092">
        <v>4740</v>
      </c>
      <c r="J1092">
        <v>6.329113924050633E-4</v>
      </c>
      <c r="K1092">
        <v>0.25021097046413504</v>
      </c>
      <c r="L1092">
        <v>0.24662447257383965</v>
      </c>
      <c r="M1092" s="10" t="s">
        <v>46</v>
      </c>
      <c r="N1092" t="s">
        <v>68</v>
      </c>
      <c r="O1092">
        <v>3</v>
      </c>
      <c r="P1092" t="s">
        <v>35</v>
      </c>
      <c r="Q1092" s="8"/>
      <c r="R1092"/>
      <c r="S1092"/>
      <c r="T1092"/>
      <c r="U1092"/>
    </row>
    <row r="1093" spans="1:21" x14ac:dyDescent="0.35">
      <c r="A1093">
        <v>2023</v>
      </c>
      <c r="B1093">
        <v>2</v>
      </c>
      <c r="C1093">
        <v>4</v>
      </c>
      <c r="D1093" t="s">
        <v>59</v>
      </c>
      <c r="E1093" s="7">
        <v>45017</v>
      </c>
      <c r="F1093">
        <v>901</v>
      </c>
      <c r="G1093">
        <v>953</v>
      </c>
      <c r="H1093">
        <v>2</v>
      </c>
      <c r="I1093">
        <v>1830</v>
      </c>
      <c r="J1093">
        <v>1.092896174863388E-3</v>
      </c>
      <c r="K1093">
        <v>0.49234972677595629</v>
      </c>
      <c r="L1093">
        <v>0.52076502732240437</v>
      </c>
      <c r="M1093" s="10" t="s">
        <v>46</v>
      </c>
      <c r="N1093" t="s">
        <v>69</v>
      </c>
      <c r="O1093">
        <v>4</v>
      </c>
      <c r="P1093" t="s">
        <v>36</v>
      </c>
      <c r="Q1093" s="8"/>
      <c r="R1093"/>
      <c r="S1093"/>
      <c r="T1093"/>
      <c r="U1093"/>
    </row>
    <row r="1094" spans="1:21" x14ac:dyDescent="0.35">
      <c r="A1094">
        <v>2023</v>
      </c>
      <c r="B1094">
        <v>2</v>
      </c>
      <c r="C1094">
        <v>5</v>
      </c>
      <c r="D1094" t="s">
        <v>59</v>
      </c>
      <c r="E1094" s="7">
        <v>45047</v>
      </c>
      <c r="F1094">
        <v>499</v>
      </c>
      <c r="G1094">
        <v>632</v>
      </c>
      <c r="H1094">
        <v>4</v>
      </c>
      <c r="I1094">
        <v>1080</v>
      </c>
      <c r="J1094">
        <v>3.7037037037037038E-3</v>
      </c>
      <c r="K1094">
        <v>0.46203703703703702</v>
      </c>
      <c r="L1094">
        <v>0.58518518518518514</v>
      </c>
      <c r="M1094" s="10" t="s">
        <v>46</v>
      </c>
      <c r="N1094" t="s">
        <v>69</v>
      </c>
      <c r="O1094">
        <v>5</v>
      </c>
      <c r="P1094" t="s">
        <v>37</v>
      </c>
      <c r="Q1094" s="8"/>
      <c r="R1094"/>
      <c r="S1094"/>
      <c r="T1094"/>
      <c r="U1094"/>
    </row>
    <row r="1095" spans="1:21" x14ac:dyDescent="0.35">
      <c r="A1095">
        <v>2023</v>
      </c>
      <c r="B1095">
        <v>2</v>
      </c>
      <c r="C1095">
        <v>6</v>
      </c>
      <c r="D1095" t="s">
        <v>59</v>
      </c>
      <c r="E1095" s="7">
        <v>45078</v>
      </c>
      <c r="F1095">
        <v>127</v>
      </c>
      <c r="G1095">
        <v>245</v>
      </c>
      <c r="H1095">
        <v>0</v>
      </c>
      <c r="I1095">
        <v>480</v>
      </c>
      <c r="J1095">
        <v>0</v>
      </c>
      <c r="K1095">
        <v>0.26458333333333334</v>
      </c>
      <c r="L1095">
        <v>0.51041666666666663</v>
      </c>
      <c r="M1095" s="10" t="s">
        <v>46</v>
      </c>
      <c r="N1095" t="s">
        <v>69</v>
      </c>
      <c r="O1095">
        <v>6</v>
      </c>
      <c r="P1095" t="s">
        <v>38</v>
      </c>
      <c r="Q1095" s="8"/>
      <c r="R1095"/>
      <c r="S1095"/>
      <c r="T1095"/>
      <c r="U1095"/>
    </row>
    <row r="1096" spans="1:21" x14ac:dyDescent="0.35">
      <c r="A1096">
        <v>2023</v>
      </c>
      <c r="B1096">
        <v>3</v>
      </c>
      <c r="C1096">
        <v>7</v>
      </c>
      <c r="D1096" t="s">
        <v>59</v>
      </c>
      <c r="E1096" s="7">
        <v>45108</v>
      </c>
      <c r="F1096">
        <v>75</v>
      </c>
      <c r="G1096">
        <v>64</v>
      </c>
      <c r="H1096">
        <v>0</v>
      </c>
      <c r="I1096">
        <v>230</v>
      </c>
      <c r="J1096">
        <v>0</v>
      </c>
      <c r="K1096">
        <v>0.32608695652173914</v>
      </c>
      <c r="L1096">
        <v>0.27826086956521739</v>
      </c>
      <c r="M1096" s="10" t="s">
        <v>46</v>
      </c>
      <c r="N1096" t="s">
        <v>70</v>
      </c>
      <c r="O1096">
        <v>7</v>
      </c>
      <c r="P1096" t="s">
        <v>39</v>
      </c>
      <c r="Q1096" s="8"/>
      <c r="R1096"/>
      <c r="S1096"/>
      <c r="T1096"/>
      <c r="U1096"/>
    </row>
    <row r="1097" spans="1:21" x14ac:dyDescent="0.35">
      <c r="A1097">
        <v>2023</v>
      </c>
      <c r="B1097">
        <v>3</v>
      </c>
      <c r="C1097">
        <v>8</v>
      </c>
      <c r="D1097" t="s">
        <v>59</v>
      </c>
      <c r="E1097" s="7">
        <v>45139</v>
      </c>
      <c r="F1097">
        <v>304</v>
      </c>
      <c r="G1097">
        <v>225</v>
      </c>
      <c r="H1097">
        <v>0</v>
      </c>
      <c r="I1097">
        <v>140</v>
      </c>
      <c r="J1097">
        <v>0</v>
      </c>
      <c r="K1097">
        <v>2.1714285714285713</v>
      </c>
      <c r="L1097">
        <v>1.6071428571428572</v>
      </c>
      <c r="M1097" s="10" t="s">
        <v>46</v>
      </c>
      <c r="N1097" t="s">
        <v>70</v>
      </c>
      <c r="O1097">
        <v>8</v>
      </c>
      <c r="P1097" t="s">
        <v>40</v>
      </c>
      <c r="Q1097" s="8"/>
      <c r="R1097"/>
      <c r="S1097"/>
      <c r="T1097"/>
      <c r="U1097"/>
    </row>
    <row r="1098" spans="1:21" x14ac:dyDescent="0.35">
      <c r="A1098">
        <v>2023</v>
      </c>
      <c r="B1098">
        <v>3</v>
      </c>
      <c r="C1098">
        <v>9</v>
      </c>
      <c r="D1098" t="s">
        <v>59</v>
      </c>
      <c r="E1098" s="7">
        <v>45170</v>
      </c>
      <c r="F1098">
        <v>886</v>
      </c>
      <c r="G1098">
        <v>570</v>
      </c>
      <c r="H1098">
        <v>1</v>
      </c>
      <c r="I1098">
        <v>130</v>
      </c>
      <c r="J1098">
        <v>7.6923076923076927E-3</v>
      </c>
      <c r="K1098">
        <v>6.8153846153846152</v>
      </c>
      <c r="L1098">
        <v>4.384615384615385</v>
      </c>
      <c r="M1098" s="10" t="s">
        <v>46</v>
      </c>
      <c r="N1098" t="s">
        <v>70</v>
      </c>
      <c r="O1098">
        <v>9</v>
      </c>
      <c r="P1098" t="s">
        <v>41</v>
      </c>
      <c r="Q1098" s="8"/>
      <c r="R1098"/>
      <c r="S1098"/>
      <c r="T1098"/>
      <c r="U1098"/>
    </row>
    <row r="1099" spans="1:21" x14ac:dyDescent="0.35">
      <c r="A1099">
        <v>2023</v>
      </c>
      <c r="B1099">
        <v>4</v>
      </c>
      <c r="C1099">
        <v>10</v>
      </c>
      <c r="D1099" t="s">
        <v>59</v>
      </c>
      <c r="E1099" s="7">
        <v>45200</v>
      </c>
      <c r="F1099">
        <v>1531</v>
      </c>
      <c r="G1099">
        <v>1438</v>
      </c>
      <c r="H1099">
        <v>5</v>
      </c>
      <c r="I1099">
        <v>4511</v>
      </c>
      <c r="J1099">
        <v>1.1084016847705607E-3</v>
      </c>
      <c r="K1099">
        <v>0.33939259587674575</v>
      </c>
      <c r="L1099">
        <v>0.31877632454001331</v>
      </c>
      <c r="M1099" s="10" t="s">
        <v>46</v>
      </c>
      <c r="N1099" t="s">
        <v>71</v>
      </c>
      <c r="O1099">
        <v>10</v>
      </c>
      <c r="P1099" t="s">
        <v>42</v>
      </c>
      <c r="Q1099" s="8"/>
      <c r="R1099"/>
      <c r="S1099"/>
      <c r="T1099"/>
      <c r="U1099"/>
    </row>
    <row r="1100" spans="1:21" x14ac:dyDescent="0.35">
      <c r="A1100">
        <v>2023</v>
      </c>
      <c r="B1100">
        <v>4</v>
      </c>
      <c r="C1100">
        <v>11</v>
      </c>
      <c r="D1100" t="s">
        <v>59</v>
      </c>
      <c r="E1100" s="7">
        <v>45231</v>
      </c>
      <c r="F1100">
        <v>2105</v>
      </c>
      <c r="G1100">
        <v>1659</v>
      </c>
      <c r="H1100">
        <v>4</v>
      </c>
      <c r="I1100">
        <v>10161</v>
      </c>
      <c r="J1100">
        <v>3.9366204113768329E-4</v>
      </c>
      <c r="K1100">
        <v>0.20716464914870583</v>
      </c>
      <c r="L1100">
        <v>0.16327133156185414</v>
      </c>
      <c r="M1100" s="10" t="s">
        <v>46</v>
      </c>
      <c r="N1100" t="s">
        <v>71</v>
      </c>
      <c r="O1100">
        <v>11</v>
      </c>
      <c r="P1100" t="s">
        <v>43</v>
      </c>
      <c r="Q1100" s="8"/>
      <c r="R1100"/>
      <c r="S1100"/>
      <c r="T1100"/>
      <c r="U1100"/>
    </row>
    <row r="1101" spans="1:21" x14ac:dyDescent="0.35">
      <c r="A1101">
        <v>2023</v>
      </c>
      <c r="B1101">
        <v>4</v>
      </c>
      <c r="C1101">
        <v>12</v>
      </c>
      <c r="D1101" t="s">
        <v>59</v>
      </c>
      <c r="E1101" s="7">
        <v>45261</v>
      </c>
      <c r="F1101">
        <v>1615</v>
      </c>
      <c r="G1101">
        <v>2134</v>
      </c>
      <c r="H1101">
        <v>10</v>
      </c>
      <c r="I1101">
        <v>11067</v>
      </c>
      <c r="J1101">
        <v>9.0358724134815215E-4</v>
      </c>
      <c r="K1101">
        <v>0.14592933947772657</v>
      </c>
      <c r="L1101">
        <v>0.19282551730369568</v>
      </c>
      <c r="M1101" s="10" t="s">
        <v>46</v>
      </c>
      <c r="N1101" t="s">
        <v>71</v>
      </c>
      <c r="O1101">
        <v>12</v>
      </c>
      <c r="P1101" t="s">
        <v>44</v>
      </c>
      <c r="Q1101" s="8"/>
      <c r="R1101"/>
      <c r="S1101"/>
      <c r="T1101"/>
      <c r="U1101"/>
    </row>
    <row r="1102" spans="1:21" x14ac:dyDescent="0.35">
      <c r="A1102">
        <v>2024</v>
      </c>
      <c r="B1102">
        <v>1</v>
      </c>
      <c r="C1102">
        <v>1</v>
      </c>
      <c r="D1102" t="s">
        <v>59</v>
      </c>
      <c r="E1102" s="7">
        <v>45292</v>
      </c>
      <c r="F1102">
        <v>254</v>
      </c>
      <c r="G1102">
        <v>646</v>
      </c>
      <c r="H1102">
        <v>4</v>
      </c>
      <c r="I1102">
        <v>1729</v>
      </c>
      <c r="J1102">
        <v>2.3134759976865238E-3</v>
      </c>
      <c r="K1102">
        <v>0.14690572585309428</v>
      </c>
      <c r="L1102">
        <v>0.37362637362637363</v>
      </c>
      <c r="M1102" s="10" t="s">
        <v>47</v>
      </c>
      <c r="N1102" t="s">
        <v>68</v>
      </c>
      <c r="O1102">
        <v>1</v>
      </c>
      <c r="P1102" t="s">
        <v>33</v>
      </c>
      <c r="Q1102" s="8"/>
      <c r="R1102"/>
      <c r="S1102"/>
      <c r="T1102"/>
      <c r="U1102"/>
    </row>
    <row r="1103" spans="1:21" x14ac:dyDescent="0.35">
      <c r="A1103">
        <v>2024</v>
      </c>
      <c r="B1103">
        <v>1</v>
      </c>
      <c r="C1103">
        <v>2</v>
      </c>
      <c r="D1103" t="s">
        <v>59</v>
      </c>
      <c r="E1103" s="7">
        <v>45323</v>
      </c>
      <c r="F1103">
        <v>51</v>
      </c>
      <c r="G1103">
        <v>75</v>
      </c>
      <c r="H1103">
        <v>1</v>
      </c>
      <c r="I1103">
        <v>268</v>
      </c>
      <c r="J1103">
        <v>3.7313432835820895E-3</v>
      </c>
      <c r="K1103">
        <v>0.19029850746268656</v>
      </c>
      <c r="L1103">
        <v>0.27985074626865669</v>
      </c>
      <c r="M1103" s="10" t="s">
        <v>47</v>
      </c>
      <c r="N1103" t="s">
        <v>68</v>
      </c>
      <c r="O1103">
        <v>2</v>
      </c>
      <c r="P1103" t="s">
        <v>34</v>
      </c>
      <c r="Q1103" s="8"/>
      <c r="R1103"/>
      <c r="S1103"/>
      <c r="T1103"/>
      <c r="U1103"/>
    </row>
    <row r="1104" spans="1:21" x14ac:dyDescent="0.35">
      <c r="A1104">
        <v>2024</v>
      </c>
      <c r="B1104">
        <v>1</v>
      </c>
      <c r="C1104">
        <v>3</v>
      </c>
      <c r="D1104" t="s">
        <v>59</v>
      </c>
      <c r="E1104" s="7">
        <v>45352</v>
      </c>
      <c r="F1104">
        <v>42</v>
      </c>
      <c r="G1104">
        <v>42</v>
      </c>
      <c r="H1104">
        <v>0</v>
      </c>
      <c r="I1104">
        <v>98</v>
      </c>
      <c r="J1104">
        <v>0</v>
      </c>
      <c r="K1104">
        <v>0.42857142857142855</v>
      </c>
      <c r="L1104">
        <v>0.42857142857142855</v>
      </c>
      <c r="M1104" s="10" t="s">
        <v>47</v>
      </c>
      <c r="N1104" t="s">
        <v>68</v>
      </c>
      <c r="O1104">
        <v>3</v>
      </c>
      <c r="P1104" t="s">
        <v>35</v>
      </c>
      <c r="Q1104" s="8"/>
      <c r="R1104"/>
      <c r="S1104"/>
      <c r="T1104"/>
      <c r="U1104"/>
    </row>
    <row r="1105" spans="1:21" x14ac:dyDescent="0.35">
      <c r="A1105">
        <v>2024</v>
      </c>
      <c r="B1105">
        <v>2</v>
      </c>
      <c r="C1105">
        <v>4</v>
      </c>
      <c r="D1105" t="s">
        <v>59</v>
      </c>
      <c r="E1105" s="7">
        <v>45383</v>
      </c>
      <c r="F1105">
        <v>23</v>
      </c>
      <c r="G1105">
        <v>27</v>
      </c>
      <c r="H1105">
        <v>0</v>
      </c>
      <c r="I1105">
        <v>8</v>
      </c>
      <c r="J1105">
        <v>0</v>
      </c>
      <c r="K1105">
        <v>2.875</v>
      </c>
      <c r="L1105">
        <v>3.375</v>
      </c>
      <c r="M1105" s="10" t="s">
        <v>47</v>
      </c>
      <c r="N1105" t="s">
        <v>69</v>
      </c>
      <c r="O1105">
        <v>4</v>
      </c>
      <c r="P1105" t="s">
        <v>36</v>
      </c>
      <c r="Q1105" s="8"/>
      <c r="R1105"/>
      <c r="S1105"/>
      <c r="T1105"/>
      <c r="U1105"/>
    </row>
    <row r="1106" spans="1:21" x14ac:dyDescent="0.35">
      <c r="A1106">
        <v>2024</v>
      </c>
      <c r="B1106">
        <v>2</v>
      </c>
      <c r="C1106">
        <v>5</v>
      </c>
      <c r="D1106" t="s">
        <v>59</v>
      </c>
      <c r="E1106" s="7">
        <v>45413</v>
      </c>
      <c r="F1106">
        <v>23</v>
      </c>
      <c r="G1106">
        <v>16</v>
      </c>
      <c r="H1106">
        <v>0</v>
      </c>
      <c r="I1106">
        <v>5</v>
      </c>
      <c r="J1106">
        <v>0</v>
      </c>
      <c r="K1106">
        <v>4.5999999999999996</v>
      </c>
      <c r="L1106">
        <v>3.2</v>
      </c>
      <c r="M1106" s="10" t="s">
        <v>47</v>
      </c>
      <c r="N1106" t="s">
        <v>69</v>
      </c>
      <c r="O1106">
        <v>5</v>
      </c>
      <c r="P1106" t="s">
        <v>37</v>
      </c>
      <c r="Q1106" s="8"/>
      <c r="R1106"/>
      <c r="S1106"/>
      <c r="T1106"/>
      <c r="U1106"/>
    </row>
    <row r="1107" spans="1:21" x14ac:dyDescent="0.35">
      <c r="A1107">
        <v>2024</v>
      </c>
      <c r="B1107">
        <v>2</v>
      </c>
      <c r="C1107">
        <v>6</v>
      </c>
      <c r="D1107" t="s">
        <v>59</v>
      </c>
      <c r="E1107" s="7">
        <v>45444</v>
      </c>
      <c r="F1107">
        <v>55</v>
      </c>
      <c r="G1107">
        <v>43</v>
      </c>
      <c r="H1107">
        <v>1</v>
      </c>
      <c r="I1107">
        <v>98</v>
      </c>
      <c r="J1107">
        <v>1.020408163265306E-2</v>
      </c>
      <c r="K1107">
        <v>0.56122448979591832</v>
      </c>
      <c r="L1107">
        <v>0.43877551020408162</v>
      </c>
      <c r="M1107" s="10" t="s">
        <v>47</v>
      </c>
      <c r="N1107" t="s">
        <v>69</v>
      </c>
      <c r="O1107">
        <v>6</v>
      </c>
      <c r="P1107" t="s">
        <v>38</v>
      </c>
      <c r="Q1107" s="8"/>
      <c r="R1107"/>
      <c r="S1107"/>
      <c r="T1107"/>
      <c r="U1107"/>
    </row>
    <row r="1108" spans="1:21" x14ac:dyDescent="0.35">
      <c r="A1108">
        <v>2024</v>
      </c>
      <c r="B1108">
        <v>3</v>
      </c>
      <c r="C1108">
        <v>7</v>
      </c>
      <c r="D1108" t="s">
        <v>59</v>
      </c>
      <c r="E1108" s="7">
        <v>45474</v>
      </c>
      <c r="F1108">
        <v>310</v>
      </c>
      <c r="G1108">
        <v>177</v>
      </c>
      <c r="H1108">
        <v>0</v>
      </c>
      <c r="I1108">
        <v>3</v>
      </c>
      <c r="J1108">
        <v>0</v>
      </c>
      <c r="K1108">
        <v>103.33333333333333</v>
      </c>
      <c r="L1108">
        <v>59</v>
      </c>
      <c r="M1108" s="10" t="s">
        <v>47</v>
      </c>
      <c r="N1108" t="s">
        <v>70</v>
      </c>
      <c r="O1108">
        <v>7</v>
      </c>
      <c r="P1108" t="s">
        <v>39</v>
      </c>
      <c r="Q1108" s="8"/>
      <c r="R1108"/>
      <c r="S1108"/>
      <c r="T1108"/>
      <c r="U1108"/>
    </row>
    <row r="1109" spans="1:21" x14ac:dyDescent="0.35">
      <c r="A1109">
        <v>2024</v>
      </c>
      <c r="B1109">
        <v>3</v>
      </c>
      <c r="C1109">
        <v>8</v>
      </c>
      <c r="D1109" t="s">
        <v>59</v>
      </c>
      <c r="E1109" s="7">
        <v>45505</v>
      </c>
      <c r="F1109">
        <v>503</v>
      </c>
      <c r="G1109">
        <v>491</v>
      </c>
      <c r="H1109">
        <v>2</v>
      </c>
      <c r="I1109">
        <v>3</v>
      </c>
      <c r="J1109">
        <v>0.66666666666666663</v>
      </c>
      <c r="K1109">
        <v>167.66666666666666</v>
      </c>
      <c r="L1109">
        <v>163.66666666666666</v>
      </c>
      <c r="M1109" s="10" t="s">
        <v>47</v>
      </c>
      <c r="N1109" t="s">
        <v>70</v>
      </c>
      <c r="O1109">
        <v>8</v>
      </c>
      <c r="P1109" t="s">
        <v>40</v>
      </c>
      <c r="Q1109" s="8"/>
      <c r="R1109"/>
      <c r="S1109"/>
      <c r="T1109"/>
      <c r="U1109"/>
    </row>
    <row r="1110" spans="1:21" x14ac:dyDescent="0.35">
      <c r="A1110">
        <v>2024</v>
      </c>
      <c r="B1110">
        <v>3</v>
      </c>
      <c r="C1110">
        <v>9</v>
      </c>
      <c r="D1110" t="s">
        <v>59</v>
      </c>
      <c r="E1110" s="7">
        <v>45536</v>
      </c>
      <c r="F1110">
        <v>436</v>
      </c>
      <c r="G1110">
        <v>382</v>
      </c>
      <c r="H1110">
        <v>2</v>
      </c>
      <c r="I1110">
        <v>17</v>
      </c>
      <c r="J1110">
        <v>0.11764705882352941</v>
      </c>
      <c r="K1110">
        <v>25.647058823529413</v>
      </c>
      <c r="L1110">
        <v>22.470588235294116</v>
      </c>
      <c r="M1110" s="10" t="s">
        <v>47</v>
      </c>
      <c r="N1110" t="s">
        <v>70</v>
      </c>
      <c r="O1110">
        <v>9</v>
      </c>
      <c r="P1110" t="s">
        <v>41</v>
      </c>
      <c r="Q1110" s="8"/>
      <c r="R1110"/>
      <c r="S1110"/>
      <c r="T1110"/>
      <c r="U1110"/>
    </row>
    <row r="1111" spans="1:21" x14ac:dyDescent="0.35">
      <c r="A1111">
        <v>2024</v>
      </c>
      <c r="B1111">
        <v>4</v>
      </c>
      <c r="C1111">
        <v>10</v>
      </c>
      <c r="D1111" t="s">
        <v>59</v>
      </c>
      <c r="E1111" s="7">
        <v>45566</v>
      </c>
      <c r="F1111">
        <v>495</v>
      </c>
      <c r="G1111">
        <v>595</v>
      </c>
      <c r="H1111">
        <v>5</v>
      </c>
      <c r="I1111">
        <v>5049</v>
      </c>
      <c r="J1111">
        <v>9.9029510794216668E-4</v>
      </c>
      <c r="K1111">
        <v>9.8039215686274508E-2</v>
      </c>
      <c r="L1111">
        <v>0.11784511784511785</v>
      </c>
      <c r="M1111" s="10" t="s">
        <v>47</v>
      </c>
      <c r="N1111" t="s">
        <v>71</v>
      </c>
      <c r="O1111">
        <v>10</v>
      </c>
      <c r="P1111" t="s">
        <v>42</v>
      </c>
      <c r="Q1111" s="8"/>
      <c r="R1111"/>
      <c r="S1111"/>
      <c r="T1111"/>
      <c r="U1111"/>
    </row>
    <row r="1112" spans="1:21" x14ac:dyDescent="0.35">
      <c r="A1112">
        <v>2024</v>
      </c>
      <c r="B1112">
        <v>4</v>
      </c>
      <c r="C1112">
        <v>11</v>
      </c>
      <c r="D1112" t="s">
        <v>59</v>
      </c>
      <c r="E1112" s="7">
        <v>45597</v>
      </c>
      <c r="F1112">
        <v>129</v>
      </c>
      <c r="G1112">
        <v>206</v>
      </c>
      <c r="H1112">
        <v>3</v>
      </c>
      <c r="I1112">
        <v>6035</v>
      </c>
      <c r="J1112">
        <v>4.9710024855012427E-4</v>
      </c>
      <c r="K1112">
        <v>2.1375310687655344E-2</v>
      </c>
      <c r="L1112">
        <v>3.4134217067108535E-2</v>
      </c>
      <c r="M1112" s="10" t="s">
        <v>47</v>
      </c>
      <c r="N1112" t="s">
        <v>71</v>
      </c>
      <c r="O1112">
        <v>11</v>
      </c>
      <c r="P1112" t="s">
        <v>43</v>
      </c>
      <c r="Q1112" s="8"/>
      <c r="R1112"/>
      <c r="S1112"/>
      <c r="T1112"/>
      <c r="U1112"/>
    </row>
    <row r="1113" spans="1:21" x14ac:dyDescent="0.35">
      <c r="A1113">
        <v>2024</v>
      </c>
      <c r="B1113">
        <v>4</v>
      </c>
      <c r="C1113">
        <v>12</v>
      </c>
      <c r="D1113" t="s">
        <v>59</v>
      </c>
      <c r="E1113" s="7">
        <v>45627</v>
      </c>
      <c r="F1113">
        <v>63</v>
      </c>
      <c r="G1113">
        <v>80</v>
      </c>
      <c r="H1113">
        <v>0</v>
      </c>
      <c r="I1113">
        <v>1607</v>
      </c>
      <c r="J1113">
        <v>0</v>
      </c>
      <c r="K1113">
        <v>3.9203484754200373E-2</v>
      </c>
      <c r="L1113">
        <v>4.9782202862476664E-2</v>
      </c>
      <c r="M1113" s="10" t="s">
        <v>47</v>
      </c>
      <c r="N1113" t="s">
        <v>71</v>
      </c>
      <c r="O1113">
        <v>12</v>
      </c>
      <c r="P1113" t="s">
        <v>44</v>
      </c>
      <c r="Q1113" s="8"/>
      <c r="R1113"/>
      <c r="S1113"/>
      <c r="T1113"/>
      <c r="U1113"/>
    </row>
    <row r="1114" spans="1:21" x14ac:dyDescent="0.35">
      <c r="A1114">
        <v>2020</v>
      </c>
      <c r="B1114">
        <v>4</v>
      </c>
      <c r="C1114">
        <v>12</v>
      </c>
      <c r="D1114" t="s">
        <v>17</v>
      </c>
      <c r="E1114" s="7">
        <v>44166</v>
      </c>
      <c r="F1114">
        <v>5152</v>
      </c>
      <c r="G1114">
        <v>9393</v>
      </c>
      <c r="H1114">
        <v>217</v>
      </c>
      <c r="I1114">
        <v>4400</v>
      </c>
      <c r="J1114">
        <v>4.9318181818181817E-2</v>
      </c>
      <c r="K1114">
        <v>1.1709090909090909</v>
      </c>
      <c r="L1114">
        <v>2.1347727272727273</v>
      </c>
      <c r="M1114" s="10" t="s">
        <v>48</v>
      </c>
      <c r="N1114" t="s">
        <v>71</v>
      </c>
      <c r="O1114">
        <v>12</v>
      </c>
      <c r="P1114" t="s">
        <v>44</v>
      </c>
      <c r="Q1114" s="8"/>
      <c r="R1114"/>
      <c r="S1114"/>
      <c r="T1114"/>
      <c r="U1114"/>
    </row>
    <row r="1115" spans="1:21" x14ac:dyDescent="0.35">
      <c r="A1115">
        <v>2021</v>
      </c>
      <c r="B1115">
        <v>1</v>
      </c>
      <c r="C1115">
        <v>1</v>
      </c>
      <c r="D1115" t="s">
        <v>17</v>
      </c>
      <c r="E1115" s="7">
        <v>44197</v>
      </c>
      <c r="F1115">
        <v>7091</v>
      </c>
      <c r="G1115">
        <v>5082</v>
      </c>
      <c r="H1115">
        <v>157</v>
      </c>
      <c r="I1115">
        <v>245830</v>
      </c>
      <c r="J1115">
        <v>6.386527274946101E-4</v>
      </c>
      <c r="K1115">
        <v>2.8845136883211976E-2</v>
      </c>
      <c r="L1115">
        <v>2.0672822682341455E-2</v>
      </c>
      <c r="M1115" s="10" t="s">
        <v>32</v>
      </c>
      <c r="N1115" t="s">
        <v>68</v>
      </c>
      <c r="O1115">
        <v>1</v>
      </c>
      <c r="P1115" t="s">
        <v>33</v>
      </c>
      <c r="Q1115" s="8"/>
      <c r="R1115"/>
      <c r="S1115"/>
      <c r="T1115"/>
      <c r="U1115"/>
    </row>
    <row r="1116" spans="1:21" x14ac:dyDescent="0.35">
      <c r="A1116">
        <v>2021</v>
      </c>
      <c r="B1116">
        <v>1</v>
      </c>
      <c r="C1116">
        <v>2</v>
      </c>
      <c r="D1116" t="s">
        <v>17</v>
      </c>
      <c r="E1116" s="7">
        <v>44228</v>
      </c>
      <c r="F1116">
        <v>8632</v>
      </c>
      <c r="G1116">
        <v>5851</v>
      </c>
      <c r="H1116">
        <v>269</v>
      </c>
      <c r="I1116">
        <v>245050</v>
      </c>
      <c r="J1116">
        <v>1.0977351560905936E-3</v>
      </c>
      <c r="K1116">
        <v>3.522546419098143E-2</v>
      </c>
      <c r="L1116">
        <v>2.3876759844929606E-2</v>
      </c>
      <c r="M1116" s="10" t="s">
        <v>32</v>
      </c>
      <c r="N1116" t="s">
        <v>68</v>
      </c>
      <c r="O1116">
        <v>2</v>
      </c>
      <c r="P1116" t="s">
        <v>34</v>
      </c>
      <c r="Q1116" s="8"/>
      <c r="R1116"/>
      <c r="S1116"/>
      <c r="T1116"/>
      <c r="U1116"/>
    </row>
    <row r="1117" spans="1:21" x14ac:dyDescent="0.35">
      <c r="A1117">
        <v>2021</v>
      </c>
      <c r="B1117">
        <v>1</v>
      </c>
      <c r="C1117">
        <v>3</v>
      </c>
      <c r="D1117" t="s">
        <v>17</v>
      </c>
      <c r="E1117" s="7">
        <v>44256</v>
      </c>
      <c r="F1117">
        <v>6225</v>
      </c>
      <c r="G1117">
        <v>9354</v>
      </c>
      <c r="H1117">
        <v>206</v>
      </c>
      <c r="I1117">
        <v>1021320</v>
      </c>
      <c r="J1117">
        <v>2.0169976109348685E-4</v>
      </c>
      <c r="K1117">
        <v>6.0950534602279404E-3</v>
      </c>
      <c r="L1117">
        <v>9.1587357537304664E-3</v>
      </c>
      <c r="M1117" s="10" t="s">
        <v>32</v>
      </c>
      <c r="N1117" t="s">
        <v>68</v>
      </c>
      <c r="O1117">
        <v>3</v>
      </c>
      <c r="P1117" t="s">
        <v>35</v>
      </c>
      <c r="Q1117" s="8"/>
      <c r="R1117"/>
      <c r="S1117"/>
      <c r="T1117"/>
      <c r="U1117"/>
    </row>
    <row r="1118" spans="1:21" x14ac:dyDescent="0.35">
      <c r="A1118">
        <v>2021</v>
      </c>
      <c r="B1118">
        <v>2</v>
      </c>
      <c r="C1118">
        <v>4</v>
      </c>
      <c r="D1118" t="s">
        <v>17</v>
      </c>
      <c r="E1118" s="7">
        <v>44287</v>
      </c>
      <c r="F1118">
        <v>3534</v>
      </c>
      <c r="G1118">
        <v>5311</v>
      </c>
      <c r="H1118">
        <v>96</v>
      </c>
      <c r="I1118">
        <v>1649230</v>
      </c>
      <c r="J1118">
        <v>5.8208982373592523E-5</v>
      </c>
      <c r="K1118">
        <v>2.142818163627875E-3</v>
      </c>
      <c r="L1118">
        <v>3.220290681105728E-3</v>
      </c>
      <c r="M1118" s="10" t="s">
        <v>32</v>
      </c>
      <c r="N1118" t="s">
        <v>69</v>
      </c>
      <c r="O1118">
        <v>4</v>
      </c>
      <c r="P1118" t="s">
        <v>36</v>
      </c>
      <c r="Q1118" s="8"/>
      <c r="R1118"/>
      <c r="S1118"/>
      <c r="T1118"/>
      <c r="U1118"/>
    </row>
    <row r="1119" spans="1:21" x14ac:dyDescent="0.35">
      <c r="A1119">
        <v>2021</v>
      </c>
      <c r="B1119">
        <v>2</v>
      </c>
      <c r="C1119">
        <v>5</v>
      </c>
      <c r="D1119" t="s">
        <v>17</v>
      </c>
      <c r="E1119" s="7">
        <v>44317</v>
      </c>
      <c r="F1119">
        <v>1941</v>
      </c>
      <c r="G1119">
        <v>3302</v>
      </c>
      <c r="H1119">
        <v>49</v>
      </c>
      <c r="I1119">
        <v>2237220</v>
      </c>
      <c r="J1119">
        <v>2.190218217251768E-5</v>
      </c>
      <c r="K1119">
        <v>8.6759460401748595E-4</v>
      </c>
      <c r="L1119">
        <v>1.4759388884419055E-3</v>
      </c>
      <c r="M1119" s="10" t="s">
        <v>32</v>
      </c>
      <c r="N1119" t="s">
        <v>69</v>
      </c>
      <c r="O1119">
        <v>5</v>
      </c>
      <c r="P1119" t="s">
        <v>37</v>
      </c>
      <c r="Q1119" s="8"/>
      <c r="R1119"/>
      <c r="S1119"/>
      <c r="T1119"/>
      <c r="U1119"/>
    </row>
    <row r="1120" spans="1:21" x14ac:dyDescent="0.35">
      <c r="A1120">
        <v>2021</v>
      </c>
      <c r="B1120">
        <v>2</v>
      </c>
      <c r="C1120">
        <v>6</v>
      </c>
      <c r="D1120" t="s">
        <v>17</v>
      </c>
      <c r="E1120" s="7">
        <v>44348</v>
      </c>
      <c r="F1120">
        <v>470</v>
      </c>
      <c r="G1120">
        <v>1248</v>
      </c>
      <c r="H1120">
        <v>18</v>
      </c>
      <c r="I1120">
        <v>2298640</v>
      </c>
      <c r="J1120">
        <v>7.8307172937041031E-6</v>
      </c>
      <c r="K1120">
        <v>2.0446872933560715E-4</v>
      </c>
      <c r="L1120">
        <v>5.4292973236348446E-4</v>
      </c>
      <c r="M1120" s="10" t="s">
        <v>32</v>
      </c>
      <c r="N1120" t="s">
        <v>69</v>
      </c>
      <c r="O1120">
        <v>6</v>
      </c>
      <c r="P1120" t="s">
        <v>38</v>
      </c>
      <c r="Q1120" s="8"/>
      <c r="R1120"/>
      <c r="S1120"/>
      <c r="T1120"/>
      <c r="U1120"/>
    </row>
    <row r="1121" spans="1:21" x14ac:dyDescent="0.35">
      <c r="A1121">
        <v>2021</v>
      </c>
      <c r="B1121">
        <v>3</v>
      </c>
      <c r="C1121">
        <v>7</v>
      </c>
      <c r="D1121" t="s">
        <v>17</v>
      </c>
      <c r="E1121" s="7">
        <v>44378</v>
      </c>
      <c r="F1121">
        <v>1499</v>
      </c>
      <c r="G1121">
        <v>530</v>
      </c>
      <c r="H1121">
        <v>5</v>
      </c>
      <c r="I1121">
        <v>2465240</v>
      </c>
      <c r="J1121">
        <v>2.0282000941084842E-6</v>
      </c>
      <c r="K1121">
        <v>6.0805438821372366E-4</v>
      </c>
      <c r="L1121">
        <v>2.1498920997549935E-4</v>
      </c>
      <c r="M1121" s="10" t="s">
        <v>32</v>
      </c>
      <c r="N1121" t="s">
        <v>70</v>
      </c>
      <c r="O1121">
        <v>7</v>
      </c>
      <c r="P1121" t="s">
        <v>39</v>
      </c>
      <c r="Q1121" s="8"/>
      <c r="R1121"/>
      <c r="S1121"/>
      <c r="T1121"/>
      <c r="U1121"/>
    </row>
    <row r="1122" spans="1:21" x14ac:dyDescent="0.35">
      <c r="A1122">
        <v>2021</v>
      </c>
      <c r="B1122">
        <v>3</v>
      </c>
      <c r="C1122">
        <v>8</v>
      </c>
      <c r="D1122" t="s">
        <v>17</v>
      </c>
      <c r="E1122" s="7">
        <v>44409</v>
      </c>
      <c r="F1122">
        <v>3334</v>
      </c>
      <c r="G1122">
        <v>3332</v>
      </c>
      <c r="H1122">
        <v>9</v>
      </c>
      <c r="I1122">
        <v>1670490</v>
      </c>
      <c r="J1122">
        <v>5.3876407521146488E-6</v>
      </c>
      <c r="K1122">
        <v>1.99582158528336E-3</v>
      </c>
      <c r="L1122">
        <v>1.9946243317828902E-3</v>
      </c>
      <c r="M1122" s="10" t="s">
        <v>32</v>
      </c>
      <c r="N1122" t="s">
        <v>70</v>
      </c>
      <c r="O1122">
        <v>8</v>
      </c>
      <c r="P1122" t="s">
        <v>40</v>
      </c>
      <c r="Q1122" s="8"/>
      <c r="R1122"/>
      <c r="S1122"/>
      <c r="T1122"/>
      <c r="U1122"/>
    </row>
    <row r="1123" spans="1:21" x14ac:dyDescent="0.35">
      <c r="A1123">
        <v>2021</v>
      </c>
      <c r="B1123">
        <v>3</v>
      </c>
      <c r="C1123">
        <v>9</v>
      </c>
      <c r="D1123" t="s">
        <v>17</v>
      </c>
      <c r="E1123" s="7">
        <v>44440</v>
      </c>
      <c r="F1123">
        <v>2125</v>
      </c>
      <c r="G1123">
        <v>2920</v>
      </c>
      <c r="H1123">
        <v>15</v>
      </c>
      <c r="I1123">
        <v>1010430</v>
      </c>
      <c r="J1123">
        <v>1.484516492978237E-5</v>
      </c>
      <c r="K1123">
        <v>2.1030650317191693E-3</v>
      </c>
      <c r="L1123">
        <v>2.8898587729976346E-3</v>
      </c>
      <c r="M1123" s="10" t="s">
        <v>32</v>
      </c>
      <c r="N1123" t="s">
        <v>70</v>
      </c>
      <c r="O1123">
        <v>9</v>
      </c>
      <c r="P1123" t="s">
        <v>41</v>
      </c>
      <c r="Q1123" s="8"/>
      <c r="R1123"/>
      <c r="S1123"/>
      <c r="T1123"/>
      <c r="U1123"/>
    </row>
    <row r="1124" spans="1:21" x14ac:dyDescent="0.35">
      <c r="A1124">
        <v>2021</v>
      </c>
      <c r="B1124">
        <v>4</v>
      </c>
      <c r="C1124">
        <v>10</v>
      </c>
      <c r="D1124" t="s">
        <v>17</v>
      </c>
      <c r="E1124" s="7">
        <v>44470</v>
      </c>
      <c r="F1124">
        <v>1422</v>
      </c>
      <c r="G1124">
        <v>1107</v>
      </c>
      <c r="H1124">
        <v>16</v>
      </c>
      <c r="I1124">
        <v>820690</v>
      </c>
      <c r="J1124">
        <v>1.9495790127819274E-5</v>
      </c>
      <c r="K1124">
        <v>1.732688347609938E-3</v>
      </c>
      <c r="L1124">
        <v>1.3488649794684961E-3</v>
      </c>
      <c r="M1124" s="10" t="s">
        <v>32</v>
      </c>
      <c r="N1124" t="s">
        <v>71</v>
      </c>
      <c r="O1124">
        <v>10</v>
      </c>
      <c r="P1124" t="s">
        <v>42</v>
      </c>
      <c r="Q1124" s="8"/>
      <c r="R1124"/>
      <c r="S1124"/>
      <c r="T1124"/>
      <c r="U1124"/>
    </row>
    <row r="1125" spans="1:21" x14ac:dyDescent="0.35">
      <c r="A1125">
        <v>2021</v>
      </c>
      <c r="B1125">
        <v>4</v>
      </c>
      <c r="C1125">
        <v>11</v>
      </c>
      <c r="D1125" t="s">
        <v>17</v>
      </c>
      <c r="E1125" s="7">
        <v>44501</v>
      </c>
      <c r="F1125">
        <v>2280</v>
      </c>
      <c r="G1125">
        <v>1804</v>
      </c>
      <c r="H1125">
        <v>23</v>
      </c>
      <c r="I1125">
        <v>916330</v>
      </c>
      <c r="J1125">
        <v>2.5100127683258216E-5</v>
      </c>
      <c r="K1125">
        <v>2.4881865703403794E-3</v>
      </c>
      <c r="L1125">
        <v>1.9687230582868618E-3</v>
      </c>
      <c r="M1125" s="10" t="s">
        <v>32</v>
      </c>
      <c r="N1125" t="s">
        <v>71</v>
      </c>
      <c r="O1125">
        <v>11</v>
      </c>
      <c r="P1125" t="s">
        <v>43</v>
      </c>
      <c r="Q1125" s="8"/>
      <c r="R1125"/>
      <c r="S1125"/>
      <c r="T1125"/>
      <c r="U1125"/>
    </row>
    <row r="1126" spans="1:21" x14ac:dyDescent="0.35">
      <c r="A1126">
        <v>2021</v>
      </c>
      <c r="B1126">
        <v>4</v>
      </c>
      <c r="C1126">
        <v>12</v>
      </c>
      <c r="D1126" t="s">
        <v>17</v>
      </c>
      <c r="E1126" s="7">
        <v>44531</v>
      </c>
      <c r="F1126">
        <v>21329</v>
      </c>
      <c r="G1126">
        <v>3535</v>
      </c>
      <c r="H1126">
        <v>17</v>
      </c>
      <c r="I1126">
        <v>2098230</v>
      </c>
      <c r="J1126">
        <v>8.1020669802643183E-6</v>
      </c>
      <c r="K1126">
        <v>1.0165234507179861E-2</v>
      </c>
      <c r="L1126">
        <v>1.6847533397196684E-3</v>
      </c>
      <c r="M1126" s="10" t="s">
        <v>32</v>
      </c>
      <c r="N1126" t="s">
        <v>71</v>
      </c>
      <c r="O1126">
        <v>12</v>
      </c>
      <c r="P1126" t="s">
        <v>44</v>
      </c>
      <c r="Q1126" s="8"/>
      <c r="R1126"/>
      <c r="S1126"/>
      <c r="T1126"/>
      <c r="U1126"/>
    </row>
    <row r="1127" spans="1:21" x14ac:dyDescent="0.35">
      <c r="A1127">
        <v>2022</v>
      </c>
      <c r="B1127">
        <v>1</v>
      </c>
      <c r="C1127">
        <v>1</v>
      </c>
      <c r="D1127" t="s">
        <v>17</v>
      </c>
      <c r="E1127" s="7">
        <v>44562</v>
      </c>
      <c r="F1127">
        <v>66230</v>
      </c>
      <c r="G1127">
        <v>62512</v>
      </c>
      <c r="H1127">
        <v>119</v>
      </c>
      <c r="I1127">
        <v>2690540</v>
      </c>
      <c r="J1127">
        <v>4.4229039523664397E-5</v>
      </c>
      <c r="K1127">
        <v>2.4615876366825992E-2</v>
      </c>
      <c r="L1127">
        <v>2.3233997636162258E-2</v>
      </c>
      <c r="M1127" s="10" t="s">
        <v>45</v>
      </c>
      <c r="N1127" t="s">
        <v>68</v>
      </c>
      <c r="O1127">
        <v>1</v>
      </c>
      <c r="P1127" t="s">
        <v>33</v>
      </c>
      <c r="Q1127" s="8"/>
      <c r="R1127"/>
      <c r="S1127"/>
      <c r="T1127"/>
      <c r="U1127"/>
    </row>
    <row r="1128" spans="1:21" x14ac:dyDescent="0.35">
      <c r="A1128">
        <v>2022</v>
      </c>
      <c r="B1128">
        <v>1</v>
      </c>
      <c r="C1128">
        <v>2</v>
      </c>
      <c r="D1128" t="s">
        <v>17</v>
      </c>
      <c r="E1128" s="7">
        <v>44593</v>
      </c>
      <c r="F1128">
        <v>29100</v>
      </c>
      <c r="G1128">
        <v>42575</v>
      </c>
      <c r="H1128">
        <v>110</v>
      </c>
      <c r="I1128">
        <v>714970</v>
      </c>
      <c r="J1128">
        <v>1.5385260920038602E-4</v>
      </c>
      <c r="K1128">
        <v>4.0701008433920306E-2</v>
      </c>
      <c r="L1128">
        <v>5.9547953060967593E-2</v>
      </c>
      <c r="M1128" s="10" t="s">
        <v>45</v>
      </c>
      <c r="N1128" t="s">
        <v>68</v>
      </c>
      <c r="O1128">
        <v>2</v>
      </c>
      <c r="P1128" t="s">
        <v>34</v>
      </c>
      <c r="Q1128" s="8"/>
      <c r="R1128"/>
      <c r="S1128"/>
      <c r="T1128"/>
      <c r="U1128"/>
    </row>
    <row r="1129" spans="1:21" x14ac:dyDescent="0.35">
      <c r="A1129">
        <v>2022</v>
      </c>
      <c r="B1129">
        <v>1</v>
      </c>
      <c r="C1129">
        <v>3</v>
      </c>
      <c r="D1129" t="s">
        <v>17</v>
      </c>
      <c r="E1129" s="7">
        <v>44621</v>
      </c>
      <c r="F1129">
        <v>49901</v>
      </c>
      <c r="G1129">
        <v>40042</v>
      </c>
      <c r="H1129">
        <v>72</v>
      </c>
      <c r="I1129">
        <v>216290</v>
      </c>
      <c r="J1129">
        <v>3.3288640251514173E-4</v>
      </c>
      <c r="K1129">
        <v>0.23071339405427899</v>
      </c>
      <c r="L1129">
        <v>0.18513107402099033</v>
      </c>
      <c r="M1129" s="10" t="s">
        <v>45</v>
      </c>
      <c r="N1129" t="s">
        <v>68</v>
      </c>
      <c r="O1129">
        <v>3</v>
      </c>
      <c r="P1129" t="s">
        <v>35</v>
      </c>
      <c r="Q1129" s="8"/>
      <c r="R1129"/>
      <c r="S1129"/>
      <c r="T1129"/>
      <c r="U1129"/>
    </row>
    <row r="1130" spans="1:21" x14ac:dyDescent="0.35">
      <c r="A1130">
        <v>2022</v>
      </c>
      <c r="B1130">
        <v>2</v>
      </c>
      <c r="C1130">
        <v>4</v>
      </c>
      <c r="D1130" t="s">
        <v>17</v>
      </c>
      <c r="E1130" s="7">
        <v>44652</v>
      </c>
      <c r="F1130">
        <v>34128</v>
      </c>
      <c r="G1130">
        <v>40818</v>
      </c>
      <c r="H1130">
        <v>29</v>
      </c>
      <c r="I1130">
        <v>90180</v>
      </c>
      <c r="J1130">
        <v>3.2157906409403418E-4</v>
      </c>
      <c r="K1130">
        <v>0.3784431137724551</v>
      </c>
      <c r="L1130">
        <v>0.45262807717897541</v>
      </c>
      <c r="M1130" s="10" t="s">
        <v>45</v>
      </c>
      <c r="N1130" t="s">
        <v>69</v>
      </c>
      <c r="O1130">
        <v>4</v>
      </c>
      <c r="P1130" t="s">
        <v>36</v>
      </c>
      <c r="Q1130" s="8"/>
      <c r="R1130"/>
      <c r="S1130"/>
      <c r="T1130"/>
      <c r="U1130"/>
    </row>
    <row r="1131" spans="1:21" x14ac:dyDescent="0.35">
      <c r="A1131">
        <v>2022</v>
      </c>
      <c r="B1131">
        <v>2</v>
      </c>
      <c r="C1131">
        <v>5</v>
      </c>
      <c r="D1131" t="s">
        <v>17</v>
      </c>
      <c r="E1131" s="7">
        <v>44682</v>
      </c>
      <c r="F1131">
        <v>18242</v>
      </c>
      <c r="G1131">
        <v>23648</v>
      </c>
      <c r="H1131">
        <v>17</v>
      </c>
      <c r="I1131">
        <v>98400</v>
      </c>
      <c r="J1131">
        <v>1.7276422764227642E-4</v>
      </c>
      <c r="K1131">
        <v>0.18538617886178863</v>
      </c>
      <c r="L1131">
        <v>0.24032520325203252</v>
      </c>
      <c r="M1131" s="10" t="s">
        <v>45</v>
      </c>
      <c r="N1131" t="s">
        <v>69</v>
      </c>
      <c r="O1131">
        <v>5</v>
      </c>
      <c r="P1131" t="s">
        <v>37</v>
      </c>
      <c r="Q1131" s="8"/>
      <c r="R1131"/>
      <c r="S1131"/>
      <c r="T1131"/>
      <c r="U1131"/>
    </row>
    <row r="1132" spans="1:21" x14ac:dyDescent="0.35">
      <c r="A1132">
        <v>2022</v>
      </c>
      <c r="B1132">
        <v>2</v>
      </c>
      <c r="C1132">
        <v>6</v>
      </c>
      <c r="D1132" t="s">
        <v>17</v>
      </c>
      <c r="E1132" s="7">
        <v>44713</v>
      </c>
      <c r="F1132">
        <v>19085</v>
      </c>
      <c r="G1132">
        <v>12233</v>
      </c>
      <c r="H1132">
        <v>33</v>
      </c>
      <c r="I1132">
        <v>53650</v>
      </c>
      <c r="J1132">
        <v>6.1509785647716685E-4</v>
      </c>
      <c r="K1132">
        <v>0.35573159366262813</v>
      </c>
      <c r="L1132">
        <v>0.22801491146318734</v>
      </c>
      <c r="M1132" s="10" t="s">
        <v>45</v>
      </c>
      <c r="N1132" t="s">
        <v>69</v>
      </c>
      <c r="O1132">
        <v>6</v>
      </c>
      <c r="P1132" t="s">
        <v>38</v>
      </c>
      <c r="Q1132" s="8"/>
      <c r="R1132"/>
      <c r="S1132"/>
      <c r="T1132"/>
      <c r="U1132"/>
    </row>
    <row r="1133" spans="1:21" x14ac:dyDescent="0.35">
      <c r="A1133">
        <v>2022</v>
      </c>
      <c r="B1133">
        <v>3</v>
      </c>
      <c r="C1133">
        <v>7</v>
      </c>
      <c r="D1133" t="s">
        <v>17</v>
      </c>
      <c r="E1133" s="7">
        <v>44743</v>
      </c>
      <c r="F1133">
        <v>45165</v>
      </c>
      <c r="G1133">
        <v>39566</v>
      </c>
      <c r="H1133">
        <v>84</v>
      </c>
      <c r="I1133">
        <v>214300</v>
      </c>
      <c r="J1133">
        <v>3.9197386840877273E-4</v>
      </c>
      <c r="K1133">
        <v>0.21075594960335978</v>
      </c>
      <c r="L1133">
        <v>0.18462902473168455</v>
      </c>
      <c r="M1133" s="10" t="s">
        <v>45</v>
      </c>
      <c r="N1133" t="s">
        <v>70</v>
      </c>
      <c r="O1133">
        <v>7</v>
      </c>
      <c r="P1133" t="s">
        <v>39</v>
      </c>
      <c r="Q1133" s="8"/>
      <c r="R1133"/>
      <c r="S1133"/>
      <c r="T1133"/>
      <c r="U1133"/>
    </row>
    <row r="1134" spans="1:21" x14ac:dyDescent="0.35">
      <c r="A1134">
        <v>2022</v>
      </c>
      <c r="B1134">
        <v>3</v>
      </c>
      <c r="C1134">
        <v>8</v>
      </c>
      <c r="D1134" t="s">
        <v>17</v>
      </c>
      <c r="E1134" s="7">
        <v>44774</v>
      </c>
      <c r="F1134">
        <v>14856</v>
      </c>
      <c r="G1134">
        <v>30371</v>
      </c>
      <c r="H1134">
        <v>101</v>
      </c>
      <c r="I1134">
        <v>125450</v>
      </c>
      <c r="J1134">
        <v>8.0510163411717816E-4</v>
      </c>
      <c r="K1134">
        <v>0.11842168194499801</v>
      </c>
      <c r="L1134">
        <v>0.24209645277002789</v>
      </c>
      <c r="M1134" s="10" t="s">
        <v>45</v>
      </c>
      <c r="N1134" t="s">
        <v>70</v>
      </c>
      <c r="O1134">
        <v>8</v>
      </c>
      <c r="P1134" t="s">
        <v>40</v>
      </c>
      <c r="Q1134" s="8"/>
      <c r="R1134"/>
      <c r="S1134"/>
      <c r="T1134"/>
      <c r="U1134"/>
    </row>
    <row r="1135" spans="1:21" x14ac:dyDescent="0.35">
      <c r="A1135">
        <v>2022</v>
      </c>
      <c r="B1135">
        <v>3</v>
      </c>
      <c r="C1135">
        <v>9</v>
      </c>
      <c r="D1135" t="s">
        <v>17</v>
      </c>
      <c r="E1135" s="7">
        <v>44805</v>
      </c>
      <c r="F1135">
        <v>12271</v>
      </c>
      <c r="G1135">
        <v>10419</v>
      </c>
      <c r="H1135">
        <v>53</v>
      </c>
      <c r="I1135">
        <v>70830</v>
      </c>
      <c r="J1135">
        <v>7.48270506847381E-4</v>
      </c>
      <c r="K1135">
        <v>0.17324579980234364</v>
      </c>
      <c r="L1135">
        <v>0.14709868699703516</v>
      </c>
      <c r="M1135" s="10" t="s">
        <v>45</v>
      </c>
      <c r="N1135" t="s">
        <v>70</v>
      </c>
      <c r="O1135">
        <v>9</v>
      </c>
      <c r="P1135" t="s">
        <v>41</v>
      </c>
      <c r="Q1135" s="8"/>
      <c r="R1135"/>
      <c r="S1135"/>
      <c r="T1135"/>
      <c r="U1135"/>
    </row>
    <row r="1136" spans="1:21" x14ac:dyDescent="0.35">
      <c r="A1136">
        <v>2022</v>
      </c>
      <c r="B1136">
        <v>4</v>
      </c>
      <c r="C1136">
        <v>10</v>
      </c>
      <c r="D1136" t="s">
        <v>17</v>
      </c>
      <c r="E1136" s="7">
        <v>44835</v>
      </c>
      <c r="F1136">
        <v>23654</v>
      </c>
      <c r="G1136">
        <v>23559</v>
      </c>
      <c r="H1136">
        <v>63</v>
      </c>
      <c r="I1136">
        <v>193410</v>
      </c>
      <c r="J1136">
        <v>3.2573289902280132E-4</v>
      </c>
      <c r="K1136">
        <v>0.1222997776743705</v>
      </c>
      <c r="L1136">
        <v>0.12180859314409803</v>
      </c>
      <c r="M1136" s="10" t="s">
        <v>45</v>
      </c>
      <c r="N1136" t="s">
        <v>71</v>
      </c>
      <c r="O1136">
        <v>10</v>
      </c>
      <c r="P1136" t="s">
        <v>42</v>
      </c>
      <c r="Q1136" s="8"/>
      <c r="R1136"/>
      <c r="S1136"/>
      <c r="T1136"/>
      <c r="U1136"/>
    </row>
    <row r="1137" spans="1:21" x14ac:dyDescent="0.35">
      <c r="A1137">
        <v>2022</v>
      </c>
      <c r="B1137">
        <v>4</v>
      </c>
      <c r="C1137">
        <v>11</v>
      </c>
      <c r="D1137" t="s">
        <v>17</v>
      </c>
      <c r="E1137" s="7">
        <v>44866</v>
      </c>
      <c r="F1137">
        <v>14658</v>
      </c>
      <c r="G1137">
        <v>15932</v>
      </c>
      <c r="H1137">
        <v>80</v>
      </c>
      <c r="I1137">
        <v>128920</v>
      </c>
      <c r="J1137">
        <v>6.2053986968662732E-4</v>
      </c>
      <c r="K1137">
        <v>0.1136984176233323</v>
      </c>
      <c r="L1137">
        <v>0.12358051504809184</v>
      </c>
      <c r="M1137" s="10" t="s">
        <v>45</v>
      </c>
      <c r="N1137" t="s">
        <v>71</v>
      </c>
      <c r="O1137">
        <v>11</v>
      </c>
      <c r="P1137" t="s">
        <v>43</v>
      </c>
      <c r="Q1137" s="8"/>
      <c r="R1137"/>
      <c r="S1137"/>
      <c r="T1137"/>
      <c r="U1137"/>
    </row>
    <row r="1138" spans="1:21" x14ac:dyDescent="0.35">
      <c r="A1138">
        <v>2022</v>
      </c>
      <c r="B1138">
        <v>4</v>
      </c>
      <c r="C1138">
        <v>12</v>
      </c>
      <c r="D1138" t="s">
        <v>17</v>
      </c>
      <c r="E1138" s="7">
        <v>44896</v>
      </c>
      <c r="F1138">
        <v>12842</v>
      </c>
      <c r="G1138">
        <v>13014</v>
      </c>
      <c r="H1138">
        <v>89</v>
      </c>
      <c r="I1138">
        <v>81720</v>
      </c>
      <c r="J1138">
        <v>1.0890846793930493E-3</v>
      </c>
      <c r="K1138">
        <v>0.15714635340186001</v>
      </c>
      <c r="L1138">
        <v>0.1592511013215859</v>
      </c>
      <c r="M1138" s="10" t="s">
        <v>45</v>
      </c>
      <c r="N1138" t="s">
        <v>71</v>
      </c>
      <c r="O1138">
        <v>12</v>
      </c>
      <c r="P1138" t="s">
        <v>44</v>
      </c>
      <c r="Q1138" s="8"/>
      <c r="R1138"/>
      <c r="S1138"/>
      <c r="T1138"/>
      <c r="U1138"/>
    </row>
    <row r="1139" spans="1:21" x14ac:dyDescent="0.35">
      <c r="A1139">
        <v>2023</v>
      </c>
      <c r="B1139">
        <v>1</v>
      </c>
      <c r="C1139">
        <v>1</v>
      </c>
      <c r="D1139" t="s">
        <v>17</v>
      </c>
      <c r="E1139" s="7">
        <v>44927</v>
      </c>
      <c r="F1139">
        <v>6511</v>
      </c>
      <c r="G1139">
        <v>8847</v>
      </c>
      <c r="H1139">
        <v>59</v>
      </c>
      <c r="I1139">
        <v>58790</v>
      </c>
      <c r="J1139">
        <v>1.0035720360605546E-3</v>
      </c>
      <c r="K1139">
        <v>0.11075012757271645</v>
      </c>
      <c r="L1139">
        <v>0.15048477632250382</v>
      </c>
      <c r="M1139" s="10" t="s">
        <v>46</v>
      </c>
      <c r="N1139" t="s">
        <v>68</v>
      </c>
      <c r="O1139">
        <v>1</v>
      </c>
      <c r="P1139" t="s">
        <v>33</v>
      </c>
      <c r="Q1139" s="8"/>
      <c r="R1139"/>
      <c r="S1139"/>
      <c r="T1139"/>
      <c r="U1139"/>
    </row>
    <row r="1140" spans="1:21" x14ac:dyDescent="0.35">
      <c r="A1140">
        <v>2023</v>
      </c>
      <c r="B1140">
        <v>1</v>
      </c>
      <c r="C1140">
        <v>2</v>
      </c>
      <c r="D1140" t="s">
        <v>17</v>
      </c>
      <c r="E1140" s="7">
        <v>44958</v>
      </c>
      <c r="F1140">
        <v>2620</v>
      </c>
      <c r="G1140">
        <v>3035</v>
      </c>
      <c r="H1140">
        <v>33</v>
      </c>
      <c r="I1140">
        <v>22190</v>
      </c>
      <c r="J1140">
        <v>1.4871563767462821E-3</v>
      </c>
      <c r="K1140">
        <v>0.11807120324470483</v>
      </c>
      <c r="L1140">
        <v>0.13677332131590805</v>
      </c>
      <c r="M1140" s="10" t="s">
        <v>46</v>
      </c>
      <c r="N1140" t="s">
        <v>68</v>
      </c>
      <c r="O1140">
        <v>2</v>
      </c>
      <c r="P1140" t="s">
        <v>34</v>
      </c>
      <c r="Q1140" s="8"/>
      <c r="R1140"/>
      <c r="S1140"/>
      <c r="T1140"/>
      <c r="U1140"/>
    </row>
    <row r="1141" spans="1:21" x14ac:dyDescent="0.35">
      <c r="A1141">
        <v>2023</v>
      </c>
      <c r="B1141">
        <v>1</v>
      </c>
      <c r="C1141">
        <v>3</v>
      </c>
      <c r="D1141" t="s">
        <v>17</v>
      </c>
      <c r="E1141" s="7">
        <v>44986</v>
      </c>
      <c r="F1141">
        <v>2180</v>
      </c>
      <c r="G1141">
        <v>2468</v>
      </c>
      <c r="H1141">
        <v>29</v>
      </c>
      <c r="I1141">
        <v>5650</v>
      </c>
      <c r="J1141">
        <v>5.1327433628318587E-3</v>
      </c>
      <c r="K1141">
        <v>0.38584070796460179</v>
      </c>
      <c r="L1141">
        <v>0.43681415929203538</v>
      </c>
      <c r="M1141" s="10" t="s">
        <v>46</v>
      </c>
      <c r="N1141" t="s">
        <v>68</v>
      </c>
      <c r="O1141">
        <v>3</v>
      </c>
      <c r="P1141" t="s">
        <v>35</v>
      </c>
      <c r="Q1141" s="8"/>
      <c r="R1141"/>
      <c r="S1141"/>
      <c r="T1141"/>
      <c r="U1141"/>
    </row>
    <row r="1142" spans="1:21" x14ac:dyDescent="0.35">
      <c r="A1142">
        <v>2023</v>
      </c>
      <c r="B1142">
        <v>2</v>
      </c>
      <c r="C1142">
        <v>4</v>
      </c>
      <c r="D1142" t="s">
        <v>17</v>
      </c>
      <c r="E1142" s="7">
        <v>45017</v>
      </c>
      <c r="F1142">
        <v>2183</v>
      </c>
      <c r="G1142">
        <v>1982</v>
      </c>
      <c r="H1142">
        <v>9</v>
      </c>
      <c r="I1142">
        <v>1360</v>
      </c>
      <c r="J1142">
        <v>6.6176470588235293E-3</v>
      </c>
      <c r="K1142">
        <v>1.6051470588235295</v>
      </c>
      <c r="L1142">
        <v>1.4573529411764705</v>
      </c>
      <c r="M1142" s="10" t="s">
        <v>46</v>
      </c>
      <c r="N1142" t="s">
        <v>69</v>
      </c>
      <c r="O1142">
        <v>4</v>
      </c>
      <c r="P1142" t="s">
        <v>36</v>
      </c>
      <c r="Q1142" s="8"/>
      <c r="R1142"/>
      <c r="S1142"/>
      <c r="T1142"/>
      <c r="U1142"/>
    </row>
    <row r="1143" spans="1:21" x14ac:dyDescent="0.35">
      <c r="A1143">
        <v>2023</v>
      </c>
      <c r="B1143">
        <v>2</v>
      </c>
      <c r="C1143">
        <v>5</v>
      </c>
      <c r="D1143" t="s">
        <v>17</v>
      </c>
      <c r="E1143" s="7">
        <v>45047</v>
      </c>
      <c r="F1143">
        <v>1876</v>
      </c>
      <c r="G1143">
        <v>2071</v>
      </c>
      <c r="H1143">
        <v>10</v>
      </c>
      <c r="I1143">
        <v>780</v>
      </c>
      <c r="J1143">
        <v>1.282051282051282E-2</v>
      </c>
      <c r="K1143">
        <v>2.405128205128205</v>
      </c>
      <c r="L1143">
        <v>2.655128205128205</v>
      </c>
      <c r="M1143" s="10" t="s">
        <v>46</v>
      </c>
      <c r="N1143" t="s">
        <v>69</v>
      </c>
      <c r="O1143">
        <v>5</v>
      </c>
      <c r="P1143" t="s">
        <v>37</v>
      </c>
      <c r="Q1143" s="8"/>
      <c r="R1143"/>
      <c r="S1143"/>
      <c r="T1143"/>
      <c r="U1143"/>
    </row>
    <row r="1144" spans="1:21" x14ac:dyDescent="0.35">
      <c r="A1144">
        <v>2023</v>
      </c>
      <c r="B1144">
        <v>2</v>
      </c>
      <c r="C1144">
        <v>6</v>
      </c>
      <c r="D1144" t="s">
        <v>17</v>
      </c>
      <c r="E1144" s="7">
        <v>45078</v>
      </c>
      <c r="F1144">
        <v>592</v>
      </c>
      <c r="G1144">
        <v>1097</v>
      </c>
      <c r="H1144">
        <v>4</v>
      </c>
      <c r="I1144">
        <v>190</v>
      </c>
      <c r="J1144">
        <v>2.1052631578947368E-2</v>
      </c>
      <c r="K1144">
        <v>3.1157894736842104</v>
      </c>
      <c r="L1144">
        <v>5.7736842105263158</v>
      </c>
      <c r="M1144" s="10" t="s">
        <v>46</v>
      </c>
      <c r="N1144" t="s">
        <v>69</v>
      </c>
      <c r="O1144">
        <v>6</v>
      </c>
      <c r="P1144" t="s">
        <v>38</v>
      </c>
      <c r="Q1144" s="8"/>
      <c r="R1144"/>
      <c r="S1144"/>
      <c r="T1144"/>
      <c r="U1144"/>
    </row>
    <row r="1145" spans="1:21" x14ac:dyDescent="0.35">
      <c r="A1145">
        <v>2023</v>
      </c>
      <c r="B1145">
        <v>3</v>
      </c>
      <c r="C1145">
        <v>7</v>
      </c>
      <c r="D1145" t="s">
        <v>17</v>
      </c>
      <c r="E1145" s="7">
        <v>45108</v>
      </c>
      <c r="F1145">
        <v>261</v>
      </c>
      <c r="G1145">
        <v>246</v>
      </c>
      <c r="H1145">
        <v>1</v>
      </c>
      <c r="I1145">
        <v>400</v>
      </c>
      <c r="J1145">
        <v>2.5000000000000001E-3</v>
      </c>
      <c r="K1145">
        <v>0.65249999999999997</v>
      </c>
      <c r="L1145">
        <v>0.61499999999999999</v>
      </c>
      <c r="M1145" s="10" t="s">
        <v>46</v>
      </c>
      <c r="N1145" t="s">
        <v>70</v>
      </c>
      <c r="O1145">
        <v>7</v>
      </c>
      <c r="P1145" t="s">
        <v>39</v>
      </c>
      <c r="Q1145" s="8"/>
      <c r="R1145"/>
      <c r="S1145"/>
      <c r="T1145"/>
      <c r="U1145"/>
    </row>
    <row r="1146" spans="1:21" x14ac:dyDescent="0.35">
      <c r="A1146">
        <v>2023</v>
      </c>
      <c r="B1146">
        <v>3</v>
      </c>
      <c r="C1146">
        <v>8</v>
      </c>
      <c r="D1146" t="s">
        <v>17</v>
      </c>
      <c r="E1146" s="7">
        <v>45139</v>
      </c>
      <c r="F1146">
        <v>657</v>
      </c>
      <c r="G1146">
        <v>322</v>
      </c>
      <c r="H1146">
        <v>3</v>
      </c>
      <c r="I1146">
        <v>80</v>
      </c>
      <c r="J1146">
        <v>3.7499999999999999E-2</v>
      </c>
      <c r="K1146">
        <v>8.2125000000000004</v>
      </c>
      <c r="L1146">
        <v>4.0250000000000004</v>
      </c>
      <c r="M1146" s="10" t="s">
        <v>46</v>
      </c>
      <c r="N1146" t="s">
        <v>70</v>
      </c>
      <c r="O1146">
        <v>8</v>
      </c>
      <c r="P1146" t="s">
        <v>40</v>
      </c>
      <c r="Q1146" s="8"/>
      <c r="R1146"/>
      <c r="S1146"/>
      <c r="T1146"/>
      <c r="U1146"/>
    </row>
    <row r="1147" spans="1:21" x14ac:dyDescent="0.35">
      <c r="A1147">
        <v>2023</v>
      </c>
      <c r="B1147">
        <v>3</v>
      </c>
      <c r="C1147">
        <v>9</v>
      </c>
      <c r="D1147" t="s">
        <v>17</v>
      </c>
      <c r="E1147" s="7">
        <v>45170</v>
      </c>
      <c r="F1147">
        <v>2449</v>
      </c>
      <c r="G1147">
        <v>1524</v>
      </c>
      <c r="H1147">
        <v>4</v>
      </c>
      <c r="I1147">
        <v>110</v>
      </c>
      <c r="J1147">
        <v>3.6363636363636362E-2</v>
      </c>
      <c r="K1147">
        <v>22.263636363636362</v>
      </c>
      <c r="L1147">
        <v>13.854545454545455</v>
      </c>
      <c r="M1147" s="10" t="s">
        <v>46</v>
      </c>
      <c r="N1147" t="s">
        <v>70</v>
      </c>
      <c r="O1147">
        <v>9</v>
      </c>
      <c r="P1147" t="s">
        <v>41</v>
      </c>
      <c r="Q1147" s="8"/>
      <c r="R1147"/>
      <c r="S1147"/>
      <c r="T1147"/>
      <c r="U1147"/>
    </row>
    <row r="1148" spans="1:21" x14ac:dyDescent="0.35">
      <c r="A1148">
        <v>2023</v>
      </c>
      <c r="B1148">
        <v>4</v>
      </c>
      <c r="C1148">
        <v>10</v>
      </c>
      <c r="D1148" t="s">
        <v>17</v>
      </c>
      <c r="E1148" s="7">
        <v>45200</v>
      </c>
      <c r="F1148">
        <v>2956</v>
      </c>
      <c r="G1148">
        <v>3077</v>
      </c>
      <c r="H1148">
        <v>8</v>
      </c>
      <c r="I1148">
        <v>1296</v>
      </c>
      <c r="J1148">
        <v>6.1728395061728392E-3</v>
      </c>
      <c r="K1148">
        <v>2.2808641975308643</v>
      </c>
      <c r="L1148">
        <v>2.3742283950617282</v>
      </c>
      <c r="M1148" s="10" t="s">
        <v>46</v>
      </c>
      <c r="N1148" t="s">
        <v>71</v>
      </c>
      <c r="O1148">
        <v>10</v>
      </c>
      <c r="P1148" t="s">
        <v>42</v>
      </c>
      <c r="Q1148" s="8"/>
      <c r="R1148"/>
      <c r="S1148"/>
      <c r="T1148"/>
      <c r="U1148"/>
    </row>
    <row r="1149" spans="1:21" x14ac:dyDescent="0.35">
      <c r="A1149">
        <v>2023</v>
      </c>
      <c r="B1149">
        <v>4</v>
      </c>
      <c r="C1149">
        <v>11</v>
      </c>
      <c r="D1149" t="s">
        <v>17</v>
      </c>
      <c r="E1149" s="7">
        <v>45231</v>
      </c>
      <c r="F1149">
        <v>2124</v>
      </c>
      <c r="G1149">
        <v>2001</v>
      </c>
      <c r="H1149">
        <v>3</v>
      </c>
      <c r="I1149">
        <v>14780</v>
      </c>
      <c r="J1149">
        <v>2.0297699594046007E-4</v>
      </c>
      <c r="K1149">
        <v>0.14370771312584574</v>
      </c>
      <c r="L1149">
        <v>0.13538565629228688</v>
      </c>
      <c r="M1149" s="10" t="s">
        <v>46</v>
      </c>
      <c r="N1149" t="s">
        <v>71</v>
      </c>
      <c r="O1149">
        <v>11</v>
      </c>
      <c r="P1149" t="s">
        <v>43</v>
      </c>
      <c r="Q1149" s="8"/>
      <c r="R1149"/>
      <c r="S1149"/>
      <c r="T1149"/>
      <c r="U1149"/>
    </row>
    <row r="1150" spans="1:21" x14ac:dyDescent="0.35">
      <c r="A1150">
        <v>2023</v>
      </c>
      <c r="B1150">
        <v>4</v>
      </c>
      <c r="C1150">
        <v>12</v>
      </c>
      <c r="D1150" t="s">
        <v>17</v>
      </c>
      <c r="E1150" s="7">
        <v>45261</v>
      </c>
      <c r="F1150">
        <v>4804</v>
      </c>
      <c r="G1150">
        <v>4325</v>
      </c>
      <c r="H1150">
        <v>7</v>
      </c>
      <c r="I1150">
        <v>14544</v>
      </c>
      <c r="J1150">
        <v>4.8129812981298129E-4</v>
      </c>
      <c r="K1150">
        <v>0.3303080308030803</v>
      </c>
      <c r="L1150">
        <v>0.29737348734873487</v>
      </c>
      <c r="M1150" s="10" t="s">
        <v>46</v>
      </c>
      <c r="N1150" t="s">
        <v>71</v>
      </c>
      <c r="O1150">
        <v>12</v>
      </c>
      <c r="P1150" t="s">
        <v>44</v>
      </c>
      <c r="Q1150" s="8"/>
      <c r="R1150"/>
      <c r="S1150"/>
      <c r="T1150"/>
      <c r="U1150"/>
    </row>
    <row r="1151" spans="1:21" x14ac:dyDescent="0.35">
      <c r="A1151">
        <v>2024</v>
      </c>
      <c r="B1151">
        <v>1</v>
      </c>
      <c r="C1151">
        <v>1</v>
      </c>
      <c r="D1151" t="s">
        <v>17</v>
      </c>
      <c r="E1151" s="7">
        <v>45292</v>
      </c>
      <c r="F1151">
        <v>749</v>
      </c>
      <c r="G1151">
        <v>2151</v>
      </c>
      <c r="H1151">
        <v>0</v>
      </c>
      <c r="I1151">
        <v>4274</v>
      </c>
      <c r="J1151">
        <v>0</v>
      </c>
      <c r="K1151">
        <v>0.17524567150210577</v>
      </c>
      <c r="L1151">
        <v>0.5032756200280768</v>
      </c>
      <c r="M1151" s="10" t="s">
        <v>47</v>
      </c>
      <c r="N1151" t="s">
        <v>68</v>
      </c>
      <c r="O1151">
        <v>1</v>
      </c>
      <c r="P1151" t="s">
        <v>33</v>
      </c>
      <c r="Q1151" s="8"/>
      <c r="R1151"/>
      <c r="S1151"/>
      <c r="T1151"/>
      <c r="U1151"/>
    </row>
    <row r="1152" spans="1:21" x14ac:dyDescent="0.35">
      <c r="A1152">
        <v>2024</v>
      </c>
      <c r="B1152">
        <v>1</v>
      </c>
      <c r="C1152">
        <v>2</v>
      </c>
      <c r="D1152" t="s">
        <v>17</v>
      </c>
      <c r="E1152" s="7">
        <v>45323</v>
      </c>
      <c r="F1152">
        <v>83</v>
      </c>
      <c r="G1152">
        <v>169</v>
      </c>
      <c r="H1152">
        <v>2</v>
      </c>
      <c r="I1152">
        <v>340</v>
      </c>
      <c r="J1152">
        <v>5.8823529411764705E-3</v>
      </c>
      <c r="K1152">
        <v>0.24411764705882352</v>
      </c>
      <c r="L1152">
        <v>0.49705882352941178</v>
      </c>
      <c r="M1152" s="10" t="s">
        <v>47</v>
      </c>
      <c r="N1152" t="s">
        <v>68</v>
      </c>
      <c r="O1152">
        <v>2</v>
      </c>
      <c r="P1152" t="s">
        <v>34</v>
      </c>
      <c r="Q1152" s="8"/>
      <c r="R1152"/>
      <c r="S1152"/>
      <c r="T1152"/>
      <c r="U1152"/>
    </row>
    <row r="1153" spans="1:21" x14ac:dyDescent="0.35">
      <c r="A1153">
        <v>2024</v>
      </c>
      <c r="B1153">
        <v>1</v>
      </c>
      <c r="C1153">
        <v>3</v>
      </c>
      <c r="D1153" t="s">
        <v>17</v>
      </c>
      <c r="E1153" s="7">
        <v>45352</v>
      </c>
      <c r="F1153">
        <v>40</v>
      </c>
      <c r="G1153">
        <v>62</v>
      </c>
      <c r="H1153">
        <v>6</v>
      </c>
      <c r="I1153">
        <v>91</v>
      </c>
      <c r="J1153">
        <v>6.5934065934065936E-2</v>
      </c>
      <c r="K1153">
        <v>0.43956043956043955</v>
      </c>
      <c r="L1153">
        <v>0.68131868131868134</v>
      </c>
      <c r="M1153" s="10" t="s">
        <v>47</v>
      </c>
      <c r="N1153" t="s">
        <v>68</v>
      </c>
      <c r="O1153">
        <v>3</v>
      </c>
      <c r="P1153" t="s">
        <v>35</v>
      </c>
      <c r="Q1153" s="8"/>
      <c r="R1153"/>
      <c r="S1153"/>
      <c r="T1153"/>
      <c r="U1153"/>
    </row>
    <row r="1154" spans="1:21" x14ac:dyDescent="0.35">
      <c r="A1154">
        <v>2024</v>
      </c>
      <c r="B1154">
        <v>2</v>
      </c>
      <c r="C1154">
        <v>4</v>
      </c>
      <c r="D1154" t="s">
        <v>17</v>
      </c>
      <c r="E1154" s="7">
        <v>45383</v>
      </c>
      <c r="F1154">
        <v>31</v>
      </c>
      <c r="G1154">
        <v>29</v>
      </c>
      <c r="H1154">
        <v>0</v>
      </c>
      <c r="I1154">
        <v>15</v>
      </c>
      <c r="J1154">
        <v>0</v>
      </c>
      <c r="K1154">
        <v>2.0666666666666669</v>
      </c>
      <c r="L1154">
        <v>1.9333333333333333</v>
      </c>
      <c r="M1154" s="10" t="s">
        <v>47</v>
      </c>
      <c r="N1154" t="s">
        <v>69</v>
      </c>
      <c r="O1154">
        <v>4</v>
      </c>
      <c r="P1154" t="s">
        <v>36</v>
      </c>
      <c r="Q1154" s="8"/>
      <c r="R1154"/>
      <c r="S1154"/>
      <c r="T1154"/>
      <c r="U1154"/>
    </row>
    <row r="1155" spans="1:21" x14ac:dyDescent="0.35">
      <c r="A1155">
        <v>2024</v>
      </c>
      <c r="B1155">
        <v>2</v>
      </c>
      <c r="C1155">
        <v>5</v>
      </c>
      <c r="D1155" t="s">
        <v>17</v>
      </c>
      <c r="E1155" s="7">
        <v>45413</v>
      </c>
      <c r="F1155">
        <v>43</v>
      </c>
      <c r="G1155">
        <v>38</v>
      </c>
      <c r="H1155">
        <v>0</v>
      </c>
      <c r="I1155">
        <v>5</v>
      </c>
      <c r="J1155">
        <v>0</v>
      </c>
      <c r="K1155">
        <v>8.6</v>
      </c>
      <c r="L1155">
        <v>7.6</v>
      </c>
      <c r="M1155" s="10" t="s">
        <v>47</v>
      </c>
      <c r="N1155" t="s">
        <v>69</v>
      </c>
      <c r="O1155">
        <v>5</v>
      </c>
      <c r="P1155" t="s">
        <v>37</v>
      </c>
      <c r="Q1155" s="8"/>
      <c r="R1155"/>
      <c r="S1155"/>
      <c r="T1155"/>
      <c r="U1155"/>
    </row>
    <row r="1156" spans="1:21" x14ac:dyDescent="0.35">
      <c r="A1156">
        <v>2024</v>
      </c>
      <c r="B1156">
        <v>2</v>
      </c>
      <c r="C1156">
        <v>6</v>
      </c>
      <c r="D1156" t="s">
        <v>17</v>
      </c>
      <c r="E1156" s="7">
        <v>45444</v>
      </c>
      <c r="F1156">
        <v>88</v>
      </c>
      <c r="G1156">
        <v>52</v>
      </c>
      <c r="H1156">
        <v>0</v>
      </c>
      <c r="I1156">
        <v>2</v>
      </c>
      <c r="J1156">
        <v>0</v>
      </c>
      <c r="K1156">
        <v>44</v>
      </c>
      <c r="L1156">
        <v>26</v>
      </c>
      <c r="M1156" s="10" t="s">
        <v>47</v>
      </c>
      <c r="N1156" t="s">
        <v>69</v>
      </c>
      <c r="O1156">
        <v>6</v>
      </c>
      <c r="P1156" t="s">
        <v>38</v>
      </c>
      <c r="Q1156" s="8"/>
      <c r="R1156"/>
      <c r="S1156"/>
      <c r="T1156"/>
      <c r="U1156"/>
    </row>
    <row r="1157" spans="1:21" x14ac:dyDescent="0.35">
      <c r="A1157">
        <v>2024</v>
      </c>
      <c r="B1157">
        <v>3</v>
      </c>
      <c r="C1157">
        <v>7</v>
      </c>
      <c r="D1157" t="s">
        <v>17</v>
      </c>
      <c r="E1157" s="7">
        <v>45474</v>
      </c>
      <c r="F1157">
        <v>665</v>
      </c>
      <c r="G1157">
        <v>290</v>
      </c>
      <c r="H1157">
        <v>1</v>
      </c>
      <c r="I1157">
        <v>2</v>
      </c>
      <c r="J1157">
        <v>0.5</v>
      </c>
      <c r="K1157">
        <v>332.5</v>
      </c>
      <c r="L1157">
        <v>145</v>
      </c>
      <c r="M1157" s="10" t="s">
        <v>47</v>
      </c>
      <c r="N1157" t="s">
        <v>70</v>
      </c>
      <c r="O1157">
        <v>7</v>
      </c>
      <c r="P1157" t="s">
        <v>39</v>
      </c>
      <c r="Q1157" s="8"/>
      <c r="R1157"/>
      <c r="S1157"/>
      <c r="T1157"/>
      <c r="U1157"/>
    </row>
    <row r="1158" spans="1:21" x14ac:dyDescent="0.35">
      <c r="A1158">
        <v>2024</v>
      </c>
      <c r="B1158">
        <v>3</v>
      </c>
      <c r="C1158">
        <v>8</v>
      </c>
      <c r="D1158" t="s">
        <v>17</v>
      </c>
      <c r="E1158" s="7">
        <v>45505</v>
      </c>
      <c r="F1158">
        <v>1188</v>
      </c>
      <c r="G1158">
        <v>1111</v>
      </c>
      <c r="H1158">
        <v>1</v>
      </c>
      <c r="I1158">
        <v>1</v>
      </c>
      <c r="J1158">
        <v>1</v>
      </c>
      <c r="K1158">
        <v>1188</v>
      </c>
      <c r="L1158">
        <v>1111</v>
      </c>
      <c r="M1158" s="10" t="s">
        <v>47</v>
      </c>
      <c r="N1158" t="s">
        <v>70</v>
      </c>
      <c r="O1158">
        <v>8</v>
      </c>
      <c r="P1158" t="s">
        <v>40</v>
      </c>
      <c r="Q1158" s="8"/>
      <c r="R1158"/>
      <c r="S1158"/>
      <c r="T1158"/>
      <c r="U1158"/>
    </row>
    <row r="1159" spans="1:21" x14ac:dyDescent="0.35">
      <c r="A1159">
        <v>2024</v>
      </c>
      <c r="B1159">
        <v>3</v>
      </c>
      <c r="C1159">
        <v>9</v>
      </c>
      <c r="D1159" t="s">
        <v>17</v>
      </c>
      <c r="E1159" s="7">
        <v>45536</v>
      </c>
      <c r="F1159">
        <v>931</v>
      </c>
      <c r="G1159">
        <v>858</v>
      </c>
      <c r="H1159">
        <v>0</v>
      </c>
      <c r="I1159">
        <v>3</v>
      </c>
      <c r="J1159">
        <v>0</v>
      </c>
      <c r="K1159">
        <v>310.33333333333331</v>
      </c>
      <c r="L1159">
        <v>286</v>
      </c>
      <c r="M1159" s="10" t="s">
        <v>47</v>
      </c>
      <c r="N1159" t="s">
        <v>70</v>
      </c>
      <c r="O1159">
        <v>9</v>
      </c>
      <c r="P1159" t="s">
        <v>41</v>
      </c>
      <c r="Q1159" s="8"/>
      <c r="R1159"/>
      <c r="S1159"/>
      <c r="T1159"/>
      <c r="U1159"/>
    </row>
    <row r="1160" spans="1:21" x14ac:dyDescent="0.35">
      <c r="A1160">
        <v>2024</v>
      </c>
      <c r="B1160">
        <v>4</v>
      </c>
      <c r="C1160">
        <v>10</v>
      </c>
      <c r="D1160" t="s">
        <v>17</v>
      </c>
      <c r="E1160" s="7">
        <v>45566</v>
      </c>
      <c r="F1160">
        <v>438</v>
      </c>
      <c r="G1160">
        <v>866</v>
      </c>
      <c r="H1160">
        <v>3</v>
      </c>
      <c r="I1160">
        <v>3282</v>
      </c>
      <c r="J1160">
        <v>9.1407678244972577E-4</v>
      </c>
      <c r="K1160">
        <v>0.13345521023765997</v>
      </c>
      <c r="L1160">
        <v>0.26386349786715418</v>
      </c>
      <c r="M1160" s="10" t="s">
        <v>47</v>
      </c>
      <c r="N1160" t="s">
        <v>71</v>
      </c>
      <c r="O1160">
        <v>10</v>
      </c>
      <c r="P1160" t="s">
        <v>42</v>
      </c>
      <c r="Q1160" s="8"/>
      <c r="R1160"/>
      <c r="S1160"/>
      <c r="T1160"/>
      <c r="U1160"/>
    </row>
    <row r="1161" spans="1:21" x14ac:dyDescent="0.35">
      <c r="A1161">
        <v>2024</v>
      </c>
      <c r="B1161">
        <v>4</v>
      </c>
      <c r="C1161">
        <v>11</v>
      </c>
      <c r="D1161" t="s">
        <v>17</v>
      </c>
      <c r="E1161" s="7">
        <v>45597</v>
      </c>
      <c r="F1161">
        <v>12</v>
      </c>
      <c r="G1161">
        <v>0</v>
      </c>
      <c r="H1161">
        <v>0</v>
      </c>
      <c r="I1161">
        <v>5410</v>
      </c>
      <c r="J1161">
        <v>0</v>
      </c>
      <c r="K1161">
        <v>2.2181146025878002E-3</v>
      </c>
      <c r="L1161">
        <v>0</v>
      </c>
      <c r="M1161" s="10" t="s">
        <v>47</v>
      </c>
      <c r="N1161" t="s">
        <v>71</v>
      </c>
      <c r="O1161">
        <v>11</v>
      </c>
      <c r="P1161" t="s">
        <v>43</v>
      </c>
      <c r="Q1161" s="8"/>
      <c r="R1161"/>
      <c r="S1161"/>
      <c r="T1161"/>
      <c r="U1161"/>
    </row>
    <row r="1162" spans="1:21" x14ac:dyDescent="0.35">
      <c r="A1162">
        <v>2024</v>
      </c>
      <c r="B1162">
        <v>4</v>
      </c>
      <c r="C1162">
        <v>12</v>
      </c>
      <c r="D1162" t="s">
        <v>17</v>
      </c>
      <c r="E1162" s="7">
        <v>45627</v>
      </c>
      <c r="F1162">
        <v>6</v>
      </c>
      <c r="G1162">
        <v>0</v>
      </c>
      <c r="H1162">
        <v>0</v>
      </c>
      <c r="I1162">
        <v>1961</v>
      </c>
      <c r="J1162">
        <v>0</v>
      </c>
      <c r="K1162">
        <v>3.0596634370219276E-3</v>
      </c>
      <c r="L1162">
        <v>0</v>
      </c>
      <c r="M1162" s="10" t="s">
        <v>47</v>
      </c>
      <c r="N1162" t="s">
        <v>71</v>
      </c>
      <c r="O1162">
        <v>12</v>
      </c>
      <c r="P1162" t="s">
        <v>44</v>
      </c>
      <c r="Q1162" s="8"/>
      <c r="R1162"/>
      <c r="S1162"/>
      <c r="T1162"/>
      <c r="U1162"/>
    </row>
    <row r="1163" spans="1:21" x14ac:dyDescent="0.35">
      <c r="A1163">
        <v>2025</v>
      </c>
      <c r="B1163">
        <v>1</v>
      </c>
      <c r="C1163">
        <v>1</v>
      </c>
      <c r="D1163" t="s">
        <v>17</v>
      </c>
      <c r="E1163" s="7">
        <v>45658</v>
      </c>
      <c r="F1163">
        <v>3</v>
      </c>
      <c r="G1163">
        <v>0</v>
      </c>
      <c r="H1163">
        <v>0</v>
      </c>
      <c r="I1163">
        <v>278</v>
      </c>
      <c r="J1163">
        <v>0</v>
      </c>
      <c r="K1163">
        <v>1.0791366906474821E-2</v>
      </c>
      <c r="L1163">
        <v>0</v>
      </c>
      <c r="M1163" s="10" t="s">
        <v>49</v>
      </c>
      <c r="N1163" t="s">
        <v>68</v>
      </c>
      <c r="O1163">
        <v>1</v>
      </c>
      <c r="P1163" t="s">
        <v>33</v>
      </c>
      <c r="Q1163" s="8"/>
      <c r="R1163"/>
      <c r="S1163"/>
      <c r="T1163"/>
      <c r="U1163"/>
    </row>
    <row r="1164" spans="1:21" x14ac:dyDescent="0.35">
      <c r="A1164">
        <v>2020</v>
      </c>
      <c r="B1164">
        <v>4</v>
      </c>
      <c r="C1164">
        <v>12</v>
      </c>
      <c r="D1164" t="s">
        <v>18</v>
      </c>
      <c r="E1164" s="7">
        <v>44166</v>
      </c>
      <c r="F1164">
        <v>763</v>
      </c>
      <c r="G1164">
        <v>1605</v>
      </c>
      <c r="H1164">
        <v>64</v>
      </c>
      <c r="I1164">
        <v>380</v>
      </c>
      <c r="J1164">
        <v>0.16842105263157894</v>
      </c>
      <c r="K1164">
        <v>2.0078947368421054</v>
      </c>
      <c r="L1164">
        <v>4.2236842105263159</v>
      </c>
      <c r="M1164" s="10" t="s">
        <v>48</v>
      </c>
      <c r="N1164" t="s">
        <v>71</v>
      </c>
      <c r="O1164">
        <v>12</v>
      </c>
      <c r="P1164" t="s">
        <v>44</v>
      </c>
      <c r="Q1164" s="8"/>
      <c r="R1164"/>
      <c r="S1164"/>
      <c r="T1164"/>
      <c r="U1164"/>
    </row>
    <row r="1165" spans="1:21" x14ac:dyDescent="0.35">
      <c r="A1165">
        <v>2021</v>
      </c>
      <c r="B1165">
        <v>1</v>
      </c>
      <c r="C1165">
        <v>1</v>
      </c>
      <c r="D1165" t="s">
        <v>18</v>
      </c>
      <c r="E1165" s="7">
        <v>44197</v>
      </c>
      <c r="F1165">
        <v>524</v>
      </c>
      <c r="G1165">
        <v>677</v>
      </c>
      <c r="H1165">
        <v>25</v>
      </c>
      <c r="I1165">
        <v>58520</v>
      </c>
      <c r="J1165">
        <v>4.2720437457279562E-4</v>
      </c>
      <c r="K1165">
        <v>8.9542036910457961E-3</v>
      </c>
      <c r="L1165">
        <v>1.1568694463431306E-2</v>
      </c>
      <c r="M1165" s="10" t="s">
        <v>32</v>
      </c>
      <c r="N1165" t="s">
        <v>68</v>
      </c>
      <c r="O1165">
        <v>1</v>
      </c>
      <c r="P1165" t="s">
        <v>33</v>
      </c>
      <c r="Q1165" s="8"/>
      <c r="R1165"/>
      <c r="S1165"/>
      <c r="T1165"/>
      <c r="U1165"/>
    </row>
    <row r="1166" spans="1:21" x14ac:dyDescent="0.35">
      <c r="A1166">
        <v>2021</v>
      </c>
      <c r="B1166">
        <v>1</v>
      </c>
      <c r="C1166">
        <v>2</v>
      </c>
      <c r="D1166" t="s">
        <v>18</v>
      </c>
      <c r="E1166" s="7">
        <v>44228</v>
      </c>
      <c r="F1166">
        <v>257</v>
      </c>
      <c r="G1166">
        <v>305</v>
      </c>
      <c r="H1166">
        <v>11</v>
      </c>
      <c r="I1166">
        <v>71910</v>
      </c>
      <c r="J1166">
        <v>1.5296898901404535E-4</v>
      </c>
      <c r="K1166">
        <v>3.5739118342372408E-3</v>
      </c>
      <c r="L1166">
        <v>4.2414128772076207E-3</v>
      </c>
      <c r="M1166" s="10" t="s">
        <v>32</v>
      </c>
      <c r="N1166" t="s">
        <v>68</v>
      </c>
      <c r="O1166">
        <v>2</v>
      </c>
      <c r="P1166" t="s">
        <v>34</v>
      </c>
      <c r="Q1166" s="8"/>
      <c r="R1166"/>
      <c r="S1166"/>
      <c r="T1166"/>
      <c r="U1166"/>
    </row>
    <row r="1167" spans="1:21" x14ac:dyDescent="0.35">
      <c r="A1167">
        <v>2021</v>
      </c>
      <c r="B1167">
        <v>1</v>
      </c>
      <c r="C1167">
        <v>3</v>
      </c>
      <c r="D1167" t="s">
        <v>18</v>
      </c>
      <c r="E1167" s="7">
        <v>44256</v>
      </c>
      <c r="F1167">
        <v>1244</v>
      </c>
      <c r="G1167">
        <v>506</v>
      </c>
      <c r="H1167">
        <v>10</v>
      </c>
      <c r="I1167">
        <v>107450</v>
      </c>
      <c r="J1167">
        <v>9.3066542577943234E-5</v>
      </c>
      <c r="K1167">
        <v>1.1577477896696138E-2</v>
      </c>
      <c r="L1167">
        <v>4.709167054443927E-3</v>
      </c>
      <c r="M1167" s="10" t="s">
        <v>32</v>
      </c>
      <c r="N1167" t="s">
        <v>68</v>
      </c>
      <c r="O1167">
        <v>3</v>
      </c>
      <c r="P1167" t="s">
        <v>35</v>
      </c>
      <c r="Q1167" s="8"/>
      <c r="R1167"/>
      <c r="S1167"/>
      <c r="T1167"/>
      <c r="U1167"/>
    </row>
    <row r="1168" spans="1:21" x14ac:dyDescent="0.35">
      <c r="A1168">
        <v>2021</v>
      </c>
      <c r="B1168">
        <v>2</v>
      </c>
      <c r="C1168">
        <v>4</v>
      </c>
      <c r="D1168" t="s">
        <v>18</v>
      </c>
      <c r="E1168" s="7">
        <v>44287</v>
      </c>
      <c r="F1168">
        <v>1634</v>
      </c>
      <c r="G1168">
        <v>1754</v>
      </c>
      <c r="H1168">
        <v>33</v>
      </c>
      <c r="I1168">
        <v>222950</v>
      </c>
      <c r="J1168">
        <v>1.4801525005606639E-4</v>
      </c>
      <c r="K1168">
        <v>7.3289975330791653E-3</v>
      </c>
      <c r="L1168">
        <v>7.8672348060103165E-3</v>
      </c>
      <c r="M1168" s="10" t="s">
        <v>32</v>
      </c>
      <c r="N1168" t="s">
        <v>69</v>
      </c>
      <c r="O1168">
        <v>4</v>
      </c>
      <c r="P1168" t="s">
        <v>36</v>
      </c>
      <c r="Q1168" s="8"/>
      <c r="R1168"/>
      <c r="S1168"/>
      <c r="T1168"/>
      <c r="U1168"/>
    </row>
    <row r="1169" spans="1:21" x14ac:dyDescent="0.35">
      <c r="A1169">
        <v>2021</v>
      </c>
      <c r="B1169">
        <v>2</v>
      </c>
      <c r="C1169">
        <v>5</v>
      </c>
      <c r="D1169" t="s">
        <v>18</v>
      </c>
      <c r="E1169" s="7">
        <v>44317</v>
      </c>
      <c r="F1169">
        <v>661</v>
      </c>
      <c r="G1169">
        <v>1160</v>
      </c>
      <c r="H1169">
        <v>14</v>
      </c>
      <c r="I1169">
        <v>291210</v>
      </c>
      <c r="J1169">
        <v>4.8075272140379794E-5</v>
      </c>
      <c r="K1169">
        <v>2.2698396346279319E-3</v>
      </c>
      <c r="L1169">
        <v>3.9833796916314687E-3</v>
      </c>
      <c r="M1169" s="10" t="s">
        <v>32</v>
      </c>
      <c r="N1169" t="s">
        <v>69</v>
      </c>
      <c r="O1169">
        <v>5</v>
      </c>
      <c r="P1169" t="s">
        <v>37</v>
      </c>
      <c r="Q1169" s="8"/>
      <c r="R1169"/>
      <c r="S1169"/>
      <c r="T1169"/>
      <c r="U1169"/>
    </row>
    <row r="1170" spans="1:21" x14ac:dyDescent="0.35">
      <c r="A1170">
        <v>2021</v>
      </c>
      <c r="B1170">
        <v>2</v>
      </c>
      <c r="C1170">
        <v>6</v>
      </c>
      <c r="D1170" t="s">
        <v>18</v>
      </c>
      <c r="E1170" s="7">
        <v>44348</v>
      </c>
      <c r="F1170">
        <v>98</v>
      </c>
      <c r="G1170">
        <v>298</v>
      </c>
      <c r="H1170">
        <v>1</v>
      </c>
      <c r="I1170">
        <v>313980</v>
      </c>
      <c r="J1170">
        <v>3.1849162367029749E-6</v>
      </c>
      <c r="K1170">
        <v>3.1212179119689153E-4</v>
      </c>
      <c r="L1170">
        <v>9.4910503853748646E-4</v>
      </c>
      <c r="M1170" s="10" t="s">
        <v>32</v>
      </c>
      <c r="N1170" t="s">
        <v>69</v>
      </c>
      <c r="O1170">
        <v>6</v>
      </c>
      <c r="P1170" t="s">
        <v>38</v>
      </c>
      <c r="Q1170" s="8"/>
      <c r="R1170"/>
      <c r="S1170"/>
      <c r="T1170"/>
      <c r="U1170"/>
    </row>
    <row r="1171" spans="1:21" x14ac:dyDescent="0.35">
      <c r="A1171">
        <v>2021</v>
      </c>
      <c r="B1171">
        <v>3</v>
      </c>
      <c r="C1171">
        <v>7</v>
      </c>
      <c r="D1171" t="s">
        <v>18</v>
      </c>
      <c r="E1171" s="7">
        <v>44378</v>
      </c>
      <c r="F1171">
        <v>74</v>
      </c>
      <c r="G1171">
        <v>52</v>
      </c>
      <c r="H1171">
        <v>1</v>
      </c>
      <c r="I1171">
        <v>317520</v>
      </c>
      <c r="J1171">
        <v>3.1494079113126732E-6</v>
      </c>
      <c r="K1171">
        <v>2.3305618543713783E-4</v>
      </c>
      <c r="L1171">
        <v>1.63769211388259E-4</v>
      </c>
      <c r="M1171" s="10" t="s">
        <v>32</v>
      </c>
      <c r="N1171" t="s">
        <v>70</v>
      </c>
      <c r="O1171">
        <v>7</v>
      </c>
      <c r="P1171" t="s">
        <v>39</v>
      </c>
      <c r="Q1171" s="8"/>
      <c r="R1171"/>
      <c r="S1171"/>
      <c r="T1171"/>
      <c r="U1171"/>
    </row>
    <row r="1172" spans="1:21" x14ac:dyDescent="0.35">
      <c r="A1172">
        <v>2021</v>
      </c>
      <c r="B1172">
        <v>3</v>
      </c>
      <c r="C1172">
        <v>8</v>
      </c>
      <c r="D1172" t="s">
        <v>18</v>
      </c>
      <c r="E1172" s="7">
        <v>44409</v>
      </c>
      <c r="F1172">
        <v>254</v>
      </c>
      <c r="G1172">
        <v>201</v>
      </c>
      <c r="H1172">
        <v>-1</v>
      </c>
      <c r="I1172">
        <v>178270</v>
      </c>
      <c r="J1172">
        <v>-5.6094687833062212E-6</v>
      </c>
      <c r="K1172">
        <v>1.4248050709597801E-3</v>
      </c>
      <c r="L1172">
        <v>1.1275032254445504E-3</v>
      </c>
      <c r="M1172" s="10" t="s">
        <v>32</v>
      </c>
      <c r="N1172" t="s">
        <v>70</v>
      </c>
      <c r="O1172">
        <v>8</v>
      </c>
      <c r="P1172" t="s">
        <v>40</v>
      </c>
      <c r="Q1172" s="8"/>
      <c r="R1172"/>
      <c r="S1172"/>
      <c r="T1172"/>
      <c r="U1172"/>
    </row>
    <row r="1173" spans="1:21" x14ac:dyDescent="0.35">
      <c r="A1173">
        <v>2021</v>
      </c>
      <c r="B1173">
        <v>3</v>
      </c>
      <c r="C1173">
        <v>9</v>
      </c>
      <c r="D1173" t="s">
        <v>18</v>
      </c>
      <c r="E1173" s="7">
        <v>44440</v>
      </c>
      <c r="F1173">
        <v>109</v>
      </c>
      <c r="G1173">
        <v>146</v>
      </c>
      <c r="H1173">
        <v>1</v>
      </c>
      <c r="I1173">
        <v>115660</v>
      </c>
      <c r="J1173">
        <v>8.6460314715545561E-6</v>
      </c>
      <c r="K1173">
        <v>9.4241743039944663E-4</v>
      </c>
      <c r="L1173">
        <v>1.2623205948469652E-3</v>
      </c>
      <c r="M1173" s="10" t="s">
        <v>32</v>
      </c>
      <c r="N1173" t="s">
        <v>70</v>
      </c>
      <c r="O1173">
        <v>9</v>
      </c>
      <c r="P1173" t="s">
        <v>41</v>
      </c>
      <c r="Q1173" s="8"/>
      <c r="R1173"/>
      <c r="S1173"/>
      <c r="T1173"/>
      <c r="U1173"/>
    </row>
    <row r="1174" spans="1:21" x14ac:dyDescent="0.35">
      <c r="A1174">
        <v>2021</v>
      </c>
      <c r="B1174">
        <v>4</v>
      </c>
      <c r="C1174">
        <v>10</v>
      </c>
      <c r="D1174" t="s">
        <v>18</v>
      </c>
      <c r="E1174" s="7">
        <v>44470</v>
      </c>
      <c r="F1174">
        <v>182</v>
      </c>
      <c r="G1174">
        <v>174</v>
      </c>
      <c r="H1174">
        <v>0</v>
      </c>
      <c r="I1174">
        <v>93600</v>
      </c>
      <c r="J1174">
        <v>0</v>
      </c>
      <c r="K1174">
        <v>1.9444444444444444E-3</v>
      </c>
      <c r="L1174">
        <v>1.8589743589743589E-3</v>
      </c>
      <c r="M1174" s="10" t="s">
        <v>32</v>
      </c>
      <c r="N1174" t="s">
        <v>71</v>
      </c>
      <c r="O1174">
        <v>10</v>
      </c>
      <c r="P1174" t="s">
        <v>42</v>
      </c>
      <c r="Q1174" s="8"/>
      <c r="R1174"/>
      <c r="S1174"/>
      <c r="T1174"/>
      <c r="U1174"/>
    </row>
    <row r="1175" spans="1:21" x14ac:dyDescent="0.35">
      <c r="A1175">
        <v>2021</v>
      </c>
      <c r="B1175">
        <v>4</v>
      </c>
      <c r="C1175">
        <v>11</v>
      </c>
      <c r="D1175" t="s">
        <v>18</v>
      </c>
      <c r="E1175" s="7">
        <v>44501</v>
      </c>
      <c r="F1175">
        <v>883</v>
      </c>
      <c r="G1175">
        <v>282</v>
      </c>
      <c r="H1175">
        <v>5</v>
      </c>
      <c r="I1175">
        <v>173260</v>
      </c>
      <c r="J1175">
        <v>2.8858363153641924E-5</v>
      </c>
      <c r="K1175">
        <v>5.0963869329331644E-3</v>
      </c>
      <c r="L1175">
        <v>1.6276116818654046E-3</v>
      </c>
      <c r="M1175" s="10" t="s">
        <v>32</v>
      </c>
      <c r="N1175" t="s">
        <v>71</v>
      </c>
      <c r="O1175">
        <v>11</v>
      </c>
      <c r="P1175" t="s">
        <v>43</v>
      </c>
      <c r="Q1175" s="8"/>
      <c r="R1175"/>
      <c r="S1175"/>
      <c r="T1175"/>
      <c r="U1175"/>
    </row>
    <row r="1176" spans="1:21" x14ac:dyDescent="0.35">
      <c r="A1176">
        <v>2021</v>
      </c>
      <c r="B1176">
        <v>4</v>
      </c>
      <c r="C1176">
        <v>12</v>
      </c>
      <c r="D1176" t="s">
        <v>18</v>
      </c>
      <c r="E1176" s="7">
        <v>44531</v>
      </c>
      <c r="F1176">
        <v>2998</v>
      </c>
      <c r="G1176">
        <v>1536</v>
      </c>
      <c r="H1176">
        <v>9</v>
      </c>
      <c r="I1176">
        <v>332170</v>
      </c>
      <c r="J1176">
        <v>2.7094560014450433E-5</v>
      </c>
      <c r="K1176">
        <v>9.0254989914802658E-3</v>
      </c>
      <c r="L1176">
        <v>4.6241382424662067E-3</v>
      </c>
      <c r="M1176" s="10" t="s">
        <v>32</v>
      </c>
      <c r="N1176" t="s">
        <v>71</v>
      </c>
      <c r="O1176">
        <v>12</v>
      </c>
      <c r="P1176" t="s">
        <v>44</v>
      </c>
      <c r="Q1176" s="8"/>
      <c r="R1176"/>
      <c r="S1176"/>
      <c r="T1176"/>
      <c r="U1176"/>
    </row>
    <row r="1177" spans="1:21" x14ac:dyDescent="0.35">
      <c r="A1177">
        <v>2022</v>
      </c>
      <c r="B1177">
        <v>1</v>
      </c>
      <c r="C1177">
        <v>1</v>
      </c>
      <c r="D1177" t="s">
        <v>18</v>
      </c>
      <c r="E1177" s="7">
        <v>44562</v>
      </c>
      <c r="F1177">
        <v>12926</v>
      </c>
      <c r="G1177">
        <v>10398</v>
      </c>
      <c r="H1177">
        <v>19</v>
      </c>
      <c r="I1177">
        <v>340250</v>
      </c>
      <c r="J1177">
        <v>5.5841293166789127E-5</v>
      </c>
      <c r="K1177">
        <v>3.7989713445995589E-2</v>
      </c>
      <c r="L1177">
        <v>3.0559882439382808E-2</v>
      </c>
      <c r="M1177" s="10" t="s">
        <v>45</v>
      </c>
      <c r="N1177" t="s">
        <v>68</v>
      </c>
      <c r="O1177">
        <v>1</v>
      </c>
      <c r="P1177" t="s">
        <v>33</v>
      </c>
      <c r="Q1177" s="8"/>
      <c r="R1177"/>
      <c r="S1177"/>
      <c r="T1177"/>
      <c r="U1177"/>
    </row>
    <row r="1178" spans="1:21" x14ac:dyDescent="0.35">
      <c r="A1178">
        <v>2022</v>
      </c>
      <c r="B1178">
        <v>1</v>
      </c>
      <c r="C1178">
        <v>2</v>
      </c>
      <c r="D1178" t="s">
        <v>18</v>
      </c>
      <c r="E1178" s="7">
        <v>44593</v>
      </c>
      <c r="F1178">
        <v>2293</v>
      </c>
      <c r="G1178">
        <v>5562</v>
      </c>
      <c r="H1178">
        <v>12</v>
      </c>
      <c r="I1178">
        <v>101020</v>
      </c>
      <c r="J1178">
        <v>1.187883587408434E-4</v>
      </c>
      <c r="K1178">
        <v>2.269847554939616E-2</v>
      </c>
      <c r="L1178">
        <v>5.5058404276380916E-2</v>
      </c>
      <c r="M1178" s="10" t="s">
        <v>45</v>
      </c>
      <c r="N1178" t="s">
        <v>68</v>
      </c>
      <c r="O1178">
        <v>2</v>
      </c>
      <c r="P1178" t="s">
        <v>34</v>
      </c>
      <c r="Q1178" s="8"/>
      <c r="R1178"/>
      <c r="S1178"/>
      <c r="T1178"/>
      <c r="U1178"/>
    </row>
    <row r="1179" spans="1:21" x14ac:dyDescent="0.35">
      <c r="A1179">
        <v>2022</v>
      </c>
      <c r="B1179">
        <v>1</v>
      </c>
      <c r="C1179">
        <v>3</v>
      </c>
      <c r="D1179" t="s">
        <v>18</v>
      </c>
      <c r="E1179" s="7">
        <v>44621</v>
      </c>
      <c r="F1179">
        <v>1213</v>
      </c>
      <c r="G1179">
        <v>1350</v>
      </c>
      <c r="H1179">
        <v>6</v>
      </c>
      <c r="I1179">
        <v>39090</v>
      </c>
      <c r="J1179">
        <v>1.5349194167306216E-4</v>
      </c>
      <c r="K1179">
        <v>3.1030954208237402E-2</v>
      </c>
      <c r="L1179">
        <v>3.4535686876438987E-2</v>
      </c>
      <c r="M1179" s="10" t="s">
        <v>45</v>
      </c>
      <c r="N1179" t="s">
        <v>68</v>
      </c>
      <c r="O1179">
        <v>3</v>
      </c>
      <c r="P1179" t="s">
        <v>35</v>
      </c>
      <c r="Q1179" s="8"/>
      <c r="R1179"/>
      <c r="S1179"/>
      <c r="T1179"/>
      <c r="U1179"/>
    </row>
    <row r="1180" spans="1:21" x14ac:dyDescent="0.35">
      <c r="A1180">
        <v>2022</v>
      </c>
      <c r="B1180">
        <v>2</v>
      </c>
      <c r="C1180">
        <v>4</v>
      </c>
      <c r="D1180" t="s">
        <v>18</v>
      </c>
      <c r="E1180" s="7">
        <v>44652</v>
      </c>
      <c r="F1180">
        <v>2429</v>
      </c>
      <c r="G1180">
        <v>2077</v>
      </c>
      <c r="H1180">
        <v>8</v>
      </c>
      <c r="I1180">
        <v>22740</v>
      </c>
      <c r="J1180">
        <v>3.5180299032541777E-4</v>
      </c>
      <c r="K1180">
        <v>0.10681618293755497</v>
      </c>
      <c r="L1180">
        <v>9.133685136323659E-2</v>
      </c>
      <c r="M1180" s="10" t="s">
        <v>45</v>
      </c>
      <c r="N1180" t="s">
        <v>69</v>
      </c>
      <c r="O1180">
        <v>4</v>
      </c>
      <c r="P1180" t="s">
        <v>36</v>
      </c>
      <c r="Q1180" s="8"/>
      <c r="R1180"/>
      <c r="S1180"/>
      <c r="T1180"/>
      <c r="U1180"/>
    </row>
    <row r="1181" spans="1:21" x14ac:dyDescent="0.35">
      <c r="A1181">
        <v>2022</v>
      </c>
      <c r="B1181">
        <v>2</v>
      </c>
      <c r="C1181">
        <v>5</v>
      </c>
      <c r="D1181" t="s">
        <v>18</v>
      </c>
      <c r="E1181" s="7">
        <v>44682</v>
      </c>
      <c r="F1181">
        <v>1570</v>
      </c>
      <c r="G1181">
        <v>2173</v>
      </c>
      <c r="H1181">
        <v>2</v>
      </c>
      <c r="I1181">
        <v>14110</v>
      </c>
      <c r="J1181">
        <v>1.4174344436569808E-4</v>
      </c>
      <c r="K1181">
        <v>0.111268603827073</v>
      </c>
      <c r="L1181">
        <v>0.15400425230333098</v>
      </c>
      <c r="M1181" s="10" t="s">
        <v>45</v>
      </c>
      <c r="N1181" t="s">
        <v>69</v>
      </c>
      <c r="O1181">
        <v>5</v>
      </c>
      <c r="P1181" t="s">
        <v>37</v>
      </c>
      <c r="Q1181" s="8"/>
      <c r="R1181"/>
      <c r="S1181"/>
      <c r="T1181"/>
      <c r="U1181"/>
    </row>
    <row r="1182" spans="1:21" x14ac:dyDescent="0.35">
      <c r="A1182">
        <v>2022</v>
      </c>
      <c r="B1182">
        <v>2</v>
      </c>
      <c r="C1182">
        <v>6</v>
      </c>
      <c r="D1182" t="s">
        <v>18</v>
      </c>
      <c r="E1182" s="7">
        <v>44713</v>
      </c>
      <c r="F1182">
        <v>1240</v>
      </c>
      <c r="G1182">
        <v>1445</v>
      </c>
      <c r="H1182">
        <v>2</v>
      </c>
      <c r="I1182">
        <v>8110</v>
      </c>
      <c r="J1182">
        <v>2.4660912453760788E-4</v>
      </c>
      <c r="K1182">
        <v>0.15289765721331688</v>
      </c>
      <c r="L1182">
        <v>0.1781750924784217</v>
      </c>
      <c r="M1182" s="10" t="s">
        <v>45</v>
      </c>
      <c r="N1182" t="s">
        <v>69</v>
      </c>
      <c r="O1182">
        <v>6</v>
      </c>
      <c r="P1182" t="s">
        <v>38</v>
      </c>
      <c r="Q1182" s="8"/>
      <c r="R1182"/>
      <c r="S1182"/>
      <c r="T1182"/>
      <c r="U1182"/>
    </row>
    <row r="1183" spans="1:21" x14ac:dyDescent="0.35">
      <c r="A1183">
        <v>2022</v>
      </c>
      <c r="B1183">
        <v>3</v>
      </c>
      <c r="C1183">
        <v>7</v>
      </c>
      <c r="D1183" t="s">
        <v>18</v>
      </c>
      <c r="E1183" s="7">
        <v>44743</v>
      </c>
      <c r="F1183">
        <v>4086</v>
      </c>
      <c r="G1183">
        <v>3396</v>
      </c>
      <c r="H1183">
        <v>8</v>
      </c>
      <c r="I1183">
        <v>30460</v>
      </c>
      <c r="J1183">
        <v>2.6263952724885097E-4</v>
      </c>
      <c r="K1183">
        <v>0.13414313854235063</v>
      </c>
      <c r="L1183">
        <v>0.11149047931713722</v>
      </c>
      <c r="M1183" s="10" t="s">
        <v>45</v>
      </c>
      <c r="N1183" t="s">
        <v>70</v>
      </c>
      <c r="O1183">
        <v>7</v>
      </c>
      <c r="P1183" t="s">
        <v>39</v>
      </c>
      <c r="Q1183" s="8"/>
      <c r="R1183"/>
      <c r="S1183"/>
      <c r="T1183"/>
      <c r="U1183"/>
    </row>
    <row r="1184" spans="1:21" x14ac:dyDescent="0.35">
      <c r="A1184">
        <v>2022</v>
      </c>
      <c r="B1184">
        <v>3</v>
      </c>
      <c r="C1184">
        <v>8</v>
      </c>
      <c r="D1184" t="s">
        <v>18</v>
      </c>
      <c r="E1184" s="7">
        <v>44774</v>
      </c>
      <c r="F1184">
        <v>1693</v>
      </c>
      <c r="G1184">
        <v>2349</v>
      </c>
      <c r="H1184">
        <v>2</v>
      </c>
      <c r="I1184">
        <v>19410</v>
      </c>
      <c r="J1184">
        <v>1.0303967027305513E-4</v>
      </c>
      <c r="K1184">
        <v>8.7223080886141169E-2</v>
      </c>
      <c r="L1184">
        <v>0.12102009273570324</v>
      </c>
      <c r="M1184" s="10" t="s">
        <v>45</v>
      </c>
      <c r="N1184" t="s">
        <v>70</v>
      </c>
      <c r="O1184">
        <v>8</v>
      </c>
      <c r="P1184" t="s">
        <v>40</v>
      </c>
      <c r="Q1184" s="8"/>
      <c r="R1184"/>
      <c r="S1184"/>
      <c r="T1184"/>
      <c r="U1184"/>
    </row>
    <row r="1185" spans="1:21" x14ac:dyDescent="0.35">
      <c r="A1185">
        <v>2022</v>
      </c>
      <c r="B1185">
        <v>3</v>
      </c>
      <c r="C1185">
        <v>9</v>
      </c>
      <c r="D1185" t="s">
        <v>18</v>
      </c>
      <c r="E1185" s="7">
        <v>44805</v>
      </c>
      <c r="F1185">
        <v>979</v>
      </c>
      <c r="G1185">
        <v>1014</v>
      </c>
      <c r="H1185">
        <v>4</v>
      </c>
      <c r="I1185">
        <v>8630</v>
      </c>
      <c r="J1185">
        <v>4.6349942062572422E-4</v>
      </c>
      <c r="K1185">
        <v>0.11344148319814601</v>
      </c>
      <c r="L1185">
        <v>0.11749710312862109</v>
      </c>
      <c r="M1185" s="10" t="s">
        <v>45</v>
      </c>
      <c r="N1185" t="s">
        <v>70</v>
      </c>
      <c r="O1185">
        <v>9</v>
      </c>
      <c r="P1185" t="s">
        <v>41</v>
      </c>
      <c r="Q1185" s="8"/>
      <c r="R1185"/>
      <c r="S1185"/>
      <c r="T1185"/>
      <c r="U1185"/>
    </row>
    <row r="1186" spans="1:21" x14ac:dyDescent="0.35">
      <c r="A1186">
        <v>2022</v>
      </c>
      <c r="B1186">
        <v>4</v>
      </c>
      <c r="C1186">
        <v>10</v>
      </c>
      <c r="D1186" t="s">
        <v>18</v>
      </c>
      <c r="E1186" s="7">
        <v>44835</v>
      </c>
      <c r="F1186">
        <v>3005</v>
      </c>
      <c r="G1186">
        <v>2747</v>
      </c>
      <c r="H1186">
        <v>4</v>
      </c>
      <c r="I1186">
        <v>40260</v>
      </c>
      <c r="J1186">
        <v>9.9354197714853452E-5</v>
      </c>
      <c r="K1186">
        <v>7.4639841033283652E-2</v>
      </c>
      <c r="L1186">
        <v>6.8231495280675611E-2</v>
      </c>
      <c r="M1186" s="10" t="s">
        <v>45</v>
      </c>
      <c r="N1186" t="s">
        <v>71</v>
      </c>
      <c r="O1186">
        <v>10</v>
      </c>
      <c r="P1186" t="s">
        <v>42</v>
      </c>
      <c r="Q1186" s="8"/>
      <c r="R1186"/>
      <c r="S1186"/>
      <c r="T1186"/>
      <c r="U1186"/>
    </row>
    <row r="1187" spans="1:21" x14ac:dyDescent="0.35">
      <c r="A1187">
        <v>2022</v>
      </c>
      <c r="B1187">
        <v>4</v>
      </c>
      <c r="C1187">
        <v>11</v>
      </c>
      <c r="D1187" t="s">
        <v>18</v>
      </c>
      <c r="E1187" s="7">
        <v>44866</v>
      </c>
      <c r="F1187">
        <v>1354</v>
      </c>
      <c r="G1187">
        <v>1536</v>
      </c>
      <c r="H1187">
        <v>4</v>
      </c>
      <c r="I1187">
        <v>26140</v>
      </c>
      <c r="J1187">
        <v>1.530221882172915E-4</v>
      </c>
      <c r="K1187">
        <v>5.1798010711553176E-2</v>
      </c>
      <c r="L1187">
        <v>5.8760520275439938E-2</v>
      </c>
      <c r="M1187" s="10" t="s">
        <v>45</v>
      </c>
      <c r="N1187" t="s">
        <v>71</v>
      </c>
      <c r="O1187">
        <v>11</v>
      </c>
      <c r="P1187" t="s">
        <v>43</v>
      </c>
      <c r="Q1187" s="8"/>
      <c r="R1187"/>
      <c r="S1187"/>
      <c r="T1187"/>
      <c r="U1187"/>
    </row>
    <row r="1188" spans="1:21" x14ac:dyDescent="0.35">
      <c r="A1188">
        <v>2022</v>
      </c>
      <c r="B1188">
        <v>4</v>
      </c>
      <c r="C1188">
        <v>12</v>
      </c>
      <c r="D1188" t="s">
        <v>18</v>
      </c>
      <c r="E1188" s="7">
        <v>44896</v>
      </c>
      <c r="F1188">
        <v>1087</v>
      </c>
      <c r="G1188">
        <v>1107</v>
      </c>
      <c r="H1188">
        <v>5</v>
      </c>
      <c r="I1188">
        <v>12600</v>
      </c>
      <c r="J1188">
        <v>3.9682539682539683E-4</v>
      </c>
      <c r="K1188">
        <v>8.6269841269841274E-2</v>
      </c>
      <c r="L1188">
        <v>8.7857142857142856E-2</v>
      </c>
      <c r="M1188" s="10" t="s">
        <v>45</v>
      </c>
      <c r="N1188" t="s">
        <v>71</v>
      </c>
      <c r="O1188">
        <v>12</v>
      </c>
      <c r="P1188" t="s">
        <v>44</v>
      </c>
      <c r="Q1188" s="8"/>
      <c r="R1188"/>
      <c r="S1188"/>
      <c r="T1188"/>
      <c r="U1188"/>
    </row>
    <row r="1189" spans="1:21" x14ac:dyDescent="0.35">
      <c r="A1189">
        <v>2023</v>
      </c>
      <c r="B1189">
        <v>1</v>
      </c>
      <c r="C1189">
        <v>1</v>
      </c>
      <c r="D1189" t="s">
        <v>18</v>
      </c>
      <c r="E1189" s="7">
        <v>44927</v>
      </c>
      <c r="F1189">
        <v>237</v>
      </c>
      <c r="G1189">
        <v>392</v>
      </c>
      <c r="H1189">
        <v>2</v>
      </c>
      <c r="I1189">
        <v>7920</v>
      </c>
      <c r="J1189">
        <v>2.5252525252525253E-4</v>
      </c>
      <c r="K1189">
        <v>2.9924242424242423E-2</v>
      </c>
      <c r="L1189">
        <v>4.9494949494949494E-2</v>
      </c>
      <c r="M1189" s="10" t="s">
        <v>46</v>
      </c>
      <c r="N1189" t="s">
        <v>68</v>
      </c>
      <c r="O1189">
        <v>1</v>
      </c>
      <c r="P1189" t="s">
        <v>33</v>
      </c>
      <c r="Q1189" s="8"/>
      <c r="R1189"/>
      <c r="S1189"/>
      <c r="T1189"/>
      <c r="U1189"/>
    </row>
    <row r="1190" spans="1:21" x14ac:dyDescent="0.35">
      <c r="A1190">
        <v>2023</v>
      </c>
      <c r="B1190">
        <v>1</v>
      </c>
      <c r="C1190">
        <v>2</v>
      </c>
      <c r="D1190" t="s">
        <v>18</v>
      </c>
      <c r="E1190" s="7">
        <v>44958</v>
      </c>
      <c r="F1190">
        <v>137</v>
      </c>
      <c r="G1190">
        <v>224</v>
      </c>
      <c r="H1190">
        <v>1</v>
      </c>
      <c r="I1190">
        <v>1250</v>
      </c>
      <c r="J1190">
        <v>8.0000000000000004E-4</v>
      </c>
      <c r="K1190">
        <v>0.1096</v>
      </c>
      <c r="L1190">
        <v>0.1792</v>
      </c>
      <c r="M1190" s="10" t="s">
        <v>46</v>
      </c>
      <c r="N1190" t="s">
        <v>68</v>
      </c>
      <c r="O1190">
        <v>2</v>
      </c>
      <c r="P1190" t="s">
        <v>34</v>
      </c>
      <c r="Q1190" s="8"/>
      <c r="R1190"/>
      <c r="S1190"/>
      <c r="T1190"/>
      <c r="U1190"/>
    </row>
    <row r="1191" spans="1:21" x14ac:dyDescent="0.35">
      <c r="A1191">
        <v>2023</v>
      </c>
      <c r="B1191">
        <v>1</v>
      </c>
      <c r="C1191">
        <v>3</v>
      </c>
      <c r="D1191" t="s">
        <v>18</v>
      </c>
      <c r="E1191" s="7">
        <v>44986</v>
      </c>
      <c r="F1191">
        <v>162</v>
      </c>
      <c r="G1191">
        <v>414</v>
      </c>
      <c r="H1191">
        <v>2</v>
      </c>
      <c r="I1191">
        <v>630</v>
      </c>
      <c r="J1191">
        <v>3.1746031746031746E-3</v>
      </c>
      <c r="K1191">
        <v>0.25714285714285712</v>
      </c>
      <c r="L1191">
        <v>0.65714285714285714</v>
      </c>
      <c r="M1191" s="10" t="s">
        <v>46</v>
      </c>
      <c r="N1191" t="s">
        <v>68</v>
      </c>
      <c r="O1191">
        <v>3</v>
      </c>
      <c r="P1191" t="s">
        <v>35</v>
      </c>
      <c r="Q1191" s="8"/>
      <c r="R1191"/>
      <c r="S1191"/>
      <c r="T1191"/>
      <c r="U1191"/>
    </row>
    <row r="1192" spans="1:21" x14ac:dyDescent="0.35">
      <c r="A1192">
        <v>2023</v>
      </c>
      <c r="B1192">
        <v>2</v>
      </c>
      <c r="C1192">
        <v>4</v>
      </c>
      <c r="D1192" t="s">
        <v>18</v>
      </c>
      <c r="E1192" s="7">
        <v>45017</v>
      </c>
      <c r="F1192">
        <v>180</v>
      </c>
      <c r="G1192">
        <v>159</v>
      </c>
      <c r="H1192">
        <v>3</v>
      </c>
      <c r="I1192">
        <v>70</v>
      </c>
      <c r="J1192">
        <v>4.2857142857142858E-2</v>
      </c>
      <c r="K1192">
        <v>2.5714285714285716</v>
      </c>
      <c r="L1192">
        <v>2.2714285714285714</v>
      </c>
      <c r="M1192" s="10" t="s">
        <v>46</v>
      </c>
      <c r="N1192" t="s">
        <v>69</v>
      </c>
      <c r="O1192">
        <v>4</v>
      </c>
      <c r="P1192" t="s">
        <v>36</v>
      </c>
      <c r="Q1192" s="8"/>
      <c r="R1192"/>
      <c r="S1192"/>
      <c r="T1192"/>
      <c r="U1192"/>
    </row>
    <row r="1193" spans="1:21" x14ac:dyDescent="0.35">
      <c r="A1193">
        <v>2023</v>
      </c>
      <c r="B1193">
        <v>2</v>
      </c>
      <c r="C1193">
        <v>5</v>
      </c>
      <c r="D1193" t="s">
        <v>18</v>
      </c>
      <c r="E1193" s="7">
        <v>45047</v>
      </c>
      <c r="F1193">
        <v>90</v>
      </c>
      <c r="G1193">
        <v>380</v>
      </c>
      <c r="H1193">
        <v>1</v>
      </c>
      <c r="I1193">
        <v>180</v>
      </c>
      <c r="J1193">
        <v>5.5555555555555558E-3</v>
      </c>
      <c r="K1193">
        <v>0.5</v>
      </c>
      <c r="L1193">
        <v>2.1111111111111112</v>
      </c>
      <c r="M1193" s="10" t="s">
        <v>46</v>
      </c>
      <c r="N1193" t="s">
        <v>69</v>
      </c>
      <c r="O1193">
        <v>5</v>
      </c>
      <c r="P1193" t="s">
        <v>37</v>
      </c>
      <c r="Q1193" s="8"/>
      <c r="R1193"/>
      <c r="S1193"/>
      <c r="T1193"/>
      <c r="U1193"/>
    </row>
    <row r="1194" spans="1:21" x14ac:dyDescent="0.35">
      <c r="A1194">
        <v>2023</v>
      </c>
      <c r="B1194">
        <v>2</v>
      </c>
      <c r="C1194">
        <v>6</v>
      </c>
      <c r="D1194" t="s">
        <v>18</v>
      </c>
      <c r="E1194" s="7">
        <v>45078</v>
      </c>
      <c r="F1194">
        <v>37</v>
      </c>
      <c r="G1194">
        <v>32</v>
      </c>
      <c r="H1194">
        <v>1</v>
      </c>
      <c r="I1194">
        <v>10</v>
      </c>
      <c r="J1194">
        <v>0.1</v>
      </c>
      <c r="K1194">
        <v>3.7</v>
      </c>
      <c r="L1194">
        <v>3.2</v>
      </c>
      <c r="M1194" s="10" t="s">
        <v>46</v>
      </c>
      <c r="N1194" t="s">
        <v>69</v>
      </c>
      <c r="O1194">
        <v>6</v>
      </c>
      <c r="P1194" t="s">
        <v>38</v>
      </c>
      <c r="Q1194" s="8"/>
      <c r="R1194"/>
      <c r="S1194"/>
      <c r="T1194"/>
      <c r="U1194"/>
    </row>
    <row r="1195" spans="1:21" x14ac:dyDescent="0.35">
      <c r="A1195">
        <v>2023</v>
      </c>
      <c r="B1195">
        <v>3</v>
      </c>
      <c r="C1195">
        <v>7</v>
      </c>
      <c r="D1195" t="s">
        <v>18</v>
      </c>
      <c r="E1195" s="7">
        <v>45108</v>
      </c>
      <c r="F1195">
        <v>26</v>
      </c>
      <c r="G1195">
        <v>16</v>
      </c>
      <c r="H1195">
        <v>0</v>
      </c>
      <c r="I1195">
        <v>20</v>
      </c>
      <c r="J1195">
        <v>0</v>
      </c>
      <c r="K1195">
        <v>1.3</v>
      </c>
      <c r="L1195">
        <v>0.8</v>
      </c>
      <c r="M1195" s="10" t="s">
        <v>46</v>
      </c>
      <c r="N1195" t="s">
        <v>70</v>
      </c>
      <c r="O1195">
        <v>7</v>
      </c>
      <c r="P1195" t="s">
        <v>39</v>
      </c>
      <c r="Q1195" s="8"/>
      <c r="R1195"/>
      <c r="S1195"/>
      <c r="T1195"/>
      <c r="U1195"/>
    </row>
    <row r="1196" spans="1:21" x14ac:dyDescent="0.35">
      <c r="A1196">
        <v>2023</v>
      </c>
      <c r="B1196">
        <v>3</v>
      </c>
      <c r="C1196">
        <v>8</v>
      </c>
      <c r="D1196" t="s">
        <v>18</v>
      </c>
      <c r="E1196" s="7">
        <v>45139</v>
      </c>
      <c r="F1196">
        <v>66</v>
      </c>
      <c r="G1196">
        <v>64</v>
      </c>
      <c r="H1196">
        <v>0</v>
      </c>
      <c r="I1196">
        <v>30</v>
      </c>
      <c r="J1196">
        <v>0</v>
      </c>
      <c r="K1196">
        <v>2.2000000000000002</v>
      </c>
      <c r="L1196">
        <v>2.1333333333333333</v>
      </c>
      <c r="M1196" s="10" t="s">
        <v>46</v>
      </c>
      <c r="N1196" t="s">
        <v>70</v>
      </c>
      <c r="O1196">
        <v>8</v>
      </c>
      <c r="P1196" t="s">
        <v>40</v>
      </c>
      <c r="Q1196" s="8"/>
      <c r="R1196"/>
      <c r="S1196"/>
      <c r="T1196"/>
      <c r="U1196"/>
    </row>
    <row r="1197" spans="1:21" x14ac:dyDescent="0.35">
      <c r="A1197">
        <v>2023</v>
      </c>
      <c r="B1197">
        <v>3</v>
      </c>
      <c r="C1197">
        <v>9</v>
      </c>
      <c r="D1197" t="s">
        <v>18</v>
      </c>
      <c r="E1197" s="7">
        <v>45170</v>
      </c>
      <c r="F1197">
        <v>270</v>
      </c>
      <c r="G1197">
        <v>174</v>
      </c>
      <c r="H1197">
        <v>1</v>
      </c>
      <c r="I1197">
        <v>16</v>
      </c>
      <c r="J1197">
        <v>6.25E-2</v>
      </c>
      <c r="K1197">
        <v>16.875</v>
      </c>
      <c r="L1197">
        <v>10.875</v>
      </c>
      <c r="M1197" s="10" t="s">
        <v>46</v>
      </c>
      <c r="N1197" t="s">
        <v>70</v>
      </c>
      <c r="O1197">
        <v>9</v>
      </c>
      <c r="P1197" t="s">
        <v>41</v>
      </c>
      <c r="Q1197" s="8"/>
      <c r="R1197"/>
      <c r="S1197"/>
      <c r="T1197"/>
      <c r="U1197"/>
    </row>
    <row r="1198" spans="1:21" x14ac:dyDescent="0.35">
      <c r="A1198">
        <v>2023</v>
      </c>
      <c r="B1198">
        <v>4</v>
      </c>
      <c r="C1198">
        <v>10</v>
      </c>
      <c r="D1198" t="s">
        <v>18</v>
      </c>
      <c r="E1198" s="7">
        <v>45200</v>
      </c>
      <c r="F1198">
        <v>515</v>
      </c>
      <c r="G1198">
        <v>535</v>
      </c>
      <c r="H1198">
        <v>3</v>
      </c>
      <c r="I1198">
        <v>1989</v>
      </c>
      <c r="J1198">
        <v>1.5082956259426848E-3</v>
      </c>
      <c r="K1198">
        <v>0.25892408245349424</v>
      </c>
      <c r="L1198">
        <v>0.26897938662644544</v>
      </c>
      <c r="M1198" s="10" t="s">
        <v>46</v>
      </c>
      <c r="N1198" t="s">
        <v>71</v>
      </c>
      <c r="O1198">
        <v>10</v>
      </c>
      <c r="P1198" t="s">
        <v>42</v>
      </c>
      <c r="Q1198" s="8"/>
      <c r="R1198"/>
      <c r="S1198"/>
      <c r="T1198"/>
      <c r="U1198"/>
    </row>
    <row r="1199" spans="1:21" x14ac:dyDescent="0.35">
      <c r="A1199">
        <v>2023</v>
      </c>
      <c r="B1199">
        <v>4</v>
      </c>
      <c r="C1199">
        <v>11</v>
      </c>
      <c r="D1199" t="s">
        <v>18</v>
      </c>
      <c r="E1199" s="7">
        <v>45231</v>
      </c>
      <c r="F1199">
        <v>295</v>
      </c>
      <c r="G1199">
        <v>317</v>
      </c>
      <c r="H1199">
        <v>1</v>
      </c>
      <c r="I1199">
        <v>2914</v>
      </c>
      <c r="J1199">
        <v>3.4317089910775565E-4</v>
      </c>
      <c r="K1199">
        <v>0.10123541523678792</v>
      </c>
      <c r="L1199">
        <v>0.10878517501715855</v>
      </c>
      <c r="M1199" s="10" t="s">
        <v>46</v>
      </c>
      <c r="N1199" t="s">
        <v>71</v>
      </c>
      <c r="O1199">
        <v>11</v>
      </c>
      <c r="P1199" t="s">
        <v>43</v>
      </c>
      <c r="Q1199" s="8"/>
      <c r="R1199"/>
      <c r="S1199"/>
      <c r="T1199"/>
      <c r="U1199"/>
    </row>
    <row r="1200" spans="1:21" x14ac:dyDescent="0.35">
      <c r="A1200">
        <v>2023</v>
      </c>
      <c r="B1200">
        <v>4</v>
      </c>
      <c r="C1200">
        <v>12</v>
      </c>
      <c r="D1200" t="s">
        <v>18</v>
      </c>
      <c r="E1200" s="7">
        <v>45261</v>
      </c>
      <c r="F1200">
        <v>306</v>
      </c>
      <c r="G1200">
        <v>315</v>
      </c>
      <c r="H1200">
        <v>8</v>
      </c>
      <c r="I1200">
        <v>1211</v>
      </c>
      <c r="J1200">
        <v>6.6061106523534266E-3</v>
      </c>
      <c r="K1200">
        <v>0.25268373245251857</v>
      </c>
      <c r="L1200">
        <v>0.26011560693641617</v>
      </c>
      <c r="M1200" s="10" t="s">
        <v>46</v>
      </c>
      <c r="N1200" t="s">
        <v>71</v>
      </c>
      <c r="O1200">
        <v>12</v>
      </c>
      <c r="P1200" t="s">
        <v>44</v>
      </c>
      <c r="Q1200" s="8"/>
      <c r="R1200"/>
      <c r="S1200"/>
      <c r="T1200"/>
      <c r="U1200"/>
    </row>
    <row r="1201" spans="1:21" x14ac:dyDescent="0.35">
      <c r="A1201">
        <v>2024</v>
      </c>
      <c r="B1201">
        <v>1</v>
      </c>
      <c r="C1201">
        <v>1</v>
      </c>
      <c r="D1201" t="s">
        <v>18</v>
      </c>
      <c r="E1201" s="7">
        <v>45292</v>
      </c>
      <c r="F1201">
        <v>62</v>
      </c>
      <c r="G1201">
        <v>97</v>
      </c>
      <c r="H1201">
        <v>1</v>
      </c>
      <c r="I1201">
        <v>282</v>
      </c>
      <c r="J1201">
        <v>3.5460992907801418E-3</v>
      </c>
      <c r="K1201">
        <v>0.21985815602836881</v>
      </c>
      <c r="L1201">
        <v>0.34397163120567376</v>
      </c>
      <c r="M1201" s="10" t="s">
        <v>47</v>
      </c>
      <c r="N1201" t="s">
        <v>68</v>
      </c>
      <c r="O1201">
        <v>1</v>
      </c>
      <c r="P1201" t="s">
        <v>33</v>
      </c>
      <c r="Q1201" s="8"/>
      <c r="R1201"/>
      <c r="S1201"/>
      <c r="T1201"/>
      <c r="U1201"/>
    </row>
    <row r="1202" spans="1:21" x14ac:dyDescent="0.35">
      <c r="A1202">
        <v>2024</v>
      </c>
      <c r="B1202">
        <v>1</v>
      </c>
      <c r="C1202">
        <v>2</v>
      </c>
      <c r="D1202" t="s">
        <v>18</v>
      </c>
      <c r="E1202" s="7">
        <v>45323</v>
      </c>
      <c r="F1202">
        <v>14</v>
      </c>
      <c r="G1202">
        <v>21</v>
      </c>
      <c r="H1202">
        <v>2</v>
      </c>
      <c r="I1202">
        <v>29</v>
      </c>
      <c r="J1202">
        <v>6.8965517241379309E-2</v>
      </c>
      <c r="K1202">
        <v>0.48275862068965519</v>
      </c>
      <c r="L1202">
        <v>0.72413793103448276</v>
      </c>
      <c r="M1202" s="10" t="s">
        <v>47</v>
      </c>
      <c r="N1202" t="s">
        <v>68</v>
      </c>
      <c r="O1202">
        <v>2</v>
      </c>
      <c r="P1202" t="s">
        <v>34</v>
      </c>
      <c r="Q1202" s="8"/>
      <c r="R1202"/>
      <c r="S1202"/>
      <c r="T1202"/>
      <c r="U1202"/>
    </row>
    <row r="1203" spans="1:21" x14ac:dyDescent="0.35">
      <c r="A1203">
        <v>2024</v>
      </c>
      <c r="B1203">
        <v>1</v>
      </c>
      <c r="C1203">
        <v>3</v>
      </c>
      <c r="D1203" t="s">
        <v>18</v>
      </c>
      <c r="E1203" s="7">
        <v>45352</v>
      </c>
      <c r="F1203">
        <v>6</v>
      </c>
      <c r="G1203">
        <v>5</v>
      </c>
      <c r="H1203">
        <v>1</v>
      </c>
      <c r="I1203">
        <v>4</v>
      </c>
      <c r="J1203">
        <v>0.25</v>
      </c>
      <c r="K1203">
        <v>1.5</v>
      </c>
      <c r="L1203">
        <v>1.25</v>
      </c>
      <c r="M1203" s="10" t="s">
        <v>47</v>
      </c>
      <c r="N1203" t="s">
        <v>68</v>
      </c>
      <c r="O1203">
        <v>3</v>
      </c>
      <c r="P1203" t="s">
        <v>35</v>
      </c>
      <c r="Q1203" s="8"/>
      <c r="R1203"/>
      <c r="S1203"/>
      <c r="T1203"/>
      <c r="U1203"/>
    </row>
    <row r="1204" spans="1:21" x14ac:dyDescent="0.35">
      <c r="A1204">
        <v>2024</v>
      </c>
      <c r="B1204">
        <v>2</v>
      </c>
      <c r="C1204">
        <v>4</v>
      </c>
      <c r="D1204" t="s">
        <v>18</v>
      </c>
      <c r="E1204" s="7">
        <v>45383</v>
      </c>
      <c r="F1204">
        <v>5</v>
      </c>
      <c r="G1204">
        <v>6</v>
      </c>
      <c r="H1204">
        <v>0</v>
      </c>
      <c r="I1204">
        <v>1</v>
      </c>
      <c r="J1204">
        <v>0</v>
      </c>
      <c r="K1204">
        <v>5</v>
      </c>
      <c r="L1204">
        <v>6</v>
      </c>
      <c r="M1204" s="10" t="s">
        <v>47</v>
      </c>
      <c r="N1204" t="s">
        <v>69</v>
      </c>
      <c r="O1204">
        <v>4</v>
      </c>
      <c r="P1204" t="s">
        <v>36</v>
      </c>
      <c r="Q1204" s="8"/>
      <c r="R1204"/>
      <c r="S1204"/>
      <c r="T1204"/>
      <c r="U1204"/>
    </row>
    <row r="1205" spans="1:21" x14ac:dyDescent="0.35">
      <c r="A1205">
        <v>2024</v>
      </c>
      <c r="B1205">
        <v>2</v>
      </c>
      <c r="C1205">
        <v>5</v>
      </c>
      <c r="D1205" t="s">
        <v>18</v>
      </c>
      <c r="E1205" s="7">
        <v>45413</v>
      </c>
      <c r="F1205">
        <v>6</v>
      </c>
      <c r="G1205">
        <v>3</v>
      </c>
      <c r="H1205">
        <v>0</v>
      </c>
      <c r="I1205">
        <v>1</v>
      </c>
      <c r="J1205">
        <v>0</v>
      </c>
      <c r="K1205">
        <v>6</v>
      </c>
      <c r="L1205">
        <v>3</v>
      </c>
      <c r="M1205" s="10" t="s">
        <v>47</v>
      </c>
      <c r="N1205" t="s">
        <v>69</v>
      </c>
      <c r="O1205">
        <v>5</v>
      </c>
      <c r="P1205" t="s">
        <v>37</v>
      </c>
      <c r="Q1205" s="8"/>
      <c r="R1205"/>
      <c r="S1205"/>
      <c r="T1205"/>
      <c r="U1205"/>
    </row>
    <row r="1206" spans="1:21" x14ac:dyDescent="0.35">
      <c r="A1206">
        <v>2024</v>
      </c>
      <c r="B1206">
        <v>2</v>
      </c>
      <c r="C1206">
        <v>6</v>
      </c>
      <c r="D1206" t="s">
        <v>18</v>
      </c>
      <c r="E1206" s="7">
        <v>45444</v>
      </c>
      <c r="F1206">
        <v>17</v>
      </c>
      <c r="G1206">
        <v>17</v>
      </c>
      <c r="H1206">
        <v>1</v>
      </c>
      <c r="I1206">
        <v>1</v>
      </c>
      <c r="J1206">
        <v>1</v>
      </c>
      <c r="K1206">
        <v>17</v>
      </c>
      <c r="L1206">
        <v>17</v>
      </c>
      <c r="M1206" s="10" t="s">
        <v>47</v>
      </c>
      <c r="N1206" t="s">
        <v>69</v>
      </c>
      <c r="O1206">
        <v>6</v>
      </c>
      <c r="P1206" t="s">
        <v>38</v>
      </c>
      <c r="Q1206" s="8"/>
      <c r="R1206"/>
      <c r="S1206"/>
      <c r="T1206"/>
      <c r="U1206"/>
    </row>
    <row r="1207" spans="1:21" x14ac:dyDescent="0.35">
      <c r="A1207">
        <v>2024</v>
      </c>
      <c r="B1207">
        <v>3</v>
      </c>
      <c r="C1207">
        <v>7</v>
      </c>
      <c r="D1207" t="s">
        <v>18</v>
      </c>
      <c r="E1207" s="7">
        <v>45474</v>
      </c>
      <c r="F1207">
        <v>53</v>
      </c>
      <c r="G1207">
        <v>46</v>
      </c>
      <c r="H1207">
        <v>0</v>
      </c>
      <c r="I1207">
        <v>2</v>
      </c>
      <c r="J1207">
        <v>0</v>
      </c>
      <c r="K1207">
        <v>26.5</v>
      </c>
      <c r="L1207">
        <v>23</v>
      </c>
      <c r="M1207" s="10" t="s">
        <v>47</v>
      </c>
      <c r="N1207" t="s">
        <v>70</v>
      </c>
      <c r="O1207">
        <v>7</v>
      </c>
      <c r="P1207" t="s">
        <v>39</v>
      </c>
      <c r="Q1207" s="8"/>
      <c r="R1207"/>
      <c r="S1207"/>
      <c r="T1207"/>
      <c r="U1207"/>
    </row>
    <row r="1208" spans="1:21" x14ac:dyDescent="0.35">
      <c r="A1208">
        <v>2024</v>
      </c>
      <c r="B1208">
        <v>4</v>
      </c>
      <c r="C1208">
        <v>10</v>
      </c>
      <c r="D1208" t="s">
        <v>18</v>
      </c>
      <c r="E1208" s="7">
        <v>45566</v>
      </c>
      <c r="F1208">
        <v>79</v>
      </c>
      <c r="G1208">
        <v>98</v>
      </c>
      <c r="H1208">
        <v>0</v>
      </c>
      <c r="I1208">
        <v>2216</v>
      </c>
      <c r="J1208">
        <v>0</v>
      </c>
      <c r="K1208">
        <v>3.5649819494584838E-2</v>
      </c>
      <c r="L1208">
        <v>4.4223826714801441E-2</v>
      </c>
      <c r="M1208" s="10" t="s">
        <v>47</v>
      </c>
      <c r="N1208" t="s">
        <v>71</v>
      </c>
      <c r="O1208">
        <v>10</v>
      </c>
      <c r="P1208" t="s">
        <v>42</v>
      </c>
      <c r="Q1208" s="8"/>
      <c r="R1208"/>
      <c r="S1208"/>
      <c r="T1208"/>
      <c r="U1208"/>
    </row>
    <row r="1209" spans="1:21" x14ac:dyDescent="0.35">
      <c r="A1209">
        <v>2024</v>
      </c>
      <c r="B1209">
        <v>4</v>
      </c>
      <c r="C1209">
        <v>11</v>
      </c>
      <c r="D1209" t="s">
        <v>18</v>
      </c>
      <c r="E1209" s="7">
        <v>45597</v>
      </c>
      <c r="F1209">
        <v>7</v>
      </c>
      <c r="G1209">
        <v>15</v>
      </c>
      <c r="H1209">
        <v>0</v>
      </c>
      <c r="I1209">
        <v>1842</v>
      </c>
      <c r="J1209">
        <v>0</v>
      </c>
      <c r="K1209">
        <v>3.8002171552660152E-3</v>
      </c>
      <c r="L1209">
        <v>8.1433224755700327E-3</v>
      </c>
      <c r="M1209" s="10" t="s">
        <v>47</v>
      </c>
      <c r="N1209" t="s">
        <v>71</v>
      </c>
      <c r="O1209">
        <v>11</v>
      </c>
      <c r="P1209" t="s">
        <v>43</v>
      </c>
      <c r="Q1209" s="8"/>
      <c r="R1209"/>
      <c r="S1209"/>
      <c r="T1209"/>
      <c r="U1209"/>
    </row>
    <row r="1210" spans="1:21" x14ac:dyDescent="0.35">
      <c r="A1210">
        <v>2024</v>
      </c>
      <c r="B1210">
        <v>4</v>
      </c>
      <c r="C1210">
        <v>12</v>
      </c>
      <c r="D1210" t="s">
        <v>18</v>
      </c>
      <c r="E1210" s="7">
        <v>45627</v>
      </c>
      <c r="F1210">
        <v>8</v>
      </c>
      <c r="G1210">
        <v>6</v>
      </c>
      <c r="H1210">
        <v>0</v>
      </c>
      <c r="I1210">
        <v>260</v>
      </c>
      <c r="J1210">
        <v>0</v>
      </c>
      <c r="K1210">
        <v>3.0769230769230771E-2</v>
      </c>
      <c r="L1210">
        <v>2.3076923076923078E-2</v>
      </c>
      <c r="M1210" s="10" t="s">
        <v>47</v>
      </c>
      <c r="N1210" t="s">
        <v>71</v>
      </c>
      <c r="O1210">
        <v>12</v>
      </c>
      <c r="P1210" t="s">
        <v>44</v>
      </c>
      <c r="Q1210" s="8"/>
      <c r="R1210"/>
      <c r="S1210"/>
      <c r="T1210"/>
      <c r="U1210"/>
    </row>
    <row r="1211" spans="1:21" x14ac:dyDescent="0.35">
      <c r="A1211">
        <v>2025</v>
      </c>
      <c r="B1211">
        <v>1</v>
      </c>
      <c r="C1211">
        <v>1</v>
      </c>
      <c r="D1211" t="s">
        <v>18</v>
      </c>
      <c r="E1211" s="7">
        <v>45658</v>
      </c>
      <c r="F1211">
        <v>0</v>
      </c>
      <c r="G1211">
        <v>1</v>
      </c>
      <c r="H1211">
        <v>0</v>
      </c>
      <c r="I1211">
        <v>42</v>
      </c>
      <c r="J1211">
        <v>0</v>
      </c>
      <c r="K1211">
        <v>0</v>
      </c>
      <c r="L1211">
        <v>2.3809523809523808E-2</v>
      </c>
      <c r="M1211" s="10" t="s">
        <v>49</v>
      </c>
      <c r="N1211" t="s">
        <v>68</v>
      </c>
      <c r="O1211">
        <v>1</v>
      </c>
      <c r="P1211" t="s">
        <v>33</v>
      </c>
      <c r="Q1211" s="8"/>
      <c r="R1211"/>
      <c r="S1211"/>
      <c r="T1211"/>
      <c r="U1211"/>
    </row>
    <row r="1212" spans="1:21" x14ac:dyDescent="0.35">
      <c r="A1212">
        <v>2020</v>
      </c>
      <c r="B1212">
        <v>4</v>
      </c>
      <c r="C1212">
        <v>12</v>
      </c>
      <c r="D1212" t="s">
        <v>19</v>
      </c>
      <c r="E1212" s="7">
        <v>44166</v>
      </c>
      <c r="F1212">
        <v>108283</v>
      </c>
      <c r="G1212">
        <v>95047</v>
      </c>
      <c r="H1212">
        <v>2828</v>
      </c>
      <c r="I1212">
        <v>47890</v>
      </c>
      <c r="J1212">
        <v>5.9051994153267909E-2</v>
      </c>
      <c r="K1212">
        <v>2.2610774692002504</v>
      </c>
      <c r="L1212">
        <v>1.9846940906243475</v>
      </c>
      <c r="M1212" s="10" t="s">
        <v>48</v>
      </c>
      <c r="N1212" t="s">
        <v>71</v>
      </c>
      <c r="O1212">
        <v>12</v>
      </c>
      <c r="P1212" t="s">
        <v>44</v>
      </c>
      <c r="Q1212" s="8"/>
      <c r="R1212"/>
      <c r="S1212"/>
      <c r="T1212"/>
      <c r="U1212"/>
    </row>
    <row r="1213" spans="1:21" x14ac:dyDescent="0.35">
      <c r="A1213">
        <v>2021</v>
      </c>
      <c r="B1213">
        <v>1</v>
      </c>
      <c r="C1213">
        <v>1</v>
      </c>
      <c r="D1213" t="s">
        <v>19</v>
      </c>
      <c r="E1213" s="7">
        <v>44197</v>
      </c>
      <c r="F1213">
        <v>58310</v>
      </c>
      <c r="G1213">
        <v>113046</v>
      </c>
      <c r="H1213">
        <v>2392</v>
      </c>
      <c r="I1213">
        <v>1722100</v>
      </c>
      <c r="J1213">
        <v>1.3890018001277509E-3</v>
      </c>
      <c r="K1213">
        <v>3.3859822309970387E-2</v>
      </c>
      <c r="L1213">
        <v>6.564427152894721E-2</v>
      </c>
      <c r="M1213" s="10" t="s">
        <v>32</v>
      </c>
      <c r="N1213" t="s">
        <v>68</v>
      </c>
      <c r="O1213">
        <v>1</v>
      </c>
      <c r="P1213" t="s">
        <v>33</v>
      </c>
      <c r="Q1213" s="8"/>
      <c r="R1213"/>
      <c r="S1213"/>
      <c r="T1213"/>
      <c r="U1213"/>
    </row>
    <row r="1214" spans="1:21" x14ac:dyDescent="0.35">
      <c r="A1214">
        <v>2021</v>
      </c>
      <c r="B1214">
        <v>1</v>
      </c>
      <c r="C1214">
        <v>2</v>
      </c>
      <c r="D1214" t="s">
        <v>19</v>
      </c>
      <c r="E1214" s="7">
        <v>44228</v>
      </c>
      <c r="F1214">
        <v>21462</v>
      </c>
      <c r="G1214">
        <v>29972</v>
      </c>
      <c r="H1214">
        <v>916</v>
      </c>
      <c r="I1214">
        <v>1635730</v>
      </c>
      <c r="J1214">
        <v>5.599946201390205E-4</v>
      </c>
      <c r="K1214">
        <v>1.312074731159788E-2</v>
      </c>
      <c r="L1214">
        <v>1.832331741791127E-2</v>
      </c>
      <c r="M1214" s="10" t="s">
        <v>32</v>
      </c>
      <c r="N1214" t="s">
        <v>68</v>
      </c>
      <c r="O1214">
        <v>2</v>
      </c>
      <c r="P1214" t="s">
        <v>34</v>
      </c>
      <c r="Q1214" s="8"/>
      <c r="R1214"/>
      <c r="S1214"/>
      <c r="T1214"/>
      <c r="U1214"/>
    </row>
    <row r="1215" spans="1:21" x14ac:dyDescent="0.35">
      <c r="A1215">
        <v>2021</v>
      </c>
      <c r="B1215">
        <v>1</v>
      </c>
      <c r="C1215">
        <v>3</v>
      </c>
      <c r="D1215" t="s">
        <v>19</v>
      </c>
      <c r="E1215" s="7">
        <v>44256</v>
      </c>
      <c r="F1215">
        <v>49191</v>
      </c>
      <c r="G1215">
        <v>34235</v>
      </c>
      <c r="H1215">
        <v>778</v>
      </c>
      <c r="I1215">
        <v>5780220</v>
      </c>
      <c r="J1215">
        <v>1.3459695305715008E-4</v>
      </c>
      <c r="K1215">
        <v>8.5102297144399354E-3</v>
      </c>
      <c r="L1215">
        <v>5.9227849459017132E-3</v>
      </c>
      <c r="M1215" s="10" t="s">
        <v>32</v>
      </c>
      <c r="N1215" t="s">
        <v>68</v>
      </c>
      <c r="O1215">
        <v>3</v>
      </c>
      <c r="P1215" t="s">
        <v>35</v>
      </c>
      <c r="Q1215" s="8"/>
      <c r="R1215"/>
      <c r="S1215"/>
      <c r="T1215"/>
      <c r="U1215"/>
    </row>
    <row r="1216" spans="1:21" x14ac:dyDescent="0.35">
      <c r="A1216">
        <v>2021</v>
      </c>
      <c r="B1216">
        <v>2</v>
      </c>
      <c r="C1216">
        <v>4</v>
      </c>
      <c r="D1216" t="s">
        <v>19</v>
      </c>
      <c r="E1216" s="7">
        <v>44287</v>
      </c>
      <c r="F1216">
        <v>29061</v>
      </c>
      <c r="G1216">
        <v>45161</v>
      </c>
      <c r="H1216">
        <v>705</v>
      </c>
      <c r="I1216">
        <v>7711480</v>
      </c>
      <c r="J1216">
        <v>9.1422139459610872E-5</v>
      </c>
      <c r="K1216">
        <v>3.7685372976393639E-3</v>
      </c>
      <c r="L1216">
        <v>5.8563336739510443E-3</v>
      </c>
      <c r="M1216" s="10" t="s">
        <v>32</v>
      </c>
      <c r="N1216" t="s">
        <v>69</v>
      </c>
      <c r="O1216">
        <v>4</v>
      </c>
      <c r="P1216" t="s">
        <v>36</v>
      </c>
      <c r="Q1216" s="8"/>
      <c r="R1216"/>
      <c r="S1216"/>
      <c r="T1216"/>
      <c r="U1216"/>
    </row>
    <row r="1217" spans="1:21" x14ac:dyDescent="0.35">
      <c r="A1217">
        <v>2021</v>
      </c>
      <c r="B1217">
        <v>2</v>
      </c>
      <c r="C1217">
        <v>5</v>
      </c>
      <c r="D1217" t="s">
        <v>19</v>
      </c>
      <c r="E1217" s="7">
        <v>44317</v>
      </c>
      <c r="F1217">
        <v>11428</v>
      </c>
      <c r="G1217">
        <v>24424</v>
      </c>
      <c r="H1217">
        <v>230</v>
      </c>
      <c r="I1217">
        <v>11581170</v>
      </c>
      <c r="J1217">
        <v>1.9859824180113064E-5</v>
      </c>
      <c r="K1217">
        <v>9.8677422056666123E-4</v>
      </c>
      <c r="L1217">
        <v>2.108940633804702E-3</v>
      </c>
      <c r="M1217" s="10" t="s">
        <v>32</v>
      </c>
      <c r="N1217" t="s">
        <v>69</v>
      </c>
      <c r="O1217">
        <v>5</v>
      </c>
      <c r="P1217" t="s">
        <v>37</v>
      </c>
      <c r="Q1217" s="8"/>
      <c r="R1217"/>
      <c r="S1217"/>
      <c r="T1217"/>
      <c r="U1217"/>
    </row>
    <row r="1218" spans="1:21" x14ac:dyDescent="0.35">
      <c r="A1218">
        <v>2021</v>
      </c>
      <c r="B1218">
        <v>2</v>
      </c>
      <c r="C1218">
        <v>6</v>
      </c>
      <c r="D1218" t="s">
        <v>19</v>
      </c>
      <c r="E1218" s="7">
        <v>44348</v>
      </c>
      <c r="F1218">
        <v>2096</v>
      </c>
      <c r="G1218">
        <v>6132</v>
      </c>
      <c r="H1218">
        <v>55</v>
      </c>
      <c r="I1218">
        <v>13599430</v>
      </c>
      <c r="J1218">
        <v>4.0442871502702685E-6</v>
      </c>
      <c r="K1218">
        <v>1.5412410667211787E-4</v>
      </c>
      <c r="L1218">
        <v>4.5090125100831431E-4</v>
      </c>
      <c r="M1218" s="10" t="s">
        <v>32</v>
      </c>
      <c r="N1218" t="s">
        <v>69</v>
      </c>
      <c r="O1218">
        <v>6</v>
      </c>
      <c r="P1218" t="s">
        <v>38</v>
      </c>
      <c r="Q1218" s="8"/>
      <c r="R1218"/>
      <c r="S1218"/>
      <c r="T1218"/>
      <c r="U1218"/>
    </row>
    <row r="1219" spans="1:21" x14ac:dyDescent="0.35">
      <c r="A1219">
        <v>2021</v>
      </c>
      <c r="B1219">
        <v>3</v>
      </c>
      <c r="C1219">
        <v>7</v>
      </c>
      <c r="D1219" t="s">
        <v>19</v>
      </c>
      <c r="E1219" s="7">
        <v>44378</v>
      </c>
      <c r="F1219">
        <v>11160</v>
      </c>
      <c r="G1219">
        <v>3595</v>
      </c>
      <c r="H1219">
        <v>27</v>
      </c>
      <c r="I1219">
        <v>13188320</v>
      </c>
      <c r="J1219">
        <v>2.047266065730889E-6</v>
      </c>
      <c r="K1219">
        <v>8.4620330716876754E-4</v>
      </c>
      <c r="L1219">
        <v>2.7258968541861282E-4</v>
      </c>
      <c r="M1219" s="10" t="s">
        <v>32</v>
      </c>
      <c r="N1219" t="s">
        <v>70</v>
      </c>
      <c r="O1219">
        <v>7</v>
      </c>
      <c r="P1219" t="s">
        <v>39</v>
      </c>
      <c r="Q1219" s="8"/>
      <c r="R1219"/>
      <c r="S1219"/>
      <c r="T1219"/>
      <c r="U1219"/>
    </row>
    <row r="1220" spans="1:21" x14ac:dyDescent="0.35">
      <c r="A1220">
        <v>2021</v>
      </c>
      <c r="B1220">
        <v>3</v>
      </c>
      <c r="C1220">
        <v>8</v>
      </c>
      <c r="D1220" t="s">
        <v>19</v>
      </c>
      <c r="E1220" s="7">
        <v>44409</v>
      </c>
      <c r="F1220">
        <v>18220</v>
      </c>
      <c r="G1220">
        <v>17385</v>
      </c>
      <c r="H1220">
        <v>44</v>
      </c>
      <c r="I1220">
        <v>7486290</v>
      </c>
      <c r="J1220">
        <v>5.877410573194466E-6</v>
      </c>
      <c r="K1220">
        <v>2.4337822873546178E-3</v>
      </c>
      <c r="L1220">
        <v>2.3222450639769497E-3</v>
      </c>
      <c r="M1220" s="10" t="s">
        <v>32</v>
      </c>
      <c r="N1220" t="s">
        <v>70</v>
      </c>
      <c r="O1220">
        <v>8</v>
      </c>
      <c r="P1220" t="s">
        <v>40</v>
      </c>
      <c r="Q1220" s="8"/>
      <c r="R1220"/>
      <c r="S1220"/>
      <c r="T1220"/>
      <c r="U1220"/>
    </row>
    <row r="1221" spans="1:21" x14ac:dyDescent="0.35">
      <c r="A1221">
        <v>2021</v>
      </c>
      <c r="B1221">
        <v>3</v>
      </c>
      <c r="C1221">
        <v>9</v>
      </c>
      <c r="D1221" t="s">
        <v>19</v>
      </c>
      <c r="E1221" s="7">
        <v>44440</v>
      </c>
      <c r="F1221">
        <v>14422</v>
      </c>
      <c r="G1221">
        <v>16619</v>
      </c>
      <c r="H1221">
        <v>89</v>
      </c>
      <c r="I1221">
        <v>6065690</v>
      </c>
      <c r="J1221">
        <v>1.4672691812473107E-5</v>
      </c>
      <c r="K1221">
        <v>2.3776355204436759E-3</v>
      </c>
      <c r="L1221">
        <v>2.739836687994276E-3</v>
      </c>
      <c r="M1221" s="10" t="s">
        <v>32</v>
      </c>
      <c r="N1221" t="s">
        <v>70</v>
      </c>
      <c r="O1221">
        <v>9</v>
      </c>
      <c r="P1221" t="s">
        <v>41</v>
      </c>
      <c r="Q1221" s="8"/>
      <c r="R1221"/>
      <c r="S1221"/>
      <c r="T1221"/>
      <c r="U1221"/>
    </row>
    <row r="1222" spans="1:21" x14ac:dyDescent="0.35">
      <c r="A1222">
        <v>2021</v>
      </c>
      <c r="B1222">
        <v>4</v>
      </c>
      <c r="C1222">
        <v>10</v>
      </c>
      <c r="D1222" t="s">
        <v>19</v>
      </c>
      <c r="E1222" s="7">
        <v>44470</v>
      </c>
      <c r="F1222">
        <v>11235</v>
      </c>
      <c r="G1222">
        <v>11213</v>
      </c>
      <c r="H1222">
        <v>54</v>
      </c>
      <c r="I1222">
        <v>3794190</v>
      </c>
      <c r="J1222">
        <v>1.4232286733136717E-5</v>
      </c>
      <c r="K1222">
        <v>2.9611063230887227E-3</v>
      </c>
      <c r="L1222">
        <v>2.9553079840492964E-3</v>
      </c>
      <c r="M1222" s="10" t="s">
        <v>32</v>
      </c>
      <c r="N1222" t="s">
        <v>71</v>
      </c>
      <c r="O1222">
        <v>10</v>
      </c>
      <c r="P1222" t="s">
        <v>42</v>
      </c>
      <c r="Q1222" s="8"/>
      <c r="R1222"/>
      <c r="S1222"/>
      <c r="T1222"/>
      <c r="U1222"/>
    </row>
    <row r="1223" spans="1:21" x14ac:dyDescent="0.35">
      <c r="A1223">
        <v>2021</v>
      </c>
      <c r="B1223">
        <v>4</v>
      </c>
      <c r="C1223">
        <v>11</v>
      </c>
      <c r="D1223" t="s">
        <v>19</v>
      </c>
      <c r="E1223" s="7">
        <v>44501</v>
      </c>
      <c r="F1223">
        <v>36698</v>
      </c>
      <c r="G1223">
        <v>16301</v>
      </c>
      <c r="H1223">
        <v>134</v>
      </c>
      <c r="I1223">
        <v>5210510</v>
      </c>
      <c r="J1223">
        <v>2.5717252245941377E-5</v>
      </c>
      <c r="K1223">
        <v>7.0430725591160946E-3</v>
      </c>
      <c r="L1223">
        <v>3.1284845437394805E-3</v>
      </c>
      <c r="M1223" s="10" t="s">
        <v>32</v>
      </c>
      <c r="N1223" t="s">
        <v>71</v>
      </c>
      <c r="O1223">
        <v>11</v>
      </c>
      <c r="P1223" t="s">
        <v>43</v>
      </c>
      <c r="Q1223" s="8"/>
      <c r="R1223"/>
      <c r="S1223"/>
      <c r="T1223"/>
      <c r="U1223"/>
    </row>
    <row r="1224" spans="1:21" x14ac:dyDescent="0.35">
      <c r="A1224">
        <v>2021</v>
      </c>
      <c r="B1224">
        <v>4</v>
      </c>
      <c r="C1224">
        <v>12</v>
      </c>
      <c r="D1224" t="s">
        <v>19</v>
      </c>
      <c r="E1224" s="7">
        <v>44531</v>
      </c>
      <c r="F1224">
        <v>128565</v>
      </c>
      <c r="G1224">
        <v>65696</v>
      </c>
      <c r="H1224">
        <v>420</v>
      </c>
      <c r="I1224">
        <v>13627960</v>
      </c>
      <c r="J1224">
        <v>3.0818992717912291E-5</v>
      </c>
      <c r="K1224">
        <v>9.4339138066152229E-3</v>
      </c>
      <c r="L1224">
        <v>4.820677489514205E-3</v>
      </c>
      <c r="M1224" s="10" t="s">
        <v>32</v>
      </c>
      <c r="N1224" t="s">
        <v>71</v>
      </c>
      <c r="O1224">
        <v>12</v>
      </c>
      <c r="P1224" t="s">
        <v>44</v>
      </c>
      <c r="Q1224" s="8"/>
      <c r="R1224"/>
      <c r="S1224"/>
      <c r="T1224"/>
      <c r="U1224"/>
    </row>
    <row r="1225" spans="1:21" x14ac:dyDescent="0.35">
      <c r="A1225">
        <v>2022</v>
      </c>
      <c r="B1225">
        <v>1</v>
      </c>
      <c r="C1225">
        <v>1</v>
      </c>
      <c r="D1225" t="s">
        <v>19</v>
      </c>
      <c r="E1225" s="7">
        <v>44562</v>
      </c>
      <c r="F1225">
        <v>505384</v>
      </c>
      <c r="G1225">
        <v>350383</v>
      </c>
      <c r="H1225">
        <v>786</v>
      </c>
      <c r="I1225">
        <v>12759050</v>
      </c>
      <c r="J1225">
        <v>6.1603332536513299E-5</v>
      </c>
      <c r="K1225">
        <v>3.9609845560602083E-2</v>
      </c>
      <c r="L1225">
        <v>2.7461527308067606E-2</v>
      </c>
      <c r="M1225" s="10" t="s">
        <v>45</v>
      </c>
      <c r="N1225" t="s">
        <v>68</v>
      </c>
      <c r="O1225">
        <v>1</v>
      </c>
      <c r="P1225" t="s">
        <v>33</v>
      </c>
      <c r="Q1225" s="8"/>
      <c r="R1225"/>
      <c r="S1225"/>
      <c r="T1225"/>
      <c r="U1225"/>
    </row>
    <row r="1226" spans="1:21" x14ac:dyDescent="0.35">
      <c r="A1226">
        <v>2022</v>
      </c>
      <c r="B1226">
        <v>1</v>
      </c>
      <c r="C1226">
        <v>2</v>
      </c>
      <c r="D1226" t="s">
        <v>19</v>
      </c>
      <c r="E1226" s="7">
        <v>44593</v>
      </c>
      <c r="F1226">
        <v>178500</v>
      </c>
      <c r="G1226">
        <v>369008</v>
      </c>
      <c r="H1226">
        <v>651</v>
      </c>
      <c r="I1226">
        <v>4052360</v>
      </c>
      <c r="J1226">
        <v>1.6064712908033836E-4</v>
      </c>
      <c r="K1226">
        <v>4.4048406360737938E-2</v>
      </c>
      <c r="L1226">
        <v>9.1060024282146698E-2</v>
      </c>
      <c r="M1226" s="10" t="s">
        <v>45</v>
      </c>
      <c r="N1226" t="s">
        <v>68</v>
      </c>
      <c r="O1226">
        <v>2</v>
      </c>
      <c r="P1226" t="s">
        <v>34</v>
      </c>
      <c r="Q1226" s="8"/>
      <c r="R1226"/>
      <c r="S1226"/>
      <c r="T1226"/>
      <c r="U1226"/>
    </row>
    <row r="1227" spans="1:21" x14ac:dyDescent="0.35">
      <c r="A1227">
        <v>2022</v>
      </c>
      <c r="B1227">
        <v>1</v>
      </c>
      <c r="C1227">
        <v>3</v>
      </c>
      <c r="D1227" t="s">
        <v>19</v>
      </c>
      <c r="E1227" s="7">
        <v>44621</v>
      </c>
      <c r="F1227">
        <v>161095</v>
      </c>
      <c r="G1227">
        <v>136043</v>
      </c>
      <c r="H1227">
        <v>333</v>
      </c>
      <c r="I1227">
        <v>1346250</v>
      </c>
      <c r="J1227">
        <v>2.4735376044568246E-4</v>
      </c>
      <c r="K1227">
        <v>0.11966202414113278</v>
      </c>
      <c r="L1227">
        <v>0.10105329619312907</v>
      </c>
      <c r="M1227" s="10" t="s">
        <v>45</v>
      </c>
      <c r="N1227" t="s">
        <v>68</v>
      </c>
      <c r="O1227">
        <v>3</v>
      </c>
      <c r="P1227" t="s">
        <v>35</v>
      </c>
      <c r="Q1227" s="8"/>
      <c r="R1227"/>
      <c r="S1227"/>
      <c r="T1227"/>
      <c r="U1227"/>
    </row>
    <row r="1228" spans="1:21" x14ac:dyDescent="0.35">
      <c r="A1228">
        <v>2022</v>
      </c>
      <c r="B1228">
        <v>2</v>
      </c>
      <c r="C1228">
        <v>4</v>
      </c>
      <c r="D1228" t="s">
        <v>19</v>
      </c>
      <c r="E1228" s="7">
        <v>44652</v>
      </c>
      <c r="F1228">
        <v>177689</v>
      </c>
      <c r="G1228">
        <v>188455</v>
      </c>
      <c r="H1228">
        <v>302</v>
      </c>
      <c r="I1228">
        <v>674860</v>
      </c>
      <c r="J1228">
        <v>4.4750022226832233E-4</v>
      </c>
      <c r="K1228">
        <v>0.26329757282992028</v>
      </c>
      <c r="L1228">
        <v>0.27925051121714134</v>
      </c>
      <c r="M1228" s="10" t="s">
        <v>45</v>
      </c>
      <c r="N1228" t="s">
        <v>69</v>
      </c>
      <c r="O1228">
        <v>4</v>
      </c>
      <c r="P1228" t="s">
        <v>36</v>
      </c>
      <c r="Q1228" s="8"/>
      <c r="R1228"/>
      <c r="S1228"/>
      <c r="T1228"/>
      <c r="U1228"/>
    </row>
    <row r="1229" spans="1:21" x14ac:dyDescent="0.35">
      <c r="A1229">
        <v>2022</v>
      </c>
      <c r="B1229">
        <v>2</v>
      </c>
      <c r="C1229">
        <v>5</v>
      </c>
      <c r="D1229" t="s">
        <v>19</v>
      </c>
      <c r="E1229" s="7">
        <v>44682</v>
      </c>
      <c r="F1229">
        <v>85602</v>
      </c>
      <c r="G1229">
        <v>128000</v>
      </c>
      <c r="H1229">
        <v>238</v>
      </c>
      <c r="I1229">
        <v>503790</v>
      </c>
      <c r="J1229">
        <v>4.7241906349868002E-4</v>
      </c>
      <c r="K1229">
        <v>0.16991603644375633</v>
      </c>
      <c r="L1229">
        <v>0.25407411818416403</v>
      </c>
      <c r="M1229" s="10" t="s">
        <v>45</v>
      </c>
      <c r="N1229" t="s">
        <v>69</v>
      </c>
      <c r="O1229">
        <v>5</v>
      </c>
      <c r="P1229" t="s">
        <v>37</v>
      </c>
      <c r="Q1229" s="8"/>
      <c r="R1229"/>
      <c r="S1229"/>
      <c r="T1229"/>
      <c r="U1229"/>
    </row>
    <row r="1230" spans="1:21" x14ac:dyDescent="0.35">
      <c r="A1230">
        <v>2022</v>
      </c>
      <c r="B1230">
        <v>2</v>
      </c>
      <c r="C1230">
        <v>6</v>
      </c>
      <c r="D1230" t="s">
        <v>19</v>
      </c>
      <c r="E1230" s="7">
        <v>44713</v>
      </c>
      <c r="F1230">
        <v>105384</v>
      </c>
      <c r="G1230">
        <v>60452</v>
      </c>
      <c r="H1230">
        <v>107</v>
      </c>
      <c r="I1230">
        <v>581380</v>
      </c>
      <c r="J1230">
        <v>1.840448587842719E-4</v>
      </c>
      <c r="K1230">
        <v>0.18126526540300664</v>
      </c>
      <c r="L1230">
        <v>0.10398018507688603</v>
      </c>
      <c r="M1230" s="10" t="s">
        <v>45</v>
      </c>
      <c r="N1230" t="s">
        <v>69</v>
      </c>
      <c r="O1230">
        <v>6</v>
      </c>
      <c r="P1230" t="s">
        <v>38</v>
      </c>
      <c r="Q1230" s="8"/>
      <c r="R1230"/>
      <c r="S1230"/>
      <c r="T1230"/>
      <c r="U1230"/>
    </row>
    <row r="1231" spans="1:21" x14ac:dyDescent="0.35">
      <c r="A1231">
        <v>2022</v>
      </c>
      <c r="B1231">
        <v>3</v>
      </c>
      <c r="C1231">
        <v>7</v>
      </c>
      <c r="D1231" t="s">
        <v>19</v>
      </c>
      <c r="E1231" s="7">
        <v>44743</v>
      </c>
      <c r="F1231">
        <v>240516</v>
      </c>
      <c r="G1231">
        <v>222344</v>
      </c>
      <c r="H1231">
        <v>270</v>
      </c>
      <c r="I1231">
        <v>1329070</v>
      </c>
      <c r="J1231">
        <v>2.0314957075248105E-4</v>
      </c>
      <c r="K1231">
        <v>0.18096563762631013</v>
      </c>
      <c r="L1231">
        <v>0.16729291910885055</v>
      </c>
      <c r="M1231" s="10" t="s">
        <v>45</v>
      </c>
      <c r="N1231" t="s">
        <v>70</v>
      </c>
      <c r="O1231">
        <v>7</v>
      </c>
      <c r="P1231" t="s">
        <v>39</v>
      </c>
      <c r="Q1231" s="8"/>
      <c r="R1231"/>
      <c r="S1231"/>
      <c r="T1231"/>
      <c r="U1231"/>
    </row>
    <row r="1232" spans="1:21" x14ac:dyDescent="0.35">
      <c r="A1232">
        <v>2022</v>
      </c>
      <c r="B1232">
        <v>3</v>
      </c>
      <c r="C1232">
        <v>8</v>
      </c>
      <c r="D1232" t="s">
        <v>19</v>
      </c>
      <c r="E1232" s="7">
        <v>44774</v>
      </c>
      <c r="F1232">
        <v>98329</v>
      </c>
      <c r="G1232">
        <v>140201</v>
      </c>
      <c r="H1232">
        <v>295</v>
      </c>
      <c r="I1232">
        <v>613230</v>
      </c>
      <c r="J1232">
        <v>4.810593089053047E-4</v>
      </c>
      <c r="K1232">
        <v>0.16034603656050747</v>
      </c>
      <c r="L1232">
        <v>0.22862710565366992</v>
      </c>
      <c r="M1232" s="10" t="s">
        <v>45</v>
      </c>
      <c r="N1232" t="s">
        <v>70</v>
      </c>
      <c r="O1232">
        <v>8</v>
      </c>
      <c r="P1232" t="s">
        <v>40</v>
      </c>
      <c r="Q1232" s="8"/>
      <c r="R1232"/>
      <c r="S1232"/>
      <c r="T1232"/>
      <c r="U1232"/>
    </row>
    <row r="1233" spans="1:21" x14ac:dyDescent="0.35">
      <c r="A1233">
        <v>2022</v>
      </c>
      <c r="B1233">
        <v>3</v>
      </c>
      <c r="C1233">
        <v>9</v>
      </c>
      <c r="D1233" t="s">
        <v>19</v>
      </c>
      <c r="E1233" s="7">
        <v>44805</v>
      </c>
      <c r="F1233">
        <v>78192</v>
      </c>
      <c r="G1233">
        <v>76468</v>
      </c>
      <c r="H1233">
        <v>117</v>
      </c>
      <c r="I1233">
        <v>351120</v>
      </c>
      <c r="J1233">
        <v>3.3321941216678057E-4</v>
      </c>
      <c r="K1233">
        <v>0.22269309637730691</v>
      </c>
      <c r="L1233">
        <v>0.21778309409888358</v>
      </c>
      <c r="M1233" s="10" t="s">
        <v>45</v>
      </c>
      <c r="N1233" t="s">
        <v>70</v>
      </c>
      <c r="O1233">
        <v>9</v>
      </c>
      <c r="P1233" t="s">
        <v>41</v>
      </c>
      <c r="Q1233" s="8"/>
      <c r="R1233"/>
      <c r="S1233"/>
      <c r="T1233"/>
      <c r="U1233"/>
    </row>
    <row r="1234" spans="1:21" x14ac:dyDescent="0.35">
      <c r="A1234">
        <v>2022</v>
      </c>
      <c r="B1234">
        <v>4</v>
      </c>
      <c r="C1234">
        <v>10</v>
      </c>
      <c r="D1234" t="s">
        <v>19</v>
      </c>
      <c r="E1234" s="7">
        <v>44835</v>
      </c>
      <c r="F1234">
        <v>144527</v>
      </c>
      <c r="G1234">
        <v>140205</v>
      </c>
      <c r="H1234">
        <v>227</v>
      </c>
      <c r="I1234">
        <v>1042980</v>
      </c>
      <c r="J1234">
        <v>2.1764559243705537E-4</v>
      </c>
      <c r="K1234">
        <v>0.13857120941916432</v>
      </c>
      <c r="L1234">
        <v>0.13442731404245528</v>
      </c>
      <c r="M1234" s="10" t="s">
        <v>45</v>
      </c>
      <c r="N1234" t="s">
        <v>71</v>
      </c>
      <c r="O1234">
        <v>10</v>
      </c>
      <c r="P1234" t="s">
        <v>42</v>
      </c>
      <c r="Q1234" s="8"/>
      <c r="R1234"/>
      <c r="S1234"/>
      <c r="T1234"/>
      <c r="U1234"/>
    </row>
    <row r="1235" spans="1:21" x14ac:dyDescent="0.35">
      <c r="A1235">
        <v>2022</v>
      </c>
      <c r="B1235">
        <v>4</v>
      </c>
      <c r="C1235">
        <v>11</v>
      </c>
      <c r="D1235" t="s">
        <v>19</v>
      </c>
      <c r="E1235" s="7">
        <v>44866</v>
      </c>
      <c r="F1235">
        <v>127025</v>
      </c>
      <c r="G1235">
        <v>118673</v>
      </c>
      <c r="H1235">
        <v>251</v>
      </c>
      <c r="I1235">
        <v>999000</v>
      </c>
      <c r="J1235">
        <v>2.5125125125125127E-4</v>
      </c>
      <c r="K1235">
        <v>0.12715215215215214</v>
      </c>
      <c r="L1235">
        <v>0.11879179179179179</v>
      </c>
      <c r="M1235" s="10" t="s">
        <v>45</v>
      </c>
      <c r="N1235" t="s">
        <v>71</v>
      </c>
      <c r="O1235">
        <v>11</v>
      </c>
      <c r="P1235" t="s">
        <v>43</v>
      </c>
      <c r="Q1235" s="8"/>
      <c r="R1235"/>
      <c r="S1235"/>
      <c r="T1235"/>
      <c r="U1235"/>
    </row>
    <row r="1236" spans="1:21" x14ac:dyDescent="0.35">
      <c r="A1236">
        <v>2022</v>
      </c>
      <c r="B1236">
        <v>4</v>
      </c>
      <c r="C1236">
        <v>12</v>
      </c>
      <c r="D1236" t="s">
        <v>19</v>
      </c>
      <c r="E1236" s="7">
        <v>44896</v>
      </c>
      <c r="F1236">
        <v>97595</v>
      </c>
      <c r="G1236">
        <v>108162</v>
      </c>
      <c r="H1236">
        <v>362</v>
      </c>
      <c r="I1236">
        <v>653140</v>
      </c>
      <c r="J1236">
        <v>5.5424564411917811E-4</v>
      </c>
      <c r="K1236">
        <v>0.14942431944146736</v>
      </c>
      <c r="L1236">
        <v>0.16560308662767553</v>
      </c>
      <c r="M1236" s="10" t="s">
        <v>45</v>
      </c>
      <c r="N1236" t="s">
        <v>71</v>
      </c>
      <c r="O1236">
        <v>12</v>
      </c>
      <c r="P1236" t="s">
        <v>44</v>
      </c>
      <c r="Q1236" s="8"/>
      <c r="R1236"/>
      <c r="S1236"/>
      <c r="T1236"/>
      <c r="U1236"/>
    </row>
    <row r="1237" spans="1:21" x14ac:dyDescent="0.35">
      <c r="A1237">
        <v>2023</v>
      </c>
      <c r="B1237">
        <v>1</v>
      </c>
      <c r="C1237">
        <v>1</v>
      </c>
      <c r="D1237" t="s">
        <v>19</v>
      </c>
      <c r="E1237" s="7">
        <v>44927</v>
      </c>
      <c r="F1237">
        <v>31227</v>
      </c>
      <c r="G1237">
        <v>65433</v>
      </c>
      <c r="H1237">
        <v>253</v>
      </c>
      <c r="I1237">
        <v>363210</v>
      </c>
      <c r="J1237">
        <v>6.9656672448445802E-4</v>
      </c>
      <c r="K1237">
        <v>8.5975055752870247E-2</v>
      </c>
      <c r="L1237">
        <v>0.18015197819443296</v>
      </c>
      <c r="M1237" s="10" t="s">
        <v>46</v>
      </c>
      <c r="N1237" t="s">
        <v>68</v>
      </c>
      <c r="O1237">
        <v>1</v>
      </c>
      <c r="P1237" t="s">
        <v>33</v>
      </c>
      <c r="Q1237" s="8"/>
      <c r="R1237"/>
      <c r="S1237"/>
      <c r="T1237"/>
      <c r="U1237"/>
    </row>
    <row r="1238" spans="1:21" x14ac:dyDescent="0.35">
      <c r="A1238">
        <v>2023</v>
      </c>
      <c r="B1238">
        <v>1</v>
      </c>
      <c r="C1238">
        <v>2</v>
      </c>
      <c r="D1238" t="s">
        <v>19</v>
      </c>
      <c r="E1238" s="7">
        <v>44958</v>
      </c>
      <c r="F1238">
        <v>15011</v>
      </c>
      <c r="G1238">
        <v>14347</v>
      </c>
      <c r="H1238">
        <v>90</v>
      </c>
      <c r="I1238">
        <v>84900</v>
      </c>
      <c r="J1238">
        <v>1.0600706713780918E-3</v>
      </c>
      <c r="K1238">
        <v>0.17680800942285041</v>
      </c>
      <c r="L1238">
        <v>0.16898704358068314</v>
      </c>
      <c r="M1238" s="10" t="s">
        <v>46</v>
      </c>
      <c r="N1238" t="s">
        <v>68</v>
      </c>
      <c r="O1238">
        <v>2</v>
      </c>
      <c r="P1238" t="s">
        <v>34</v>
      </c>
      <c r="Q1238" s="8"/>
      <c r="R1238"/>
      <c r="S1238"/>
      <c r="T1238"/>
      <c r="U1238"/>
    </row>
    <row r="1239" spans="1:21" x14ac:dyDescent="0.35">
      <c r="A1239">
        <v>2023</v>
      </c>
      <c r="B1239">
        <v>1</v>
      </c>
      <c r="C1239">
        <v>3</v>
      </c>
      <c r="D1239" t="s">
        <v>19</v>
      </c>
      <c r="E1239" s="7">
        <v>44986</v>
      </c>
      <c r="F1239">
        <v>15254</v>
      </c>
      <c r="G1239">
        <v>14176</v>
      </c>
      <c r="H1239">
        <v>81</v>
      </c>
      <c r="I1239">
        <v>33220</v>
      </c>
      <c r="J1239">
        <v>2.4382901866345577E-3</v>
      </c>
      <c r="K1239">
        <v>0.45918121613485852</v>
      </c>
      <c r="L1239">
        <v>0.42673088500903072</v>
      </c>
      <c r="M1239" s="10" t="s">
        <v>46</v>
      </c>
      <c r="N1239" t="s">
        <v>68</v>
      </c>
      <c r="O1239">
        <v>3</v>
      </c>
      <c r="P1239" t="s">
        <v>35</v>
      </c>
      <c r="Q1239" s="8"/>
      <c r="R1239"/>
      <c r="S1239"/>
      <c r="T1239"/>
      <c r="U1239"/>
    </row>
    <row r="1240" spans="1:21" x14ac:dyDescent="0.35">
      <c r="A1240">
        <v>2023</v>
      </c>
      <c r="B1240">
        <v>2</v>
      </c>
      <c r="C1240">
        <v>4</v>
      </c>
      <c r="D1240" t="s">
        <v>19</v>
      </c>
      <c r="E1240" s="7">
        <v>45017</v>
      </c>
      <c r="F1240">
        <v>12893</v>
      </c>
      <c r="G1240">
        <v>14439</v>
      </c>
      <c r="H1240">
        <v>62</v>
      </c>
      <c r="I1240">
        <v>11280</v>
      </c>
      <c r="J1240">
        <v>5.49645390070922E-3</v>
      </c>
      <c r="K1240">
        <v>1.1429964539007091</v>
      </c>
      <c r="L1240">
        <v>1.2800531914893618</v>
      </c>
      <c r="M1240" s="10" t="s">
        <v>46</v>
      </c>
      <c r="N1240" t="s">
        <v>69</v>
      </c>
      <c r="O1240">
        <v>4</v>
      </c>
      <c r="P1240" t="s">
        <v>36</v>
      </c>
      <c r="Q1240" s="8"/>
      <c r="R1240"/>
      <c r="S1240"/>
      <c r="T1240"/>
      <c r="U1240"/>
    </row>
    <row r="1241" spans="1:21" x14ac:dyDescent="0.35">
      <c r="A1241">
        <v>2023</v>
      </c>
      <c r="B1241">
        <v>2</v>
      </c>
      <c r="C1241">
        <v>5</v>
      </c>
      <c r="D1241" t="s">
        <v>19</v>
      </c>
      <c r="E1241" s="7">
        <v>45047</v>
      </c>
      <c r="F1241">
        <v>7981</v>
      </c>
      <c r="G1241">
        <v>8364</v>
      </c>
      <c r="H1241">
        <v>74</v>
      </c>
      <c r="I1241">
        <v>10920</v>
      </c>
      <c r="J1241">
        <v>6.7765567765567768E-3</v>
      </c>
      <c r="K1241">
        <v>0.73086080586080582</v>
      </c>
      <c r="L1241">
        <v>0.76593406593406599</v>
      </c>
      <c r="M1241" s="10" t="s">
        <v>46</v>
      </c>
      <c r="N1241" t="s">
        <v>69</v>
      </c>
      <c r="O1241">
        <v>5</v>
      </c>
      <c r="P1241" t="s">
        <v>37</v>
      </c>
      <c r="Q1241" s="8"/>
      <c r="R1241"/>
      <c r="S1241"/>
      <c r="T1241"/>
      <c r="U1241"/>
    </row>
    <row r="1242" spans="1:21" x14ac:dyDescent="0.35">
      <c r="A1242">
        <v>2023</v>
      </c>
      <c r="B1242">
        <v>2</v>
      </c>
      <c r="C1242">
        <v>6</v>
      </c>
      <c r="D1242" t="s">
        <v>19</v>
      </c>
      <c r="E1242" s="7">
        <v>45078</v>
      </c>
      <c r="F1242">
        <v>2513</v>
      </c>
      <c r="G1242">
        <v>2987</v>
      </c>
      <c r="H1242">
        <v>41</v>
      </c>
      <c r="I1242">
        <v>8300</v>
      </c>
      <c r="J1242">
        <v>4.9397590361445779E-3</v>
      </c>
      <c r="K1242">
        <v>0.30277108433734939</v>
      </c>
      <c r="L1242">
        <v>0.35987951807228918</v>
      </c>
      <c r="M1242" s="10" t="s">
        <v>46</v>
      </c>
      <c r="N1242" t="s">
        <v>69</v>
      </c>
      <c r="O1242">
        <v>6</v>
      </c>
      <c r="P1242" t="s">
        <v>38</v>
      </c>
      <c r="Q1242" s="8"/>
      <c r="R1242"/>
      <c r="S1242"/>
      <c r="T1242"/>
      <c r="U1242"/>
    </row>
    <row r="1243" spans="1:21" x14ac:dyDescent="0.35">
      <c r="A1243">
        <v>2023</v>
      </c>
      <c r="B1243">
        <v>3</v>
      </c>
      <c r="C1243">
        <v>7</v>
      </c>
      <c r="D1243" t="s">
        <v>19</v>
      </c>
      <c r="E1243" s="7">
        <v>45108</v>
      </c>
      <c r="F1243">
        <v>1819</v>
      </c>
      <c r="G1243">
        <v>1480</v>
      </c>
      <c r="H1243">
        <v>12</v>
      </c>
      <c r="I1243">
        <v>3240</v>
      </c>
      <c r="J1243">
        <v>3.7037037037037038E-3</v>
      </c>
      <c r="K1243">
        <v>0.56141975308641978</v>
      </c>
      <c r="L1243">
        <v>0.4567901234567901</v>
      </c>
      <c r="M1243" s="10" t="s">
        <v>46</v>
      </c>
      <c r="N1243" t="s">
        <v>70</v>
      </c>
      <c r="O1243">
        <v>7</v>
      </c>
      <c r="P1243" t="s">
        <v>39</v>
      </c>
      <c r="Q1243" s="8"/>
      <c r="R1243"/>
      <c r="S1243"/>
      <c r="T1243"/>
      <c r="U1243"/>
    </row>
    <row r="1244" spans="1:21" x14ac:dyDescent="0.35">
      <c r="A1244">
        <v>2023</v>
      </c>
      <c r="B1244">
        <v>3</v>
      </c>
      <c r="C1244">
        <v>8</v>
      </c>
      <c r="D1244" t="s">
        <v>19</v>
      </c>
      <c r="E1244" s="7">
        <v>45139</v>
      </c>
      <c r="F1244">
        <v>5605</v>
      </c>
      <c r="G1244">
        <v>4271</v>
      </c>
      <c r="H1244">
        <v>10</v>
      </c>
      <c r="I1244">
        <v>3320</v>
      </c>
      <c r="J1244">
        <v>3.0120481927710845E-3</v>
      </c>
      <c r="K1244">
        <v>1.6882530120481927</v>
      </c>
      <c r="L1244">
        <v>1.2864457831325302</v>
      </c>
      <c r="M1244" s="10" t="s">
        <v>46</v>
      </c>
      <c r="N1244" t="s">
        <v>70</v>
      </c>
      <c r="O1244">
        <v>8</v>
      </c>
      <c r="P1244" t="s">
        <v>40</v>
      </c>
      <c r="Q1244" s="8"/>
      <c r="R1244"/>
      <c r="S1244"/>
      <c r="T1244"/>
      <c r="U1244"/>
    </row>
    <row r="1245" spans="1:21" x14ac:dyDescent="0.35">
      <c r="A1245">
        <v>2023</v>
      </c>
      <c r="B1245">
        <v>3</v>
      </c>
      <c r="C1245">
        <v>9</v>
      </c>
      <c r="D1245" t="s">
        <v>19</v>
      </c>
      <c r="E1245" s="7">
        <v>45170</v>
      </c>
      <c r="F1245">
        <v>18079</v>
      </c>
      <c r="G1245">
        <v>26072</v>
      </c>
      <c r="H1245">
        <v>34</v>
      </c>
      <c r="I1245">
        <v>3150</v>
      </c>
      <c r="J1245">
        <v>1.0793650793650795E-2</v>
      </c>
      <c r="K1245">
        <v>5.7393650793650792</v>
      </c>
      <c r="L1245">
        <v>8.2768253968253962</v>
      </c>
      <c r="M1245" s="10" t="s">
        <v>46</v>
      </c>
      <c r="N1245" t="s">
        <v>70</v>
      </c>
      <c r="O1245">
        <v>9</v>
      </c>
      <c r="P1245" t="s">
        <v>41</v>
      </c>
      <c r="Q1245" s="8"/>
      <c r="R1245"/>
      <c r="S1245"/>
      <c r="T1245"/>
      <c r="U1245"/>
    </row>
    <row r="1246" spans="1:21" x14ac:dyDescent="0.35">
      <c r="A1246">
        <v>2023</v>
      </c>
      <c r="B1246">
        <v>4</v>
      </c>
      <c r="C1246">
        <v>10</v>
      </c>
      <c r="D1246" t="s">
        <v>19</v>
      </c>
      <c r="E1246" s="7">
        <v>45200</v>
      </c>
      <c r="F1246">
        <v>20284</v>
      </c>
      <c r="G1246">
        <v>20960</v>
      </c>
      <c r="H1246">
        <v>54</v>
      </c>
      <c r="I1246">
        <v>9910</v>
      </c>
      <c r="J1246">
        <v>5.4490413723511603E-3</v>
      </c>
      <c r="K1246">
        <v>2.0468213925327952</v>
      </c>
      <c r="L1246">
        <v>2.1150353178607468</v>
      </c>
      <c r="M1246" s="10" t="s">
        <v>46</v>
      </c>
      <c r="N1246" t="s">
        <v>71</v>
      </c>
      <c r="O1246">
        <v>10</v>
      </c>
      <c r="P1246" t="s">
        <v>42</v>
      </c>
      <c r="Q1246" s="8"/>
      <c r="R1246"/>
      <c r="S1246"/>
      <c r="T1246"/>
      <c r="U1246"/>
    </row>
    <row r="1247" spans="1:21" x14ac:dyDescent="0.35">
      <c r="A1247">
        <v>2023</v>
      </c>
      <c r="B1247">
        <v>4</v>
      </c>
      <c r="C1247">
        <v>11</v>
      </c>
      <c r="D1247" t="s">
        <v>19</v>
      </c>
      <c r="E1247" s="7">
        <v>45231</v>
      </c>
      <c r="F1247">
        <v>30267</v>
      </c>
      <c r="G1247">
        <v>23874</v>
      </c>
      <c r="H1247">
        <v>128</v>
      </c>
      <c r="I1247">
        <v>71203</v>
      </c>
      <c r="J1247">
        <v>1.7976770641686445E-3</v>
      </c>
      <c r="K1247">
        <v>0.42508040391556534</v>
      </c>
      <c r="L1247">
        <v>0.33529486117157986</v>
      </c>
      <c r="M1247" s="10" t="s">
        <v>46</v>
      </c>
      <c r="N1247" t="s">
        <v>71</v>
      </c>
      <c r="O1247">
        <v>11</v>
      </c>
      <c r="P1247" t="s">
        <v>43</v>
      </c>
      <c r="Q1247" s="8"/>
      <c r="R1247"/>
      <c r="S1247"/>
      <c r="T1247"/>
      <c r="U1247"/>
    </row>
    <row r="1248" spans="1:21" x14ac:dyDescent="0.35">
      <c r="A1248">
        <v>2023</v>
      </c>
      <c r="B1248">
        <v>4</v>
      </c>
      <c r="C1248">
        <v>12</v>
      </c>
      <c r="D1248" t="s">
        <v>19</v>
      </c>
      <c r="E1248" s="7">
        <v>45261</v>
      </c>
      <c r="F1248">
        <v>27043</v>
      </c>
      <c r="G1248">
        <v>29556</v>
      </c>
      <c r="H1248">
        <v>168</v>
      </c>
      <c r="I1248">
        <v>81306</v>
      </c>
      <c r="J1248">
        <v>2.0662681720906204E-3</v>
      </c>
      <c r="K1248">
        <v>0.33260767963003962</v>
      </c>
      <c r="L1248">
        <v>0.36351560770422847</v>
      </c>
      <c r="M1248" s="10" t="s">
        <v>46</v>
      </c>
      <c r="N1248" t="s">
        <v>71</v>
      </c>
      <c r="O1248">
        <v>12</v>
      </c>
      <c r="P1248" t="s">
        <v>44</v>
      </c>
      <c r="Q1248" s="8"/>
      <c r="R1248"/>
      <c r="S1248"/>
      <c r="T1248"/>
      <c r="U1248"/>
    </row>
    <row r="1249" spans="1:21" x14ac:dyDescent="0.35">
      <c r="A1249">
        <v>2024</v>
      </c>
      <c r="B1249">
        <v>1</v>
      </c>
      <c r="C1249">
        <v>1</v>
      </c>
      <c r="D1249" t="s">
        <v>19</v>
      </c>
      <c r="E1249" s="7">
        <v>45292</v>
      </c>
      <c r="F1249">
        <v>5920</v>
      </c>
      <c r="G1249">
        <v>7685</v>
      </c>
      <c r="H1249">
        <v>102</v>
      </c>
      <c r="I1249">
        <v>18506</v>
      </c>
      <c r="J1249">
        <v>5.5117259267264667E-3</v>
      </c>
      <c r="K1249">
        <v>0.31989624986490867</v>
      </c>
      <c r="L1249">
        <v>0.41527072300875389</v>
      </c>
      <c r="M1249" s="10" t="s">
        <v>47</v>
      </c>
      <c r="N1249" t="s">
        <v>68</v>
      </c>
      <c r="O1249">
        <v>1</v>
      </c>
      <c r="P1249" t="s">
        <v>33</v>
      </c>
      <c r="Q1249" s="8"/>
      <c r="R1249"/>
      <c r="S1249"/>
      <c r="T1249"/>
      <c r="U1249"/>
    </row>
    <row r="1250" spans="1:21" x14ac:dyDescent="0.35">
      <c r="A1250">
        <v>2024</v>
      </c>
      <c r="B1250">
        <v>1</v>
      </c>
      <c r="C1250">
        <v>2</v>
      </c>
      <c r="D1250" t="s">
        <v>19</v>
      </c>
      <c r="E1250" s="7">
        <v>45323</v>
      </c>
      <c r="F1250">
        <v>1423</v>
      </c>
      <c r="G1250">
        <v>1597</v>
      </c>
      <c r="H1250">
        <v>38</v>
      </c>
      <c r="I1250">
        <v>1946</v>
      </c>
      <c r="J1250">
        <v>1.9527235354573486E-2</v>
      </c>
      <c r="K1250">
        <v>0.73124357656731753</v>
      </c>
      <c r="L1250">
        <v>0.82065775950668041</v>
      </c>
      <c r="M1250" s="10" t="s">
        <v>47</v>
      </c>
      <c r="N1250" t="s">
        <v>68</v>
      </c>
      <c r="O1250">
        <v>2</v>
      </c>
      <c r="P1250" t="s">
        <v>34</v>
      </c>
      <c r="Q1250" s="8"/>
      <c r="R1250"/>
      <c r="S1250"/>
      <c r="T1250"/>
      <c r="U1250"/>
    </row>
    <row r="1251" spans="1:21" x14ac:dyDescent="0.35">
      <c r="A1251">
        <v>2024</v>
      </c>
      <c r="B1251">
        <v>1</v>
      </c>
      <c r="C1251">
        <v>3</v>
      </c>
      <c r="D1251" t="s">
        <v>19</v>
      </c>
      <c r="E1251" s="7">
        <v>45352</v>
      </c>
      <c r="F1251">
        <v>475</v>
      </c>
      <c r="G1251">
        <v>467</v>
      </c>
      <c r="H1251">
        <v>16</v>
      </c>
      <c r="I1251">
        <v>533</v>
      </c>
      <c r="J1251">
        <v>3.0018761726078799E-2</v>
      </c>
      <c r="K1251">
        <v>0.89118198874296439</v>
      </c>
      <c r="L1251">
        <v>0.8761726078799249</v>
      </c>
      <c r="M1251" s="10" t="s">
        <v>47</v>
      </c>
      <c r="N1251" t="s">
        <v>68</v>
      </c>
      <c r="O1251">
        <v>3</v>
      </c>
      <c r="P1251" t="s">
        <v>35</v>
      </c>
      <c r="Q1251" s="8"/>
      <c r="R1251"/>
      <c r="S1251"/>
      <c r="T1251"/>
      <c r="U1251"/>
    </row>
    <row r="1252" spans="1:21" x14ac:dyDescent="0.35">
      <c r="A1252">
        <v>2024</v>
      </c>
      <c r="B1252">
        <v>2</v>
      </c>
      <c r="C1252">
        <v>4</v>
      </c>
      <c r="D1252" t="s">
        <v>19</v>
      </c>
      <c r="E1252" s="7">
        <v>45383</v>
      </c>
      <c r="F1252">
        <v>337</v>
      </c>
      <c r="G1252">
        <v>274</v>
      </c>
      <c r="H1252">
        <v>4</v>
      </c>
      <c r="I1252">
        <v>196</v>
      </c>
      <c r="J1252">
        <v>2.0408163265306121E-2</v>
      </c>
      <c r="K1252">
        <v>1.7193877551020409</v>
      </c>
      <c r="L1252">
        <v>1.3979591836734695</v>
      </c>
      <c r="M1252" s="10" t="s">
        <v>47</v>
      </c>
      <c r="N1252" t="s">
        <v>69</v>
      </c>
      <c r="O1252">
        <v>4</v>
      </c>
      <c r="P1252" t="s">
        <v>36</v>
      </c>
      <c r="Q1252" s="8"/>
      <c r="R1252"/>
      <c r="S1252"/>
      <c r="T1252"/>
      <c r="U1252"/>
    </row>
    <row r="1253" spans="1:21" x14ac:dyDescent="0.35">
      <c r="A1253">
        <v>2024</v>
      </c>
      <c r="B1253">
        <v>2</v>
      </c>
      <c r="C1253">
        <v>5</v>
      </c>
      <c r="D1253" t="s">
        <v>19</v>
      </c>
      <c r="E1253" s="7">
        <v>45413</v>
      </c>
      <c r="F1253">
        <v>399</v>
      </c>
      <c r="G1253">
        <v>352</v>
      </c>
      <c r="H1253">
        <v>3</v>
      </c>
      <c r="I1253">
        <v>146</v>
      </c>
      <c r="J1253">
        <v>2.0547945205479451E-2</v>
      </c>
      <c r="K1253">
        <v>2.7328767123287672</v>
      </c>
      <c r="L1253">
        <v>2.4109589041095889</v>
      </c>
      <c r="M1253" s="10" t="s">
        <v>47</v>
      </c>
      <c r="N1253" t="s">
        <v>69</v>
      </c>
      <c r="O1253">
        <v>5</v>
      </c>
      <c r="P1253" t="s">
        <v>37</v>
      </c>
      <c r="Q1253" s="8"/>
      <c r="R1253"/>
      <c r="S1253"/>
      <c r="T1253"/>
      <c r="U1253"/>
    </row>
    <row r="1254" spans="1:21" x14ac:dyDescent="0.35">
      <c r="A1254">
        <v>2024</v>
      </c>
      <c r="B1254">
        <v>2</v>
      </c>
      <c r="C1254">
        <v>6</v>
      </c>
      <c r="D1254" t="s">
        <v>19</v>
      </c>
      <c r="E1254" s="7">
        <v>45444</v>
      </c>
      <c r="F1254">
        <v>856</v>
      </c>
      <c r="G1254">
        <v>720</v>
      </c>
      <c r="H1254">
        <v>2</v>
      </c>
      <c r="I1254">
        <v>45</v>
      </c>
      <c r="J1254">
        <v>4.4444444444444446E-2</v>
      </c>
      <c r="K1254">
        <v>19.022222222222222</v>
      </c>
      <c r="L1254">
        <v>16</v>
      </c>
      <c r="M1254" s="10" t="s">
        <v>47</v>
      </c>
      <c r="N1254" t="s">
        <v>69</v>
      </c>
      <c r="O1254">
        <v>6</v>
      </c>
      <c r="P1254" t="s">
        <v>38</v>
      </c>
      <c r="Q1254" s="8"/>
      <c r="R1254"/>
      <c r="S1254"/>
      <c r="T1254"/>
      <c r="U1254"/>
    </row>
    <row r="1255" spans="1:21" x14ac:dyDescent="0.35">
      <c r="A1255">
        <v>2024</v>
      </c>
      <c r="B1255">
        <v>3</v>
      </c>
      <c r="C1255">
        <v>7</v>
      </c>
      <c r="D1255" t="s">
        <v>19</v>
      </c>
      <c r="E1255" s="7">
        <v>45474</v>
      </c>
      <c r="F1255">
        <v>3897</v>
      </c>
      <c r="G1255">
        <v>3081</v>
      </c>
      <c r="H1255">
        <v>7</v>
      </c>
      <c r="I1255">
        <v>149</v>
      </c>
      <c r="J1255">
        <v>4.6979865771812082E-2</v>
      </c>
      <c r="K1255">
        <v>26.154362416107382</v>
      </c>
      <c r="L1255">
        <v>20.677852348993287</v>
      </c>
      <c r="M1255" s="10" t="s">
        <v>47</v>
      </c>
      <c r="N1255" t="s">
        <v>70</v>
      </c>
      <c r="O1255">
        <v>7</v>
      </c>
      <c r="P1255" t="s">
        <v>39</v>
      </c>
      <c r="Q1255" s="8"/>
      <c r="R1255"/>
      <c r="S1255"/>
      <c r="T1255"/>
      <c r="U1255"/>
    </row>
    <row r="1256" spans="1:21" x14ac:dyDescent="0.35">
      <c r="A1256">
        <v>2024</v>
      </c>
      <c r="B1256">
        <v>3</v>
      </c>
      <c r="C1256">
        <v>8</v>
      </c>
      <c r="D1256" t="s">
        <v>19</v>
      </c>
      <c r="E1256" s="7">
        <v>45505</v>
      </c>
      <c r="F1256">
        <v>6786</v>
      </c>
      <c r="G1256">
        <v>6138</v>
      </c>
      <c r="H1256">
        <v>29</v>
      </c>
      <c r="I1256">
        <v>76</v>
      </c>
      <c r="J1256">
        <v>0.38157894736842107</v>
      </c>
      <c r="K1256">
        <v>89.28947368421052</v>
      </c>
      <c r="L1256">
        <v>80.763157894736835</v>
      </c>
      <c r="M1256" s="10" t="s">
        <v>47</v>
      </c>
      <c r="N1256" t="s">
        <v>70</v>
      </c>
      <c r="O1256">
        <v>8</v>
      </c>
      <c r="P1256" t="s">
        <v>40</v>
      </c>
      <c r="Q1256" s="8"/>
      <c r="R1256"/>
      <c r="S1256"/>
      <c r="T1256"/>
      <c r="U1256"/>
    </row>
    <row r="1257" spans="1:21" x14ac:dyDescent="0.35">
      <c r="A1257">
        <v>2024</v>
      </c>
      <c r="B1257">
        <v>3</v>
      </c>
      <c r="C1257">
        <v>9</v>
      </c>
      <c r="D1257" t="s">
        <v>19</v>
      </c>
      <c r="E1257" s="7">
        <v>45536</v>
      </c>
      <c r="F1257">
        <v>6319</v>
      </c>
      <c r="G1257">
        <v>6463</v>
      </c>
      <c r="H1257">
        <v>23</v>
      </c>
      <c r="I1257">
        <v>88</v>
      </c>
      <c r="J1257">
        <v>0.26136363636363635</v>
      </c>
      <c r="K1257">
        <v>71.806818181818187</v>
      </c>
      <c r="L1257">
        <v>73.443181818181813</v>
      </c>
      <c r="M1257" s="10" t="s">
        <v>47</v>
      </c>
      <c r="N1257" t="s">
        <v>70</v>
      </c>
      <c r="O1257">
        <v>9</v>
      </c>
      <c r="P1257" t="s">
        <v>41</v>
      </c>
      <c r="Q1257" s="8"/>
      <c r="R1257"/>
      <c r="S1257"/>
      <c r="T1257"/>
      <c r="U1257"/>
    </row>
    <row r="1258" spans="1:21" x14ac:dyDescent="0.35">
      <c r="A1258">
        <v>2024</v>
      </c>
      <c r="B1258">
        <v>4</v>
      </c>
      <c r="C1258">
        <v>10</v>
      </c>
      <c r="D1258" t="s">
        <v>19</v>
      </c>
      <c r="E1258" s="7">
        <v>45566</v>
      </c>
      <c r="F1258">
        <v>6126</v>
      </c>
      <c r="G1258">
        <v>6141</v>
      </c>
      <c r="H1258">
        <v>30</v>
      </c>
      <c r="I1258">
        <v>35551</v>
      </c>
      <c r="J1258">
        <v>8.4385811932153807E-4</v>
      </c>
      <c r="K1258">
        <v>0.17231582796545808</v>
      </c>
      <c r="L1258">
        <v>0.17273775702511884</v>
      </c>
      <c r="M1258" s="10" t="s">
        <v>47</v>
      </c>
      <c r="N1258" t="s">
        <v>71</v>
      </c>
      <c r="O1258">
        <v>10</v>
      </c>
      <c r="P1258" t="s">
        <v>42</v>
      </c>
      <c r="Q1258" s="8"/>
      <c r="R1258"/>
      <c r="S1258"/>
      <c r="T1258"/>
      <c r="U1258"/>
    </row>
    <row r="1259" spans="1:21" x14ac:dyDescent="0.35">
      <c r="A1259">
        <v>2024</v>
      </c>
      <c r="B1259">
        <v>4</v>
      </c>
      <c r="C1259">
        <v>11</v>
      </c>
      <c r="D1259" t="s">
        <v>19</v>
      </c>
      <c r="E1259" s="7">
        <v>45597</v>
      </c>
      <c r="F1259">
        <v>1832</v>
      </c>
      <c r="G1259">
        <v>2503</v>
      </c>
      <c r="H1259">
        <v>14</v>
      </c>
      <c r="I1259">
        <v>53778</v>
      </c>
      <c r="J1259">
        <v>2.6032950277064972E-4</v>
      </c>
      <c r="K1259">
        <v>3.4065974933987879E-2</v>
      </c>
      <c r="L1259">
        <v>4.6543196102495445E-2</v>
      </c>
      <c r="M1259" s="10" t="s">
        <v>47</v>
      </c>
      <c r="N1259" t="s">
        <v>71</v>
      </c>
      <c r="O1259">
        <v>11</v>
      </c>
      <c r="P1259" t="s">
        <v>43</v>
      </c>
      <c r="Q1259" s="8"/>
      <c r="R1259"/>
      <c r="S1259"/>
      <c r="T1259"/>
      <c r="U1259"/>
    </row>
    <row r="1260" spans="1:21" x14ac:dyDescent="0.35">
      <c r="A1260">
        <v>2024</v>
      </c>
      <c r="B1260">
        <v>4</v>
      </c>
      <c r="C1260">
        <v>12</v>
      </c>
      <c r="D1260" t="s">
        <v>19</v>
      </c>
      <c r="E1260" s="7">
        <v>45627</v>
      </c>
      <c r="F1260">
        <v>918</v>
      </c>
      <c r="G1260">
        <v>1022</v>
      </c>
      <c r="H1260">
        <v>11</v>
      </c>
      <c r="I1260">
        <v>12123</v>
      </c>
      <c r="J1260">
        <v>9.0736616349088505E-4</v>
      </c>
      <c r="K1260">
        <v>7.5723830734966593E-2</v>
      </c>
      <c r="L1260">
        <v>8.4302565371607685E-2</v>
      </c>
      <c r="M1260" s="10" t="s">
        <v>47</v>
      </c>
      <c r="N1260" t="s">
        <v>71</v>
      </c>
      <c r="O1260">
        <v>12</v>
      </c>
      <c r="P1260" t="s">
        <v>44</v>
      </c>
      <c r="Q1260" s="8"/>
      <c r="R1260"/>
      <c r="S1260"/>
      <c r="T1260"/>
      <c r="U1260"/>
    </row>
    <row r="1261" spans="1:21" x14ac:dyDescent="0.35">
      <c r="A1261">
        <v>2025</v>
      </c>
      <c r="B1261">
        <v>1</v>
      </c>
      <c r="C1261">
        <v>1</v>
      </c>
      <c r="D1261" t="s">
        <v>19</v>
      </c>
      <c r="E1261" s="7">
        <v>45658</v>
      </c>
      <c r="F1261">
        <v>135</v>
      </c>
      <c r="G1261">
        <v>147</v>
      </c>
      <c r="H1261">
        <v>0</v>
      </c>
      <c r="I1261">
        <v>2010</v>
      </c>
      <c r="J1261">
        <v>0</v>
      </c>
      <c r="K1261">
        <v>6.7164179104477612E-2</v>
      </c>
      <c r="L1261">
        <v>7.3134328358208961E-2</v>
      </c>
      <c r="M1261" s="10" t="s">
        <v>49</v>
      </c>
      <c r="N1261" t="s">
        <v>68</v>
      </c>
      <c r="O1261">
        <v>1</v>
      </c>
      <c r="P1261" t="s">
        <v>33</v>
      </c>
      <c r="Q1261" s="8"/>
      <c r="R1261"/>
      <c r="S1261"/>
      <c r="T1261"/>
      <c r="U1261"/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31081-F343-4648-8EB7-0363F699A649}">
  <dimension ref="A1:G26"/>
  <sheetViews>
    <sheetView tabSelected="1" workbookViewId="0">
      <selection activeCell="D11" sqref="D11"/>
    </sheetView>
  </sheetViews>
  <sheetFormatPr defaultRowHeight="14.5" x14ac:dyDescent="0.35"/>
  <cols>
    <col min="1" max="1" width="15.54296875" customWidth="1"/>
    <col min="2" max="2" width="20.7265625" customWidth="1"/>
    <col min="5" max="5" width="17" bestFit="1" customWidth="1"/>
    <col min="6" max="6" width="25.453125" bestFit="1" customWidth="1"/>
  </cols>
  <sheetData>
    <row r="1" spans="1:7" s="3" customFormat="1" ht="18.5" x14ac:dyDescent="0.45">
      <c r="A1" s="3" t="s">
        <v>21</v>
      </c>
      <c r="B1" s="4" t="s">
        <v>49</v>
      </c>
      <c r="E1" s="1" t="s">
        <v>21</v>
      </c>
      <c r="F1" t="s">
        <v>62</v>
      </c>
      <c r="G1"/>
    </row>
    <row r="2" spans="1:7" s="3" customFormat="1" ht="18.5" x14ac:dyDescent="0.45">
      <c r="A2" s="3" t="s">
        <v>22</v>
      </c>
      <c r="B2" s="4" t="s">
        <v>33</v>
      </c>
      <c r="E2" s="1" t="s">
        <v>31</v>
      </c>
      <c r="F2" t="s">
        <v>62</v>
      </c>
      <c r="G2"/>
    </row>
    <row r="3" spans="1:7" s="3" customFormat="1" ht="18.5" x14ac:dyDescent="0.45">
      <c r="A3" s="5" t="s">
        <v>24</v>
      </c>
      <c r="B3" s="4" t="s">
        <v>57</v>
      </c>
      <c r="E3"/>
      <c r="F3"/>
      <c r="G3"/>
    </row>
    <row r="4" spans="1:7" s="3" customFormat="1" ht="18.5" x14ac:dyDescent="0.45">
      <c r="A4" s="5" t="s">
        <v>25</v>
      </c>
      <c r="B4" s="6">
        <f>SUMIFS(ANDAMENTO_COVID[Contagiati effettivi],ANDAMENTO_COVID[Data (anno)],MASCHERA!B1,ANDAMENTO_COVID[Data (mese)],MASCHERA!B2,ANDAMENTO_COVID[Regione],MASCHERA!B3)</f>
        <v>64</v>
      </c>
      <c r="E4" s="1" t="s">
        <v>0</v>
      </c>
      <c r="F4" t="s">
        <v>53</v>
      </c>
      <c r="G4"/>
    </row>
    <row r="5" spans="1:7" s="3" customFormat="1" ht="18.5" x14ac:dyDescent="0.45">
      <c r="A5" s="5" t="s">
        <v>27</v>
      </c>
      <c r="B5" s="6">
        <f>SUMIFS(ANDAMENTO_COVID[Decessi effettivi],ANDAMENTO_COVID[Data (anno)],MASCHERA!B1,ANDAMENTO_COVID[Data (mese)],MASCHERA!B2,ANDAMENTO_COVID[Regione],MASCHERA!B3)</f>
        <v>6</v>
      </c>
      <c r="E5" s="2" t="s">
        <v>18</v>
      </c>
      <c r="F5">
        <v>52784</v>
      </c>
      <c r="G5"/>
    </row>
    <row r="6" spans="1:7" s="3" customFormat="1" ht="18.5" x14ac:dyDescent="0.45">
      <c r="A6" s="5" t="s">
        <v>26</v>
      </c>
      <c r="B6" s="6">
        <f>SUMIFS(ANDAMENTO_COVID[Guariti effettivi],ANDAMENTO_COVID[Data (anno)],MASCHERA!B1,ANDAMENTO_COVID[Data (mese)],MASCHERA!B2,ANDAMENTO_COVID[Regione],MASCHERA!B3)</f>
        <v>50</v>
      </c>
      <c r="E6" s="2" t="s">
        <v>10</v>
      </c>
      <c r="F6">
        <v>106166</v>
      </c>
      <c r="G6"/>
    </row>
    <row r="7" spans="1:7" s="3" customFormat="1" ht="18.5" x14ac:dyDescent="0.45">
      <c r="E7" s="2" t="s">
        <v>2</v>
      </c>
      <c r="F7">
        <v>203096</v>
      </c>
      <c r="G7"/>
    </row>
    <row r="8" spans="1:7" x14ac:dyDescent="0.35">
      <c r="E8" s="2" t="s">
        <v>59</v>
      </c>
      <c r="F8">
        <v>255515</v>
      </c>
    </row>
    <row r="9" spans="1:7" x14ac:dyDescent="0.35">
      <c r="E9" s="2" t="s">
        <v>11</v>
      </c>
      <c r="F9">
        <v>302119</v>
      </c>
    </row>
    <row r="10" spans="1:7" x14ac:dyDescent="0.35">
      <c r="E10" s="2" t="s">
        <v>17</v>
      </c>
      <c r="F10">
        <v>462464</v>
      </c>
    </row>
    <row r="11" spans="1:7" x14ac:dyDescent="0.35">
      <c r="E11" s="2" t="s">
        <v>14</v>
      </c>
      <c r="F11">
        <v>531418</v>
      </c>
    </row>
    <row r="12" spans="1:7" x14ac:dyDescent="0.35">
      <c r="E12" s="2" t="s">
        <v>57</v>
      </c>
      <c r="F12">
        <v>603904</v>
      </c>
    </row>
    <row r="13" spans="1:7" x14ac:dyDescent="0.35">
      <c r="E13" s="2" t="s">
        <v>3</v>
      </c>
      <c r="F13">
        <v>659310</v>
      </c>
    </row>
    <row r="14" spans="1:7" x14ac:dyDescent="0.35">
      <c r="E14" s="2" t="s">
        <v>1</v>
      </c>
      <c r="F14">
        <v>694298</v>
      </c>
    </row>
    <row r="15" spans="1:7" x14ac:dyDescent="0.35">
      <c r="E15" s="2" t="s">
        <v>7</v>
      </c>
      <c r="F15">
        <v>697112</v>
      </c>
    </row>
    <row r="16" spans="1:7" x14ac:dyDescent="0.35">
      <c r="E16" s="2" t="s">
        <v>9</v>
      </c>
      <c r="F16">
        <v>737589</v>
      </c>
    </row>
    <row r="17" spans="5:6" x14ac:dyDescent="0.35">
      <c r="E17" s="2" t="s">
        <v>16</v>
      </c>
      <c r="F17">
        <v>1669527</v>
      </c>
    </row>
    <row r="18" spans="5:6" x14ac:dyDescent="0.35">
      <c r="E18" s="2" t="s">
        <v>13</v>
      </c>
      <c r="F18">
        <v>1704892</v>
      </c>
    </row>
    <row r="19" spans="5:6" x14ac:dyDescent="0.35">
      <c r="E19" s="2" t="s">
        <v>12</v>
      </c>
      <c r="F19">
        <v>1820969</v>
      </c>
    </row>
    <row r="20" spans="5:6" x14ac:dyDescent="0.35">
      <c r="E20" s="2" t="s">
        <v>15</v>
      </c>
      <c r="F20">
        <v>1836913</v>
      </c>
    </row>
    <row r="21" spans="5:6" x14ac:dyDescent="0.35">
      <c r="E21" s="2" t="s">
        <v>5</v>
      </c>
      <c r="F21">
        <v>2226803</v>
      </c>
    </row>
    <row r="22" spans="5:6" x14ac:dyDescent="0.35">
      <c r="E22" s="2" t="s">
        <v>6</v>
      </c>
      <c r="F22">
        <v>2562721</v>
      </c>
    </row>
    <row r="23" spans="5:6" x14ac:dyDescent="0.35">
      <c r="E23" s="2" t="s">
        <v>4</v>
      </c>
      <c r="F23">
        <v>2575867</v>
      </c>
    </row>
    <row r="24" spans="5:6" x14ac:dyDescent="0.35">
      <c r="E24" s="2" t="s">
        <v>19</v>
      </c>
      <c r="F24">
        <v>2868960</v>
      </c>
    </row>
    <row r="25" spans="5:6" x14ac:dyDescent="0.35">
      <c r="E25" s="2" t="s">
        <v>8</v>
      </c>
      <c r="F25">
        <v>4391837</v>
      </c>
    </row>
    <row r="26" spans="5:6" x14ac:dyDescent="0.35">
      <c r="E26" s="2" t="s">
        <v>20</v>
      </c>
      <c r="F26">
        <v>26964264</v>
      </c>
    </row>
  </sheetData>
  <pageMargins left="0.19685039370078741" right="0.19685039370078741" top="0.19685039370078741" bottom="0.19685039370078741" header="0.19685039370078741" footer="0.19685039370078741"/>
  <pageSetup paperSize="9" orientation="landscape" r:id="rId2"/>
  <headerFooter>
    <oddHeader>&amp;R&amp;"-,Grassetto"&amp;14&amp;K04+000Analisi dataset COVID-19</oddHeader>
    <oddFooter>&amp;C&amp;G&amp;R&amp;P</oddFooter>
  </headerFooter>
  <legacyDrawingHF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D6EE5A-E29A-4972-99BD-E52FC76BAE12}">
          <x14:formula1>
            <xm:f>'Tabella x maschera'!$S$4:$S$9</xm:f>
          </x14:formula1>
          <xm:sqref>B1</xm:sqref>
        </x14:dataValidation>
        <x14:dataValidation type="list" allowBlank="1" showInputMessage="1" showErrorMessage="1" xr:uid="{5CDCB6CA-D445-49A7-A5F3-BF620D813050}">
          <x14:formula1>
            <xm:f>'Tabella x maschera'!$T$4:$T$15</xm:f>
          </x14:formula1>
          <xm:sqref>B2</xm:sqref>
        </x14:dataValidation>
        <x14:dataValidation type="list" allowBlank="1" showInputMessage="1" showErrorMessage="1" xr:uid="{ED520E7A-E59E-437E-84E4-F9E1C23A143C}">
          <x14:formula1>
            <xm:f>'Tabella x maschera'!$R$4:$R$24</xm:f>
          </x14:formula1>
          <xm:sqref>B3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37352-8725-41CC-A125-F72489720F86}">
  <dimension ref="A1:B11"/>
  <sheetViews>
    <sheetView zoomScale="80" zoomScaleNormal="80" workbookViewId="0">
      <selection activeCell="F10" sqref="F10"/>
    </sheetView>
  </sheetViews>
  <sheetFormatPr defaultRowHeight="14.5" x14ac:dyDescent="0.35"/>
  <cols>
    <col min="1" max="1" width="17.6328125" bestFit="1" customWidth="1"/>
    <col min="2" max="2" width="26.08984375" bestFit="1" customWidth="1"/>
    <col min="3" max="3" width="8.1796875" bestFit="1" customWidth="1"/>
    <col min="4" max="4" width="9.7265625" bestFit="1" customWidth="1"/>
    <col min="5" max="5" width="8.1796875" bestFit="1" customWidth="1"/>
    <col min="6" max="6" width="15.08984375" bestFit="1" customWidth="1"/>
    <col min="7" max="7" width="8.1796875" bestFit="1" customWidth="1"/>
    <col min="8" max="8" width="9.1796875" bestFit="1" customWidth="1"/>
    <col min="9" max="10" width="8.1796875" bestFit="1" customWidth="1"/>
    <col min="11" max="11" width="7.26953125" bestFit="1" customWidth="1"/>
    <col min="12" max="12" width="7.1796875" bestFit="1" customWidth="1"/>
    <col min="13" max="13" width="7.81640625" bestFit="1" customWidth="1"/>
    <col min="14" max="14" width="8.26953125" bestFit="1" customWidth="1"/>
    <col min="15" max="15" width="18.1796875" bestFit="1" customWidth="1"/>
    <col min="16" max="16" width="9" bestFit="1" customWidth="1"/>
    <col min="17" max="17" width="7.36328125" bestFit="1" customWidth="1"/>
    <col min="18" max="18" width="11.453125" bestFit="1" customWidth="1"/>
    <col min="19" max="19" width="10.08984375" bestFit="1" customWidth="1"/>
    <col min="20" max="20" width="9.54296875" bestFit="1" customWidth="1"/>
    <col min="21" max="21" width="7.1796875" bestFit="1" customWidth="1"/>
    <col min="22" max="22" width="12" bestFit="1" customWidth="1"/>
    <col min="23" max="23" width="17.6328125" bestFit="1" customWidth="1"/>
  </cols>
  <sheetData>
    <row r="1" spans="1:2" x14ac:dyDescent="0.35">
      <c r="A1" s="1" t="s">
        <v>24</v>
      </c>
      <c r="B1" t="s" vm="2">
        <v>28</v>
      </c>
    </row>
    <row r="2" spans="1:2" x14ac:dyDescent="0.35">
      <c r="A2" s="1" t="s">
        <v>23</v>
      </c>
      <c r="B2" t="s" vm="1">
        <v>28</v>
      </c>
    </row>
    <row r="4" spans="1:2" x14ac:dyDescent="0.35">
      <c r="A4" s="1" t="s">
        <v>0</v>
      </c>
      <c r="B4" t="s">
        <v>53</v>
      </c>
    </row>
    <row r="5" spans="1:2" x14ac:dyDescent="0.35">
      <c r="A5" s="2">
        <v>2020</v>
      </c>
      <c r="B5">
        <v>2107166</v>
      </c>
    </row>
    <row r="6" spans="1:2" x14ac:dyDescent="0.35">
      <c r="A6" s="2">
        <v>2021</v>
      </c>
      <c r="B6">
        <v>4018517</v>
      </c>
    </row>
    <row r="7" spans="1:2" x14ac:dyDescent="0.35">
      <c r="A7" s="2">
        <v>2022</v>
      </c>
      <c r="B7">
        <v>19067148</v>
      </c>
    </row>
    <row r="8" spans="1:2" x14ac:dyDescent="0.35">
      <c r="A8" s="2">
        <v>2023</v>
      </c>
      <c r="B8">
        <v>1468029</v>
      </c>
    </row>
    <row r="9" spans="1:2" x14ac:dyDescent="0.35">
      <c r="A9" s="2">
        <v>2024</v>
      </c>
      <c r="B9">
        <v>301998</v>
      </c>
    </row>
    <row r="10" spans="1:2" x14ac:dyDescent="0.35">
      <c r="A10" s="2">
        <v>2025</v>
      </c>
      <c r="B10">
        <v>1406</v>
      </c>
    </row>
    <row r="11" spans="1:2" x14ac:dyDescent="0.35">
      <c r="A11" s="2" t="s">
        <v>20</v>
      </c>
      <c r="B11">
        <v>26964264</v>
      </c>
    </row>
  </sheetData>
  <pageMargins left="0.19685039370078741" right="0.19685039370078741" top="0.19685039370078741" bottom="0.19685039370078741" header="0.19685039370078741" footer="0.19685039370078741"/>
  <pageSetup paperSize="9" orientation="landscape" r:id="rId2"/>
  <headerFooter>
    <oddHeader>&amp;R&amp;"-,Grassetto"&amp;14&amp;K04+000Analisi dataset COVID-19</oddHeader>
    <oddFooter>&amp;C&amp;G&amp;R&amp;P</oddFooter>
  </headerFooter>
  <drawing r:id="rId3"/>
  <legacyDrawingHF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632EC-CF9F-4ABE-B1EE-A81D7F4C7C9B}">
  <dimension ref="A3:B12"/>
  <sheetViews>
    <sheetView workbookViewId="0">
      <selection activeCell="D9" sqref="D8:D9"/>
    </sheetView>
  </sheetViews>
  <sheetFormatPr defaultRowHeight="14.5" x14ac:dyDescent="0.35"/>
  <cols>
    <col min="1" max="1" width="17" bestFit="1" customWidth="1"/>
    <col min="2" max="2" width="22.453125" bestFit="1" customWidth="1"/>
  </cols>
  <sheetData>
    <row r="3" spans="1:2" x14ac:dyDescent="0.35">
      <c r="A3" s="1" t="s">
        <v>24</v>
      </c>
      <c r="B3" t="s" vm="2">
        <v>28</v>
      </c>
    </row>
    <row r="5" spans="1:2" x14ac:dyDescent="0.35">
      <c r="A5" s="1" t="s">
        <v>0</v>
      </c>
      <c r="B5" t="s">
        <v>51</v>
      </c>
    </row>
    <row r="6" spans="1:2" x14ac:dyDescent="0.35">
      <c r="A6" s="2">
        <v>2020</v>
      </c>
      <c r="B6">
        <v>1463754</v>
      </c>
    </row>
    <row r="7" spans="1:2" x14ac:dyDescent="0.35">
      <c r="A7" s="2">
        <v>2021</v>
      </c>
      <c r="B7">
        <v>3623543</v>
      </c>
    </row>
    <row r="8" spans="1:2" x14ac:dyDescent="0.35">
      <c r="A8" s="2">
        <v>2022</v>
      </c>
      <c r="B8">
        <v>19496787</v>
      </c>
    </row>
    <row r="9" spans="1:2" x14ac:dyDescent="0.35">
      <c r="A9" s="2">
        <v>2023</v>
      </c>
      <c r="B9">
        <v>1658417</v>
      </c>
    </row>
    <row r="10" spans="1:2" x14ac:dyDescent="0.35">
      <c r="A10" s="2">
        <v>2024</v>
      </c>
      <c r="B10">
        <v>303811</v>
      </c>
    </row>
    <row r="11" spans="1:2" x14ac:dyDescent="0.35">
      <c r="A11" s="2">
        <v>2025</v>
      </c>
      <c r="B11">
        <v>16077</v>
      </c>
    </row>
    <row r="12" spans="1:2" x14ac:dyDescent="0.35">
      <c r="A12" s="2" t="s">
        <v>20</v>
      </c>
      <c r="B12">
        <v>26562389</v>
      </c>
    </row>
  </sheetData>
  <pageMargins left="0.19685039370078741" right="0.19685039370078741" top="0.19685039370078741" bottom="0.19685039370078741" header="0.19685039370078741" footer="0.19685039370078741"/>
  <pageSetup paperSize="9" orientation="landscape" r:id="rId2"/>
  <headerFooter>
    <oddHeader>&amp;R&amp;"-,Grassetto"&amp;14&amp;K04+000Analisi dataset COVID-19</oddHeader>
    <oddFooter>&amp;C&amp;G&amp;R&amp;P</oddFooter>
  </headerFooter>
  <drawing r:id="rId3"/>
  <legacyDrawingHF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03787-08C8-4AA1-891F-065B56936D12}">
  <dimension ref="A2:B11"/>
  <sheetViews>
    <sheetView workbookViewId="0">
      <selection activeCell="F7" sqref="F7"/>
    </sheetView>
  </sheetViews>
  <sheetFormatPr defaultRowHeight="14.5" x14ac:dyDescent="0.35"/>
  <cols>
    <col min="1" max="1" width="17" bestFit="1" customWidth="1"/>
    <col min="2" max="2" width="23.36328125" bestFit="1" customWidth="1"/>
  </cols>
  <sheetData>
    <row r="2" spans="1:2" x14ac:dyDescent="0.35">
      <c r="A2" s="1" t="s">
        <v>24</v>
      </c>
      <c r="B2" t="s" vm="2">
        <v>28</v>
      </c>
    </row>
    <row r="4" spans="1:2" x14ac:dyDescent="0.35">
      <c r="A4" s="1" t="s">
        <v>0</v>
      </c>
      <c r="B4" t="s">
        <v>61</v>
      </c>
    </row>
    <row r="5" spans="1:2" x14ac:dyDescent="0.35">
      <c r="A5" s="2">
        <v>2020</v>
      </c>
      <c r="B5">
        <v>74159</v>
      </c>
    </row>
    <row r="6" spans="1:2" x14ac:dyDescent="0.35">
      <c r="A6" s="2">
        <v>2021</v>
      </c>
      <c r="B6">
        <v>63243</v>
      </c>
    </row>
    <row r="7" spans="1:2" x14ac:dyDescent="0.35">
      <c r="A7" s="2">
        <v>2022</v>
      </c>
      <c r="B7">
        <v>47516</v>
      </c>
    </row>
    <row r="8" spans="1:2" x14ac:dyDescent="0.35">
      <c r="A8" s="2">
        <v>2023</v>
      </c>
      <c r="B8">
        <v>10105</v>
      </c>
    </row>
    <row r="9" spans="1:2" x14ac:dyDescent="0.35">
      <c r="A9" s="2">
        <v>2024</v>
      </c>
      <c r="B9">
        <v>3614</v>
      </c>
    </row>
    <row r="10" spans="1:2" x14ac:dyDescent="0.35">
      <c r="A10" s="2">
        <v>2025</v>
      </c>
      <c r="B10">
        <v>37</v>
      </c>
    </row>
    <row r="11" spans="1:2" x14ac:dyDescent="0.35">
      <c r="A11" s="2" t="s">
        <v>20</v>
      </c>
      <c r="B11">
        <v>198674</v>
      </c>
    </row>
  </sheetData>
  <pageMargins left="0.19685039370078741" right="0.19685039370078741" top="0.19685039370078741" bottom="0.19685039370078741" header="0.19685039370078741" footer="0.19685039370078741"/>
  <pageSetup paperSize="9" orientation="landscape" r:id="rId2"/>
  <headerFooter>
    <oddHeader>&amp;R&amp;"-,Grassetto"&amp;14&amp;K04+000Analisi dataset COVID-19</oddHeader>
    <oddFooter>&amp;C&amp;G&amp;R&amp;P</oddFooter>
  </headerFooter>
  <drawing r:id="rId3"/>
  <legacyDrawingHF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237F2-3638-48A2-BC56-3128A3516F6E}">
  <dimension ref="A1"/>
  <sheetViews>
    <sheetView topLeftCell="A8" zoomScaleNormal="100" workbookViewId="0">
      <selection activeCell="F37" sqref="F37"/>
    </sheetView>
  </sheetViews>
  <sheetFormatPr defaultRowHeight="14.5" x14ac:dyDescent="0.35"/>
  <sheetData/>
  <pageMargins left="0.19685039370078741" right="0.19685039370078741" top="0.19685039370078741" bottom="0.19685039370078741" header="0.19685039370078741" footer="0.19685039370078741"/>
  <pageSetup paperSize="9" orientation="landscape" r:id="rId1"/>
  <headerFooter>
    <oddHeader>&amp;R&amp;"-,Grassetto"&amp;14&amp;K04+000Analisi dataset COVID-19</oddHeader>
    <oddFooter>&amp;C&amp;G&amp;R&amp;P</oddFoot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6DC65-EDEA-4395-A562-8D057A7BE076}">
  <dimension ref="A1:C8"/>
  <sheetViews>
    <sheetView workbookViewId="0">
      <selection activeCell="E3" sqref="E3"/>
    </sheetView>
  </sheetViews>
  <sheetFormatPr defaultRowHeight="14.5" x14ac:dyDescent="0.35"/>
  <cols>
    <col min="1" max="1" width="17" bestFit="1" customWidth="1"/>
    <col min="2" max="2" width="22.453125" bestFit="1" customWidth="1"/>
    <col min="3" max="3" width="27.7265625" bestFit="1" customWidth="1"/>
  </cols>
  <sheetData>
    <row r="1" spans="1:3" x14ac:dyDescent="0.35">
      <c r="A1" s="1" t="s">
        <v>0</v>
      </c>
      <c r="B1" t="s">
        <v>73</v>
      </c>
      <c r="C1" t="s">
        <v>72</v>
      </c>
    </row>
    <row r="2" spans="1:3" x14ac:dyDescent="0.35">
      <c r="A2" s="2" t="s">
        <v>48</v>
      </c>
      <c r="B2" s="12">
        <v>109574</v>
      </c>
      <c r="C2" s="12">
        <v>22110</v>
      </c>
    </row>
    <row r="3" spans="1:3" x14ac:dyDescent="0.35">
      <c r="A3" s="2" t="s">
        <v>32</v>
      </c>
      <c r="B3" s="12">
        <v>387692</v>
      </c>
      <c r="C3" s="12">
        <v>101337110</v>
      </c>
    </row>
    <row r="4" spans="1:3" x14ac:dyDescent="0.35">
      <c r="A4" s="2" t="s">
        <v>45</v>
      </c>
      <c r="B4" s="12">
        <v>1856728</v>
      </c>
      <c r="C4" s="12">
        <v>27234900</v>
      </c>
    </row>
    <row r="5" spans="1:3" x14ac:dyDescent="0.35">
      <c r="A5" s="2" t="s">
        <v>46</v>
      </c>
      <c r="B5" s="12">
        <v>157655</v>
      </c>
      <c r="C5" s="12">
        <v>318871</v>
      </c>
    </row>
    <row r="6" spans="1:3" x14ac:dyDescent="0.35">
      <c r="A6" s="2" t="s">
        <v>47</v>
      </c>
      <c r="B6" s="12">
        <v>42841</v>
      </c>
      <c r="C6" s="12">
        <v>14467</v>
      </c>
    </row>
    <row r="7" spans="1:3" x14ac:dyDescent="0.35">
      <c r="A7" s="2" t="s">
        <v>49</v>
      </c>
      <c r="B7" s="12">
        <v>87</v>
      </c>
      <c r="C7" s="12">
        <v>0</v>
      </c>
    </row>
    <row r="8" spans="1:3" x14ac:dyDescent="0.35">
      <c r="A8" s="2" t="s">
        <v>20</v>
      </c>
      <c r="B8" s="12">
        <v>2554577</v>
      </c>
      <c r="C8" s="12">
        <v>128927458</v>
      </c>
    </row>
  </sheetData>
  <pageMargins left="0.19685039370078741" right="0.19685039370078741" top="0.19685039370078741" bottom="0.19685039370078741" header="0.19685039370078741" footer="0.19685039370078741"/>
  <pageSetup paperSize="9" orientation="landscape" r:id="rId2"/>
  <headerFooter>
    <oddHeader>&amp;R&amp;"-,Grassetto"&amp;14&amp;K04+000Analisi dataset COVID-19</oddHeader>
    <oddFooter>&amp;C&amp;G&amp;R&amp;P</oddFooter>
  </headerFooter>
  <drawing r:id="rId3"/>
  <legacyDrawingHF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49680BAE-527A-4BCD-9366-9B208277D42B}">
  <ds:schemaRefs/>
</ds:datastoreItem>
</file>

<file path=customXml/itemProps2.xml><?xml version="1.0" encoding="utf-8"?>
<ds:datastoreItem xmlns:ds="http://schemas.openxmlformats.org/officeDocument/2006/customXml" ds:itemID="{24587356-B899-4D0D-8330-776F06EF8102}">
  <ds:schemaRefs/>
</ds:datastoreItem>
</file>

<file path=customXml/itemProps3.xml><?xml version="1.0" encoding="utf-8"?>
<ds:datastoreItem xmlns:ds="http://schemas.openxmlformats.org/officeDocument/2006/customXml" ds:itemID="{ADD357B5-5AAF-4AFF-B203-C7EA290832CE}">
  <ds:schemaRefs/>
</ds:datastoreItem>
</file>

<file path=customXml/itemProps4.xml><?xml version="1.0" encoding="utf-8"?>
<ds:datastoreItem xmlns:ds="http://schemas.openxmlformats.org/officeDocument/2006/customXml" ds:itemID="{AA78CBFE-7835-4788-BF13-B20007DF51FD}">
  <ds:schemaRefs/>
</ds:datastoreItem>
</file>

<file path=customXml/itemProps5.xml><?xml version="1.0" encoding="utf-8"?>
<ds:datastoreItem xmlns:ds="http://schemas.openxmlformats.org/officeDocument/2006/customXml" ds:itemID="{575A88C6-1FD3-466F-AA69-C76DB3590C4A}">
  <ds:schemaRefs/>
</ds:datastoreItem>
</file>

<file path=customXml/itemProps6.xml><?xml version="1.0" encoding="utf-8"?>
<ds:datastoreItem xmlns:ds="http://schemas.openxmlformats.org/officeDocument/2006/customXml" ds:itemID="{FF0FC4AF-7F00-44B5-BEA6-001BCC35C81C}">
  <ds:schemaRefs/>
</ds:datastoreItem>
</file>

<file path=customXml/itemProps7.xml><?xml version="1.0" encoding="utf-8"?>
<ds:datastoreItem xmlns:ds="http://schemas.openxmlformats.org/officeDocument/2006/customXml" ds:itemID="{516A07C0-53CC-4A61-9F47-A2C46003DC6D}">
  <ds:schemaRefs/>
</ds:datastoreItem>
</file>

<file path=customXml/itemProps8.xml><?xml version="1.0" encoding="utf-8"?>
<ds:datastoreItem xmlns:ds="http://schemas.openxmlformats.org/officeDocument/2006/customXml" ds:itemID="{C6FA1DE0-68CC-4640-974E-03C214D953E2}">
  <ds:schemaRefs/>
</ds:datastoreItem>
</file>

<file path=customXml/itemProps9.xml><?xml version="1.0" encoding="utf-8"?>
<ds:datastoreItem xmlns:ds="http://schemas.openxmlformats.org/officeDocument/2006/customXml" ds:itemID="{CA34DC7C-EC34-43F3-9EAA-CF72D1060357}">
  <ds:schemaRefs/>
</ds:datastoreItem>
</file>

<file path=customXml/itemProps10.xml><?xml version="1.0" encoding="utf-8"?>
<ds:datastoreItem xmlns:ds="http://schemas.openxmlformats.org/officeDocument/2006/customXml" ds:itemID="{E86C3E5A-53F3-4A1C-B7F4-60AC23F49C73}">
  <ds:schemaRefs/>
</ds:datastoreItem>
</file>

<file path=customXml/itemProps11.xml><?xml version="1.0" encoding="utf-8"?>
<ds:datastoreItem xmlns:ds="http://schemas.openxmlformats.org/officeDocument/2006/customXml" ds:itemID="{05CE5E96-C62F-483A-A84A-8BB1B4DB90F1}">
  <ds:schemaRefs/>
</ds:datastoreItem>
</file>

<file path=customXml/itemProps12.xml><?xml version="1.0" encoding="utf-8"?>
<ds:datastoreItem xmlns:ds="http://schemas.openxmlformats.org/officeDocument/2006/customXml" ds:itemID="{936C0965-43BC-4876-A552-1AF0CBE09F6C}">
  <ds:schemaRefs/>
</ds:datastoreItem>
</file>

<file path=customXml/itemProps13.xml><?xml version="1.0" encoding="utf-8"?>
<ds:datastoreItem xmlns:ds="http://schemas.openxmlformats.org/officeDocument/2006/customXml" ds:itemID="{5FBC0089-FF0B-42FB-8DF3-33BACE4ED802}">
  <ds:schemaRefs/>
</ds:datastoreItem>
</file>

<file path=customXml/itemProps14.xml><?xml version="1.0" encoding="utf-8"?>
<ds:datastoreItem xmlns:ds="http://schemas.openxmlformats.org/officeDocument/2006/customXml" ds:itemID="{D9E51C1E-F3DF-41EF-A85F-A021E0D726D6}">
  <ds:schemaRefs/>
</ds:datastoreItem>
</file>

<file path=customXml/itemProps15.xml><?xml version="1.0" encoding="utf-8"?>
<ds:datastoreItem xmlns:ds="http://schemas.openxmlformats.org/officeDocument/2006/customXml" ds:itemID="{DABD8E4C-8B85-4AC7-8C70-E84D3E836CE2}">
  <ds:schemaRefs/>
</ds:datastoreItem>
</file>

<file path=customXml/itemProps16.xml><?xml version="1.0" encoding="utf-8"?>
<ds:datastoreItem xmlns:ds="http://schemas.openxmlformats.org/officeDocument/2006/customXml" ds:itemID="{D4C88ADB-B1B2-4237-A928-B693BB8B1A0B}">
  <ds:schemaRefs/>
</ds:datastoreItem>
</file>

<file path=customXml/itemProps17.xml><?xml version="1.0" encoding="utf-8"?>
<ds:datastoreItem xmlns:ds="http://schemas.openxmlformats.org/officeDocument/2006/customXml" ds:itemID="{B7EA2D4B-2DD5-483C-BA2F-DF38CDA8B4C5}">
  <ds:schemaRefs/>
</ds:datastoreItem>
</file>

<file path=customXml/itemProps18.xml><?xml version="1.0" encoding="utf-8"?>
<ds:datastoreItem xmlns:ds="http://schemas.openxmlformats.org/officeDocument/2006/customXml" ds:itemID="{4EA76760-D6F9-47A9-A550-34D24D14B6D4}">
  <ds:schemaRefs>
    <ds:schemaRef ds:uri="http://schemas.microsoft.com/DataMashup"/>
  </ds:schemaRefs>
</ds:datastoreItem>
</file>

<file path=customXml/itemProps19.xml><?xml version="1.0" encoding="utf-8"?>
<ds:datastoreItem xmlns:ds="http://schemas.openxmlformats.org/officeDocument/2006/customXml" ds:itemID="{B41398ED-4B5C-4916-B072-534F65010082}">
  <ds:schemaRefs/>
</ds:datastoreItem>
</file>

<file path=customXml/itemProps20.xml><?xml version="1.0" encoding="utf-8"?>
<ds:datastoreItem xmlns:ds="http://schemas.openxmlformats.org/officeDocument/2006/customXml" ds:itemID="{D75D6F80-5C3E-4FEF-A399-1FFE99A03AE4}">
  <ds:schemaRefs/>
</ds:datastoreItem>
</file>

<file path=customXml/itemProps21.xml><?xml version="1.0" encoding="utf-8"?>
<ds:datastoreItem xmlns:ds="http://schemas.openxmlformats.org/officeDocument/2006/customXml" ds:itemID="{41ECCA88-2F31-40AD-8376-9FEEE7B832A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7</vt:i4>
      </vt:variant>
      <vt:variant>
        <vt:lpstr>Intervalli denominati</vt:lpstr>
      </vt:variant>
      <vt:variant>
        <vt:i4>6</vt:i4>
      </vt:variant>
    </vt:vector>
  </HeadingPairs>
  <TitlesOfParts>
    <vt:vector size="13" baseType="lpstr">
      <vt:lpstr>Tabella x maschera</vt:lpstr>
      <vt:lpstr>MASCHERA</vt:lpstr>
      <vt:lpstr>CONTAGIATI</vt:lpstr>
      <vt:lpstr>GUARITI</vt:lpstr>
      <vt:lpstr>DECEDUTI</vt:lpstr>
      <vt:lpstr>GRAFICI PIVOT</vt:lpstr>
      <vt:lpstr>PIVOT EFFICACIA VACCINI</vt:lpstr>
      <vt:lpstr>CONTAGIATI!Area_stampa</vt:lpstr>
      <vt:lpstr>DECEDUTI!Area_stampa</vt:lpstr>
      <vt:lpstr>'GRAFICI PIVOT'!Area_stampa</vt:lpstr>
      <vt:lpstr>GUARITI!Area_stampa</vt:lpstr>
      <vt:lpstr>MASCHERA!Area_stampa</vt:lpstr>
      <vt:lpstr>'PIVOT EFFICACIA VACCINI'!Area_stampa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Oancea</dc:creator>
  <cp:lastModifiedBy>Alexandra Oancea</cp:lastModifiedBy>
  <cp:lastPrinted>2026-03-13T15:40:58Z</cp:lastPrinted>
  <dcterms:created xsi:type="dcterms:W3CDTF">2026-03-11T11:11:07Z</dcterms:created>
  <dcterms:modified xsi:type="dcterms:W3CDTF">2026-03-13T18:46:13Z</dcterms:modified>
</cp:coreProperties>
</file>