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  <sheet state="visible" name="Case 2" sheetId="2" r:id="rId5"/>
    <sheet state="visible" name="Case 3" sheetId="3" r:id="rId6"/>
    <sheet state="visible" name="Case 4" sheetId="4" r:id="rId7"/>
    <sheet state="visible" name="Case 5" sheetId="5" r:id="rId8"/>
    <sheet state="visible" name="Case 6" sheetId="6" r:id="rId9"/>
    <sheet state="visible" name="Case 7" sheetId="7" r:id="rId10"/>
    <sheet state="visible" name="Case 8" sheetId="8" r:id="rId11"/>
    <sheet state="visible" name="Case 9" sheetId="9" r:id="rId12"/>
    <sheet state="visible" name="Case 10" sheetId="10" r:id="rId13"/>
    <sheet state="visible" name="Case 11" sheetId="11" r:id="rId14"/>
    <sheet state="visible" name="Case 12" sheetId="12" r:id="rId15"/>
    <sheet state="visible" name="Case 13" sheetId="13" r:id="rId16"/>
    <sheet state="visible" name="Case 14" sheetId="14" r:id="rId17"/>
    <sheet state="visible" name="Case 15" sheetId="15" r:id="rId18"/>
    <sheet state="visible" name="Case 16" sheetId="16" r:id="rId19"/>
    <sheet state="visible" name="Case 17" sheetId="17" r:id="rId20"/>
    <sheet state="visible" name="Case 18" sheetId="18" r:id="rId21"/>
    <sheet state="visible" name="Case 19" sheetId="19" r:id="rId22"/>
    <sheet state="visible" name="Case 20" sheetId="20" r:id="rId23"/>
    <sheet state="hidden" name="Convection Case 9" sheetId="21" r:id="rId24"/>
    <sheet state="hidden" name="Convection Case 10" sheetId="22" r:id="rId25"/>
    <sheet state="hidden" name="Convection Case 11" sheetId="23" r:id="rId26"/>
    <sheet state="hidden" name="Convection Case 12" sheetId="24" r:id="rId27"/>
  </sheets>
  <definedNames/>
  <calcPr/>
</workbook>
</file>

<file path=xl/sharedStrings.xml><?xml version="1.0" encoding="utf-8"?>
<sst xmlns="http://schemas.openxmlformats.org/spreadsheetml/2006/main" count="992" uniqueCount="126">
  <si>
    <t>Geometry</t>
  </si>
  <si>
    <t>Thermal input</t>
  </si>
  <si>
    <t>Result</t>
  </si>
  <si>
    <t>Shape</t>
  </si>
  <si>
    <t>Cylindrical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</si>
  <si>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</si>
  <si>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</si>
  <si>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</si>
  <si>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</si>
  <si>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</si>
  <si>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</si>
  <si>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</si>
  <si>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OD_media</t>
  </si>
  <si>
    <t>in</t>
  </si>
  <si>
    <t>OD_HX</t>
  </si>
  <si>
    <t>t_HX</t>
  </si>
  <si>
    <t>Length</t>
  </si>
  <si>
    <t>Volume</t>
  </si>
  <si>
    <t>in^3</t>
  </si>
  <si>
    <t>m^3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</si>
  <si>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</si>
  <si>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</si>
  <si>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</si>
  <si>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</si>
  <si>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</si>
  <si>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</si>
  <si>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</si>
  <si>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</si>
  <si>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</si>
  <si>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</si>
  <si>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</si>
  <si>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</si>
  <si>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</si>
  <si>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</si>
  <si>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</si>
  <si>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</si>
  <si>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</si>
  <si>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</si>
  <si>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</si>
  <si>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</si>
  <si>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</si>
  <si>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</si>
  <si>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</si>
  <si>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</si>
  <si>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</si>
  <si>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</si>
  <si>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</si>
  <si>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</si>
  <si>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</si>
  <si>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</si>
  <si>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</si>
  <si>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</si>
  <si>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</si>
  <si>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</si>
  <si>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</si>
  <si>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</si>
  <si>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</si>
  <si>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</si>
  <si>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</si>
  <si>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</si>
  <si>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</si>
  <si>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</si>
  <si>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</si>
  <si>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</si>
  <si>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</si>
  <si>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</si>
  <si>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</si>
  <si>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</si>
  <si>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</si>
  <si>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</si>
  <si>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</si>
  <si>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</si>
  <si>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</si>
  <si>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</si>
  <si>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</si>
  <si>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</si>
  <si>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</si>
  <si>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</si>
  <si>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</si>
  <si>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</si>
  <si>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</si>
  <si>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</si>
  <si>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</si>
  <si>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</si>
  <si>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</si>
  <si>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</si>
  <si>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</si>
  <si>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</si>
  <si>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</si>
  <si>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</si>
  <si>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</si>
  <si>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</si>
  <si>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</si>
  <si>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</si>
  <si>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</si>
  <si>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</si>
  <si>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</si>
  <si>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</si>
  <si>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</si>
  <si>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</si>
  <si>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</si>
  <si>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</si>
  <si>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</si>
  <si>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</si>
  <si>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</si>
  <si>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</si>
  <si>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</si>
  <si>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</si>
  <si>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</si>
  <si>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</si>
  <si>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</si>
  <si>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</si>
  <si>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</si>
  <si>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</si>
  <si>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</si>
  <si>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Ambient Temperature</t>
  </si>
  <si>
    <t>Results</t>
  </si>
  <si>
    <t>Time (hours)</t>
  </si>
  <si>
    <t>Temp (°C)</t>
  </si>
  <si>
    <t>Min (°C)</t>
  </si>
  <si>
    <t>Max (°C)</t>
  </si>
  <si>
    <t>Average (°C)</t>
  </si>
  <si>
    <t>Convection Conditions</t>
  </si>
  <si>
    <t>Initial Temp (°C)</t>
  </si>
  <si>
    <t>Film coefficient (W/m2⋅°C)</t>
  </si>
  <si>
    <t>Duration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</si>
</sst>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2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6.0"/>
      <color theme="1"/>
      <name val="Arial"/>
    </font>
    <font>
      <sz val="10.0"/>
      <color theme="1"/>
      <name val="Arial"/>
      <scheme val="minor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2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4" fillId="0" fontId="6" numFmtId="2" xfId="0" applyBorder="1" applyFont="1" applyNumberFormat="1"/>
    <xf borderId="4" fillId="0" fontId="3" numFmtId="2" xfId="0" applyAlignment="1" applyBorder="1" applyFont="1" applyNumberFormat="1">
      <alignment readingOrder="0" vertical="bottom"/>
    </xf>
    <xf borderId="4" fillId="0" fontId="6" numFmtId="2" xfId="0" applyAlignment="1" applyBorder="1" applyFont="1" applyNumberFormat="1">
      <alignment readingOrder="0"/>
    </xf>
    <xf borderId="0" fillId="0" fontId="6" numFmtId="2" xfId="0" applyFont="1" applyNumberFormat="1"/>
    <xf borderId="4" fillId="0" fontId="3" numFmtId="2" xfId="0" applyAlignment="1" applyBorder="1" applyFont="1" applyNumberFormat="1">
      <alignment vertical="bottom"/>
    </xf>
    <xf borderId="4" fillId="0" fontId="6" numFmtId="0" xfId="0" applyBorder="1" applyFont="1"/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4" fillId="0" fontId="6" numFmtId="0" xfId="0" applyAlignment="1" applyBorder="1" applyFont="1">
      <alignment readingOrder="0"/>
    </xf>
    <xf borderId="0" fillId="0" fontId="3" numFmtId="2" xfId="0" applyAlignment="1" applyFont="1" applyNumberFormat="1">
      <alignment horizontal="right" vertical="bottom"/>
    </xf>
    <xf borderId="1" fillId="2" fontId="7" numFmtId="0" xfId="0" applyAlignment="1" applyBorder="1" applyFill="1" applyFont="1">
      <alignment horizontal="center" vertical="bottom"/>
    </xf>
    <xf borderId="0" fillId="0" fontId="5" numFmtId="0" xfId="0" applyAlignment="1" applyFont="1">
      <alignment vertical="bottom"/>
    </xf>
    <xf borderId="1" fillId="0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4" fillId="2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2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readingOrder="0" vertical="bottom"/>
    </xf>
    <xf borderId="0" fillId="2" fontId="5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4" fillId="2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vertical="bottom"/>
    </xf>
    <xf borderId="4" fillId="0" fontId="9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1'!$F$2:$F$75</c:f>
            </c:strRef>
          </c:cat>
          <c:val>
            <c:numRef>
              <c:f>'Case 1'!$H$2:$H$75</c:f>
              <c:numCache/>
            </c:numRef>
          </c:val>
          <c:smooth val="0"/>
        </c:ser>
        <c:axId val="1122819550"/>
        <c:axId val="1394567433"/>
      </c:lineChart>
      <c:catAx>
        <c:axId val="1122819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567433"/>
      </c:catAx>
      <c:valAx>
        <c:axId val="1394567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19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5'!$K$1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5'!$J$2:$J$102</c:f>
            </c:strRef>
          </c:cat>
          <c:val>
            <c:numRef>
              <c:f>'Case 5'!$K$2:$K$102</c:f>
              <c:numCache/>
            </c:numRef>
          </c:val>
          <c:smooth val="0"/>
        </c:ser>
        <c:ser>
          <c:idx val="1"/>
          <c:order val="1"/>
          <c:tx>
            <c:strRef>
              <c:f>'Case 5'!$L$1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5'!$J$2:$J$102</c:f>
            </c:strRef>
          </c:cat>
          <c:val>
            <c:numRef>
              <c:f>'Case 5'!$L$2:$L$102</c:f>
              <c:numCache/>
            </c:numRef>
          </c:val>
          <c:smooth val="0"/>
        </c:ser>
        <c:ser>
          <c:idx val="2"/>
          <c:order val="2"/>
          <c:tx>
            <c:strRef>
              <c:f>'Case 5'!$M$1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5'!$J$2:$J$102</c:f>
            </c:strRef>
          </c:cat>
          <c:val>
            <c:numRef>
              <c:f>'Case 5'!$M$2:$M$102</c:f>
              <c:numCache/>
            </c:numRef>
          </c:val>
          <c:smooth val="0"/>
        </c:ser>
        <c:axId val="1683759427"/>
        <c:axId val="62098042"/>
      </c:lineChart>
      <c:catAx>
        <c:axId val="1683759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98042"/>
      </c:catAx>
      <c:valAx>
        <c:axId val="6209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759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6'!$H$1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6'!$F$2:$F$75</c:f>
            </c:strRef>
          </c:cat>
          <c:val>
            <c:numRef>
              <c:f>'Case 6'!$H$2:$H$75</c:f>
              <c:numCache/>
            </c:numRef>
          </c:val>
          <c:smooth val="0"/>
        </c:ser>
        <c:axId val="1899492337"/>
        <c:axId val="1680676827"/>
      </c:lineChart>
      <c:catAx>
        <c:axId val="1899492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676827"/>
      </c:catAx>
      <c:valAx>
        <c:axId val="168067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492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6'!$K$1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6'!$J$2:$J$102</c:f>
            </c:strRef>
          </c:cat>
          <c:val>
            <c:numRef>
              <c:f>'Case 6'!$K$2:$K$102</c:f>
              <c:numCache/>
            </c:numRef>
          </c:val>
          <c:smooth val="0"/>
        </c:ser>
        <c:ser>
          <c:idx val="1"/>
          <c:order val="1"/>
          <c:tx>
            <c:strRef>
              <c:f>'Case 6'!$L$1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6'!$J$2:$J$102</c:f>
            </c:strRef>
          </c:cat>
          <c:val>
            <c:numRef>
              <c:f>'Case 6'!$L$2:$L$102</c:f>
              <c:numCache/>
            </c:numRef>
          </c:val>
          <c:smooth val="0"/>
        </c:ser>
        <c:ser>
          <c:idx val="2"/>
          <c:order val="2"/>
          <c:tx>
            <c:strRef>
              <c:f>'Case 6'!$M$1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6'!$J$2:$J$102</c:f>
            </c:strRef>
          </c:cat>
          <c:val>
            <c:numRef>
              <c:f>'Case 6'!$M$2:$M$102</c:f>
              <c:numCache/>
            </c:numRef>
          </c:val>
          <c:smooth val="0"/>
        </c:ser>
        <c:axId val="1428521034"/>
        <c:axId val="1664973018"/>
      </c:lineChart>
      <c:catAx>
        <c:axId val="1428521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973018"/>
      </c:catAx>
      <c:valAx>
        <c:axId val="1664973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21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7'!$H$1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7'!$F$2:$F$75</c:f>
            </c:strRef>
          </c:cat>
          <c:val>
            <c:numRef>
              <c:f>'Case 7'!$H$2:$H$75</c:f>
              <c:numCache/>
            </c:numRef>
          </c:val>
          <c:smooth val="0"/>
        </c:ser>
        <c:axId val="2067035239"/>
        <c:axId val="1163424409"/>
      </c:lineChart>
      <c:catAx>
        <c:axId val="206703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424409"/>
      </c:catAx>
      <c:valAx>
        <c:axId val="116342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035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7'!$K$1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7'!$J$2:$J$102</c:f>
            </c:strRef>
          </c:cat>
          <c:val>
            <c:numRef>
              <c:f>'Case 7'!$K$2:$K$102</c:f>
              <c:numCache/>
            </c:numRef>
          </c:val>
          <c:smooth val="0"/>
        </c:ser>
        <c:ser>
          <c:idx val="1"/>
          <c:order val="1"/>
          <c:tx>
            <c:strRef>
              <c:f>'Case 7'!$L$1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7'!$J$2:$J$102</c:f>
            </c:strRef>
          </c:cat>
          <c:val>
            <c:numRef>
              <c:f>'Case 7'!$L$2:$L$102</c:f>
              <c:numCache/>
            </c:numRef>
          </c:val>
          <c:smooth val="0"/>
        </c:ser>
        <c:ser>
          <c:idx val="2"/>
          <c:order val="2"/>
          <c:tx>
            <c:strRef>
              <c:f>'Case 7'!$M$1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7'!$J$2:$J$102</c:f>
            </c:strRef>
          </c:cat>
          <c:val>
            <c:numRef>
              <c:f>'Case 7'!$M$2:$M$102</c:f>
              <c:numCache/>
            </c:numRef>
          </c:val>
          <c:smooth val="0"/>
        </c:ser>
        <c:axId val="1537856407"/>
        <c:axId val="1504265726"/>
      </c:lineChart>
      <c:catAx>
        <c:axId val="1537856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265726"/>
      </c:catAx>
      <c:valAx>
        <c:axId val="150426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856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8'!$H$1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8'!$F$2:$F$75</c:f>
            </c:strRef>
          </c:cat>
          <c:val>
            <c:numRef>
              <c:f>'Case 8'!$H$2:$H$75</c:f>
              <c:numCache/>
            </c:numRef>
          </c:val>
          <c:smooth val="0"/>
        </c:ser>
        <c:axId val="682396700"/>
        <c:axId val="641331886"/>
      </c:lineChart>
      <c:catAx>
        <c:axId val="68239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331886"/>
      </c:catAx>
      <c:valAx>
        <c:axId val="641331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39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8'!$K$1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8'!$J$2:$J$102</c:f>
            </c:strRef>
          </c:cat>
          <c:val>
            <c:numRef>
              <c:f>'Case 8'!$K$2:$K$102</c:f>
              <c:numCache/>
            </c:numRef>
          </c:val>
          <c:smooth val="0"/>
        </c:ser>
        <c:ser>
          <c:idx val="1"/>
          <c:order val="1"/>
          <c:tx>
            <c:strRef>
              <c:f>'Case 8'!$L$1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8'!$J$2:$J$102</c:f>
            </c:strRef>
          </c:cat>
          <c:val>
            <c:numRef>
              <c:f>'Case 8'!$L$2:$L$102</c:f>
              <c:numCache/>
            </c:numRef>
          </c:val>
          <c:smooth val="0"/>
        </c:ser>
        <c:ser>
          <c:idx val="2"/>
          <c:order val="2"/>
          <c:tx>
            <c:strRef>
              <c:f>'Case 8'!$M$1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8'!$J$2:$J$102</c:f>
            </c:strRef>
          </c:cat>
          <c:val>
            <c:numRef>
              <c:f>'Case 8'!$M$2:$M$102</c:f>
              <c:numCache/>
            </c:numRef>
          </c:val>
          <c:smooth val="0"/>
        </c:ser>
        <c:axId val="1037273492"/>
        <c:axId val="1540090404"/>
      </c:lineChart>
      <c:catAx>
        <c:axId val="103727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090404"/>
      </c:catAx>
      <c:valAx>
        <c:axId val="1540090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273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9'!$H$1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9'!$F$2:$F$75</c:f>
            </c:strRef>
          </c:cat>
          <c:val>
            <c:numRef>
              <c:f>'Case 9'!$H$2:$H$75</c:f>
              <c:numCache/>
            </c:numRef>
          </c:val>
          <c:smooth val="0"/>
        </c:ser>
        <c:axId val="1204840712"/>
        <c:axId val="1128356265"/>
      </c:lineChart>
      <c:catAx>
        <c:axId val="120484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356265"/>
      </c:catAx>
      <c:valAx>
        <c:axId val="1128356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840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9'!$K$1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9'!$J$2:$J$102</c:f>
            </c:strRef>
          </c:cat>
          <c:val>
            <c:numRef>
              <c:f>'Case 9'!$K$2:$K$102</c:f>
              <c:numCache/>
            </c:numRef>
          </c:val>
          <c:smooth val="0"/>
        </c:ser>
        <c:ser>
          <c:idx val="1"/>
          <c:order val="1"/>
          <c:tx>
            <c:strRef>
              <c:f>'Case 9'!$L$1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9'!$J$2:$J$102</c:f>
            </c:strRef>
          </c:cat>
          <c:val>
            <c:numRef>
              <c:f>'Case 9'!$L$2:$L$102</c:f>
              <c:numCache/>
            </c:numRef>
          </c:val>
          <c:smooth val="0"/>
        </c:ser>
        <c:ser>
          <c:idx val="2"/>
          <c:order val="2"/>
          <c:tx>
            <c:strRef>
              <c:f>'Case 9'!$M$1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9'!$J$2:$J$102</c:f>
            </c:strRef>
          </c:cat>
          <c:val>
            <c:numRef>
              <c:f>'Case 9'!$M$2:$M$102</c:f>
              <c:numCache/>
            </c:numRef>
          </c:val>
          <c:smooth val="0"/>
        </c:ser>
        <c:axId val="1256201124"/>
        <c:axId val="2047616040"/>
      </c:lineChart>
      <c:catAx>
        <c:axId val="1256201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16040"/>
      </c:catAx>
      <c:valAx>
        <c:axId val="204761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201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10'!$H$1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10'!$F$2:$F$75</c:f>
            </c:strRef>
          </c:cat>
          <c:val>
            <c:numRef>
              <c:f>'Case 10'!$H$2:$H$75</c:f>
              <c:numCache/>
            </c:numRef>
          </c:val>
          <c:smooth val="0"/>
        </c:ser>
        <c:axId val="1012903002"/>
        <c:axId val="1252052558"/>
      </c:lineChart>
      <c:catAx>
        <c:axId val="101290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52558"/>
      </c:catAx>
      <c:valAx>
        <c:axId val="1252052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903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1'!$J$2:$J$102</c:f>
            </c:strRef>
          </c:cat>
          <c:val>
            <c:numRef>
              <c:f>'Case 1'!$K$2:$K$102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1'!$J$2:$J$102</c:f>
            </c:strRef>
          </c:cat>
          <c:val>
            <c:numRef>
              <c:f>'Case 1'!$L$2:$L$102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1'!$J$2:$J$102</c:f>
            </c:strRef>
          </c:cat>
          <c:val>
            <c:numRef>
              <c:f>'Case 1'!$M$2:$M$102</c:f>
              <c:numCache/>
            </c:numRef>
          </c:val>
          <c:smooth val="0"/>
        </c:ser>
        <c:axId val="1001111847"/>
        <c:axId val="1900724127"/>
      </c:lineChart>
      <c:catAx>
        <c:axId val="1001111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24127"/>
      </c:catAx>
      <c:valAx>
        <c:axId val="1900724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111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10'!$J$3:$J$102</c:f>
            </c:strRef>
          </c:cat>
          <c:val>
            <c:numRef>
              <c:f>'Case 10'!$K$3:$K$102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10'!$J$3:$J$102</c:f>
            </c:strRef>
          </c:cat>
          <c:val>
            <c:numRef>
              <c:f>'Case 10'!$L$3:$L$102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10'!$J$3:$J$102</c:f>
            </c:strRef>
          </c:cat>
          <c:val>
            <c:numRef>
              <c:f>'Case 10'!$M$3:$M$102</c:f>
              <c:numCache/>
            </c:numRef>
          </c:val>
          <c:smooth val="0"/>
        </c:ser>
        <c:axId val="257477294"/>
        <c:axId val="325313801"/>
      </c:lineChart>
      <c:catAx>
        <c:axId val="25747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313801"/>
      </c:catAx>
      <c:valAx>
        <c:axId val="325313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47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11'!$H$1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11'!$F$2:$F$75</c:f>
            </c:strRef>
          </c:cat>
          <c:val>
            <c:numRef>
              <c:f>'Case 11'!$H$2:$H$75</c:f>
              <c:numCache/>
            </c:numRef>
          </c:val>
          <c:smooth val="0"/>
        </c:ser>
        <c:axId val="606218881"/>
        <c:axId val="2089669070"/>
      </c:lineChart>
      <c:catAx>
        <c:axId val="60621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669070"/>
      </c:catAx>
      <c:valAx>
        <c:axId val="2089669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218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11'!$K$1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11'!$J$2:$J$102</c:f>
            </c:strRef>
          </c:cat>
          <c:val>
            <c:numRef>
              <c:f>'Case 11'!$K$2:$K$102</c:f>
              <c:numCache/>
            </c:numRef>
          </c:val>
          <c:smooth val="0"/>
        </c:ser>
        <c:ser>
          <c:idx val="1"/>
          <c:order val="1"/>
          <c:tx>
            <c:strRef>
              <c:f>'Case 11'!$L$1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11'!$J$2:$J$102</c:f>
            </c:strRef>
          </c:cat>
          <c:val>
            <c:numRef>
              <c:f>'Case 11'!$L$2:$L$102</c:f>
              <c:numCache/>
            </c:numRef>
          </c:val>
          <c:smooth val="0"/>
        </c:ser>
        <c:ser>
          <c:idx val="2"/>
          <c:order val="2"/>
          <c:tx>
            <c:strRef>
              <c:f>'Case 11'!$M$1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11'!$J$2:$J$102</c:f>
            </c:strRef>
          </c:cat>
          <c:val>
            <c:numRef>
              <c:f>'Case 11'!$M$2:$M$102</c:f>
              <c:numCache/>
            </c:numRef>
          </c:val>
          <c:smooth val="0"/>
        </c:ser>
        <c:axId val="1902049138"/>
        <c:axId val="651826801"/>
      </c:lineChart>
      <c:catAx>
        <c:axId val="190204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826801"/>
      </c:catAx>
      <c:valAx>
        <c:axId val="65182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049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12'!$H$1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12'!$F$2:$F$75</c:f>
            </c:strRef>
          </c:cat>
          <c:val>
            <c:numRef>
              <c:f>'Case 12'!$H$2:$H$75</c:f>
              <c:numCache/>
            </c:numRef>
          </c:val>
          <c:smooth val="0"/>
        </c:ser>
        <c:axId val="762635724"/>
        <c:axId val="849017388"/>
      </c:lineChart>
      <c:catAx>
        <c:axId val="762635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17388"/>
      </c:catAx>
      <c:valAx>
        <c:axId val="84901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635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12'!$J$3:$J$102</c:f>
            </c:strRef>
          </c:cat>
          <c:val>
            <c:numRef>
              <c:f>'Case 12'!$K$3:$K$102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12'!$J$3:$J$102</c:f>
            </c:strRef>
          </c:cat>
          <c:val>
            <c:numRef>
              <c:f>'Case 12'!$L$3:$L$102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12'!$J$3:$J$102</c:f>
            </c:strRef>
          </c:cat>
          <c:val>
            <c:numRef>
              <c:f>'Case 12'!$M$3:$M$102</c:f>
              <c:numCache/>
            </c:numRef>
          </c:val>
          <c:smooth val="0"/>
        </c:ser>
        <c:axId val="653410405"/>
        <c:axId val="2142893016"/>
      </c:lineChart>
      <c:catAx>
        <c:axId val="653410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893016"/>
      </c:catAx>
      <c:valAx>
        <c:axId val="214289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410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13'!$H$1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13'!$F$2:$F$75</c:f>
            </c:strRef>
          </c:cat>
          <c:val>
            <c:numRef>
              <c:f>'Case 13'!$H$2:$H$75</c:f>
              <c:numCache/>
            </c:numRef>
          </c:val>
          <c:smooth val="0"/>
        </c:ser>
        <c:axId val="931036610"/>
        <c:axId val="1233979320"/>
      </c:lineChart>
      <c:catAx>
        <c:axId val="931036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979320"/>
      </c:catAx>
      <c:valAx>
        <c:axId val="1233979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036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13'!$J$3:$J$102</c:f>
            </c:strRef>
          </c:cat>
          <c:val>
            <c:numRef>
              <c:f>'Case 13'!$K$3:$K$102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13'!$J$3:$J$102</c:f>
            </c:strRef>
          </c:cat>
          <c:val>
            <c:numRef>
              <c:f>'Case 13'!$L$3:$L$102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13'!$J$3:$J$102</c:f>
            </c:strRef>
          </c:cat>
          <c:val>
            <c:numRef>
              <c:f>'Case 13'!$M$3:$M$102</c:f>
              <c:numCache/>
            </c:numRef>
          </c:val>
          <c:smooth val="0"/>
        </c:ser>
        <c:axId val="1678975204"/>
        <c:axId val="2030847699"/>
      </c:lineChart>
      <c:catAx>
        <c:axId val="1678975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847699"/>
      </c:catAx>
      <c:valAx>
        <c:axId val="203084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975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14'!$H$1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14'!$F$2:$F$75</c:f>
            </c:strRef>
          </c:cat>
          <c:val>
            <c:numRef>
              <c:f>'Case 14'!$H$2:$H$75</c:f>
              <c:numCache/>
            </c:numRef>
          </c:val>
          <c:smooth val="0"/>
        </c:ser>
        <c:axId val="1538610469"/>
        <c:axId val="2068528918"/>
      </c:lineChart>
      <c:catAx>
        <c:axId val="1538610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528918"/>
      </c:catAx>
      <c:valAx>
        <c:axId val="2068528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610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15'!$H$1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15'!$F$2:$F$75</c:f>
            </c:strRef>
          </c:cat>
          <c:val>
            <c:numRef>
              <c:f>'Case 15'!$H$2:$H$75</c:f>
              <c:numCache/>
            </c:numRef>
          </c:val>
          <c:smooth val="0"/>
        </c:ser>
        <c:axId val="1017427109"/>
        <c:axId val="1919105196"/>
      </c:lineChart>
      <c:catAx>
        <c:axId val="101742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05196"/>
      </c:catAx>
      <c:valAx>
        <c:axId val="1919105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42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16'!$H$1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16'!$F$2:$F$75</c:f>
            </c:strRef>
          </c:cat>
          <c:val>
            <c:numRef>
              <c:f>'Case 16'!$H$2:$H$75</c:f>
              <c:numCache/>
            </c:numRef>
          </c:val>
          <c:smooth val="0"/>
        </c:ser>
        <c:axId val="756395712"/>
        <c:axId val="1197164425"/>
      </c:lineChart>
      <c:catAx>
        <c:axId val="7563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64425"/>
      </c:catAx>
      <c:valAx>
        <c:axId val="119716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395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2'!$H$1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2'!$F$2:$F$75</c:f>
            </c:strRef>
          </c:cat>
          <c:val>
            <c:numRef>
              <c:f>'Case 2'!$H$2:$H$75</c:f>
              <c:numCache/>
            </c:numRef>
          </c:val>
          <c:smooth val="0"/>
        </c:ser>
        <c:axId val="376807989"/>
        <c:axId val="1429036700"/>
      </c:lineChart>
      <c:catAx>
        <c:axId val="376807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036700"/>
      </c:catAx>
      <c:valAx>
        <c:axId val="1429036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807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axId val="1770105297"/>
        <c:axId val="1598218295"/>
      </c:lineChart>
      <c:catAx>
        <c:axId val="1770105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218295"/>
      </c:catAx>
      <c:valAx>
        <c:axId val="15982182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0105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axId val="520473391"/>
        <c:axId val="1002221874"/>
      </c:lineChart>
      <c:catAx>
        <c:axId val="52047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221874"/>
      </c:catAx>
      <c:valAx>
        <c:axId val="10022218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20473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axId val="2082583924"/>
        <c:axId val="1427801897"/>
      </c:lineChart>
      <c:catAx>
        <c:axId val="2082583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801897"/>
      </c:catAx>
      <c:valAx>
        <c:axId val="14278018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2583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axId val="1354242636"/>
        <c:axId val="1907632032"/>
      </c:lineChart>
      <c:catAx>
        <c:axId val="1354242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32032"/>
      </c:catAx>
      <c:valAx>
        <c:axId val="19076320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4242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(°C), Max (°C) and Average (°C)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'Convection Case 9'!$H$3:$H$176</c:f>
            </c:strRef>
          </c:cat>
          <c:val>
            <c:numRef>
              <c:f>'Convection Case 9'!$I$3:$I$176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'Convection Case 9'!$H$3:$H$176</c:f>
            </c:strRef>
          </c:cat>
          <c:val>
            <c:numRef>
              <c:f>'Convection Case 9'!$J$3:$J$176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'Convection Case 9'!$H$3:$H$176</c:f>
            </c:strRef>
          </c:cat>
          <c:val>
            <c:numRef>
              <c:f>'Convection Case 9'!$K$3:$K$176</c:f>
              <c:numCache/>
            </c:numRef>
          </c:val>
          <c:smooth val="0"/>
        </c:ser>
        <c:axId val="222549108"/>
        <c:axId val="637688347"/>
      </c:lineChart>
      <c:catAx>
        <c:axId val="222549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688347"/>
      </c:catAx>
      <c:valAx>
        <c:axId val="63768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2549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(°C), Max (°C) and Average (°C)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'Convection Case 10'!$H$3:$H$176</c:f>
            </c:strRef>
          </c:cat>
          <c:val>
            <c:numRef>
              <c:f>'Convection Case 10'!$I$3:$I$176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'Convection Case 10'!$H$3:$H$176</c:f>
            </c:strRef>
          </c:cat>
          <c:val>
            <c:numRef>
              <c:f>'Convection Case 10'!$J$3:$J$176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'Convection Case 10'!$H$3:$H$176</c:f>
            </c:strRef>
          </c:cat>
          <c:val>
            <c:numRef>
              <c:f>'Convection Case 10'!$K$3:$K$176</c:f>
              <c:numCache/>
            </c:numRef>
          </c:val>
          <c:smooth val="0"/>
        </c:ser>
        <c:axId val="779817010"/>
        <c:axId val="55947009"/>
      </c:lineChart>
      <c:catAx>
        <c:axId val="779817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47009"/>
      </c:catAx>
      <c:valAx>
        <c:axId val="55947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817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(°C), Max (°C) and Average (°C)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'Convection Case 11'!$H$3:$H$176</c:f>
            </c:strRef>
          </c:cat>
          <c:val>
            <c:numRef>
              <c:f>'Convection Case 11'!$I$3:$I$176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'Convection Case 11'!$H$3:$H$176</c:f>
            </c:strRef>
          </c:cat>
          <c:val>
            <c:numRef>
              <c:f>'Convection Case 11'!$J$3:$J$176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'Convection Case 11'!$H$3:$H$176</c:f>
            </c:strRef>
          </c:cat>
          <c:val>
            <c:numRef>
              <c:f>'Convection Case 11'!$K$3:$K$176</c:f>
              <c:numCache/>
            </c:numRef>
          </c:val>
          <c:smooth val="0"/>
        </c:ser>
        <c:axId val="188156398"/>
        <c:axId val="1905346237"/>
      </c:lineChart>
      <c:catAx>
        <c:axId val="188156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346237"/>
      </c:catAx>
      <c:valAx>
        <c:axId val="1905346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56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(°C), Max (°C) and Average (°C)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'Convection Case 12'!$H$3:$H$173</c:f>
            </c:strRef>
          </c:cat>
          <c:val>
            <c:numRef>
              <c:f>'Convection Case 12'!$I$3:$I$173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'Convection Case 12'!$H$3:$H$173</c:f>
            </c:strRef>
          </c:cat>
          <c:val>
            <c:numRef>
              <c:f>'Convection Case 12'!$J$3:$J$173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'Convection Case 12'!$H$3:$H$173</c:f>
            </c:strRef>
          </c:cat>
          <c:val>
            <c:numRef>
              <c:f>'Convection Case 12'!$K$3:$K$173</c:f>
              <c:numCache/>
            </c:numRef>
          </c:val>
          <c:smooth val="0"/>
        </c:ser>
        <c:axId val="1062772712"/>
        <c:axId val="1369859938"/>
      </c:lineChart>
      <c:catAx>
        <c:axId val="106277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859938"/>
      </c:catAx>
      <c:valAx>
        <c:axId val="1369859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772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2'!$K$1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2'!$J$2:$J$102</c:f>
            </c:strRef>
          </c:cat>
          <c:val>
            <c:numRef>
              <c:f>'Case 2'!$K$2:$K$102</c:f>
              <c:numCache/>
            </c:numRef>
          </c:val>
          <c:smooth val="0"/>
        </c:ser>
        <c:ser>
          <c:idx val="1"/>
          <c:order val="1"/>
          <c:tx>
            <c:strRef>
              <c:f>'Case 2'!$L$1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2'!$J$2:$J$102</c:f>
            </c:strRef>
          </c:cat>
          <c:val>
            <c:numRef>
              <c:f>'Case 2'!$L$2:$L$102</c:f>
              <c:numCache/>
            </c:numRef>
          </c:val>
          <c:smooth val="0"/>
        </c:ser>
        <c:ser>
          <c:idx val="2"/>
          <c:order val="2"/>
          <c:tx>
            <c:strRef>
              <c:f>'Case 2'!$M$1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2'!$J$2:$J$102</c:f>
            </c:strRef>
          </c:cat>
          <c:val>
            <c:numRef>
              <c:f>'Case 2'!$M$2:$M$102</c:f>
              <c:numCache/>
            </c:numRef>
          </c:val>
          <c:smooth val="0"/>
        </c:ser>
        <c:axId val="293784453"/>
        <c:axId val="844385597"/>
      </c:lineChart>
      <c:catAx>
        <c:axId val="293784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385597"/>
      </c:catAx>
      <c:valAx>
        <c:axId val="844385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84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3'!$H$1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3'!$F$2:$F$75</c:f>
            </c:strRef>
          </c:cat>
          <c:val>
            <c:numRef>
              <c:f>'Case 3'!$H$2:$H$75</c:f>
              <c:numCache/>
            </c:numRef>
          </c:val>
          <c:smooth val="0"/>
        </c:ser>
        <c:axId val="1867811905"/>
        <c:axId val="12422066"/>
      </c:lineChart>
      <c:catAx>
        <c:axId val="186781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2066"/>
      </c:catAx>
      <c:valAx>
        <c:axId val="1242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811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3'!$K$1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3'!$J$2:$J$102</c:f>
            </c:strRef>
          </c:cat>
          <c:val>
            <c:numRef>
              <c:f>'Case 3'!$K$2:$K$102</c:f>
              <c:numCache/>
            </c:numRef>
          </c:val>
          <c:smooth val="0"/>
        </c:ser>
        <c:ser>
          <c:idx val="1"/>
          <c:order val="1"/>
          <c:tx>
            <c:strRef>
              <c:f>'Case 3'!$L$1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3'!$J$2:$J$102</c:f>
            </c:strRef>
          </c:cat>
          <c:val>
            <c:numRef>
              <c:f>'Case 3'!$L$2:$L$102</c:f>
              <c:numCache/>
            </c:numRef>
          </c:val>
          <c:smooth val="0"/>
        </c:ser>
        <c:ser>
          <c:idx val="2"/>
          <c:order val="2"/>
          <c:tx>
            <c:strRef>
              <c:f>'Case 3'!$M$1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3'!$J$2:$J$102</c:f>
            </c:strRef>
          </c:cat>
          <c:val>
            <c:numRef>
              <c:f>'Case 3'!$M$2:$M$102</c:f>
              <c:numCache/>
            </c:numRef>
          </c:val>
          <c:smooth val="0"/>
        </c:ser>
        <c:axId val="1414474709"/>
        <c:axId val="2140015858"/>
      </c:lineChart>
      <c:catAx>
        <c:axId val="1414474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15858"/>
      </c:catAx>
      <c:valAx>
        <c:axId val="2140015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474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4'!$H$1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4'!$F$2:$F$75</c:f>
            </c:strRef>
          </c:cat>
          <c:val>
            <c:numRef>
              <c:f>'Case 4'!$H$2:$H$75</c:f>
              <c:numCache/>
            </c:numRef>
          </c:val>
          <c:smooth val="0"/>
        </c:ser>
        <c:axId val="186829160"/>
        <c:axId val="1700308545"/>
      </c:lineChart>
      <c:catAx>
        <c:axId val="18682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308545"/>
      </c:catAx>
      <c:valAx>
        <c:axId val="1700308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29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4'!$K$1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4'!$J$2:$J$102</c:f>
            </c:strRef>
          </c:cat>
          <c:val>
            <c:numRef>
              <c:f>'Case 4'!$K$2:$K$102</c:f>
              <c:numCache/>
            </c:numRef>
          </c:val>
          <c:smooth val="0"/>
        </c:ser>
        <c:ser>
          <c:idx val="1"/>
          <c:order val="1"/>
          <c:tx>
            <c:strRef>
              <c:f>'Case 4'!$L$1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4'!$J$2:$J$102</c:f>
            </c:strRef>
          </c:cat>
          <c:val>
            <c:numRef>
              <c:f>'Case 4'!$L$2:$L$102</c:f>
              <c:numCache/>
            </c:numRef>
          </c:val>
          <c:smooth val="0"/>
        </c:ser>
        <c:ser>
          <c:idx val="2"/>
          <c:order val="2"/>
          <c:tx>
            <c:strRef>
              <c:f>'Case 4'!$M$1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4'!$J$2:$J$102</c:f>
            </c:strRef>
          </c:cat>
          <c:val>
            <c:numRef>
              <c:f>'Case 4'!$M$2:$M$102</c:f>
              <c:numCache/>
            </c:numRef>
          </c:val>
          <c:smooth val="0"/>
        </c:ser>
        <c:axId val="1097084837"/>
        <c:axId val="713158249"/>
      </c:lineChart>
      <c:catAx>
        <c:axId val="109708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58249"/>
      </c:catAx>
      <c:valAx>
        <c:axId val="713158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84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(sec)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5'!$H$1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5'!$F$2:$F$75</c:f>
            </c:strRef>
          </c:cat>
          <c:val>
            <c:numRef>
              <c:f>'Case 5'!$H$2:$H$75</c:f>
              <c:numCache/>
            </c:numRef>
          </c:val>
          <c:smooth val="0"/>
        </c:ser>
        <c:axId val="973561667"/>
        <c:axId val="1153596057"/>
      </c:lineChart>
      <c:catAx>
        <c:axId val="97356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596057"/>
      </c:catAx>
      <c:valAx>
        <c:axId val="115359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561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19</xdr:row>
      <xdr:rowOff>180975</xdr:rowOff>
    </xdr:from>
    <xdr:ext cx="4476750" cy="2771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32</xdr:row>
      <xdr:rowOff>219075</xdr:rowOff>
    </xdr:from>
    <xdr:ext cx="4476750" cy="2771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19</xdr:row>
      <xdr:rowOff>123825</xdr:rowOff>
    </xdr:from>
    <xdr:ext cx="4581525" cy="28384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33</xdr:row>
      <xdr:rowOff>9525</xdr:rowOff>
    </xdr:from>
    <xdr:ext cx="4581525" cy="28384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19</xdr:row>
      <xdr:rowOff>114300</xdr:rowOff>
    </xdr:from>
    <xdr:ext cx="4572000" cy="28289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32</xdr:row>
      <xdr:rowOff>219075</xdr:rowOff>
    </xdr:from>
    <xdr:ext cx="4572000" cy="28289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19</xdr:row>
      <xdr:rowOff>123825</xdr:rowOff>
    </xdr:from>
    <xdr:ext cx="4552950" cy="28289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32</xdr:row>
      <xdr:rowOff>209550</xdr:rowOff>
    </xdr:from>
    <xdr:ext cx="4552950" cy="28289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19</xdr:row>
      <xdr:rowOff>114300</xdr:rowOff>
    </xdr:from>
    <xdr:ext cx="4562475" cy="28289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32</xdr:row>
      <xdr:rowOff>219075</xdr:rowOff>
    </xdr:from>
    <xdr:ext cx="4562475" cy="28289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19</xdr:row>
      <xdr:rowOff>114300</xdr:rowOff>
    </xdr:from>
    <xdr:ext cx="4562475" cy="28194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19</xdr:row>
      <xdr:rowOff>123825</xdr:rowOff>
    </xdr:from>
    <xdr:ext cx="4581525" cy="282892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19</xdr:row>
      <xdr:rowOff>104775</xdr:rowOff>
    </xdr:from>
    <xdr:ext cx="4562475" cy="28289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19</xdr:row>
      <xdr:rowOff>123825</xdr:rowOff>
    </xdr:from>
    <xdr:ext cx="4562475" cy="28194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20</xdr:row>
      <xdr:rowOff>152400</xdr:rowOff>
    </xdr:from>
    <xdr:ext cx="3171825" cy="196215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20</xdr:row>
      <xdr:rowOff>152400</xdr:rowOff>
    </xdr:from>
    <xdr:ext cx="3171825" cy="196215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20</xdr:row>
      <xdr:rowOff>133350</xdr:rowOff>
    </xdr:from>
    <xdr:ext cx="454342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33</xdr:row>
      <xdr:rowOff>209550</xdr:rowOff>
    </xdr:from>
    <xdr:ext cx="454342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20</xdr:row>
      <xdr:rowOff>152400</xdr:rowOff>
    </xdr:from>
    <xdr:ext cx="3171825" cy="196215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171450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20</xdr:row>
      <xdr:rowOff>28575</xdr:rowOff>
    </xdr:from>
    <xdr:ext cx="4286250" cy="2657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32</xdr:row>
      <xdr:rowOff>171450</xdr:rowOff>
    </xdr:from>
    <xdr:ext cx="4286250" cy="2657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19050</xdr:rowOff>
    </xdr:from>
    <xdr:ext cx="4733925" cy="2933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200025</xdr:rowOff>
    </xdr:from>
    <xdr:ext cx="4733925" cy="2933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19</xdr:row>
      <xdr:rowOff>142875</xdr:rowOff>
    </xdr:from>
    <xdr:ext cx="4648200" cy="28765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33</xdr:row>
      <xdr:rowOff>38100</xdr:rowOff>
    </xdr:from>
    <xdr:ext cx="4648200" cy="28765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19</xdr:row>
      <xdr:rowOff>219075</xdr:rowOff>
    </xdr:from>
    <xdr:ext cx="4610100" cy="2857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33</xdr:row>
      <xdr:rowOff>104775</xdr:rowOff>
    </xdr:from>
    <xdr:ext cx="4610100" cy="28575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19</xdr:row>
      <xdr:rowOff>95250</xdr:rowOff>
    </xdr:from>
    <xdr:ext cx="4657725" cy="28860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33</xdr:row>
      <xdr:rowOff>9525</xdr:rowOff>
    </xdr:from>
    <xdr:ext cx="4657725" cy="28860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19</xdr:row>
      <xdr:rowOff>114300</xdr:rowOff>
    </xdr:from>
    <xdr:ext cx="4667250" cy="28860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33</xdr:row>
      <xdr:rowOff>114300</xdr:rowOff>
    </xdr:from>
    <xdr:ext cx="4667250" cy="28860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19</xdr:row>
      <xdr:rowOff>104775</xdr:rowOff>
    </xdr:from>
    <xdr:ext cx="4600575" cy="28479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32</xdr:row>
      <xdr:rowOff>219075</xdr:rowOff>
    </xdr:from>
    <xdr:ext cx="4600575" cy="28479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7" t="s">
        <v>5</v>
      </c>
      <c r="G2" s="7" t="s">
        <v>6</v>
      </c>
      <c r="H2" s="7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F3/3600</f>
        <v>0</v>
      </c>
      <c r="H3" s="8">
        <f>20000/(50+EXP(-0.00125+9))+100</f>
        <v>102.4561089</v>
      </c>
      <c r="I3" s="4"/>
      <c r="J3" s="9">
        <v>189.42</v>
      </c>
      <c r="K3" s="9">
        <v>100.0</v>
      </c>
      <c r="L3" s="9">
        <v>103.11</v>
      </c>
      <c r="M3" s="9">
        <v>100.74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0.05555555556</v>
      </c>
      <c r="H4" s="8">
        <f t="shared" ref="H4:H39" si="2">20000/(50+EXP(-0.00125*F4+9))+100</f>
        <v>103.1443139</v>
      </c>
      <c r="I4" s="4"/>
      <c r="J4" s="9">
        <v>309.42</v>
      </c>
      <c r="K4" s="9">
        <v>100.0</v>
      </c>
      <c r="L4" s="9">
        <v>103.63</v>
      </c>
      <c r="M4" s="9">
        <v>100.94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0.1111111111</v>
      </c>
      <c r="H5" s="8">
        <f t="shared" si="2"/>
        <v>104.0283849</v>
      </c>
      <c r="I5" s="4"/>
      <c r="J5" s="9">
        <v>489.42</v>
      </c>
      <c r="K5" s="9">
        <v>100.01</v>
      </c>
      <c r="L5" s="9">
        <v>104.53</v>
      </c>
      <c r="M5" s="9">
        <v>101.27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0.1666666667</v>
      </c>
      <c r="H6" s="8">
        <f t="shared" si="2"/>
        <v>105.1577952</v>
      </c>
      <c r="I6" s="4"/>
      <c r="J6" s="9">
        <v>609.42</v>
      </c>
      <c r="K6" s="9">
        <v>100.03</v>
      </c>
      <c r="L6" s="9">
        <v>105.23</v>
      </c>
      <c r="M6" s="9">
        <v>101.52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0.2222222222</v>
      </c>
      <c r="H7" s="8">
        <f t="shared" si="2"/>
        <v>106.5985738</v>
      </c>
      <c r="I7" s="4"/>
      <c r="J7" s="9">
        <v>729.42</v>
      </c>
      <c r="K7" s="9">
        <v>100.05</v>
      </c>
      <c r="L7" s="9">
        <v>106.09</v>
      </c>
      <c r="M7" s="9">
        <v>101.81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0.2777777778</v>
      </c>
      <c r="H8" s="8">
        <f t="shared" si="2"/>
        <v>108.4332234</v>
      </c>
      <c r="I8" s="4"/>
      <c r="J8" s="9">
        <v>909.42</v>
      </c>
      <c r="K8" s="9">
        <v>100.1</v>
      </c>
      <c r="L8" s="9">
        <v>107.6</v>
      </c>
      <c r="M8" s="9">
        <v>102.32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0.3333333333</v>
      </c>
      <c r="H9" s="8">
        <f t="shared" si="2"/>
        <v>110.7640169</v>
      </c>
      <c r="I9" s="4"/>
      <c r="J9" s="9">
        <v>1029.4</v>
      </c>
      <c r="K9" s="9">
        <v>100.14</v>
      </c>
      <c r="L9" s="9">
        <v>108.78</v>
      </c>
      <c r="M9" s="9">
        <v>102.71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0.3888888889</v>
      </c>
      <c r="H10" s="8">
        <f t="shared" si="2"/>
        <v>113.7164347</v>
      </c>
      <c r="I10" s="4"/>
      <c r="J10" s="9">
        <v>1209.4</v>
      </c>
      <c r="K10" s="9">
        <v>100.23</v>
      </c>
      <c r="L10" s="9">
        <v>110.9</v>
      </c>
      <c r="M10" s="9">
        <v>103.43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0.4444444444</v>
      </c>
      <c r="H11" s="8">
        <f t="shared" si="2"/>
        <v>117.4423702</v>
      </c>
      <c r="I11" s="4"/>
      <c r="J11" s="9">
        <v>1329.4</v>
      </c>
      <c r="K11" s="9">
        <v>100.3</v>
      </c>
      <c r="L11" s="9">
        <v>112.67</v>
      </c>
      <c r="M11" s="9">
        <v>104.01</v>
      </c>
      <c r="N11" s="4"/>
    </row>
    <row r="12">
      <c r="A12" s="6" t="s">
        <v>23</v>
      </c>
      <c r="B12" s="8">
        <v>2400.0</v>
      </c>
      <c r="C12" s="6" t="s">
        <v>24</v>
      </c>
      <c r="D12" s="6"/>
      <c r="E12" s="4"/>
      <c r="F12" s="9">
        <v>1800.0</v>
      </c>
      <c r="G12" s="10">
        <f t="shared" si="1"/>
        <v>0.5</v>
      </c>
      <c r="H12" s="8">
        <f t="shared" si="2"/>
        <v>122.1224558</v>
      </c>
      <c r="I12" s="4"/>
      <c r="J12" s="9">
        <v>1449.4</v>
      </c>
      <c r="K12" s="9">
        <v>100.39</v>
      </c>
      <c r="L12" s="9">
        <v>114.64</v>
      </c>
      <c r="M12" s="9">
        <v>104.67</v>
      </c>
      <c r="N12" s="4"/>
    </row>
    <row r="13">
      <c r="A13" s="6" t="s">
        <v>25</v>
      </c>
      <c r="B13" s="8">
        <v>2.5</v>
      </c>
      <c r="C13" s="6" t="s">
        <v>26</v>
      </c>
      <c r="D13" s="6" t="s">
        <v>27</v>
      </c>
      <c r="E13" s="4"/>
      <c r="F13" s="9">
        <v>2000.0</v>
      </c>
      <c r="G13" s="10">
        <f t="shared" si="1"/>
        <v>0.5555555556</v>
      </c>
      <c r="H13" s="8">
        <f t="shared" si="2"/>
        <v>127.9664881</v>
      </c>
      <c r="I13" s="4"/>
      <c r="J13" s="9">
        <v>1629.4</v>
      </c>
      <c r="K13" s="9">
        <v>100.54</v>
      </c>
      <c r="L13" s="9">
        <v>118.13</v>
      </c>
      <c r="M13" s="9">
        <v>105.84</v>
      </c>
      <c r="N13" s="4"/>
    </row>
    <row r="14">
      <c r="A14" s="6"/>
      <c r="B14" s="8" t="s">
        <v>28</v>
      </c>
      <c r="C14" s="6" t="s">
        <v>29</v>
      </c>
      <c r="D14" s="6" t="s">
        <v>30</v>
      </c>
      <c r="E14" s="4"/>
      <c r="F14" s="11">
        <v>2200.0</v>
      </c>
      <c r="G14" s="10">
        <f t="shared" si="1"/>
        <v>0.6111111111</v>
      </c>
      <c r="H14" s="8">
        <f t="shared" si="2"/>
        <v>135.2104726</v>
      </c>
      <c r="I14" s="4"/>
      <c r="J14" s="9">
        <v>1749.4</v>
      </c>
      <c r="K14" s="9">
        <v>100.66</v>
      </c>
      <c r="L14" s="9">
        <v>120.94</v>
      </c>
      <c r="M14" s="9">
        <v>106.77</v>
      </c>
      <c r="N14" s="4"/>
    </row>
    <row r="15">
      <c r="A15" s="6"/>
      <c r="B15" s="8">
        <v>2.0</v>
      </c>
      <c r="C15" s="6" t="s">
        <v>31</v>
      </c>
      <c r="D15" s="6" t="s">
        <v>32</v>
      </c>
      <c r="E15" s="4"/>
      <c r="F15" s="9">
        <v>2400.0</v>
      </c>
      <c r="G15" s="10">
        <f t="shared" si="1"/>
        <v>0.6666666667</v>
      </c>
      <c r="H15" s="8">
        <f t="shared" si="2"/>
        <v>144.108359</v>
      </c>
      <c r="I15" s="4"/>
      <c r="J15" s="9">
        <v>1929.4</v>
      </c>
      <c r="K15" s="9">
        <v>100.89</v>
      </c>
      <c r="L15" s="9">
        <v>125.9</v>
      </c>
      <c r="M15" s="9">
        <v>108.43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0.7222222222</v>
      </c>
      <c r="H16" s="8">
        <f t="shared" si="2"/>
        <v>154.9162902</v>
      </c>
      <c r="I16" s="4"/>
      <c r="J16" s="9">
        <v>2049.4</v>
      </c>
      <c r="K16" s="9">
        <v>101.06</v>
      </c>
      <c r="L16" s="9">
        <v>129.76</v>
      </c>
      <c r="M16" s="9">
        <v>109.73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0.7777777778</v>
      </c>
      <c r="H17" s="8">
        <f t="shared" si="2"/>
        <v>167.867484</v>
      </c>
      <c r="I17" s="4"/>
      <c r="J17" s="9">
        <v>2169.4</v>
      </c>
      <c r="K17" s="9">
        <v>101.27</v>
      </c>
      <c r="L17" s="9">
        <v>134.1</v>
      </c>
      <c r="M17" s="9">
        <v>111.21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0.8333333333</v>
      </c>
      <c r="H18" s="8">
        <f t="shared" si="2"/>
        <v>183.1371752</v>
      </c>
      <c r="I18" s="4"/>
      <c r="J18" s="9">
        <v>2349.4</v>
      </c>
      <c r="K18" s="9">
        <v>101.64</v>
      </c>
      <c r="L18" s="9">
        <v>141.86</v>
      </c>
      <c r="M18" s="9">
        <v>113.83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0.8888888889</v>
      </c>
      <c r="H19" s="8">
        <f t="shared" si="2"/>
        <v>200.799766</v>
      </c>
      <c r="I19" s="4"/>
      <c r="J19" s="9">
        <v>2469.4</v>
      </c>
      <c r="K19" s="9">
        <v>101.93</v>
      </c>
      <c r="L19" s="9">
        <v>147.86</v>
      </c>
      <c r="M19" s="9">
        <v>115.84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0.9444444444</v>
      </c>
      <c r="H20" s="8">
        <f t="shared" si="2"/>
        <v>220.7844093</v>
      </c>
      <c r="I20" s="4"/>
      <c r="J20" s="9">
        <v>2649.4</v>
      </c>
      <c r="K20" s="9">
        <v>102.45</v>
      </c>
      <c r="L20" s="9">
        <v>158.12</v>
      </c>
      <c r="M20" s="9">
        <v>119.32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1</v>
      </c>
      <c r="H21" s="8">
        <f t="shared" si="2"/>
        <v>242.8396641</v>
      </c>
      <c r="I21" s="4"/>
      <c r="J21" s="9">
        <v>2769.4</v>
      </c>
      <c r="K21" s="9">
        <v>102.86</v>
      </c>
      <c r="L21" s="9">
        <v>165.89</v>
      </c>
      <c r="M21" s="9">
        <v>122.0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1.055555556</v>
      </c>
      <c r="H22" s="8">
        <f t="shared" si="2"/>
        <v>266.5203891</v>
      </c>
      <c r="I22" s="4"/>
      <c r="J22" s="9">
        <v>2889.4</v>
      </c>
      <c r="K22" s="9">
        <v>103.32</v>
      </c>
      <c r="L22" s="9">
        <v>174.69</v>
      </c>
      <c r="M22" s="9">
        <v>125.01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1.111111111</v>
      </c>
      <c r="H23" s="8">
        <f t="shared" si="2"/>
        <v>291.2079706</v>
      </c>
      <c r="I23" s="4"/>
      <c r="J23" s="9">
        <v>3069.4</v>
      </c>
      <c r="K23" s="9">
        <v>104.15</v>
      </c>
      <c r="L23" s="9">
        <v>189.27</v>
      </c>
      <c r="M23" s="9">
        <v>130.12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1.166666667</v>
      </c>
      <c r="H24" s="8">
        <f t="shared" si="2"/>
        <v>316.1669488</v>
      </c>
      <c r="I24" s="4"/>
      <c r="J24" s="9">
        <v>3189.4</v>
      </c>
      <c r="K24" s="9">
        <v>104.79</v>
      </c>
      <c r="L24" s="9">
        <v>199.87</v>
      </c>
      <c r="M24" s="9">
        <v>133.84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1.222222222</v>
      </c>
      <c r="H25" s="8">
        <f t="shared" si="2"/>
        <v>340.6291433</v>
      </c>
      <c r="I25" s="4"/>
      <c r="J25" s="9">
        <v>3369.4</v>
      </c>
      <c r="K25" s="9">
        <v>105.9</v>
      </c>
      <c r="L25" s="9">
        <v>217.73</v>
      </c>
      <c r="M25" s="9">
        <v>140.17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1.277777778</v>
      </c>
      <c r="H26" s="8">
        <f t="shared" si="2"/>
        <v>363.8858728</v>
      </c>
      <c r="I26" s="4"/>
      <c r="J26" s="9">
        <v>3489.4</v>
      </c>
      <c r="K26" s="9">
        <v>106.77</v>
      </c>
      <c r="L26" s="9">
        <v>230.65</v>
      </c>
      <c r="M26" s="9">
        <v>144.84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1.333333333</v>
      </c>
      <c r="H27" s="8">
        <f t="shared" si="2"/>
        <v>385.3655815</v>
      </c>
      <c r="I27" s="4"/>
      <c r="J27" s="9">
        <v>3609.4</v>
      </c>
      <c r="K27" s="9">
        <v>107.73</v>
      </c>
      <c r="L27" s="9">
        <v>243.96</v>
      </c>
      <c r="M27" s="9">
        <v>149.7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1.388888889</v>
      </c>
      <c r="H28" s="8">
        <f t="shared" si="2"/>
        <v>404.6800444</v>
      </c>
      <c r="I28" s="4"/>
      <c r="J28" s="9">
        <v>3789.4</v>
      </c>
      <c r="K28" s="9">
        <v>109.39</v>
      </c>
      <c r="L28" s="9">
        <v>265.27</v>
      </c>
      <c r="M28" s="9">
        <v>157.65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1.444444444</v>
      </c>
      <c r="H29" s="8">
        <f t="shared" si="2"/>
        <v>421.6339315</v>
      </c>
      <c r="I29" s="4"/>
      <c r="J29" s="9">
        <v>3909.4</v>
      </c>
      <c r="K29" s="9">
        <v>110.64</v>
      </c>
      <c r="L29" s="9">
        <v>280.03</v>
      </c>
      <c r="M29" s="9">
        <v>163.25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1.5</v>
      </c>
      <c r="H30" s="8">
        <f t="shared" si="2"/>
        <v>436.2037522</v>
      </c>
      <c r="I30" s="4"/>
      <c r="J30" s="9">
        <v>4089.4</v>
      </c>
      <c r="K30" s="9">
        <v>112.77</v>
      </c>
      <c r="L30" s="9">
        <v>302.37</v>
      </c>
      <c r="M30" s="9">
        <v>172.0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1.555555556</v>
      </c>
      <c r="H31" s="8">
        <f t="shared" si="2"/>
        <v>448.4985006</v>
      </c>
      <c r="I31" s="4"/>
      <c r="J31" s="9">
        <v>4209.4</v>
      </c>
      <c r="K31" s="9">
        <v>114.36</v>
      </c>
      <c r="L31" s="9">
        <v>317.32</v>
      </c>
      <c r="M31" s="9">
        <v>178.09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1.611111111</v>
      </c>
      <c r="H32" s="8">
        <f t="shared" si="2"/>
        <v>458.7147794</v>
      </c>
      <c r="I32" s="4"/>
      <c r="J32" s="9">
        <v>4329.4</v>
      </c>
      <c r="K32" s="9">
        <v>116.08</v>
      </c>
      <c r="L32" s="9">
        <v>332.0</v>
      </c>
      <c r="M32" s="9">
        <v>184.14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1.666666667</v>
      </c>
      <c r="H33" s="8">
        <f t="shared" si="2"/>
        <v>467.095814</v>
      </c>
      <c r="I33" s="4"/>
      <c r="J33" s="9">
        <v>4509.4</v>
      </c>
      <c r="K33" s="9">
        <v>118.94</v>
      </c>
      <c r="L33" s="9">
        <v>353.35</v>
      </c>
      <c r="M33" s="9">
        <v>193.41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1.722222222</v>
      </c>
      <c r="H34" s="8">
        <f t="shared" si="2"/>
        <v>473.8992666</v>
      </c>
      <c r="I34" s="4"/>
      <c r="J34" s="9">
        <v>4629.4</v>
      </c>
      <c r="K34" s="9">
        <v>121.03</v>
      </c>
      <c r="L34" s="9">
        <v>367.05</v>
      </c>
      <c r="M34" s="9">
        <v>199.56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1.777777778</v>
      </c>
      <c r="H35" s="8">
        <f t="shared" si="2"/>
        <v>479.3750347</v>
      </c>
      <c r="I35" s="4"/>
      <c r="J35" s="9">
        <v>4809.4</v>
      </c>
      <c r="K35" s="9">
        <v>124.43</v>
      </c>
      <c r="L35" s="9">
        <v>386.28</v>
      </c>
      <c r="M35" s="9">
        <v>208.63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1.833333333</v>
      </c>
      <c r="H36" s="8">
        <f t="shared" si="2"/>
        <v>483.7519426</v>
      </c>
      <c r="I36" s="4"/>
      <c r="J36" s="9">
        <v>4929.4</v>
      </c>
      <c r="K36" s="9">
        <v>126.88</v>
      </c>
      <c r="L36" s="9">
        <v>397.86</v>
      </c>
      <c r="M36" s="9">
        <v>214.56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1.888888889</v>
      </c>
      <c r="H37" s="8">
        <f t="shared" si="2"/>
        <v>487.2312713</v>
      </c>
      <c r="I37" s="4"/>
      <c r="J37" s="9">
        <v>5049.4</v>
      </c>
      <c r="K37" s="9">
        <v>129.46</v>
      </c>
      <c r="L37" s="9">
        <v>408.87</v>
      </c>
      <c r="M37" s="9">
        <v>220.35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1.944444444</v>
      </c>
      <c r="H38" s="8">
        <f t="shared" si="2"/>
        <v>489.9849873</v>
      </c>
      <c r="I38" s="4"/>
      <c r="J38" s="9">
        <v>5229.4</v>
      </c>
      <c r="K38" s="9">
        <v>133.56</v>
      </c>
      <c r="L38" s="9">
        <v>423.78</v>
      </c>
      <c r="M38" s="9">
        <v>228.67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2</v>
      </c>
      <c r="H39" s="8">
        <f t="shared" si="2"/>
        <v>492.1568627</v>
      </c>
      <c r="I39" s="4"/>
      <c r="J39" s="9">
        <v>5349.4</v>
      </c>
      <c r="K39" s="9">
        <v>136.45</v>
      </c>
      <c r="L39" s="9">
        <v>432.52</v>
      </c>
      <c r="M39" s="9">
        <v>234.03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2.055555556</v>
      </c>
      <c r="H40" s="6">
        <f t="shared" ref="H40:H75" si="3">-20000/(50+EXP(-0.00125*F40+16.825))+500</f>
        <v>489.9942981</v>
      </c>
      <c r="I40" s="4"/>
      <c r="J40" s="9">
        <v>5529.4</v>
      </c>
      <c r="K40" s="9">
        <v>141.03</v>
      </c>
      <c r="L40" s="9">
        <v>444.16</v>
      </c>
      <c r="M40" s="9">
        <v>241.79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2.111111111</v>
      </c>
      <c r="H41" s="6">
        <f t="shared" si="3"/>
        <v>487.2430584</v>
      </c>
      <c r="I41" s="4"/>
      <c r="J41" s="9">
        <v>5649.4</v>
      </c>
      <c r="K41" s="9">
        <v>144.19</v>
      </c>
      <c r="L41" s="9">
        <v>451.02</v>
      </c>
      <c r="M41" s="9">
        <v>246.7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2.166666667</v>
      </c>
      <c r="H42" s="6">
        <f t="shared" si="3"/>
        <v>483.7668069</v>
      </c>
      <c r="I42" s="4"/>
      <c r="J42" s="9">
        <v>5769.4</v>
      </c>
      <c r="K42" s="9">
        <v>147.41</v>
      </c>
      <c r="L42" s="9">
        <v>457.15</v>
      </c>
      <c r="M42" s="9">
        <v>251.35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2.222222222</v>
      </c>
      <c r="H43" s="6">
        <f t="shared" si="3"/>
        <v>479.3936882</v>
      </c>
      <c r="I43" s="4"/>
      <c r="J43" s="9">
        <v>5949.4</v>
      </c>
      <c r="K43" s="9">
        <v>152.4</v>
      </c>
      <c r="L43" s="9">
        <v>464.98</v>
      </c>
      <c r="M43" s="9">
        <v>258.01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2.277777778</v>
      </c>
      <c r="H44" s="6">
        <f t="shared" si="3"/>
        <v>473.922532</v>
      </c>
      <c r="I44" s="4"/>
      <c r="J44" s="9">
        <v>6069.4</v>
      </c>
      <c r="K44" s="9">
        <v>155.83</v>
      </c>
      <c r="L44" s="9">
        <v>469.46</v>
      </c>
      <c r="M44" s="9">
        <v>262.27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2.333333333</v>
      </c>
      <c r="H45" s="6">
        <f t="shared" si="3"/>
        <v>467.1246106</v>
      </c>
      <c r="I45" s="4"/>
      <c r="J45" s="9">
        <v>6249.4</v>
      </c>
      <c r="K45" s="9">
        <v>161.11</v>
      </c>
      <c r="L45" s="9">
        <v>475.25</v>
      </c>
      <c r="M45" s="9">
        <v>268.39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2.388888889</v>
      </c>
      <c r="H46" s="6">
        <f t="shared" si="3"/>
        <v>458.7500866</v>
      </c>
      <c r="I46" s="4"/>
      <c r="J46" s="9">
        <v>6369.4</v>
      </c>
      <c r="K46" s="9">
        <v>164.7</v>
      </c>
      <c r="L46" s="9">
        <v>478.54</v>
      </c>
      <c r="M46" s="9">
        <v>272.3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2.444444444</v>
      </c>
      <c r="H47" s="6">
        <f t="shared" si="3"/>
        <v>448.5412914</v>
      </c>
      <c r="I47" s="4"/>
      <c r="J47" s="9">
        <v>6489.4</v>
      </c>
      <c r="K47" s="9">
        <v>168.35</v>
      </c>
      <c r="L47" s="9">
        <v>481.33</v>
      </c>
      <c r="M47" s="9">
        <v>276.07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2.5</v>
      </c>
      <c r="H48" s="6">
        <f t="shared" si="3"/>
        <v>436.2548898</v>
      </c>
      <c r="I48" s="4"/>
      <c r="J48" s="9">
        <v>6669.4</v>
      </c>
      <c r="K48" s="9">
        <v>173.91</v>
      </c>
      <c r="L48" s="9">
        <v>484.96</v>
      </c>
      <c r="M48" s="9">
        <v>281.51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2.555555556</v>
      </c>
      <c r="H49" s="6">
        <f t="shared" si="3"/>
        <v>421.6940277</v>
      </c>
      <c r="I49" s="4"/>
      <c r="J49" s="9">
        <v>6789.4</v>
      </c>
      <c r="K49" s="9">
        <v>177.55</v>
      </c>
      <c r="L49" s="9">
        <v>487.05</v>
      </c>
      <c r="M49" s="9">
        <v>284.98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2.611111111</v>
      </c>
      <c r="H50" s="6">
        <f t="shared" si="3"/>
        <v>404.7492917</v>
      </c>
      <c r="I50" s="4"/>
      <c r="J50" s="9">
        <v>6969.4</v>
      </c>
      <c r="K50" s="9">
        <v>182.88</v>
      </c>
      <c r="L50" s="9">
        <v>489.56</v>
      </c>
      <c r="M50" s="9">
        <v>289.84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2.666666667</v>
      </c>
      <c r="H51" s="6">
        <f t="shared" si="3"/>
        <v>385.4435846</v>
      </c>
      <c r="I51" s="4"/>
      <c r="J51" s="9">
        <v>7089.4</v>
      </c>
      <c r="K51" s="9">
        <v>186.46</v>
      </c>
      <c r="L51" s="9">
        <v>490.96</v>
      </c>
      <c r="M51" s="9">
        <v>292.94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2.722222222</v>
      </c>
      <c r="H52" s="6">
        <f t="shared" si="3"/>
        <v>363.9715246</v>
      </c>
      <c r="I52" s="4"/>
      <c r="J52" s="9">
        <v>7209.4</v>
      </c>
      <c r="K52" s="9">
        <v>190.04</v>
      </c>
      <c r="L52" s="9">
        <v>492.05</v>
      </c>
      <c r="M52" s="9">
        <v>295.93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2.777777778</v>
      </c>
      <c r="H53" s="6">
        <f t="shared" si="3"/>
        <v>340.7205964</v>
      </c>
      <c r="I53" s="4"/>
      <c r="J53" s="9">
        <v>7389.4</v>
      </c>
      <c r="K53" s="9">
        <v>195.42</v>
      </c>
      <c r="L53" s="9">
        <v>490.11</v>
      </c>
      <c r="M53" s="9">
        <v>299.6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2.833333333</v>
      </c>
      <c r="H54" s="6">
        <f t="shared" si="3"/>
        <v>316.2617207</v>
      </c>
      <c r="I54" s="4"/>
      <c r="J54" s="9">
        <v>7509.4</v>
      </c>
      <c r="K54" s="9">
        <v>199.01</v>
      </c>
      <c r="L54" s="9">
        <v>488.49</v>
      </c>
      <c r="M54" s="9">
        <v>301.83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2.888888889</v>
      </c>
      <c r="H55" s="6">
        <f t="shared" si="3"/>
        <v>291.3031872</v>
      </c>
      <c r="I55" s="4"/>
      <c r="J55" s="9">
        <v>7689.4</v>
      </c>
      <c r="K55" s="9">
        <v>204.37</v>
      </c>
      <c r="L55" s="9">
        <v>485.69</v>
      </c>
      <c r="M55" s="9">
        <v>304.92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2.944444444</v>
      </c>
      <c r="H56" s="6">
        <f t="shared" si="3"/>
        <v>266.6131222</v>
      </c>
      <c r="I56" s="4"/>
      <c r="J56" s="9">
        <v>7809.4</v>
      </c>
      <c r="K56" s="9">
        <v>207.93</v>
      </c>
      <c r="L56" s="9">
        <v>483.56</v>
      </c>
      <c r="M56" s="9">
        <v>306.82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3</v>
      </c>
      <c r="H57" s="6">
        <f t="shared" si="3"/>
        <v>242.9272825</v>
      </c>
      <c r="I57" s="4"/>
      <c r="J57" s="9">
        <v>7929.4</v>
      </c>
      <c r="K57" s="9">
        <v>211.46</v>
      </c>
      <c r="L57" s="9">
        <v>480.94</v>
      </c>
      <c r="M57" s="9">
        <v>308.54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3.055555556</v>
      </c>
      <c r="H58" s="6">
        <f t="shared" si="3"/>
        <v>220.8648575</v>
      </c>
      <c r="I58" s="4"/>
      <c r="J58" s="9">
        <v>8109.4</v>
      </c>
      <c r="K58" s="9">
        <v>216.71</v>
      </c>
      <c r="L58" s="9">
        <v>476.4</v>
      </c>
      <c r="M58" s="9">
        <v>310.84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3.111111111</v>
      </c>
      <c r="H59" s="6">
        <f t="shared" si="3"/>
        <v>200.8717121</v>
      </c>
      <c r="I59" s="4"/>
      <c r="J59" s="9">
        <v>8229.4</v>
      </c>
      <c r="K59" s="9">
        <v>220.17</v>
      </c>
      <c r="L59" s="9">
        <v>472.92</v>
      </c>
      <c r="M59" s="9">
        <v>312.17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3.166666667</v>
      </c>
      <c r="H60" s="6">
        <f t="shared" si="3"/>
        <v>183.2000202</v>
      </c>
      <c r="I60" s="4"/>
      <c r="J60" s="9">
        <v>8409.4</v>
      </c>
      <c r="K60" s="9">
        <v>224.95</v>
      </c>
      <c r="L60" s="9">
        <v>466.73</v>
      </c>
      <c r="M60" s="9">
        <v>313.75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3.222222222</v>
      </c>
      <c r="H61" s="6">
        <f t="shared" si="3"/>
        <v>167.9212606</v>
      </c>
      <c r="I61" s="4"/>
      <c r="J61" s="9">
        <v>8529.4</v>
      </c>
      <c r="K61" s="9">
        <v>228.1</v>
      </c>
      <c r="L61" s="9">
        <v>461.71</v>
      </c>
      <c r="M61" s="9">
        <v>314.49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3.277777778</v>
      </c>
      <c r="H62" s="6">
        <f t="shared" si="3"/>
        <v>154.9615028</v>
      </c>
      <c r="I62" s="4"/>
      <c r="J62" s="9">
        <v>8649.4</v>
      </c>
      <c r="K62" s="9">
        <v>231.2</v>
      </c>
      <c r="L62" s="9">
        <v>456.23</v>
      </c>
      <c r="M62" s="9">
        <v>315.01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3.333333333</v>
      </c>
      <c r="H63" s="6">
        <f t="shared" si="3"/>
        <v>144.1458117</v>
      </c>
      <c r="I63" s="4"/>
      <c r="J63" s="9">
        <v>8829.4</v>
      </c>
      <c r="K63" s="9">
        <v>235.76</v>
      </c>
      <c r="L63" s="9">
        <v>446.73</v>
      </c>
      <c r="M63" s="9">
        <v>315.3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3.388888889</v>
      </c>
      <c r="H64" s="6">
        <f t="shared" si="3"/>
        <v>135.2411182</v>
      </c>
      <c r="I64" s="4"/>
      <c r="J64" s="9">
        <v>8949.4</v>
      </c>
      <c r="K64" s="9">
        <v>238.73</v>
      </c>
      <c r="L64" s="9">
        <v>439.36</v>
      </c>
      <c r="M64" s="9">
        <v>315.13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3.444444444</v>
      </c>
      <c r="H65" s="6">
        <f t="shared" si="3"/>
        <v>127.9913127</v>
      </c>
      <c r="I65" s="4"/>
      <c r="J65" s="9">
        <v>9129.4</v>
      </c>
      <c r="K65" s="9">
        <v>243.03</v>
      </c>
      <c r="L65" s="9">
        <v>426.83</v>
      </c>
      <c r="M65" s="9">
        <v>314.32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3.5</v>
      </c>
      <c r="H66" s="6">
        <f t="shared" si="3"/>
        <v>122.1424016</v>
      </c>
      <c r="I66" s="4"/>
      <c r="J66" s="9">
        <v>9249.4</v>
      </c>
      <c r="K66" s="9">
        <v>245.77</v>
      </c>
      <c r="L66" s="9">
        <v>417.51</v>
      </c>
      <c r="M66" s="9">
        <v>313.39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3.555555556</v>
      </c>
      <c r="H67" s="6">
        <f t="shared" si="3"/>
        <v>117.4582913</v>
      </c>
      <c r="I67" s="4"/>
      <c r="J67" s="9">
        <v>9369.4</v>
      </c>
      <c r="K67" s="9">
        <v>248.44</v>
      </c>
      <c r="L67" s="9">
        <v>407.34</v>
      </c>
      <c r="M67" s="9">
        <v>312.12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3.611111111</v>
      </c>
      <c r="H68" s="6">
        <f t="shared" si="3"/>
        <v>113.729077</v>
      </c>
      <c r="I68" s="4"/>
      <c r="J68" s="9">
        <v>9549.4</v>
      </c>
      <c r="K68" s="9">
        <v>252.3</v>
      </c>
      <c r="L68" s="9">
        <v>390.33</v>
      </c>
      <c r="M68" s="9">
        <v>309.55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3.666666667</v>
      </c>
      <c r="H69" s="6">
        <f t="shared" si="3"/>
        <v>110.7740139</v>
      </c>
      <c r="I69" s="4"/>
      <c r="J69" s="9">
        <v>9669.4</v>
      </c>
      <c r="K69" s="9">
        <v>254.74</v>
      </c>
      <c r="L69" s="9">
        <v>377.99</v>
      </c>
      <c r="M69" s="9">
        <v>307.42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3.722222222</v>
      </c>
      <c r="H70" s="6">
        <f t="shared" si="3"/>
        <v>108.4411026</v>
      </c>
      <c r="I70" s="4"/>
      <c r="J70" s="9">
        <v>9849.4</v>
      </c>
      <c r="K70" s="9">
        <v>258.22</v>
      </c>
      <c r="L70" s="9">
        <v>358.25</v>
      </c>
      <c r="M70" s="9">
        <v>303.59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3.777777778</v>
      </c>
      <c r="H71" s="6">
        <f t="shared" si="3"/>
        <v>106.6047678</v>
      </c>
      <c r="I71" s="4"/>
      <c r="J71" s="9">
        <v>9969.4</v>
      </c>
      <c r="K71" s="9">
        <v>260.42</v>
      </c>
      <c r="L71" s="9">
        <v>344.44</v>
      </c>
      <c r="M71" s="9">
        <v>300.63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3.833333333</v>
      </c>
      <c r="H72" s="6">
        <f t="shared" si="3"/>
        <v>105.1626545</v>
      </c>
      <c r="I72" s="4"/>
      <c r="J72" s="9">
        <v>10089.0</v>
      </c>
      <c r="K72" s="9">
        <v>262.49</v>
      </c>
      <c r="L72" s="9">
        <v>331.79</v>
      </c>
      <c r="M72" s="9">
        <v>297.37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3.888888889</v>
      </c>
      <c r="H73" s="6">
        <f t="shared" si="3"/>
        <v>104.032191</v>
      </c>
      <c r="I73" s="4"/>
      <c r="J73" s="9">
        <v>10269.0</v>
      </c>
      <c r="K73" s="9">
        <v>265.39</v>
      </c>
      <c r="L73" s="9">
        <v>316.61</v>
      </c>
      <c r="M73" s="9">
        <v>292.01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3.944444444</v>
      </c>
      <c r="H74" s="6">
        <f t="shared" si="3"/>
        <v>103.1472914</v>
      </c>
      <c r="I74" s="4"/>
      <c r="J74" s="9">
        <v>10389.0</v>
      </c>
      <c r="K74" s="9">
        <v>267.15</v>
      </c>
      <c r="L74" s="9">
        <v>308.33</v>
      </c>
      <c r="M74" s="9">
        <v>288.14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4</v>
      </c>
      <c r="H75" s="6">
        <f t="shared" si="3"/>
        <v>102.4553864</v>
      </c>
      <c r="I75" s="4"/>
      <c r="J75" s="9">
        <v>10569.0</v>
      </c>
      <c r="K75" s="9">
        <v>269.53</v>
      </c>
      <c r="L75" s="9">
        <v>298.49</v>
      </c>
      <c r="M75" s="9">
        <v>282.05</v>
      </c>
      <c r="N75" s="4"/>
    </row>
    <row r="76">
      <c r="A76" s="4"/>
      <c r="B76" s="4"/>
      <c r="C76" s="4"/>
      <c r="D76" s="4"/>
      <c r="E76" s="4"/>
      <c r="F76" s="12"/>
      <c r="G76" s="4"/>
      <c r="H76" s="4"/>
      <c r="I76" s="4"/>
      <c r="J76" s="9">
        <v>10689.0</v>
      </c>
      <c r="K76" s="9">
        <v>256.02</v>
      </c>
      <c r="L76" s="9">
        <v>293.2</v>
      </c>
      <c r="M76" s="9">
        <v>277.85</v>
      </c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9">
        <v>10809.0</v>
      </c>
      <c r="K77" s="9">
        <v>241.89</v>
      </c>
      <c r="L77" s="9">
        <v>288.79</v>
      </c>
      <c r="M77" s="9">
        <v>273.54</v>
      </c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9">
        <v>10989.0</v>
      </c>
      <c r="K78" s="9">
        <v>222.03</v>
      </c>
      <c r="L78" s="9">
        <v>283.68</v>
      </c>
      <c r="M78" s="9">
        <v>267.14</v>
      </c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9">
        <v>11109.0</v>
      </c>
      <c r="K79" s="9">
        <v>209.93</v>
      </c>
      <c r="L79" s="9">
        <v>281.1</v>
      </c>
      <c r="M79" s="9">
        <v>262.9</v>
      </c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9">
        <v>11289.0</v>
      </c>
      <c r="K80" s="9">
        <v>192.97</v>
      </c>
      <c r="L80" s="9">
        <v>278.39</v>
      </c>
      <c r="M80" s="9">
        <v>256.69</v>
      </c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9">
        <v>11409.0</v>
      </c>
      <c r="K81" s="9">
        <v>182.48</v>
      </c>
      <c r="L81" s="9">
        <v>277.23</v>
      </c>
      <c r="M81" s="9">
        <v>252.66</v>
      </c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9">
        <v>11529.0</v>
      </c>
      <c r="K82" s="9">
        <v>173.31</v>
      </c>
      <c r="L82" s="9">
        <v>276.54</v>
      </c>
      <c r="M82" s="9">
        <v>248.82</v>
      </c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9">
        <v>11709.0</v>
      </c>
      <c r="K83" s="9">
        <v>160.83</v>
      </c>
      <c r="L83" s="9">
        <v>276.23</v>
      </c>
      <c r="M83" s="9">
        <v>243.25</v>
      </c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9">
        <v>11829.0</v>
      </c>
      <c r="K84" s="9">
        <v>153.37</v>
      </c>
      <c r="L84" s="9">
        <v>276.04</v>
      </c>
      <c r="M84" s="9">
        <v>239.73</v>
      </c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9">
        <v>12009.0</v>
      </c>
      <c r="K85" s="9">
        <v>143.73</v>
      </c>
      <c r="L85" s="9">
        <v>275.46</v>
      </c>
      <c r="M85" s="9">
        <v>234.79</v>
      </c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9">
        <v>12129.0</v>
      </c>
      <c r="K86" s="9">
        <v>138.38</v>
      </c>
      <c r="L86" s="9">
        <v>274.88</v>
      </c>
      <c r="M86" s="9">
        <v>231.74</v>
      </c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9">
        <v>12249.0</v>
      </c>
      <c r="K87" s="9">
        <v>133.45</v>
      </c>
      <c r="L87" s="9">
        <v>274.16</v>
      </c>
      <c r="M87" s="9">
        <v>228.81</v>
      </c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9">
        <v>12429.0</v>
      </c>
      <c r="K88" s="9">
        <v>127.13</v>
      </c>
      <c r="L88" s="9">
        <v>272.82</v>
      </c>
      <c r="M88" s="9">
        <v>224.59</v>
      </c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9">
        <v>12549.0</v>
      </c>
      <c r="K89" s="9">
        <v>123.62</v>
      </c>
      <c r="L89" s="9">
        <v>271.77</v>
      </c>
      <c r="M89" s="9">
        <v>221.98</v>
      </c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9">
        <v>12729.0</v>
      </c>
      <c r="K90" s="9">
        <v>119.11</v>
      </c>
      <c r="L90" s="9">
        <v>269.99</v>
      </c>
      <c r="M90" s="9">
        <v>218.3</v>
      </c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9">
        <v>12849.0</v>
      </c>
      <c r="K91" s="9">
        <v>116.54</v>
      </c>
      <c r="L91" s="9">
        <v>268.67</v>
      </c>
      <c r="M91" s="9">
        <v>215.99</v>
      </c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9">
        <v>12969.0</v>
      </c>
      <c r="K92" s="9">
        <v>114.3</v>
      </c>
      <c r="L92" s="9">
        <v>267.27</v>
      </c>
      <c r="M92" s="9">
        <v>213.8</v>
      </c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9">
        <v>13149.0</v>
      </c>
      <c r="K93" s="9">
        <v>111.52</v>
      </c>
      <c r="L93" s="9">
        <v>265.03</v>
      </c>
      <c r="M93" s="9">
        <v>210.7</v>
      </c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9">
        <v>13269.0</v>
      </c>
      <c r="K94" s="9">
        <v>109.96</v>
      </c>
      <c r="L94" s="9">
        <v>263.45</v>
      </c>
      <c r="M94" s="9">
        <v>208.75</v>
      </c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9">
        <v>13449.0</v>
      </c>
      <c r="K95" s="9">
        <v>107.99</v>
      </c>
      <c r="L95" s="9">
        <v>260.99</v>
      </c>
      <c r="M95" s="9">
        <v>205.97</v>
      </c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9">
        <v>13569.0</v>
      </c>
      <c r="K96" s="9">
        <v>106.89</v>
      </c>
      <c r="L96" s="9">
        <v>259.29</v>
      </c>
      <c r="M96" s="9">
        <v>204.2</v>
      </c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9">
        <v>13689.0</v>
      </c>
      <c r="K97" s="9">
        <v>105.96</v>
      </c>
      <c r="L97" s="9">
        <v>257.56</v>
      </c>
      <c r="M97" s="9">
        <v>202.51</v>
      </c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9">
        <v>13869.0</v>
      </c>
      <c r="K98" s="9">
        <v>104.77</v>
      </c>
      <c r="L98" s="9">
        <v>254.91</v>
      </c>
      <c r="M98" s="9">
        <v>200.06</v>
      </c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9">
        <v>13989.0</v>
      </c>
      <c r="K99" s="9">
        <v>104.09</v>
      </c>
      <c r="L99" s="9">
        <v>253.12</v>
      </c>
      <c r="M99" s="9">
        <v>198.5</v>
      </c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9">
        <v>14169.0</v>
      </c>
      <c r="K100" s="9">
        <v>103.28</v>
      </c>
      <c r="L100" s="9">
        <v>250.41</v>
      </c>
      <c r="M100" s="9">
        <v>196.24</v>
      </c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9">
        <v>14289.0</v>
      </c>
      <c r="K101" s="9">
        <v>102.84</v>
      </c>
      <c r="L101" s="9">
        <v>248.6</v>
      </c>
      <c r="M101" s="9">
        <v>194.79</v>
      </c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9">
        <v>14400.0</v>
      </c>
      <c r="K102" s="9">
        <v>102.46</v>
      </c>
      <c r="L102" s="9">
        <v>246.92</v>
      </c>
      <c r="M102" s="9">
        <v>193.49</v>
      </c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13"/>
      <c r="K103" s="13"/>
      <c r="L103" s="13"/>
      <c r="M103" s="13"/>
      <c r="N103" s="4"/>
    </row>
    <row r="104">
      <c r="J104" s="14"/>
      <c r="K104" s="14"/>
      <c r="L104" s="14"/>
      <c r="M104" s="14"/>
    </row>
    <row r="105">
      <c r="J105" s="14"/>
      <c r="K105" s="14"/>
      <c r="L105" s="14"/>
      <c r="M105" s="14"/>
    </row>
  </sheetData>
  <mergeCells count="4">
    <mergeCell ref="A1:C1"/>
    <mergeCell ref="F1:H1"/>
    <mergeCell ref="J1:M1"/>
    <mergeCell ref="A10:D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10000/(20+EXP(-0.00125*F3+9))+21</f>
        <v>22.23105954</v>
      </c>
      <c r="I3" s="4"/>
      <c r="J3" s="9">
        <v>202.0</v>
      </c>
      <c r="K3" s="9">
        <v>22.0</v>
      </c>
      <c r="L3" s="9">
        <v>22.584</v>
      </c>
      <c r="M3" s="9">
        <v>22.134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22.57960712</v>
      </c>
      <c r="I4" s="4"/>
      <c r="J4" s="9">
        <v>322.0</v>
      </c>
      <c r="K4" s="9">
        <v>22.0</v>
      </c>
      <c r="L4" s="9">
        <v>22.854</v>
      </c>
      <c r="M4" s="9">
        <v>22.209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23.02643737</v>
      </c>
      <c r="I5" s="4"/>
      <c r="J5" s="9">
        <v>442.0</v>
      </c>
      <c r="K5" s="9">
        <v>22.001</v>
      </c>
      <c r="L5" s="9">
        <v>23.15</v>
      </c>
      <c r="M5" s="9">
        <v>22.295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23.59900533</v>
      </c>
      <c r="I6" s="4"/>
      <c r="J6" s="9">
        <v>622.0</v>
      </c>
      <c r="K6" s="9">
        <v>22.005</v>
      </c>
      <c r="L6" s="9">
        <v>23.68</v>
      </c>
      <c r="M6" s="9">
        <v>22.455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24.33226924</v>
      </c>
      <c r="I7" s="4"/>
      <c r="J7" s="9">
        <v>742.0</v>
      </c>
      <c r="K7" s="9">
        <v>22.01</v>
      </c>
      <c r="L7" s="9">
        <v>24.118</v>
      </c>
      <c r="M7" s="9">
        <v>22.587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25.27063453</v>
      </c>
      <c r="I8" s="4"/>
      <c r="J8" s="9">
        <v>922.0</v>
      </c>
      <c r="K8" s="9">
        <v>22.023</v>
      </c>
      <c r="L8" s="9">
        <v>24.903</v>
      </c>
      <c r="M8" s="9">
        <v>22.83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26.47033259</v>
      </c>
      <c r="I9" s="4"/>
      <c r="J9" s="9">
        <v>1042.0</v>
      </c>
      <c r="K9" s="9">
        <v>22.035</v>
      </c>
      <c r="L9" s="9">
        <v>25.522</v>
      </c>
      <c r="M9" s="9">
        <v>23.024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28.00228699</v>
      </c>
      <c r="I10" s="4"/>
      <c r="J10" s="9">
        <v>1162.0</v>
      </c>
      <c r="K10" s="9">
        <v>22.052</v>
      </c>
      <c r="L10" s="9">
        <v>26.242</v>
      </c>
      <c r="M10" s="9">
        <v>23.253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29.95549261</v>
      </c>
      <c r="I11" s="4"/>
      <c r="J11" s="9">
        <v>1342.0</v>
      </c>
      <c r="K11" s="9">
        <v>22.087</v>
      </c>
      <c r="L11" s="9">
        <v>27.556</v>
      </c>
      <c r="M11" s="9">
        <v>23.671</v>
      </c>
      <c r="N11" s="4"/>
    </row>
    <row r="12">
      <c r="A12" s="6" t="s">
        <v>23</v>
      </c>
      <c r="B12" s="8">
        <v>2400.0</v>
      </c>
      <c r="C12" s="6" t="s">
        <v>71</v>
      </c>
      <c r="D12" s="6"/>
      <c r="E12" s="4"/>
      <c r="F12" s="9">
        <v>1800.0</v>
      </c>
      <c r="G12" s="10">
        <f t="shared" si="1"/>
        <v>30</v>
      </c>
      <c r="H12" s="15">
        <f t="shared" si="2"/>
        <v>32.44087838</v>
      </c>
      <c r="I12" s="4"/>
      <c r="J12" s="9">
        <v>1462.0</v>
      </c>
      <c r="K12" s="9">
        <v>22.117</v>
      </c>
      <c r="L12" s="9">
        <v>28.608</v>
      </c>
      <c r="M12" s="9">
        <v>24.007</v>
      </c>
      <c r="N12" s="4"/>
    </row>
    <row r="13">
      <c r="A13" s="6" t="s">
        <v>25</v>
      </c>
      <c r="B13" s="8">
        <v>2.5</v>
      </c>
      <c r="C13" s="6" t="s">
        <v>72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35.59552232</v>
      </c>
      <c r="I13" s="4"/>
      <c r="J13" s="9">
        <v>1642.0</v>
      </c>
      <c r="K13" s="9">
        <v>22.176</v>
      </c>
      <c r="L13" s="9">
        <v>30.481</v>
      </c>
      <c r="M13" s="9">
        <v>24.614</v>
      </c>
      <c r="N13" s="4"/>
    </row>
    <row r="14">
      <c r="A14" s="6"/>
      <c r="B14" s="8" t="s">
        <v>28</v>
      </c>
      <c r="C14" s="6" t="s">
        <v>73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39.58691753</v>
      </c>
      <c r="I14" s="4"/>
      <c r="J14" s="9">
        <v>1762.0</v>
      </c>
      <c r="K14" s="9">
        <v>22.227</v>
      </c>
      <c r="L14" s="9">
        <v>31.969</v>
      </c>
      <c r="M14" s="9">
        <v>25.099</v>
      </c>
      <c r="N14" s="4"/>
    </row>
    <row r="15">
      <c r="A15" s="6"/>
      <c r="B15" s="8">
        <v>2.0</v>
      </c>
      <c r="C15" s="6" t="s">
        <v>74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44.61672176</v>
      </c>
      <c r="I15" s="4"/>
      <c r="J15" s="9">
        <v>1882.0</v>
      </c>
      <c r="K15" s="9">
        <v>22.288</v>
      </c>
      <c r="L15" s="9">
        <v>33.736</v>
      </c>
      <c r="M15" s="9">
        <v>25.669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50.92303852</v>
      </c>
      <c r="I16" s="4"/>
      <c r="J16" s="9">
        <v>2062.0</v>
      </c>
      <c r="K16" s="9">
        <v>22.401</v>
      </c>
      <c r="L16" s="9">
        <v>36.837</v>
      </c>
      <c r="M16" s="9">
        <v>26.684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58.77976878</v>
      </c>
      <c r="I17" s="4"/>
      <c r="J17" s="9">
        <v>2182.0</v>
      </c>
      <c r="K17" s="9">
        <v>22.495</v>
      </c>
      <c r="L17" s="9">
        <v>39.231</v>
      </c>
      <c r="M17" s="9">
        <v>27.483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68.49098739</v>
      </c>
      <c r="I18" s="4"/>
      <c r="J18" s="9">
        <v>2362.0</v>
      </c>
      <c r="K18" s="9">
        <v>22.669</v>
      </c>
      <c r="L18" s="9">
        <v>43.664</v>
      </c>
      <c r="M18" s="9">
        <v>28.941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80.37778291</v>
      </c>
      <c r="I19" s="4"/>
      <c r="J19" s="9">
        <v>2482.0</v>
      </c>
      <c r="K19" s="9">
        <v>22.811</v>
      </c>
      <c r="L19" s="9">
        <v>47.203</v>
      </c>
      <c r="M19" s="9">
        <v>30.102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94.75486056</v>
      </c>
      <c r="I20" s="4"/>
      <c r="J20" s="9">
        <v>2602.0</v>
      </c>
      <c r="K20" s="9">
        <v>22.976</v>
      </c>
      <c r="L20" s="9">
        <v>50.999</v>
      </c>
      <c r="M20" s="9">
        <v>31.391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111.894935</v>
      </c>
      <c r="I21" s="4"/>
      <c r="J21" s="9">
        <v>2782.0</v>
      </c>
      <c r="K21" s="9">
        <v>23.279</v>
      </c>
      <c r="L21" s="9">
        <v>58.073</v>
      </c>
      <c r="M21" s="9">
        <v>33.747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131.9811247</v>
      </c>
      <c r="I22" s="4"/>
      <c r="J22" s="9">
        <v>2902.0</v>
      </c>
      <c r="K22" s="9">
        <v>23.522</v>
      </c>
      <c r="L22" s="9">
        <v>63.732</v>
      </c>
      <c r="M22" s="9">
        <v>35.62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155.0515816</v>
      </c>
      <c r="I23" s="4"/>
      <c r="J23" s="9">
        <v>3082.0</v>
      </c>
      <c r="K23" s="9">
        <v>23.963</v>
      </c>
      <c r="L23" s="9">
        <v>73.365</v>
      </c>
      <c r="M23" s="9">
        <v>38.87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180.9460483</v>
      </c>
      <c r="I24" s="4"/>
      <c r="J24" s="9">
        <v>3202.0</v>
      </c>
      <c r="K24" s="9">
        <v>24.315</v>
      </c>
      <c r="L24" s="9">
        <v>80.524</v>
      </c>
      <c r="M24" s="9">
        <v>41.35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209.2691313</v>
      </c>
      <c r="I25" s="4"/>
      <c r="J25" s="9">
        <v>3322.0</v>
      </c>
      <c r="K25" s="9">
        <v>24.722</v>
      </c>
      <c r="L25" s="9">
        <v>89.146</v>
      </c>
      <c r="M25" s="9">
        <v>44.252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239.3866732</v>
      </c>
      <c r="I26" s="4"/>
      <c r="J26" s="9">
        <v>3502.0</v>
      </c>
      <c r="K26" s="9">
        <v>25.452</v>
      </c>
      <c r="L26" s="9">
        <v>103.49</v>
      </c>
      <c r="M26" s="9">
        <v>49.197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270.466535</v>
      </c>
      <c r="I27" s="4"/>
      <c r="J27" s="9">
        <v>3622.0</v>
      </c>
      <c r="K27" s="9">
        <v>26.031</v>
      </c>
      <c r="L27" s="9">
        <v>114.1</v>
      </c>
      <c r="M27" s="9">
        <v>52.932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301.5628954</v>
      </c>
      <c r="I28" s="4"/>
      <c r="J28" s="9">
        <v>3802.0</v>
      </c>
      <c r="K28" s="9">
        <v>27.061</v>
      </c>
      <c r="L28" s="9">
        <v>132.21</v>
      </c>
      <c r="M28" s="9">
        <v>59.345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331.7279384</v>
      </c>
      <c r="I29" s="4"/>
      <c r="J29" s="9">
        <v>3922.0</v>
      </c>
      <c r="K29" s="9">
        <v>27.87</v>
      </c>
      <c r="L29" s="9">
        <v>146.05</v>
      </c>
      <c r="M29" s="9">
        <v>64.235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360.1240364</v>
      </c>
      <c r="I30" s="4"/>
      <c r="J30" s="9">
        <v>4042.0</v>
      </c>
      <c r="K30" s="9">
        <v>28.792</v>
      </c>
      <c r="L30" s="9">
        <v>160.49</v>
      </c>
      <c r="M30" s="9">
        <v>69.449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386.1093329</v>
      </c>
      <c r="I31" s="4"/>
      <c r="J31" s="9">
        <v>4222.0</v>
      </c>
      <c r="K31" s="9">
        <v>30.411</v>
      </c>
      <c r="L31" s="9">
        <v>184.07</v>
      </c>
      <c r="M31" s="9">
        <v>78.104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409.2801116</v>
      </c>
      <c r="I32" s="4"/>
      <c r="J32" s="9">
        <v>4342.0</v>
      </c>
      <c r="K32" s="9">
        <v>31.666</v>
      </c>
      <c r="L32" s="9">
        <v>201.06</v>
      </c>
      <c r="M32" s="9">
        <v>84.396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429.4685485</v>
      </c>
      <c r="I33" s="4"/>
      <c r="J33" s="9">
        <v>4522.0</v>
      </c>
      <c r="K33" s="9">
        <v>33.841</v>
      </c>
      <c r="L33" s="9">
        <v>227.64</v>
      </c>
      <c r="M33" s="9">
        <v>94.502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446.706854</v>
      </c>
      <c r="I34" s="4"/>
      <c r="J34" s="9">
        <v>4642.0</v>
      </c>
      <c r="K34" s="9">
        <v>35.504</v>
      </c>
      <c r="L34" s="9">
        <v>245.92</v>
      </c>
      <c r="M34" s="9">
        <v>101.61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461.1741327</v>
      </c>
      <c r="I35" s="4"/>
      <c r="J35" s="9">
        <v>4762.0</v>
      </c>
      <c r="K35" s="9">
        <v>37.348</v>
      </c>
      <c r="L35" s="9">
        <v>264.56</v>
      </c>
      <c r="M35" s="9">
        <v>108.99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473.1408868</v>
      </c>
      <c r="I36" s="4"/>
      <c r="J36" s="9">
        <v>4942.0</v>
      </c>
      <c r="K36" s="9">
        <v>40.475</v>
      </c>
      <c r="L36" s="9">
        <v>292.54</v>
      </c>
      <c r="M36" s="9">
        <v>120.4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482.9210472</v>
      </c>
      <c r="I37" s="4"/>
      <c r="J37" s="9">
        <v>5062.0</v>
      </c>
      <c r="K37" s="9">
        <v>42.808</v>
      </c>
      <c r="L37" s="9">
        <v>310.91</v>
      </c>
      <c r="M37" s="9">
        <v>128.21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490.8359358</v>
      </c>
      <c r="I38" s="4"/>
      <c r="J38" s="9">
        <v>5242.0</v>
      </c>
      <c r="K38" s="9">
        <v>46.691</v>
      </c>
      <c r="L38" s="9">
        <v>337.69</v>
      </c>
      <c r="M38" s="9">
        <v>139.93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497.1904762</v>
      </c>
      <c r="I39" s="4"/>
      <c r="J39" s="9">
        <v>5362.0</v>
      </c>
      <c r="K39" s="9">
        <v>49.536</v>
      </c>
      <c r="L39" s="9">
        <v>354.73</v>
      </c>
      <c r="M39" s="9">
        <v>147.81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10000/(20+EXP(-0.00125*F38+9))+21</f>
        <v>490.8359358</v>
      </c>
      <c r="I40" s="4"/>
      <c r="J40" s="9">
        <v>5482.0</v>
      </c>
      <c r="K40" s="9">
        <v>52.586</v>
      </c>
      <c r="L40" s="9">
        <v>370.78</v>
      </c>
      <c r="M40" s="9">
        <v>155.46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10000/(20+EXP(-0.00125*F37+9))+21</f>
        <v>482.9210472</v>
      </c>
      <c r="I41" s="4"/>
      <c r="J41" s="9">
        <v>5662.0</v>
      </c>
      <c r="K41" s="9">
        <v>57.534</v>
      </c>
      <c r="L41" s="9">
        <v>393.29</v>
      </c>
      <c r="M41" s="9">
        <v>166.87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10000/(20+EXP(-0.00125*F36+9))+21</f>
        <v>473.1408868</v>
      </c>
      <c r="I42" s="4"/>
      <c r="J42" s="9">
        <v>5782.0</v>
      </c>
      <c r="K42" s="9">
        <v>61.072</v>
      </c>
      <c r="L42" s="9">
        <v>407.19</v>
      </c>
      <c r="M42" s="9">
        <v>174.18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10000/(20+EXP(-0.00125*F35+9))+21</f>
        <v>461.1741327</v>
      </c>
      <c r="I43" s="4"/>
      <c r="J43" s="9">
        <v>5962.0</v>
      </c>
      <c r="K43" s="9">
        <v>66.712</v>
      </c>
      <c r="L43" s="9">
        <v>425.63</v>
      </c>
      <c r="M43" s="9">
        <v>184.84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10000/(20+EXP(-0.00125*F34+9))+21</f>
        <v>446.706854</v>
      </c>
      <c r="I44" s="4"/>
      <c r="J44" s="9">
        <v>6082.0</v>
      </c>
      <c r="K44" s="9">
        <v>70.681</v>
      </c>
      <c r="L44" s="9">
        <v>436.54</v>
      </c>
      <c r="M44" s="9">
        <v>191.73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10000/(20+EXP(-0.00125*F33+9))+21</f>
        <v>429.4685485</v>
      </c>
      <c r="I45" s="4"/>
      <c r="J45" s="9">
        <v>6202.0</v>
      </c>
      <c r="K45" s="9">
        <v>74.803</v>
      </c>
      <c r="L45" s="9">
        <v>446.85</v>
      </c>
      <c r="M45" s="9">
        <v>198.27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10000/(20+EXP(-0.00125*F32+9))+21</f>
        <v>409.2801116</v>
      </c>
      <c r="I46" s="4"/>
      <c r="J46" s="9">
        <v>6382.0</v>
      </c>
      <c r="K46" s="9">
        <v>81.233</v>
      </c>
      <c r="L46" s="9">
        <v>459.87</v>
      </c>
      <c r="M46" s="9">
        <v>207.65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10000/(20+EXP(-0.00125*F31+9))+21</f>
        <v>386.1093329</v>
      </c>
      <c r="I47" s="4"/>
      <c r="J47" s="9">
        <v>6502.0</v>
      </c>
      <c r="K47" s="9">
        <v>85.667</v>
      </c>
      <c r="L47" s="9">
        <v>467.27</v>
      </c>
      <c r="M47" s="9">
        <v>213.65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10000/(20+EXP(-0.00125*F30+9))+21</f>
        <v>360.1240364</v>
      </c>
      <c r="I48" s="4"/>
      <c r="J48" s="9">
        <v>6682.0</v>
      </c>
      <c r="K48" s="9">
        <v>92.517</v>
      </c>
      <c r="L48" s="9">
        <v>477.15</v>
      </c>
      <c r="M48" s="9">
        <v>222.34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10000/(20+EXP(-0.00125*F29+9))+21</f>
        <v>331.7279384</v>
      </c>
      <c r="I49" s="4"/>
      <c r="J49" s="9">
        <v>6802.0</v>
      </c>
      <c r="K49" s="9">
        <v>97.193</v>
      </c>
      <c r="L49" s="9">
        <v>483.0</v>
      </c>
      <c r="M49" s="9">
        <v>227.88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10000/(20+EXP(-0.00125*F28+9))+21</f>
        <v>301.5628954</v>
      </c>
      <c r="I50" s="4"/>
      <c r="J50" s="9">
        <v>6922.0</v>
      </c>
      <c r="K50" s="9">
        <v>101.91</v>
      </c>
      <c r="L50" s="9">
        <v>487.75</v>
      </c>
      <c r="M50" s="9">
        <v>233.06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10000/(20+EXP(-0.00125*F27+9))+21</f>
        <v>270.466535</v>
      </c>
      <c r="I51" s="4"/>
      <c r="J51" s="9">
        <v>7102.0</v>
      </c>
      <c r="K51" s="9">
        <v>109.05</v>
      </c>
      <c r="L51" s="9">
        <v>494.08</v>
      </c>
      <c r="M51" s="9">
        <v>240.54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10000/(20+EXP(-0.00125*F26+9))+21</f>
        <v>239.3866732</v>
      </c>
      <c r="I52" s="4"/>
      <c r="J52" s="9">
        <v>7222.0</v>
      </c>
      <c r="K52" s="9">
        <v>113.86</v>
      </c>
      <c r="L52" s="9">
        <v>496.49</v>
      </c>
      <c r="M52" s="9">
        <v>245.12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10000/(20+EXP(-0.00125*F25+9))+21</f>
        <v>209.2691313</v>
      </c>
      <c r="I53" s="4"/>
      <c r="J53" s="9">
        <v>7402.0</v>
      </c>
      <c r="K53" s="9">
        <v>121.14</v>
      </c>
      <c r="L53" s="9">
        <v>490.76</v>
      </c>
      <c r="M53" s="9">
        <v>249.88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10000/(20+EXP(-0.00125*F24+9))+21</f>
        <v>180.9460483</v>
      </c>
      <c r="I54" s="4"/>
      <c r="J54" s="9">
        <v>7522.0</v>
      </c>
      <c r="K54" s="9">
        <v>126.02</v>
      </c>
      <c r="L54" s="9">
        <v>486.01</v>
      </c>
      <c r="M54" s="9">
        <v>252.53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10000/(20+EXP(-0.00125*F23+9))+21</f>
        <v>155.0515816</v>
      </c>
      <c r="I55" s="4"/>
      <c r="J55" s="9">
        <v>7642.0</v>
      </c>
      <c r="K55" s="9">
        <v>130.91</v>
      </c>
      <c r="L55" s="9">
        <v>480.87</v>
      </c>
      <c r="M55" s="9">
        <v>254.88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10000/(20+EXP(-0.00125*F22+9))+21</f>
        <v>131.9811247</v>
      </c>
      <c r="I56" s="4"/>
      <c r="J56" s="9">
        <v>7822.0</v>
      </c>
      <c r="K56" s="9">
        <v>138.25</v>
      </c>
      <c r="L56" s="9">
        <v>471.82</v>
      </c>
      <c r="M56" s="9">
        <v>257.77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10000/(20+EXP(-0.00125*F21+9))+21</f>
        <v>111.894935</v>
      </c>
      <c r="I57" s="4"/>
      <c r="J57" s="9">
        <v>7942.0</v>
      </c>
      <c r="K57" s="9">
        <v>142.77</v>
      </c>
      <c r="L57" s="9">
        <v>464.64</v>
      </c>
      <c r="M57" s="9">
        <v>259.14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10000/(20+EXP(-0.00125*F20+9))+21</f>
        <v>94.75486056</v>
      </c>
      <c r="I58" s="4"/>
      <c r="J58" s="9">
        <v>8122.0</v>
      </c>
      <c r="K58" s="9">
        <v>149.47</v>
      </c>
      <c r="L58" s="9">
        <v>452.35</v>
      </c>
      <c r="M58" s="9">
        <v>260.47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10000/(20+EXP(-0.00125*F19+9))+21</f>
        <v>80.37778291</v>
      </c>
      <c r="I59" s="4"/>
      <c r="J59" s="9">
        <v>8242.0</v>
      </c>
      <c r="K59" s="9">
        <v>153.87</v>
      </c>
      <c r="L59" s="9">
        <v>443.09</v>
      </c>
      <c r="M59" s="9">
        <v>260.88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10000/(20+EXP(-0.00125*F18+9))+21</f>
        <v>68.49098739</v>
      </c>
      <c r="I60" s="4"/>
      <c r="J60" s="9">
        <v>8362.0</v>
      </c>
      <c r="K60" s="9">
        <v>158.19</v>
      </c>
      <c r="L60" s="9">
        <v>432.75</v>
      </c>
      <c r="M60" s="9">
        <v>260.86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10000/(20+EXP(-0.00125*F17+9))+21</f>
        <v>58.77976878</v>
      </c>
      <c r="I61" s="4"/>
      <c r="J61" s="9">
        <v>8542.0</v>
      </c>
      <c r="K61" s="9">
        <v>164.37</v>
      </c>
      <c r="L61" s="9">
        <v>415.14</v>
      </c>
      <c r="M61" s="9">
        <v>260.0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10000/(20+EXP(-0.00125*F16+9))+21</f>
        <v>50.92303852</v>
      </c>
      <c r="I62" s="4"/>
      <c r="J62" s="9">
        <v>8662.0</v>
      </c>
      <c r="K62" s="9">
        <v>168.32</v>
      </c>
      <c r="L62" s="9">
        <v>402.1</v>
      </c>
      <c r="M62" s="9">
        <v>258.87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10000/(20+EXP(-0.00125*F15+9))+21</f>
        <v>44.61672176</v>
      </c>
      <c r="I63" s="4"/>
      <c r="J63" s="9">
        <v>8842.0</v>
      </c>
      <c r="K63" s="9">
        <v>174.03</v>
      </c>
      <c r="L63" s="9">
        <v>380.65</v>
      </c>
      <c r="M63" s="9">
        <v>256.34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10000/(20+EXP(-0.00125*F14+9))+21</f>
        <v>39.58691753</v>
      </c>
      <c r="I64" s="4"/>
      <c r="J64" s="9">
        <v>8962.0</v>
      </c>
      <c r="K64" s="9">
        <v>177.64</v>
      </c>
      <c r="L64" s="9">
        <v>365.06</v>
      </c>
      <c r="M64" s="9">
        <v>254.08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10000/(20+EXP(-0.00125*F13+9))+21</f>
        <v>35.59552232</v>
      </c>
      <c r="I65" s="4"/>
      <c r="J65" s="9">
        <v>9082.0</v>
      </c>
      <c r="K65" s="9">
        <v>181.14</v>
      </c>
      <c r="L65" s="9">
        <v>348.48</v>
      </c>
      <c r="M65" s="9">
        <v>251.35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10000/(20+EXP(-0.00125*F12+9))+21</f>
        <v>32.44087838</v>
      </c>
      <c r="I66" s="4"/>
      <c r="J66" s="9">
        <v>9262.0</v>
      </c>
      <c r="K66" s="9">
        <v>186.06</v>
      </c>
      <c r="L66" s="9">
        <v>322.38</v>
      </c>
      <c r="M66" s="9">
        <v>246.51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10000/(20+EXP(-0.00125*F11+9))+21</f>
        <v>29.95549261</v>
      </c>
      <c r="I67" s="4"/>
      <c r="J67" s="9">
        <v>9382.0</v>
      </c>
      <c r="K67" s="9">
        <v>189.15</v>
      </c>
      <c r="L67" s="9">
        <v>304.39</v>
      </c>
      <c r="M67" s="9">
        <v>242.79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10000/(20+EXP(-0.00125*F10+9))+21</f>
        <v>28.00228699</v>
      </c>
      <c r="I68" s="4"/>
      <c r="J68" s="9">
        <v>9562.0</v>
      </c>
      <c r="K68" s="9">
        <v>193.44</v>
      </c>
      <c r="L68" s="9">
        <v>278.93</v>
      </c>
      <c r="M68" s="9">
        <v>236.55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10000/(20+EXP(-0.00125*F9+9))+21</f>
        <v>26.47033259</v>
      </c>
      <c r="I69" s="4"/>
      <c r="J69" s="9">
        <v>9682.0</v>
      </c>
      <c r="K69" s="9">
        <v>196.07</v>
      </c>
      <c r="L69" s="9">
        <v>265.32</v>
      </c>
      <c r="M69" s="9">
        <v>232.04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10000/(20+EXP(-0.00125*F8+9))+21</f>
        <v>25.27063453</v>
      </c>
      <c r="I70" s="4"/>
      <c r="J70" s="9">
        <v>9802.0</v>
      </c>
      <c r="K70" s="9">
        <v>198.51</v>
      </c>
      <c r="L70" s="9">
        <v>253.95</v>
      </c>
      <c r="M70" s="9">
        <v>227.29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10000/(20+EXP(-0.00125*F7+9))+21</f>
        <v>24.33226924</v>
      </c>
      <c r="I71" s="4"/>
      <c r="J71" s="9">
        <v>9982.0</v>
      </c>
      <c r="K71" s="9">
        <v>201.78</v>
      </c>
      <c r="L71" s="9">
        <v>240.31</v>
      </c>
      <c r="M71" s="9">
        <v>219.88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10000/(20+EXP(-0.00125*F6+9))+21</f>
        <v>23.59900533</v>
      </c>
      <c r="I72" s="4"/>
      <c r="J72" s="9">
        <v>10102.0</v>
      </c>
      <c r="K72" s="9">
        <v>194.83</v>
      </c>
      <c r="L72" s="9">
        <v>233.17</v>
      </c>
      <c r="M72" s="9">
        <v>214.87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10000/(20+EXP(-0.00125*F5+9))+21</f>
        <v>23.02643737</v>
      </c>
      <c r="I73" s="4"/>
      <c r="J73" s="9">
        <v>10282.0</v>
      </c>
      <c r="K73" s="9">
        <v>170.33</v>
      </c>
      <c r="L73" s="9">
        <v>224.71</v>
      </c>
      <c r="M73" s="9">
        <v>207.25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10000/(20+EXP(-0.00125*F4+9))+21</f>
        <v>22.57960712</v>
      </c>
      <c r="I74" s="4"/>
      <c r="J74" s="9">
        <v>10402.0</v>
      </c>
      <c r="K74" s="9">
        <v>154.82</v>
      </c>
      <c r="L74" s="9">
        <v>220.42</v>
      </c>
      <c r="M74" s="9">
        <v>202.17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10000/(20+EXP(-0.00125*F3+9))+21</f>
        <v>22.23105954</v>
      </c>
      <c r="I75" s="4"/>
      <c r="J75" s="9">
        <v>10522.0</v>
      </c>
      <c r="K75" s="9">
        <v>140.98</v>
      </c>
      <c r="L75" s="9">
        <v>217.08</v>
      </c>
      <c r="M75" s="9">
        <v>197.32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10702.0</v>
      </c>
      <c r="K76" s="9">
        <v>121.73</v>
      </c>
      <c r="L76" s="9">
        <v>213.5</v>
      </c>
      <c r="M76" s="9">
        <v>190.1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10822.0</v>
      </c>
      <c r="K77" s="9">
        <v>110.0</v>
      </c>
      <c r="L77" s="9">
        <v>212.0</v>
      </c>
      <c r="M77" s="9">
        <v>185.47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11002.0</v>
      </c>
      <c r="K78" s="9">
        <v>94.606</v>
      </c>
      <c r="L78" s="9">
        <v>210.89</v>
      </c>
      <c r="M78" s="9">
        <v>178.89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11122.0</v>
      </c>
      <c r="K79" s="9">
        <v>85.984</v>
      </c>
      <c r="L79" s="9">
        <v>210.74</v>
      </c>
      <c r="M79" s="9">
        <v>174.77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11242.0</v>
      </c>
      <c r="K80" s="9">
        <v>77.883</v>
      </c>
      <c r="L80" s="9">
        <v>210.48</v>
      </c>
      <c r="M80" s="9">
        <v>170.79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11422.0</v>
      </c>
      <c r="K81" s="9">
        <v>67.422</v>
      </c>
      <c r="L81" s="9">
        <v>209.72</v>
      </c>
      <c r="M81" s="9">
        <v>165.23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11542.0</v>
      </c>
      <c r="K82" s="9">
        <v>61.596</v>
      </c>
      <c r="L82" s="9">
        <v>208.97</v>
      </c>
      <c r="M82" s="9">
        <v>161.81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11722.0</v>
      </c>
      <c r="K83" s="9">
        <v>53.985</v>
      </c>
      <c r="L83" s="9">
        <v>207.51</v>
      </c>
      <c r="M83" s="9">
        <v>156.94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11842.0</v>
      </c>
      <c r="K84" s="9">
        <v>49.597</v>
      </c>
      <c r="L84" s="9">
        <v>206.34</v>
      </c>
      <c r="M84" s="9">
        <v>153.84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11962.0</v>
      </c>
      <c r="K85" s="9">
        <v>45.817</v>
      </c>
      <c r="L85" s="9">
        <v>205.02</v>
      </c>
      <c r="M85" s="9">
        <v>150.92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12142.0</v>
      </c>
      <c r="K86" s="9">
        <v>41.049</v>
      </c>
      <c r="L86" s="9">
        <v>202.8</v>
      </c>
      <c r="M86" s="9">
        <v>146.83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12262.0</v>
      </c>
      <c r="K87" s="9">
        <v>38.353</v>
      </c>
      <c r="L87" s="9">
        <v>201.18</v>
      </c>
      <c r="M87" s="9">
        <v>144.26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12442.0</v>
      </c>
      <c r="K88" s="9">
        <v>34.936</v>
      </c>
      <c r="L88" s="9">
        <v>198.57</v>
      </c>
      <c r="M88" s="9">
        <v>140.64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12562.0</v>
      </c>
      <c r="K89" s="9">
        <v>33.04</v>
      </c>
      <c r="L89" s="9">
        <v>196.73</v>
      </c>
      <c r="M89" s="9">
        <v>138.36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12682.0</v>
      </c>
      <c r="K90" s="9">
        <v>31.423</v>
      </c>
      <c r="L90" s="9">
        <v>194.82</v>
      </c>
      <c r="M90" s="9">
        <v>136.19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12862.0</v>
      </c>
      <c r="K91" s="9">
        <v>29.352</v>
      </c>
      <c r="L91" s="9">
        <v>191.86</v>
      </c>
      <c r="M91" s="9">
        <v>133.08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12982.0</v>
      </c>
      <c r="K92" s="9">
        <v>28.176</v>
      </c>
      <c r="L92" s="9">
        <v>189.84</v>
      </c>
      <c r="M92" s="9">
        <v>131.1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13162.0</v>
      </c>
      <c r="K93" s="9">
        <v>26.761</v>
      </c>
      <c r="L93" s="9">
        <v>186.75</v>
      </c>
      <c r="M93" s="9">
        <v>128.27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13282.0</v>
      </c>
      <c r="K94" s="9">
        <v>25.978</v>
      </c>
      <c r="L94" s="9">
        <v>184.66</v>
      </c>
      <c r="M94" s="9">
        <v>126.46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13402.0</v>
      </c>
      <c r="K95" s="9">
        <v>25.261</v>
      </c>
      <c r="L95" s="9">
        <v>182.56</v>
      </c>
      <c r="M95" s="9">
        <v>124.7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13582.0</v>
      </c>
      <c r="K96" s="9">
        <v>24.415</v>
      </c>
      <c r="L96" s="9">
        <v>179.39</v>
      </c>
      <c r="M96" s="9">
        <v>122.17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13702.0</v>
      </c>
      <c r="K97" s="9">
        <v>23.958</v>
      </c>
      <c r="L97" s="9">
        <v>177.18</v>
      </c>
      <c r="M97" s="9">
        <v>120.51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13882.0</v>
      </c>
      <c r="K98" s="9">
        <v>23.366</v>
      </c>
      <c r="L98" s="9">
        <v>173.85</v>
      </c>
      <c r="M98" s="9">
        <v>118.07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14002.0</v>
      </c>
      <c r="K99" s="9">
        <v>23.025</v>
      </c>
      <c r="L99" s="9">
        <v>171.63</v>
      </c>
      <c r="M99" s="9">
        <v>116.48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14122.0</v>
      </c>
      <c r="K100" s="9">
        <v>22.756</v>
      </c>
      <c r="L100" s="9">
        <v>169.43</v>
      </c>
      <c r="M100" s="9">
        <v>114.93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14302.0</v>
      </c>
      <c r="K101" s="9">
        <v>22.402</v>
      </c>
      <c r="L101" s="9">
        <v>166.16</v>
      </c>
      <c r="M101" s="9">
        <v>112.66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22.23</v>
      </c>
      <c r="L102" s="9">
        <v>164.39</v>
      </c>
      <c r="M102" s="9">
        <v>111.46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F3/3600</f>
        <v>0</v>
      </c>
      <c r="H3" s="17">
        <v>50.0</v>
      </c>
      <c r="I3" s="4"/>
      <c r="J3" s="28">
        <v>161.0</v>
      </c>
      <c r="K3" s="28">
        <v>50.0</v>
      </c>
      <c r="L3" s="28">
        <v>56.392</v>
      </c>
      <c r="M3" s="28">
        <v>51.403</v>
      </c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0.01388888889</v>
      </c>
      <c r="H4" s="17">
        <v>54.17</v>
      </c>
      <c r="I4" s="4"/>
      <c r="J4" s="28">
        <v>341.0</v>
      </c>
      <c r="K4" s="28">
        <v>50.006</v>
      </c>
      <c r="L4" s="28">
        <v>59.996</v>
      </c>
      <c r="M4" s="28">
        <v>52.507</v>
      </c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0.1388888889</v>
      </c>
      <c r="H5" s="17">
        <v>63.18</v>
      </c>
      <c r="I5" s="4"/>
      <c r="J5" s="9">
        <v>461.0</v>
      </c>
      <c r="K5" s="9">
        <v>50.019</v>
      </c>
      <c r="L5" s="9">
        <v>62.399</v>
      </c>
      <c r="M5" s="9">
        <v>53.287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0.2777777778</v>
      </c>
      <c r="H6" s="17">
        <v>68.63</v>
      </c>
      <c r="I6" s="4"/>
      <c r="J6" s="9">
        <v>581.0</v>
      </c>
      <c r="K6" s="9">
        <v>50.047</v>
      </c>
      <c r="L6" s="9">
        <v>64.063</v>
      </c>
      <c r="M6" s="9">
        <v>53.958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0.4166666667</v>
      </c>
      <c r="H7" s="17">
        <v>72.82</v>
      </c>
      <c r="I7" s="4"/>
      <c r="J7" s="9">
        <v>761.0</v>
      </c>
      <c r="K7" s="9">
        <v>50.128</v>
      </c>
      <c r="L7" s="9">
        <v>66.025</v>
      </c>
      <c r="M7" s="9">
        <v>54.842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0.5555555556</v>
      </c>
      <c r="H8" s="17">
        <v>76.35</v>
      </c>
      <c r="I8" s="4"/>
      <c r="J8" s="9">
        <v>881.0</v>
      </c>
      <c r="K8" s="9">
        <v>50.211</v>
      </c>
      <c r="L8" s="9">
        <v>67.333</v>
      </c>
      <c r="M8" s="9">
        <v>55.43</v>
      </c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0.8333333333</v>
      </c>
      <c r="H9" s="17">
        <v>82.28</v>
      </c>
      <c r="I9" s="4"/>
      <c r="J9" s="9">
        <v>1061.0</v>
      </c>
      <c r="K9" s="9">
        <v>50.384</v>
      </c>
      <c r="L9" s="9">
        <v>69.141</v>
      </c>
      <c r="M9" s="9">
        <v>56.294</v>
      </c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1.111111111</v>
      </c>
      <c r="H10" s="28">
        <v>87.27</v>
      </c>
      <c r="I10" s="4"/>
      <c r="J10" s="9">
        <v>1181.0</v>
      </c>
      <c r="K10" s="9">
        <v>50.532</v>
      </c>
      <c r="L10" s="9">
        <v>70.147</v>
      </c>
      <c r="M10" s="9">
        <v>56.83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1.388888889</v>
      </c>
      <c r="H11" s="28">
        <v>91.67</v>
      </c>
      <c r="I11" s="4"/>
      <c r="J11" s="9">
        <v>1301.0</v>
      </c>
      <c r="K11" s="9">
        <v>50.703</v>
      </c>
      <c r="L11" s="9">
        <v>71.152</v>
      </c>
      <c r="M11" s="9">
        <v>57.364</v>
      </c>
      <c r="N11" s="4"/>
    </row>
    <row r="12">
      <c r="A12" s="6" t="s">
        <v>23</v>
      </c>
      <c r="B12" s="8">
        <v>2400.0</v>
      </c>
      <c r="C12" s="6" t="s">
        <v>75</v>
      </c>
      <c r="D12" s="6"/>
      <c r="E12" s="4"/>
      <c r="F12" s="9">
        <v>6000.0</v>
      </c>
      <c r="G12" s="10">
        <f t="shared" si="1"/>
        <v>1.666666667</v>
      </c>
      <c r="H12" s="28">
        <v>95.65</v>
      </c>
      <c r="I12" s="4"/>
      <c r="J12" s="9">
        <v>1481.0</v>
      </c>
      <c r="K12" s="9">
        <v>51.002</v>
      </c>
      <c r="L12" s="9">
        <v>72.661</v>
      </c>
      <c r="M12" s="9">
        <v>58.171</v>
      </c>
      <c r="N12" s="4"/>
    </row>
    <row r="13">
      <c r="A13" s="6" t="s">
        <v>25</v>
      </c>
      <c r="B13" s="8">
        <v>2.5</v>
      </c>
      <c r="C13" s="6" t="s">
        <v>76</v>
      </c>
      <c r="D13" s="6" t="s">
        <v>27</v>
      </c>
      <c r="E13" s="4"/>
      <c r="F13" s="9">
        <v>7000.0</v>
      </c>
      <c r="G13" s="10">
        <f t="shared" si="1"/>
        <v>1.944444444</v>
      </c>
      <c r="H13" s="28">
        <v>99.3</v>
      </c>
      <c r="I13" s="4"/>
      <c r="J13" s="9">
        <v>1601.0</v>
      </c>
      <c r="K13" s="9">
        <v>51.227</v>
      </c>
      <c r="L13" s="9">
        <v>73.533</v>
      </c>
      <c r="M13" s="9">
        <v>58.688</v>
      </c>
      <c r="N13" s="4"/>
    </row>
    <row r="14">
      <c r="A14" s="6"/>
      <c r="B14" s="8" t="s">
        <v>28</v>
      </c>
      <c r="C14" s="6" t="s">
        <v>77</v>
      </c>
      <c r="D14" s="6" t="s">
        <v>30</v>
      </c>
      <c r="E14" s="4"/>
      <c r="F14" s="11">
        <v>7200.0</v>
      </c>
      <c r="G14" s="10">
        <f t="shared" si="1"/>
        <v>2</v>
      </c>
      <c r="H14" s="28">
        <v>100.0</v>
      </c>
      <c r="I14" s="4"/>
      <c r="J14" s="9">
        <v>1781.0</v>
      </c>
      <c r="K14" s="9">
        <v>51.599</v>
      </c>
      <c r="L14" s="9">
        <v>74.804</v>
      </c>
      <c r="M14" s="9">
        <v>59.453</v>
      </c>
      <c r="N14" s="4"/>
    </row>
    <row r="15">
      <c r="A15" s="6"/>
      <c r="B15" s="8">
        <v>2.0</v>
      </c>
      <c r="C15" s="6" t="s">
        <v>78</v>
      </c>
      <c r="D15" s="6" t="s">
        <v>32</v>
      </c>
      <c r="E15" s="4"/>
      <c r="F15" s="28">
        <v>7400.0</v>
      </c>
      <c r="G15" s="10">
        <f t="shared" si="1"/>
        <v>2.055555556</v>
      </c>
      <c r="H15" s="28">
        <v>97.26</v>
      </c>
      <c r="I15" s="4"/>
      <c r="J15" s="9">
        <v>1901.0</v>
      </c>
      <c r="K15" s="9">
        <v>51.868</v>
      </c>
      <c r="L15" s="9">
        <v>75.651</v>
      </c>
      <c r="M15" s="9">
        <v>59.966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2.333333333</v>
      </c>
      <c r="H16" s="17">
        <v>84.72</v>
      </c>
      <c r="I16" s="4"/>
      <c r="J16" s="9">
        <v>2021.0</v>
      </c>
      <c r="K16" s="9">
        <v>52.152</v>
      </c>
      <c r="L16" s="9">
        <v>76.475</v>
      </c>
      <c r="M16" s="9">
        <v>60.476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2.611111111</v>
      </c>
      <c r="H17" s="17">
        <v>74.11</v>
      </c>
      <c r="I17" s="4"/>
      <c r="J17" s="9">
        <v>2201.0</v>
      </c>
      <c r="K17" s="9">
        <v>52.604</v>
      </c>
      <c r="L17" s="9">
        <v>77.542</v>
      </c>
      <c r="M17" s="9">
        <v>61.211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2.888888889</v>
      </c>
      <c r="H18" s="17">
        <v>65.43</v>
      </c>
      <c r="I18" s="4"/>
      <c r="J18" s="9">
        <v>2321.0</v>
      </c>
      <c r="K18" s="9">
        <v>52.921</v>
      </c>
      <c r="L18" s="9">
        <v>78.254</v>
      </c>
      <c r="M18" s="9">
        <v>61.7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3.166666667</v>
      </c>
      <c r="H19" s="17">
        <v>58.68</v>
      </c>
      <c r="I19" s="4"/>
      <c r="J19" s="9">
        <v>2501.0</v>
      </c>
      <c r="K19" s="9">
        <v>53.416</v>
      </c>
      <c r="L19" s="9">
        <v>79.321</v>
      </c>
      <c r="M19" s="9">
        <v>62.435</v>
      </c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3.444444444</v>
      </c>
      <c r="H20" s="17">
        <v>53.86</v>
      </c>
      <c r="I20" s="4"/>
      <c r="J20" s="9">
        <v>2621.0</v>
      </c>
      <c r="K20" s="9">
        <v>53.759</v>
      </c>
      <c r="L20" s="9">
        <v>80.033</v>
      </c>
      <c r="M20" s="9">
        <v>62.929</v>
      </c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3.583333333</v>
      </c>
      <c r="H21" s="17">
        <v>52.17</v>
      </c>
      <c r="I21" s="4"/>
      <c r="J21" s="9">
        <v>2741.0</v>
      </c>
      <c r="K21" s="9">
        <v>54.111</v>
      </c>
      <c r="L21" s="9">
        <v>80.744</v>
      </c>
      <c r="M21" s="9">
        <v>63.424</v>
      </c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3.722222222</v>
      </c>
      <c r="H22" s="17">
        <v>50.97</v>
      </c>
      <c r="I22" s="4"/>
      <c r="J22" s="9">
        <v>2921.0</v>
      </c>
      <c r="K22" s="9">
        <v>54.654</v>
      </c>
      <c r="L22" s="9">
        <v>81.812</v>
      </c>
      <c r="M22" s="9">
        <v>64.173</v>
      </c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3.861111111</v>
      </c>
      <c r="H23" s="17">
        <v>50.24</v>
      </c>
      <c r="I23" s="4"/>
      <c r="J23" s="9">
        <v>3041.0</v>
      </c>
      <c r="K23" s="9">
        <v>55.025</v>
      </c>
      <c r="L23" s="9">
        <v>82.485</v>
      </c>
      <c r="M23" s="9">
        <v>64.668</v>
      </c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3.986111111</v>
      </c>
      <c r="H24" s="17">
        <v>50.0</v>
      </c>
      <c r="I24" s="4"/>
      <c r="J24" s="9">
        <v>3221.0</v>
      </c>
      <c r="K24" s="9">
        <v>55.594</v>
      </c>
      <c r="L24" s="9">
        <v>83.383</v>
      </c>
      <c r="M24" s="9">
        <v>65.389</v>
      </c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4</v>
      </c>
      <c r="H25" s="17">
        <v>50.0</v>
      </c>
      <c r="I25" s="4"/>
      <c r="J25" s="9">
        <v>3341.0</v>
      </c>
      <c r="K25" s="9">
        <v>55.982</v>
      </c>
      <c r="L25" s="9">
        <v>83.982</v>
      </c>
      <c r="M25" s="9">
        <v>65.869</v>
      </c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9">
        <v>3461.0</v>
      </c>
      <c r="K26" s="9">
        <v>56.375</v>
      </c>
      <c r="L26" s="9">
        <v>84.58</v>
      </c>
      <c r="M26" s="9">
        <v>66.349</v>
      </c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9">
        <v>3641.0</v>
      </c>
      <c r="K27" s="9">
        <v>56.975</v>
      </c>
      <c r="L27" s="9">
        <v>85.479</v>
      </c>
      <c r="M27" s="9">
        <v>67.072</v>
      </c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9">
        <v>3761.0</v>
      </c>
      <c r="K28" s="9">
        <v>57.381</v>
      </c>
      <c r="L28" s="9">
        <v>86.077</v>
      </c>
      <c r="M28" s="9">
        <v>67.555</v>
      </c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9">
        <v>3941.0</v>
      </c>
      <c r="K29" s="9">
        <v>57.999</v>
      </c>
      <c r="L29" s="9">
        <v>86.976</v>
      </c>
      <c r="M29" s="9">
        <v>68.283</v>
      </c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9">
        <v>4061.0</v>
      </c>
      <c r="K30" s="9">
        <v>58.415</v>
      </c>
      <c r="L30" s="9">
        <v>87.538</v>
      </c>
      <c r="M30" s="9">
        <v>68.763</v>
      </c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9">
        <v>4181.0</v>
      </c>
      <c r="K31" s="9">
        <v>58.835</v>
      </c>
      <c r="L31" s="9">
        <v>88.066</v>
      </c>
      <c r="M31" s="9">
        <v>69.236</v>
      </c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9">
        <v>4361.0</v>
      </c>
      <c r="K32" s="9">
        <v>59.472</v>
      </c>
      <c r="L32" s="9">
        <v>88.858</v>
      </c>
      <c r="M32" s="9">
        <v>69.943</v>
      </c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9">
        <v>4481.0</v>
      </c>
      <c r="K33" s="9">
        <v>59.901</v>
      </c>
      <c r="L33" s="9">
        <v>89.386</v>
      </c>
      <c r="M33" s="9">
        <v>70.415</v>
      </c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9">
        <v>4661.0</v>
      </c>
      <c r="K34" s="9">
        <v>60.548</v>
      </c>
      <c r="L34" s="9">
        <v>90.178</v>
      </c>
      <c r="M34" s="9">
        <v>71.123</v>
      </c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9">
        <v>4781.0</v>
      </c>
      <c r="K35" s="9">
        <v>60.983</v>
      </c>
      <c r="L35" s="9">
        <v>90.706</v>
      </c>
      <c r="M35" s="9">
        <v>71.596</v>
      </c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9">
        <v>4901.0</v>
      </c>
      <c r="K36" s="9">
        <v>61.421</v>
      </c>
      <c r="L36" s="9">
        <v>91.234</v>
      </c>
      <c r="M36" s="9">
        <v>72.07</v>
      </c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9">
        <v>5081.0</v>
      </c>
      <c r="K37" s="9">
        <v>62.081</v>
      </c>
      <c r="L37" s="9">
        <v>91.992</v>
      </c>
      <c r="M37" s="9">
        <v>72.775</v>
      </c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9">
        <v>5201.0</v>
      </c>
      <c r="K38" s="9">
        <v>62.523</v>
      </c>
      <c r="L38" s="9">
        <v>92.47</v>
      </c>
      <c r="M38" s="9">
        <v>73.238</v>
      </c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9">
        <v>5381.0</v>
      </c>
      <c r="K39" s="9">
        <v>63.189</v>
      </c>
      <c r="L39" s="9">
        <v>93.186</v>
      </c>
      <c r="M39" s="9">
        <v>73.932</v>
      </c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9">
        <v>5501.0</v>
      </c>
      <c r="K40" s="9">
        <v>63.635</v>
      </c>
      <c r="L40" s="9">
        <v>93.664</v>
      </c>
      <c r="M40" s="9">
        <v>74.394</v>
      </c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9">
        <v>5621.0</v>
      </c>
      <c r="K41" s="9">
        <v>64.083</v>
      </c>
      <c r="L41" s="9">
        <v>94.142</v>
      </c>
      <c r="M41" s="9">
        <v>74.856</v>
      </c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9">
        <v>5801.0</v>
      </c>
      <c r="K42" s="9">
        <v>64.756</v>
      </c>
      <c r="L42" s="9">
        <v>94.858</v>
      </c>
      <c r="M42" s="9">
        <v>75.549</v>
      </c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9">
        <v>5921.0</v>
      </c>
      <c r="K43" s="9">
        <v>65.206</v>
      </c>
      <c r="L43" s="9">
        <v>95.336</v>
      </c>
      <c r="M43" s="9">
        <v>76.011</v>
      </c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9">
        <v>6101.0</v>
      </c>
      <c r="K44" s="9">
        <v>65.883</v>
      </c>
      <c r="L44" s="9">
        <v>96.019</v>
      </c>
      <c r="M44" s="9">
        <v>76.698</v>
      </c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9">
        <v>6221.0</v>
      </c>
      <c r="K45" s="9">
        <v>66.335</v>
      </c>
      <c r="L45" s="9">
        <v>96.457</v>
      </c>
      <c r="M45" s="9">
        <v>77.15</v>
      </c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9">
        <v>6341.0</v>
      </c>
      <c r="K46" s="9">
        <v>66.787</v>
      </c>
      <c r="L46" s="9">
        <v>96.895</v>
      </c>
      <c r="M46" s="9">
        <v>77.602</v>
      </c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9">
        <v>6521.0</v>
      </c>
      <c r="K47" s="9">
        <v>67.467</v>
      </c>
      <c r="L47" s="9">
        <v>97.552</v>
      </c>
      <c r="M47" s="9">
        <v>78.279</v>
      </c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9">
        <v>6641.0</v>
      </c>
      <c r="K48" s="9">
        <v>67.921</v>
      </c>
      <c r="L48" s="9">
        <v>97.99</v>
      </c>
      <c r="M48" s="9">
        <v>78.729</v>
      </c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9">
        <v>6821.0</v>
      </c>
      <c r="K49" s="9">
        <v>68.601</v>
      </c>
      <c r="L49" s="9">
        <v>98.647</v>
      </c>
      <c r="M49" s="9">
        <v>79.404</v>
      </c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9">
        <v>6941.0</v>
      </c>
      <c r="K50" s="9">
        <v>69.055</v>
      </c>
      <c r="L50" s="9">
        <v>99.085</v>
      </c>
      <c r="M50" s="9">
        <v>79.853</v>
      </c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9">
        <v>7061.0</v>
      </c>
      <c r="K51" s="9">
        <v>69.509</v>
      </c>
      <c r="L51" s="9">
        <v>99.513</v>
      </c>
      <c r="M51" s="9">
        <v>80.3</v>
      </c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9">
        <v>7241.0</v>
      </c>
      <c r="K52" s="9">
        <v>70.19</v>
      </c>
      <c r="L52" s="9">
        <v>99.438</v>
      </c>
      <c r="M52" s="9">
        <v>80.835</v>
      </c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9">
        <v>7361.0</v>
      </c>
      <c r="K53" s="9">
        <v>70.644</v>
      </c>
      <c r="L53" s="9">
        <v>97.794</v>
      </c>
      <c r="M53" s="9">
        <v>80.822</v>
      </c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9">
        <v>7541.0</v>
      </c>
      <c r="K54" s="9">
        <v>71.322</v>
      </c>
      <c r="L54" s="9">
        <v>95.492</v>
      </c>
      <c r="M54" s="9">
        <v>80.7</v>
      </c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9">
        <v>7661.0</v>
      </c>
      <c r="K55" s="9">
        <v>71.769</v>
      </c>
      <c r="L55" s="9">
        <v>93.987</v>
      </c>
      <c r="M55" s="9">
        <v>80.569</v>
      </c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9">
        <v>7781.0</v>
      </c>
      <c r="K56" s="9">
        <v>72.208</v>
      </c>
      <c r="L56" s="9">
        <v>92.482</v>
      </c>
      <c r="M56" s="9">
        <v>80.401</v>
      </c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9">
        <v>7961.0</v>
      </c>
      <c r="K57" s="9">
        <v>72.844</v>
      </c>
      <c r="L57" s="9">
        <v>90.225</v>
      </c>
      <c r="M57" s="9">
        <v>80.09</v>
      </c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9">
        <v>8081.0</v>
      </c>
      <c r="K58" s="9">
        <v>73.247</v>
      </c>
      <c r="L58" s="9">
        <v>88.72</v>
      </c>
      <c r="M58" s="9">
        <v>79.846</v>
      </c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9">
        <v>8261.0</v>
      </c>
      <c r="K59" s="9">
        <v>73.814</v>
      </c>
      <c r="L59" s="9">
        <v>86.463</v>
      </c>
      <c r="M59" s="9">
        <v>79.433</v>
      </c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9">
        <v>8381.0</v>
      </c>
      <c r="K60" s="9">
        <v>74.164</v>
      </c>
      <c r="L60" s="9">
        <v>84.958</v>
      </c>
      <c r="M60" s="9">
        <v>79.128</v>
      </c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9">
        <v>8501.0</v>
      </c>
      <c r="K61" s="9">
        <v>74.49</v>
      </c>
      <c r="L61" s="9">
        <v>83.65</v>
      </c>
      <c r="M61" s="9">
        <v>78.84</v>
      </c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9">
        <v>8681.0</v>
      </c>
      <c r="K62" s="9">
        <v>74.93</v>
      </c>
      <c r="L62" s="9">
        <v>81.756</v>
      </c>
      <c r="M62" s="9">
        <v>78.394</v>
      </c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9">
        <v>8801.0</v>
      </c>
      <c r="K63" s="9">
        <v>75.19</v>
      </c>
      <c r="L63" s="9">
        <v>80.654</v>
      </c>
      <c r="M63" s="9">
        <v>78.08</v>
      </c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9">
        <v>8981.0</v>
      </c>
      <c r="K64" s="9">
        <v>75.532</v>
      </c>
      <c r="L64" s="9">
        <v>79.328</v>
      </c>
      <c r="M64" s="9">
        <v>77.58</v>
      </c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9">
        <v>9101.0</v>
      </c>
      <c r="K65" s="9">
        <v>75.728</v>
      </c>
      <c r="L65" s="9">
        <v>78.625</v>
      </c>
      <c r="M65" s="9">
        <v>77.227</v>
      </c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9">
        <v>9221.0</v>
      </c>
      <c r="K66" s="9">
        <v>75.898</v>
      </c>
      <c r="L66" s="9">
        <v>78.047</v>
      </c>
      <c r="M66" s="9">
        <v>76.86</v>
      </c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9">
        <v>9401.0</v>
      </c>
      <c r="K67" s="9">
        <v>74.101</v>
      </c>
      <c r="L67" s="9">
        <v>77.376</v>
      </c>
      <c r="M67" s="9">
        <v>76.282</v>
      </c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9">
        <v>9521.0</v>
      </c>
      <c r="K68" s="9">
        <v>73.06</v>
      </c>
      <c r="L68" s="9">
        <v>77.045</v>
      </c>
      <c r="M68" s="9">
        <v>75.925</v>
      </c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9">
        <v>9701.0</v>
      </c>
      <c r="K69" s="9">
        <v>71.497</v>
      </c>
      <c r="L69" s="9">
        <v>76.7</v>
      </c>
      <c r="M69" s="9">
        <v>75.38</v>
      </c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9">
        <v>9821.0</v>
      </c>
      <c r="K70" s="9">
        <v>70.456</v>
      </c>
      <c r="L70" s="9">
        <v>76.554</v>
      </c>
      <c r="M70" s="9">
        <v>75.007</v>
      </c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9">
        <v>9941.0</v>
      </c>
      <c r="K71" s="9">
        <v>69.414</v>
      </c>
      <c r="L71" s="9">
        <v>76.466</v>
      </c>
      <c r="M71" s="9">
        <v>74.625</v>
      </c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9">
        <v>10121.0</v>
      </c>
      <c r="K72" s="9">
        <v>67.852</v>
      </c>
      <c r="L72" s="9">
        <v>76.426</v>
      </c>
      <c r="M72" s="9">
        <v>74.033</v>
      </c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9">
        <v>10241.0</v>
      </c>
      <c r="K73" s="9">
        <v>66.81</v>
      </c>
      <c r="L73" s="9">
        <v>76.405</v>
      </c>
      <c r="M73" s="9">
        <v>73.626</v>
      </c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9">
        <v>10421.0</v>
      </c>
      <c r="K74" s="9">
        <v>65.288</v>
      </c>
      <c r="L74" s="9">
        <v>76.34</v>
      </c>
      <c r="M74" s="9">
        <v>73.005</v>
      </c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9">
        <v>10541.0</v>
      </c>
      <c r="K75" s="9">
        <v>64.478</v>
      </c>
      <c r="L75" s="9">
        <v>76.273</v>
      </c>
      <c r="M75" s="9">
        <v>72.623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10661.0</v>
      </c>
      <c r="K76" s="9">
        <v>63.668</v>
      </c>
      <c r="L76" s="9">
        <v>76.19</v>
      </c>
      <c r="M76" s="9">
        <v>72.24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10841.0</v>
      </c>
      <c r="K77" s="9">
        <v>62.453</v>
      </c>
      <c r="L77" s="9">
        <v>76.034</v>
      </c>
      <c r="M77" s="9">
        <v>71.658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10961.0</v>
      </c>
      <c r="K78" s="9">
        <v>61.643</v>
      </c>
      <c r="L78" s="9">
        <v>75.911</v>
      </c>
      <c r="M78" s="9">
        <v>71.264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11141.0</v>
      </c>
      <c r="K79" s="9">
        <v>60.428</v>
      </c>
      <c r="L79" s="9">
        <v>75.699</v>
      </c>
      <c r="M79" s="9">
        <v>70.663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11261.0</v>
      </c>
      <c r="K80" s="9">
        <v>59.618</v>
      </c>
      <c r="L80" s="9">
        <v>75.541</v>
      </c>
      <c r="M80" s="9">
        <v>70.255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11381.0</v>
      </c>
      <c r="K81" s="9">
        <v>58.808</v>
      </c>
      <c r="L81" s="9">
        <v>75.37</v>
      </c>
      <c r="M81" s="9">
        <v>69.841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11561.0</v>
      </c>
      <c r="K82" s="9">
        <v>57.904</v>
      </c>
      <c r="L82" s="9">
        <v>75.091</v>
      </c>
      <c r="M82" s="9">
        <v>69.275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11681.0</v>
      </c>
      <c r="K83" s="9">
        <v>57.326</v>
      </c>
      <c r="L83" s="9">
        <v>74.891</v>
      </c>
      <c r="M83" s="9">
        <v>68.905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11861.0</v>
      </c>
      <c r="K84" s="9">
        <v>56.458</v>
      </c>
      <c r="L84" s="9">
        <v>74.571</v>
      </c>
      <c r="M84" s="9">
        <v>68.35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11981.0</v>
      </c>
      <c r="K85" s="9">
        <v>55.88</v>
      </c>
      <c r="L85" s="9">
        <v>74.346</v>
      </c>
      <c r="M85" s="9">
        <v>67.978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12101.0</v>
      </c>
      <c r="K86" s="9">
        <v>55.301</v>
      </c>
      <c r="L86" s="9">
        <v>74.112</v>
      </c>
      <c r="M86" s="9">
        <v>67.604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12281.0</v>
      </c>
      <c r="K87" s="9">
        <v>54.434</v>
      </c>
      <c r="L87" s="9">
        <v>73.745</v>
      </c>
      <c r="M87" s="9">
        <v>67.039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12401.0</v>
      </c>
      <c r="K88" s="9">
        <v>53.857</v>
      </c>
      <c r="L88" s="9">
        <v>73.492</v>
      </c>
      <c r="M88" s="9">
        <v>66.659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12581.0</v>
      </c>
      <c r="K89" s="9">
        <v>53.248</v>
      </c>
      <c r="L89" s="9">
        <v>73.099</v>
      </c>
      <c r="M89" s="9">
        <v>66.139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12701.0</v>
      </c>
      <c r="K90" s="9">
        <v>52.843</v>
      </c>
      <c r="L90" s="9">
        <v>72.829</v>
      </c>
      <c r="M90" s="9">
        <v>65.797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12821.0</v>
      </c>
      <c r="K91" s="9">
        <v>52.437</v>
      </c>
      <c r="L91" s="9">
        <v>72.553</v>
      </c>
      <c r="M91" s="9">
        <v>65.456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13001.0</v>
      </c>
      <c r="K92" s="9">
        <v>51.928</v>
      </c>
      <c r="L92" s="9">
        <v>72.131</v>
      </c>
      <c r="M92" s="9">
        <v>64.966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13121.0</v>
      </c>
      <c r="K93" s="9">
        <v>51.64</v>
      </c>
      <c r="L93" s="9">
        <v>71.844</v>
      </c>
      <c r="M93" s="9">
        <v>64.654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13301.0</v>
      </c>
      <c r="K94" s="9">
        <v>51.208</v>
      </c>
      <c r="L94" s="9">
        <v>71.407</v>
      </c>
      <c r="M94" s="9">
        <v>64.193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13421.0</v>
      </c>
      <c r="K95" s="9">
        <v>50.939</v>
      </c>
      <c r="L95" s="9">
        <v>71.111</v>
      </c>
      <c r="M95" s="9">
        <v>63.891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13541.0</v>
      </c>
      <c r="K96" s="9">
        <v>50.764</v>
      </c>
      <c r="L96" s="9">
        <v>70.814</v>
      </c>
      <c r="M96" s="9">
        <v>63.611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13721.0</v>
      </c>
      <c r="K97" s="9">
        <v>50.501</v>
      </c>
      <c r="L97" s="9">
        <v>70.364</v>
      </c>
      <c r="M97" s="9">
        <v>63.201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13841.0</v>
      </c>
      <c r="K98" s="9">
        <v>50.326</v>
      </c>
      <c r="L98" s="9">
        <v>70.063</v>
      </c>
      <c r="M98" s="9">
        <v>62.932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14021.0</v>
      </c>
      <c r="K99" s="9">
        <v>50.175</v>
      </c>
      <c r="L99" s="9">
        <v>69.611</v>
      </c>
      <c r="M99" s="9">
        <v>62.557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14141.0</v>
      </c>
      <c r="K100" s="9">
        <v>50.111</v>
      </c>
      <c r="L100" s="9">
        <v>69.31</v>
      </c>
      <c r="M100" s="9">
        <v>62.323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14261.0</v>
      </c>
      <c r="K101" s="9">
        <v>50.047</v>
      </c>
      <c r="L101" s="9">
        <v>69.009</v>
      </c>
      <c r="M101" s="9">
        <v>62.093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50.0</v>
      </c>
      <c r="L102" s="9">
        <v>68.662</v>
      </c>
      <c r="M102" s="9">
        <v>61.837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7"/>
      <c r="K104" s="27"/>
      <c r="L104" s="27"/>
      <c r="M104" s="27"/>
      <c r="N104" s="4"/>
    </row>
    <row r="105">
      <c r="G105" s="18"/>
      <c r="J105" s="27"/>
      <c r="K105" s="27"/>
      <c r="L105" s="27"/>
      <c r="M105" s="27"/>
      <c r="N105" s="4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  <c r="J170" s="26"/>
      <c r="K170" s="26"/>
      <c r="L170" s="26"/>
      <c r="M170" s="26"/>
    </row>
    <row r="171">
      <c r="G171" s="18"/>
      <c r="J171" s="26"/>
      <c r="K171" s="26"/>
      <c r="L171" s="26"/>
      <c r="M171" s="26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>
        <v>100.0</v>
      </c>
      <c r="I3" s="4"/>
      <c r="J3" s="9">
        <v>161.0</v>
      </c>
      <c r="K3" s="9">
        <v>100.0</v>
      </c>
      <c r="L3" s="9">
        <v>106.39</v>
      </c>
      <c r="M3" s="9">
        <v>101.4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28">
        <v>104.17</v>
      </c>
      <c r="I4" s="4"/>
      <c r="J4" s="9">
        <v>341.0</v>
      </c>
      <c r="K4" s="9">
        <v>100.01</v>
      </c>
      <c r="L4" s="9">
        <v>110.0</v>
      </c>
      <c r="M4" s="9">
        <v>102.51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>
        <v>113.18</v>
      </c>
      <c r="I5" s="4"/>
      <c r="J5" s="9">
        <v>461.0</v>
      </c>
      <c r="K5" s="9">
        <v>100.02</v>
      </c>
      <c r="L5" s="9">
        <v>112.4</v>
      </c>
      <c r="M5" s="9">
        <v>103.28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>
        <v>118.63</v>
      </c>
      <c r="I6" s="4"/>
      <c r="J6" s="9">
        <v>581.0</v>
      </c>
      <c r="K6" s="9">
        <v>100.05</v>
      </c>
      <c r="L6" s="9">
        <v>114.06</v>
      </c>
      <c r="M6" s="9">
        <v>103.95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>
        <v>122.82</v>
      </c>
      <c r="I7" s="4"/>
      <c r="J7" s="9">
        <v>761.0</v>
      </c>
      <c r="K7" s="9">
        <v>100.13</v>
      </c>
      <c r="L7" s="9">
        <v>116.02</v>
      </c>
      <c r="M7" s="9">
        <v>104.84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>
        <v>126.35</v>
      </c>
      <c r="I8" s="4"/>
      <c r="J8" s="9">
        <v>881.0</v>
      </c>
      <c r="K8" s="9">
        <v>100.21</v>
      </c>
      <c r="L8" s="9">
        <v>117.33</v>
      </c>
      <c r="M8" s="9">
        <v>105.43</v>
      </c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>
        <v>132.28</v>
      </c>
      <c r="I9" s="4"/>
      <c r="J9" s="9">
        <v>1061.0</v>
      </c>
      <c r="K9" s="9">
        <v>100.38</v>
      </c>
      <c r="L9" s="9">
        <v>119.14</v>
      </c>
      <c r="M9" s="9">
        <v>106.29</v>
      </c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17">
        <v>137.27</v>
      </c>
      <c r="I10" s="4"/>
      <c r="J10" s="9">
        <v>1181.0</v>
      </c>
      <c r="K10" s="9">
        <v>100.53</v>
      </c>
      <c r="L10" s="9">
        <v>120.15</v>
      </c>
      <c r="M10" s="9">
        <v>106.82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>
        <v>141.67</v>
      </c>
      <c r="I11" s="4"/>
      <c r="J11" s="9">
        <v>1301.0</v>
      </c>
      <c r="K11" s="9">
        <v>100.7</v>
      </c>
      <c r="L11" s="9">
        <v>121.15</v>
      </c>
      <c r="M11" s="9">
        <v>107.36</v>
      </c>
      <c r="N11" s="4"/>
    </row>
    <row r="12">
      <c r="A12" s="6" t="s">
        <v>23</v>
      </c>
      <c r="B12" s="8">
        <v>2400.0</v>
      </c>
      <c r="C12" s="6" t="s">
        <v>79</v>
      </c>
      <c r="D12" s="6"/>
      <c r="E12" s="4"/>
      <c r="F12" s="9">
        <v>6000.0</v>
      </c>
      <c r="G12" s="10">
        <f t="shared" si="1"/>
        <v>100</v>
      </c>
      <c r="H12" s="28">
        <v>145.64</v>
      </c>
      <c r="I12" s="4"/>
      <c r="J12" s="9">
        <v>1481.0</v>
      </c>
      <c r="K12" s="9">
        <v>100.99</v>
      </c>
      <c r="L12" s="9">
        <v>122.66</v>
      </c>
      <c r="M12" s="9">
        <v>108.16</v>
      </c>
      <c r="N12" s="4"/>
    </row>
    <row r="13">
      <c r="A13" s="6" t="s">
        <v>25</v>
      </c>
      <c r="B13" s="8">
        <v>2.5</v>
      </c>
      <c r="C13" s="6" t="s">
        <v>80</v>
      </c>
      <c r="D13" s="6" t="s">
        <v>27</v>
      </c>
      <c r="E13" s="4"/>
      <c r="F13" s="9">
        <v>7000.0</v>
      </c>
      <c r="G13" s="10">
        <f t="shared" si="1"/>
        <v>116.6666667</v>
      </c>
      <c r="H13" s="17">
        <v>149.3</v>
      </c>
      <c r="I13" s="4"/>
      <c r="J13" s="9">
        <v>1601.0</v>
      </c>
      <c r="K13" s="9">
        <v>101.22</v>
      </c>
      <c r="L13" s="9">
        <v>123.53</v>
      </c>
      <c r="M13" s="9">
        <v>108.68</v>
      </c>
      <c r="N13" s="4"/>
    </row>
    <row r="14">
      <c r="A14" s="6"/>
      <c r="B14" s="8" t="s">
        <v>28</v>
      </c>
      <c r="C14" s="6" t="s">
        <v>81</v>
      </c>
      <c r="D14" s="6" t="s">
        <v>30</v>
      </c>
      <c r="E14" s="4"/>
      <c r="F14" s="11">
        <v>7200.0</v>
      </c>
      <c r="G14" s="10">
        <f t="shared" si="1"/>
        <v>120</v>
      </c>
      <c r="H14" s="28">
        <v>150.0</v>
      </c>
      <c r="I14" s="4"/>
      <c r="J14" s="9">
        <v>1781.0</v>
      </c>
      <c r="K14" s="9">
        <v>101.59</v>
      </c>
      <c r="L14" s="9">
        <v>124.8</v>
      </c>
      <c r="M14" s="9">
        <v>109.44</v>
      </c>
      <c r="N14" s="4"/>
    </row>
    <row r="15">
      <c r="A15" s="6"/>
      <c r="B15" s="8">
        <v>2.0</v>
      </c>
      <c r="C15" s="6" t="s">
        <v>82</v>
      </c>
      <c r="D15" s="6" t="s">
        <v>32</v>
      </c>
      <c r="E15" s="4"/>
      <c r="F15" s="28">
        <v>7400.0</v>
      </c>
      <c r="G15" s="10">
        <f t="shared" si="1"/>
        <v>123.3333333</v>
      </c>
      <c r="H15" s="28">
        <v>147.26</v>
      </c>
      <c r="I15" s="4"/>
      <c r="J15" s="9">
        <v>1901.0</v>
      </c>
      <c r="K15" s="9">
        <v>101.86</v>
      </c>
      <c r="L15" s="9">
        <v>125.65</v>
      </c>
      <c r="M15" s="9">
        <v>109.96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>
        <v>134.72</v>
      </c>
      <c r="I16" s="4"/>
      <c r="J16" s="9">
        <v>2021.0</v>
      </c>
      <c r="K16" s="9">
        <v>102.14</v>
      </c>
      <c r="L16" s="9">
        <v>126.47</v>
      </c>
      <c r="M16" s="9">
        <v>110.47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>
        <v>124.11</v>
      </c>
      <c r="I17" s="4"/>
      <c r="J17" s="9">
        <v>2201.0</v>
      </c>
      <c r="K17" s="9">
        <v>102.59</v>
      </c>
      <c r="L17" s="9">
        <v>127.54</v>
      </c>
      <c r="M17" s="9">
        <v>111.2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>
        <v>115.43</v>
      </c>
      <c r="I18" s="4"/>
      <c r="J18" s="9">
        <v>2321.0</v>
      </c>
      <c r="K18" s="9">
        <v>102.9</v>
      </c>
      <c r="L18" s="9">
        <v>128.25</v>
      </c>
      <c r="M18" s="9">
        <v>111.69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>
        <v>108.68</v>
      </c>
      <c r="I19" s="4"/>
      <c r="J19" s="9">
        <v>2501.0</v>
      </c>
      <c r="K19" s="9">
        <v>103.4</v>
      </c>
      <c r="L19" s="9">
        <v>129.32</v>
      </c>
      <c r="M19" s="9">
        <v>112.42</v>
      </c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>
        <v>103.86</v>
      </c>
      <c r="I20" s="4"/>
      <c r="J20" s="9">
        <v>2621.0</v>
      </c>
      <c r="K20" s="9">
        <v>103.74</v>
      </c>
      <c r="L20" s="9">
        <v>130.03</v>
      </c>
      <c r="M20" s="9">
        <v>112.91</v>
      </c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>
        <v>102.17</v>
      </c>
      <c r="I21" s="4"/>
      <c r="J21" s="9">
        <v>2741.0</v>
      </c>
      <c r="K21" s="9">
        <v>104.09</v>
      </c>
      <c r="L21" s="9">
        <v>130.74</v>
      </c>
      <c r="M21" s="9">
        <v>113.41</v>
      </c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>
        <v>100.97</v>
      </c>
      <c r="I22" s="4"/>
      <c r="J22" s="9">
        <v>2921.0</v>
      </c>
      <c r="K22" s="9">
        <v>104.63</v>
      </c>
      <c r="L22" s="9">
        <v>131.81</v>
      </c>
      <c r="M22" s="9">
        <v>114.16</v>
      </c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>
        <v>100.24</v>
      </c>
      <c r="I23" s="4"/>
      <c r="J23" s="9">
        <v>3041.0</v>
      </c>
      <c r="K23" s="9">
        <v>105.0</v>
      </c>
      <c r="L23" s="9">
        <v>132.48</v>
      </c>
      <c r="M23" s="9">
        <v>114.65</v>
      </c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>
        <v>100.0</v>
      </c>
      <c r="I24" s="4"/>
      <c r="J24" s="9">
        <v>3221.0</v>
      </c>
      <c r="K24" s="9">
        <v>105.57</v>
      </c>
      <c r="L24" s="9">
        <v>133.38</v>
      </c>
      <c r="M24" s="9">
        <v>115.37</v>
      </c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>
        <v>100.0</v>
      </c>
      <c r="I25" s="4"/>
      <c r="J25" s="9">
        <v>3341.0</v>
      </c>
      <c r="K25" s="9">
        <v>105.95</v>
      </c>
      <c r="L25" s="9">
        <v>133.98</v>
      </c>
      <c r="M25" s="9">
        <v>115.85</v>
      </c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9">
        <v>3461.0</v>
      </c>
      <c r="K26" s="9">
        <v>106.35</v>
      </c>
      <c r="L26" s="9">
        <v>134.58</v>
      </c>
      <c r="M26" s="9">
        <v>116.33</v>
      </c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9">
        <v>3641.0</v>
      </c>
      <c r="K27" s="9">
        <v>106.94</v>
      </c>
      <c r="L27" s="9">
        <v>135.48</v>
      </c>
      <c r="M27" s="9">
        <v>117.05</v>
      </c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9">
        <v>3761.0</v>
      </c>
      <c r="K28" s="9">
        <v>107.35</v>
      </c>
      <c r="L28" s="9">
        <v>136.08</v>
      </c>
      <c r="M28" s="9">
        <v>117.53</v>
      </c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9">
        <v>3941.0</v>
      </c>
      <c r="K29" s="9">
        <v>107.97</v>
      </c>
      <c r="L29" s="9">
        <v>136.98</v>
      </c>
      <c r="M29" s="9">
        <v>118.26</v>
      </c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9">
        <v>4061.0</v>
      </c>
      <c r="K30" s="9">
        <v>108.38</v>
      </c>
      <c r="L30" s="9">
        <v>137.54</v>
      </c>
      <c r="M30" s="9">
        <v>118.74</v>
      </c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9">
        <v>4181.0</v>
      </c>
      <c r="K31" s="9">
        <v>108.8</v>
      </c>
      <c r="L31" s="9">
        <v>138.07</v>
      </c>
      <c r="M31" s="9">
        <v>119.21</v>
      </c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9">
        <v>4361.0</v>
      </c>
      <c r="K32" s="9">
        <v>109.43</v>
      </c>
      <c r="L32" s="9">
        <v>138.86</v>
      </c>
      <c r="M32" s="9">
        <v>119.92</v>
      </c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9">
        <v>4481.0</v>
      </c>
      <c r="K33" s="9">
        <v>109.86</v>
      </c>
      <c r="L33" s="9">
        <v>139.39</v>
      </c>
      <c r="M33" s="9">
        <v>120.39</v>
      </c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9">
        <v>4661.0</v>
      </c>
      <c r="K34" s="9">
        <v>110.51</v>
      </c>
      <c r="L34" s="9">
        <v>140.18</v>
      </c>
      <c r="M34" s="9">
        <v>121.1</v>
      </c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9">
        <v>4781.0</v>
      </c>
      <c r="K35" s="9">
        <v>110.94</v>
      </c>
      <c r="L35" s="9">
        <v>140.71</v>
      </c>
      <c r="M35" s="9">
        <v>121.57</v>
      </c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9">
        <v>4901.0</v>
      </c>
      <c r="K36" s="9">
        <v>111.38</v>
      </c>
      <c r="L36" s="9">
        <v>141.23</v>
      </c>
      <c r="M36" s="9">
        <v>122.04</v>
      </c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9">
        <v>5081.0</v>
      </c>
      <c r="K37" s="9">
        <v>112.04</v>
      </c>
      <c r="L37" s="9">
        <v>141.99</v>
      </c>
      <c r="M37" s="9">
        <v>122.75</v>
      </c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9">
        <v>5201.0</v>
      </c>
      <c r="K38" s="9">
        <v>112.48</v>
      </c>
      <c r="L38" s="9">
        <v>142.47</v>
      </c>
      <c r="M38" s="9">
        <v>123.21</v>
      </c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9">
        <v>5381.0</v>
      </c>
      <c r="K39" s="9">
        <v>113.14</v>
      </c>
      <c r="L39" s="9">
        <v>143.18</v>
      </c>
      <c r="M39" s="9">
        <v>123.9</v>
      </c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9">
        <v>5501.0</v>
      </c>
      <c r="K40" s="9">
        <v>113.59</v>
      </c>
      <c r="L40" s="9">
        <v>143.66</v>
      </c>
      <c r="M40" s="9">
        <v>124.36</v>
      </c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9">
        <v>5621.0</v>
      </c>
      <c r="K41" s="9">
        <v>114.03</v>
      </c>
      <c r="L41" s="9">
        <v>144.14</v>
      </c>
      <c r="M41" s="9">
        <v>124.82</v>
      </c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9">
        <v>5801.0</v>
      </c>
      <c r="K42" s="9">
        <v>114.71</v>
      </c>
      <c r="L42" s="9">
        <v>144.85</v>
      </c>
      <c r="M42" s="9">
        <v>125.51</v>
      </c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9">
        <v>5921.0</v>
      </c>
      <c r="K43" s="9">
        <v>115.16</v>
      </c>
      <c r="L43" s="9">
        <v>145.33</v>
      </c>
      <c r="M43" s="9">
        <v>125.98</v>
      </c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9">
        <v>6101.0</v>
      </c>
      <c r="K44" s="9">
        <v>115.81</v>
      </c>
      <c r="L44" s="9">
        <v>146.01</v>
      </c>
      <c r="M44" s="9">
        <v>126.63</v>
      </c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9">
        <v>6221.0</v>
      </c>
      <c r="K45" s="9">
        <v>116.25</v>
      </c>
      <c r="L45" s="9">
        <v>146.45</v>
      </c>
      <c r="M45" s="9">
        <v>127.07</v>
      </c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9">
        <v>6341.0</v>
      </c>
      <c r="K46" s="9">
        <v>116.69</v>
      </c>
      <c r="L46" s="9">
        <v>146.89</v>
      </c>
      <c r="M46" s="9">
        <v>127.51</v>
      </c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9">
        <v>6521.0</v>
      </c>
      <c r="K47" s="9">
        <v>117.35</v>
      </c>
      <c r="L47" s="9">
        <v>147.55</v>
      </c>
      <c r="M47" s="9">
        <v>128.17</v>
      </c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9">
        <v>6641.0</v>
      </c>
      <c r="K48" s="9">
        <v>117.79</v>
      </c>
      <c r="L48" s="9">
        <v>147.99</v>
      </c>
      <c r="M48" s="9">
        <v>128.6</v>
      </c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9">
        <v>6821.0</v>
      </c>
      <c r="K49" s="9">
        <v>118.45</v>
      </c>
      <c r="L49" s="9">
        <v>148.64</v>
      </c>
      <c r="M49" s="9">
        <v>129.26</v>
      </c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9">
        <v>6941.0</v>
      </c>
      <c r="K50" s="9">
        <v>118.88</v>
      </c>
      <c r="L50" s="9">
        <v>149.08</v>
      </c>
      <c r="M50" s="9">
        <v>129.7</v>
      </c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9">
        <v>7061.0</v>
      </c>
      <c r="K51" s="9">
        <v>119.32</v>
      </c>
      <c r="L51" s="9">
        <v>149.51</v>
      </c>
      <c r="M51" s="9">
        <v>130.14</v>
      </c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9">
        <v>7241.0</v>
      </c>
      <c r="K52" s="9">
        <v>119.98</v>
      </c>
      <c r="L52" s="9">
        <v>149.44</v>
      </c>
      <c r="M52" s="9">
        <v>130.65</v>
      </c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9">
        <v>7361.0</v>
      </c>
      <c r="K53" s="9">
        <v>120.42</v>
      </c>
      <c r="L53" s="9">
        <v>147.79</v>
      </c>
      <c r="M53" s="9">
        <v>130.64</v>
      </c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9">
        <v>7541.0</v>
      </c>
      <c r="K54" s="9">
        <v>121.07</v>
      </c>
      <c r="L54" s="9">
        <v>145.49</v>
      </c>
      <c r="M54" s="9">
        <v>130.51</v>
      </c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9">
        <v>7661.0</v>
      </c>
      <c r="K55" s="9">
        <v>121.5</v>
      </c>
      <c r="L55" s="9">
        <v>143.99</v>
      </c>
      <c r="M55" s="9">
        <v>130.38</v>
      </c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9">
        <v>7781.0</v>
      </c>
      <c r="K56" s="9">
        <v>121.93</v>
      </c>
      <c r="L56" s="9">
        <v>142.48</v>
      </c>
      <c r="M56" s="9">
        <v>130.21</v>
      </c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9">
        <v>7961.0</v>
      </c>
      <c r="K57" s="9">
        <v>122.55</v>
      </c>
      <c r="L57" s="9">
        <v>140.23</v>
      </c>
      <c r="M57" s="9">
        <v>129.9</v>
      </c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9">
        <v>8081.0</v>
      </c>
      <c r="K58" s="9">
        <v>122.94</v>
      </c>
      <c r="L58" s="9">
        <v>138.72</v>
      </c>
      <c r="M58" s="9">
        <v>129.65</v>
      </c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9">
        <v>8261.0</v>
      </c>
      <c r="K59" s="9">
        <v>123.5</v>
      </c>
      <c r="L59" s="9">
        <v>136.46</v>
      </c>
      <c r="M59" s="9">
        <v>129.24</v>
      </c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9">
        <v>8381.0</v>
      </c>
      <c r="K60" s="9">
        <v>123.84</v>
      </c>
      <c r="L60" s="9">
        <v>134.96</v>
      </c>
      <c r="M60" s="9">
        <v>128.94</v>
      </c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9">
        <v>8501.0</v>
      </c>
      <c r="K61" s="9">
        <v>124.17</v>
      </c>
      <c r="L61" s="9">
        <v>133.65</v>
      </c>
      <c r="M61" s="9">
        <v>128.65</v>
      </c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9">
        <v>8681.0</v>
      </c>
      <c r="K62" s="9">
        <v>124.6</v>
      </c>
      <c r="L62" s="9">
        <v>131.76</v>
      </c>
      <c r="M62" s="9">
        <v>128.21</v>
      </c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9">
        <v>8801.0</v>
      </c>
      <c r="K63" s="9">
        <v>124.86</v>
      </c>
      <c r="L63" s="9">
        <v>130.65</v>
      </c>
      <c r="M63" s="9">
        <v>127.9</v>
      </c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9">
        <v>8981.0</v>
      </c>
      <c r="K64" s="9">
        <v>125.21</v>
      </c>
      <c r="L64" s="9">
        <v>129.3</v>
      </c>
      <c r="M64" s="9">
        <v>127.41</v>
      </c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9">
        <v>9101.0</v>
      </c>
      <c r="K65" s="9">
        <v>125.41</v>
      </c>
      <c r="L65" s="9">
        <v>128.57</v>
      </c>
      <c r="M65" s="9">
        <v>127.06</v>
      </c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9">
        <v>9221.0</v>
      </c>
      <c r="K66" s="9">
        <v>125.58</v>
      </c>
      <c r="L66" s="9">
        <v>127.97</v>
      </c>
      <c r="M66" s="9">
        <v>126.7</v>
      </c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9">
        <v>9401.0</v>
      </c>
      <c r="K67" s="9">
        <v>124.1</v>
      </c>
      <c r="L67" s="9">
        <v>127.26</v>
      </c>
      <c r="M67" s="9">
        <v>126.13</v>
      </c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9">
        <v>9521.0</v>
      </c>
      <c r="K68" s="9">
        <v>123.06</v>
      </c>
      <c r="L68" s="9">
        <v>126.91</v>
      </c>
      <c r="M68" s="9">
        <v>125.78</v>
      </c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9">
        <v>9701.0</v>
      </c>
      <c r="K69" s="9">
        <v>121.5</v>
      </c>
      <c r="L69" s="9">
        <v>126.53</v>
      </c>
      <c r="M69" s="9">
        <v>125.24</v>
      </c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9">
        <v>9821.0</v>
      </c>
      <c r="K70" s="9">
        <v>120.46</v>
      </c>
      <c r="L70" s="9">
        <v>126.36</v>
      </c>
      <c r="M70" s="9">
        <v>124.87</v>
      </c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9">
        <v>9941.0</v>
      </c>
      <c r="K71" s="9">
        <v>119.41</v>
      </c>
      <c r="L71" s="9">
        <v>126.25</v>
      </c>
      <c r="M71" s="9">
        <v>124.5</v>
      </c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9">
        <v>10121.0</v>
      </c>
      <c r="K72" s="9">
        <v>117.85</v>
      </c>
      <c r="L72" s="9">
        <v>126.17</v>
      </c>
      <c r="M72" s="9">
        <v>123.92</v>
      </c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9">
        <v>10241.0</v>
      </c>
      <c r="K73" s="9">
        <v>116.81</v>
      </c>
      <c r="L73" s="9">
        <v>126.16</v>
      </c>
      <c r="M73" s="9">
        <v>123.52</v>
      </c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9">
        <v>10421.0</v>
      </c>
      <c r="K74" s="9">
        <v>115.29</v>
      </c>
      <c r="L74" s="9">
        <v>126.11</v>
      </c>
      <c r="M74" s="9">
        <v>122.91</v>
      </c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9">
        <v>10541.0</v>
      </c>
      <c r="K75" s="9">
        <v>114.48</v>
      </c>
      <c r="L75" s="9">
        <v>126.06</v>
      </c>
      <c r="M75" s="9">
        <v>122.53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10661.0</v>
      </c>
      <c r="K76" s="9">
        <v>113.67</v>
      </c>
      <c r="L76" s="9">
        <v>125.99</v>
      </c>
      <c r="M76" s="9">
        <v>122.16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10841.0</v>
      </c>
      <c r="K77" s="9">
        <v>112.45</v>
      </c>
      <c r="L77" s="9">
        <v>125.85</v>
      </c>
      <c r="M77" s="9">
        <v>121.59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10961.0</v>
      </c>
      <c r="K78" s="9">
        <v>111.64</v>
      </c>
      <c r="L78" s="9">
        <v>125.74</v>
      </c>
      <c r="M78" s="9">
        <v>121.2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11141.0</v>
      </c>
      <c r="K79" s="9">
        <v>110.43</v>
      </c>
      <c r="L79" s="9">
        <v>125.55</v>
      </c>
      <c r="M79" s="9">
        <v>120.61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11261.0</v>
      </c>
      <c r="K80" s="9">
        <v>109.62</v>
      </c>
      <c r="L80" s="9">
        <v>125.4</v>
      </c>
      <c r="M80" s="9">
        <v>120.22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11381.0</v>
      </c>
      <c r="K81" s="9">
        <v>108.81</v>
      </c>
      <c r="L81" s="9">
        <v>125.25</v>
      </c>
      <c r="M81" s="9">
        <v>119.81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11561.0</v>
      </c>
      <c r="K82" s="9">
        <v>107.9</v>
      </c>
      <c r="L82" s="9">
        <v>124.99</v>
      </c>
      <c r="M82" s="9">
        <v>119.26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11681.0</v>
      </c>
      <c r="K83" s="9">
        <v>107.33</v>
      </c>
      <c r="L83" s="9">
        <v>124.8</v>
      </c>
      <c r="M83" s="9">
        <v>118.9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11861.0</v>
      </c>
      <c r="K84" s="9">
        <v>106.46</v>
      </c>
      <c r="L84" s="9">
        <v>124.5</v>
      </c>
      <c r="M84" s="9">
        <v>118.35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11981.0</v>
      </c>
      <c r="K85" s="9">
        <v>105.88</v>
      </c>
      <c r="L85" s="9">
        <v>124.29</v>
      </c>
      <c r="M85" s="9">
        <v>117.99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12101.0</v>
      </c>
      <c r="K86" s="9">
        <v>105.3</v>
      </c>
      <c r="L86" s="9">
        <v>124.07</v>
      </c>
      <c r="M86" s="9">
        <v>117.62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12281.0</v>
      </c>
      <c r="K87" s="9">
        <v>104.43</v>
      </c>
      <c r="L87" s="9">
        <v>123.73</v>
      </c>
      <c r="M87" s="9">
        <v>117.07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12401.0</v>
      </c>
      <c r="K88" s="9">
        <v>103.86</v>
      </c>
      <c r="L88" s="9">
        <v>123.49</v>
      </c>
      <c r="M88" s="9">
        <v>116.7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12581.0</v>
      </c>
      <c r="K89" s="9">
        <v>103.25</v>
      </c>
      <c r="L89" s="9">
        <v>123.11</v>
      </c>
      <c r="M89" s="9">
        <v>116.19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12701.0</v>
      </c>
      <c r="K90" s="9">
        <v>102.84</v>
      </c>
      <c r="L90" s="9">
        <v>122.86</v>
      </c>
      <c r="M90" s="9">
        <v>115.86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12821.0</v>
      </c>
      <c r="K91" s="9">
        <v>102.44</v>
      </c>
      <c r="L91" s="9">
        <v>122.6</v>
      </c>
      <c r="M91" s="9">
        <v>115.53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13001.0</v>
      </c>
      <c r="K92" s="9">
        <v>101.93</v>
      </c>
      <c r="L92" s="9">
        <v>122.19</v>
      </c>
      <c r="M92" s="9">
        <v>115.05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13121.0</v>
      </c>
      <c r="K93" s="9">
        <v>101.64</v>
      </c>
      <c r="L93" s="9">
        <v>121.92</v>
      </c>
      <c r="M93" s="9">
        <v>114.74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13301.0</v>
      </c>
      <c r="K94" s="9">
        <v>101.21</v>
      </c>
      <c r="L94" s="9">
        <v>121.5</v>
      </c>
      <c r="M94" s="9">
        <v>114.29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13421.0</v>
      </c>
      <c r="K95" s="9">
        <v>100.94</v>
      </c>
      <c r="L95" s="9">
        <v>121.22</v>
      </c>
      <c r="M95" s="9">
        <v>114.0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13541.0</v>
      </c>
      <c r="K96" s="9">
        <v>100.76</v>
      </c>
      <c r="L96" s="9">
        <v>120.93</v>
      </c>
      <c r="M96" s="9">
        <v>113.72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13721.0</v>
      </c>
      <c r="K97" s="9">
        <v>100.5</v>
      </c>
      <c r="L97" s="9">
        <v>120.5</v>
      </c>
      <c r="M97" s="9">
        <v>113.32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13841.0</v>
      </c>
      <c r="K98" s="9">
        <v>100.33</v>
      </c>
      <c r="L98" s="9">
        <v>120.21</v>
      </c>
      <c r="M98" s="9">
        <v>113.06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14021.0</v>
      </c>
      <c r="K99" s="9">
        <v>100.18</v>
      </c>
      <c r="L99" s="9">
        <v>119.78</v>
      </c>
      <c r="M99" s="9">
        <v>112.69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14141.0</v>
      </c>
      <c r="K100" s="9">
        <v>100.11</v>
      </c>
      <c r="L100" s="9">
        <v>119.49</v>
      </c>
      <c r="M100" s="9">
        <v>112.47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14261.0</v>
      </c>
      <c r="K101" s="9">
        <v>100.05</v>
      </c>
      <c r="L101" s="9">
        <v>119.2</v>
      </c>
      <c r="M101" s="9">
        <v>112.24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100.0</v>
      </c>
      <c r="L102" s="9">
        <v>118.86</v>
      </c>
      <c r="M102" s="9">
        <v>111.99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>
        <v>150.0</v>
      </c>
      <c r="I3" s="4"/>
      <c r="J3" s="9">
        <v>161.0</v>
      </c>
      <c r="K3" s="9">
        <v>150.0</v>
      </c>
      <c r="L3" s="9">
        <v>156.39</v>
      </c>
      <c r="M3" s="9">
        <v>151.38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>
        <v>154.17</v>
      </c>
      <c r="I4" s="4"/>
      <c r="J4" s="9">
        <v>341.0</v>
      </c>
      <c r="K4" s="9">
        <v>150.0</v>
      </c>
      <c r="L4" s="9">
        <v>160.0</v>
      </c>
      <c r="M4" s="9">
        <v>152.46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>
        <v>163.18</v>
      </c>
      <c r="I5" s="4"/>
      <c r="J5" s="9">
        <v>461.0</v>
      </c>
      <c r="K5" s="9">
        <v>150.01</v>
      </c>
      <c r="L5" s="9">
        <v>162.4</v>
      </c>
      <c r="M5" s="9">
        <v>153.23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>
        <v>168.63</v>
      </c>
      <c r="I6" s="4"/>
      <c r="J6" s="9">
        <v>581.0</v>
      </c>
      <c r="K6" s="9">
        <v>150.03</v>
      </c>
      <c r="L6" s="9">
        <v>164.06</v>
      </c>
      <c r="M6" s="9">
        <v>153.88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>
        <v>172.82</v>
      </c>
      <c r="I7" s="4"/>
      <c r="J7" s="9">
        <v>761.0</v>
      </c>
      <c r="K7" s="9">
        <v>150.1</v>
      </c>
      <c r="L7" s="9">
        <v>166.02</v>
      </c>
      <c r="M7" s="9">
        <v>154.74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>
        <v>176.35</v>
      </c>
      <c r="I8" s="4"/>
      <c r="J8" s="9">
        <v>881.0</v>
      </c>
      <c r="K8" s="9">
        <v>150.16</v>
      </c>
      <c r="L8" s="9">
        <v>167.33</v>
      </c>
      <c r="M8" s="9">
        <v>155.31</v>
      </c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>
        <v>182.28</v>
      </c>
      <c r="I9" s="4"/>
      <c r="J9" s="9">
        <v>1061.0</v>
      </c>
      <c r="K9" s="9">
        <v>150.3</v>
      </c>
      <c r="L9" s="9">
        <v>169.14</v>
      </c>
      <c r="M9" s="9">
        <v>156.15</v>
      </c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>
        <v>187.27</v>
      </c>
      <c r="I10" s="4"/>
      <c r="J10" s="9">
        <v>1181.0</v>
      </c>
      <c r="K10" s="9">
        <v>150.42</v>
      </c>
      <c r="L10" s="9">
        <v>170.15</v>
      </c>
      <c r="M10" s="9">
        <v>156.67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>
        <v>191.67</v>
      </c>
      <c r="I11" s="4"/>
      <c r="J11" s="9">
        <v>1301.0</v>
      </c>
      <c r="K11" s="9">
        <v>150.57</v>
      </c>
      <c r="L11" s="9">
        <v>171.15</v>
      </c>
      <c r="M11" s="9">
        <v>157.19</v>
      </c>
      <c r="N11" s="4"/>
    </row>
    <row r="12">
      <c r="A12" s="6" t="s">
        <v>23</v>
      </c>
      <c r="B12" s="8">
        <v>2400.0</v>
      </c>
      <c r="C12" s="6" t="s">
        <v>83</v>
      </c>
      <c r="D12" s="6"/>
      <c r="E12" s="4"/>
      <c r="F12" s="9">
        <v>6000.0</v>
      </c>
      <c r="G12" s="10">
        <f t="shared" si="1"/>
        <v>100</v>
      </c>
      <c r="H12" s="28">
        <v>195.64</v>
      </c>
      <c r="I12" s="4"/>
      <c r="J12" s="9">
        <v>1481.0</v>
      </c>
      <c r="K12" s="9">
        <v>150.82</v>
      </c>
      <c r="L12" s="9">
        <v>172.66</v>
      </c>
      <c r="M12" s="9">
        <v>157.98</v>
      </c>
      <c r="N12" s="4"/>
    </row>
    <row r="13">
      <c r="A13" s="6" t="s">
        <v>25</v>
      </c>
      <c r="B13" s="8">
        <v>2.5</v>
      </c>
      <c r="C13" s="6" t="s">
        <v>84</v>
      </c>
      <c r="D13" s="6" t="s">
        <v>27</v>
      </c>
      <c r="E13" s="4"/>
      <c r="F13" s="9">
        <v>7000.0</v>
      </c>
      <c r="G13" s="10">
        <f t="shared" si="1"/>
        <v>116.6666667</v>
      </c>
      <c r="H13" s="17">
        <v>199.3</v>
      </c>
      <c r="I13" s="4"/>
      <c r="J13" s="9">
        <v>1601.0</v>
      </c>
      <c r="K13" s="9">
        <v>151.02</v>
      </c>
      <c r="L13" s="9">
        <v>173.53</v>
      </c>
      <c r="M13" s="9">
        <v>158.48</v>
      </c>
      <c r="N13" s="4"/>
    </row>
    <row r="14">
      <c r="A14" s="6"/>
      <c r="B14" s="8" t="s">
        <v>28</v>
      </c>
      <c r="C14" s="6" t="s">
        <v>85</v>
      </c>
      <c r="D14" s="6" t="s">
        <v>30</v>
      </c>
      <c r="E14" s="4"/>
      <c r="F14" s="11">
        <v>7200.0</v>
      </c>
      <c r="G14" s="10">
        <f t="shared" si="1"/>
        <v>120</v>
      </c>
      <c r="H14" s="17">
        <v>200.0</v>
      </c>
      <c r="I14" s="4"/>
      <c r="J14" s="9">
        <v>1781.0</v>
      </c>
      <c r="K14" s="9">
        <v>151.34</v>
      </c>
      <c r="L14" s="9">
        <v>174.8</v>
      </c>
      <c r="M14" s="9">
        <v>159.22</v>
      </c>
      <c r="N14" s="4"/>
    </row>
    <row r="15">
      <c r="A15" s="6"/>
      <c r="B15" s="8">
        <v>2.0</v>
      </c>
      <c r="C15" s="6" t="s">
        <v>86</v>
      </c>
      <c r="D15" s="6" t="s">
        <v>32</v>
      </c>
      <c r="E15" s="4"/>
      <c r="F15" s="28">
        <v>7400.0</v>
      </c>
      <c r="G15" s="10">
        <f t="shared" si="1"/>
        <v>123.3333333</v>
      </c>
      <c r="H15" s="28">
        <v>197.26</v>
      </c>
      <c r="I15" s="4"/>
      <c r="J15" s="9">
        <v>1901.0</v>
      </c>
      <c r="K15" s="9">
        <v>151.58</v>
      </c>
      <c r="L15" s="9">
        <v>175.65</v>
      </c>
      <c r="M15" s="9">
        <v>159.71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>
        <v>184.42</v>
      </c>
      <c r="I16" s="4"/>
      <c r="J16" s="9">
        <v>2021.0</v>
      </c>
      <c r="K16" s="9">
        <v>151.83</v>
      </c>
      <c r="L16" s="9">
        <v>176.47</v>
      </c>
      <c r="M16" s="9">
        <v>160.2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>
        <v>174.11</v>
      </c>
      <c r="I17" s="4"/>
      <c r="J17" s="9">
        <v>2201.0</v>
      </c>
      <c r="K17" s="9">
        <v>152.24</v>
      </c>
      <c r="L17" s="9">
        <v>177.54</v>
      </c>
      <c r="M17" s="9">
        <v>160.91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>
        <v>165.43</v>
      </c>
      <c r="I18" s="4"/>
      <c r="J18" s="9">
        <v>2321.0</v>
      </c>
      <c r="K18" s="9">
        <v>152.52</v>
      </c>
      <c r="L18" s="9">
        <v>178.25</v>
      </c>
      <c r="M18" s="9">
        <v>161.38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>
        <v>158.68</v>
      </c>
      <c r="I19" s="4"/>
      <c r="J19" s="9">
        <v>2501.0</v>
      </c>
      <c r="K19" s="9">
        <v>152.97</v>
      </c>
      <c r="L19" s="9">
        <v>179.32</v>
      </c>
      <c r="M19" s="9">
        <v>162.09</v>
      </c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>
        <v>153.86</v>
      </c>
      <c r="I20" s="4"/>
      <c r="J20" s="9">
        <v>2621.0</v>
      </c>
      <c r="K20" s="9">
        <v>153.28</v>
      </c>
      <c r="L20" s="9">
        <v>180.03</v>
      </c>
      <c r="M20" s="9">
        <v>162.57</v>
      </c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>
        <v>152.17</v>
      </c>
      <c r="I21" s="4"/>
      <c r="J21" s="9">
        <v>2741.0</v>
      </c>
      <c r="K21" s="9">
        <v>153.6</v>
      </c>
      <c r="L21" s="9">
        <v>180.74</v>
      </c>
      <c r="M21" s="9">
        <v>163.05</v>
      </c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>
        <v>150.97</v>
      </c>
      <c r="I22" s="4"/>
      <c r="J22" s="9">
        <v>2921.0</v>
      </c>
      <c r="K22" s="9">
        <v>154.09</v>
      </c>
      <c r="L22" s="9">
        <v>181.81</v>
      </c>
      <c r="M22" s="9">
        <v>163.77</v>
      </c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>
        <v>150.24</v>
      </c>
      <c r="I23" s="4"/>
      <c r="J23" s="9">
        <v>3041.0</v>
      </c>
      <c r="K23" s="9">
        <v>154.43</v>
      </c>
      <c r="L23" s="9">
        <v>182.48</v>
      </c>
      <c r="M23" s="9">
        <v>164.25</v>
      </c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>
        <v>150.0</v>
      </c>
      <c r="I24" s="4"/>
      <c r="J24" s="9">
        <v>3221.0</v>
      </c>
      <c r="K24" s="9">
        <v>154.96</v>
      </c>
      <c r="L24" s="9">
        <v>183.38</v>
      </c>
      <c r="M24" s="9">
        <v>164.94</v>
      </c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>
        <v>150.0</v>
      </c>
      <c r="I25" s="4"/>
      <c r="J25" s="9">
        <v>3341.0</v>
      </c>
      <c r="K25" s="9">
        <v>155.31</v>
      </c>
      <c r="L25" s="9">
        <v>183.98</v>
      </c>
      <c r="M25" s="9">
        <v>165.4</v>
      </c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9">
        <v>3461.0</v>
      </c>
      <c r="K26" s="9">
        <v>155.68</v>
      </c>
      <c r="L26" s="9">
        <v>184.58</v>
      </c>
      <c r="M26" s="9">
        <v>165.86</v>
      </c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9">
        <v>3641.0</v>
      </c>
      <c r="K27" s="9">
        <v>156.23</v>
      </c>
      <c r="L27" s="9">
        <v>185.48</v>
      </c>
      <c r="M27" s="9">
        <v>166.56</v>
      </c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9">
        <v>3761.0</v>
      </c>
      <c r="K28" s="9">
        <v>156.61</v>
      </c>
      <c r="L28" s="9">
        <v>186.08</v>
      </c>
      <c r="M28" s="9">
        <v>167.03</v>
      </c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9">
        <v>3941.0</v>
      </c>
      <c r="K29" s="9">
        <v>157.18</v>
      </c>
      <c r="L29" s="9">
        <v>186.98</v>
      </c>
      <c r="M29" s="9">
        <v>167.73</v>
      </c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9">
        <v>4061.0</v>
      </c>
      <c r="K30" s="9">
        <v>157.57</v>
      </c>
      <c r="L30" s="9">
        <v>187.54</v>
      </c>
      <c r="M30" s="9">
        <v>168.19</v>
      </c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9">
        <v>4181.0</v>
      </c>
      <c r="K31" s="9">
        <v>157.96</v>
      </c>
      <c r="L31" s="9">
        <v>188.07</v>
      </c>
      <c r="M31" s="9">
        <v>168.64</v>
      </c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9">
        <v>4361.0</v>
      </c>
      <c r="K32" s="9">
        <v>158.55</v>
      </c>
      <c r="L32" s="9">
        <v>188.86</v>
      </c>
      <c r="M32" s="9">
        <v>169.33</v>
      </c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9">
        <v>4481.0</v>
      </c>
      <c r="K33" s="9">
        <v>158.95</v>
      </c>
      <c r="L33" s="9">
        <v>189.39</v>
      </c>
      <c r="M33" s="9">
        <v>169.78</v>
      </c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9">
        <v>4661.0</v>
      </c>
      <c r="K34" s="9">
        <v>159.56</v>
      </c>
      <c r="L34" s="9">
        <v>190.18</v>
      </c>
      <c r="M34" s="9">
        <v>170.46</v>
      </c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9">
        <v>4781.0</v>
      </c>
      <c r="K35" s="9">
        <v>159.97</v>
      </c>
      <c r="L35" s="9">
        <v>190.71</v>
      </c>
      <c r="M35" s="9">
        <v>170.92</v>
      </c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9">
        <v>4901.0</v>
      </c>
      <c r="K36" s="9">
        <v>160.38</v>
      </c>
      <c r="L36" s="9">
        <v>191.23</v>
      </c>
      <c r="M36" s="9">
        <v>171.38</v>
      </c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9">
        <v>5081.0</v>
      </c>
      <c r="K37" s="9">
        <v>161.0</v>
      </c>
      <c r="L37" s="9">
        <v>191.99</v>
      </c>
      <c r="M37" s="9">
        <v>172.06</v>
      </c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9">
        <v>5201.0</v>
      </c>
      <c r="K38" s="9">
        <v>161.41</v>
      </c>
      <c r="L38" s="9">
        <v>192.47</v>
      </c>
      <c r="M38" s="9">
        <v>172.51</v>
      </c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9">
        <v>5381.0</v>
      </c>
      <c r="K39" s="9">
        <v>162.04</v>
      </c>
      <c r="L39" s="9">
        <v>193.18</v>
      </c>
      <c r="M39" s="9">
        <v>173.18</v>
      </c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9">
        <v>5501.0</v>
      </c>
      <c r="K40" s="9">
        <v>162.46</v>
      </c>
      <c r="L40" s="9">
        <v>193.66</v>
      </c>
      <c r="M40" s="9">
        <v>173.62</v>
      </c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9">
        <v>5621.0</v>
      </c>
      <c r="K41" s="9">
        <v>162.89</v>
      </c>
      <c r="L41" s="9">
        <v>194.14</v>
      </c>
      <c r="M41" s="9">
        <v>174.07</v>
      </c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9">
        <v>5801.0</v>
      </c>
      <c r="K42" s="9">
        <v>163.52</v>
      </c>
      <c r="L42" s="9">
        <v>194.85</v>
      </c>
      <c r="M42" s="9">
        <v>174.74</v>
      </c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9">
        <v>5921.0</v>
      </c>
      <c r="K43" s="9">
        <v>163.95</v>
      </c>
      <c r="L43" s="9">
        <v>195.33</v>
      </c>
      <c r="M43" s="9">
        <v>175.19</v>
      </c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9">
        <v>6101.0</v>
      </c>
      <c r="K44" s="9">
        <v>164.57</v>
      </c>
      <c r="L44" s="9">
        <v>196.01</v>
      </c>
      <c r="M44" s="9">
        <v>175.83</v>
      </c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9">
        <v>6221.0</v>
      </c>
      <c r="K45" s="9">
        <v>164.99</v>
      </c>
      <c r="L45" s="9">
        <v>196.45</v>
      </c>
      <c r="M45" s="9">
        <v>176.25</v>
      </c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9">
        <v>6341.0</v>
      </c>
      <c r="K46" s="9">
        <v>165.41</v>
      </c>
      <c r="L46" s="9">
        <v>196.89</v>
      </c>
      <c r="M46" s="9">
        <v>176.67</v>
      </c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9">
        <v>6521.0</v>
      </c>
      <c r="K47" s="9">
        <v>166.04</v>
      </c>
      <c r="L47" s="9">
        <v>197.55</v>
      </c>
      <c r="M47" s="9">
        <v>177.31</v>
      </c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9">
        <v>6641.0</v>
      </c>
      <c r="K48" s="9">
        <v>166.45</v>
      </c>
      <c r="L48" s="9">
        <v>197.99</v>
      </c>
      <c r="M48" s="9">
        <v>177.73</v>
      </c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9">
        <v>6821.0</v>
      </c>
      <c r="K49" s="9">
        <v>167.08</v>
      </c>
      <c r="L49" s="9">
        <v>198.64</v>
      </c>
      <c r="M49" s="9">
        <v>178.37</v>
      </c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9">
        <v>6941.0</v>
      </c>
      <c r="K50" s="9">
        <v>167.5</v>
      </c>
      <c r="L50" s="9">
        <v>199.08</v>
      </c>
      <c r="M50" s="9">
        <v>178.8</v>
      </c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9">
        <v>7061.0</v>
      </c>
      <c r="K51" s="9">
        <v>167.92</v>
      </c>
      <c r="L51" s="9">
        <v>199.51</v>
      </c>
      <c r="M51" s="9">
        <v>179.22</v>
      </c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9">
        <v>7241.0</v>
      </c>
      <c r="K52" s="9">
        <v>168.55</v>
      </c>
      <c r="L52" s="9">
        <v>199.44</v>
      </c>
      <c r="M52" s="9">
        <v>179.72</v>
      </c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9">
        <v>7361.0</v>
      </c>
      <c r="K53" s="9">
        <v>168.97</v>
      </c>
      <c r="L53" s="9">
        <v>197.79</v>
      </c>
      <c r="M53" s="9">
        <v>179.7</v>
      </c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9">
        <v>7541.0</v>
      </c>
      <c r="K54" s="9">
        <v>169.59</v>
      </c>
      <c r="L54" s="9">
        <v>195.45</v>
      </c>
      <c r="M54" s="9">
        <v>179.56</v>
      </c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9">
        <v>7661.0</v>
      </c>
      <c r="K55" s="9">
        <v>170.01</v>
      </c>
      <c r="L55" s="9">
        <v>193.91</v>
      </c>
      <c r="M55" s="9">
        <v>179.42</v>
      </c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9">
        <v>7781.0</v>
      </c>
      <c r="K56" s="9">
        <v>170.42</v>
      </c>
      <c r="L56" s="9">
        <v>192.37</v>
      </c>
      <c r="M56" s="9">
        <v>179.24</v>
      </c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9">
        <v>7961.0</v>
      </c>
      <c r="K57" s="9">
        <v>171.02</v>
      </c>
      <c r="L57" s="9">
        <v>190.06</v>
      </c>
      <c r="M57" s="9">
        <v>178.92</v>
      </c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9">
        <v>8081.0</v>
      </c>
      <c r="K58" s="9">
        <v>171.41</v>
      </c>
      <c r="L58" s="9">
        <v>188.52</v>
      </c>
      <c r="M58" s="9">
        <v>178.67</v>
      </c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9">
        <v>8261.0</v>
      </c>
      <c r="K59" s="9">
        <v>171.96</v>
      </c>
      <c r="L59" s="9">
        <v>186.2</v>
      </c>
      <c r="M59" s="9">
        <v>178.25</v>
      </c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9">
        <v>8381.0</v>
      </c>
      <c r="K60" s="9">
        <v>172.3</v>
      </c>
      <c r="L60" s="9">
        <v>184.66</v>
      </c>
      <c r="M60" s="9">
        <v>177.94</v>
      </c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9">
        <v>8501.0</v>
      </c>
      <c r="K61" s="9">
        <v>172.63</v>
      </c>
      <c r="L61" s="9">
        <v>183.38</v>
      </c>
      <c r="M61" s="9">
        <v>177.66</v>
      </c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9">
        <v>8681.0</v>
      </c>
      <c r="K62" s="9">
        <v>173.08</v>
      </c>
      <c r="L62" s="9">
        <v>181.53</v>
      </c>
      <c r="M62" s="9">
        <v>177.24</v>
      </c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9">
        <v>8801.0</v>
      </c>
      <c r="K63" s="9">
        <v>173.35</v>
      </c>
      <c r="L63" s="9">
        <v>180.35</v>
      </c>
      <c r="M63" s="9">
        <v>176.95</v>
      </c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9">
        <v>8981.0</v>
      </c>
      <c r="K64" s="9">
        <v>173.71</v>
      </c>
      <c r="L64" s="9">
        <v>178.88</v>
      </c>
      <c r="M64" s="9">
        <v>176.48</v>
      </c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9">
        <v>9101.0</v>
      </c>
      <c r="K65" s="9">
        <v>173.92</v>
      </c>
      <c r="L65" s="9">
        <v>178.07</v>
      </c>
      <c r="M65" s="9">
        <v>176.15</v>
      </c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9">
        <v>9221.0</v>
      </c>
      <c r="K66" s="9">
        <v>174.12</v>
      </c>
      <c r="L66" s="9">
        <v>177.39</v>
      </c>
      <c r="M66" s="9">
        <v>175.81</v>
      </c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9">
        <v>9401.0</v>
      </c>
      <c r="K67" s="9">
        <v>174.1</v>
      </c>
      <c r="L67" s="9">
        <v>176.56</v>
      </c>
      <c r="M67" s="9">
        <v>175.28</v>
      </c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9">
        <v>9521.0</v>
      </c>
      <c r="K68" s="9">
        <v>173.06</v>
      </c>
      <c r="L68" s="9">
        <v>176.12</v>
      </c>
      <c r="M68" s="9">
        <v>174.95</v>
      </c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9">
        <v>9701.0</v>
      </c>
      <c r="K69" s="9">
        <v>171.5</v>
      </c>
      <c r="L69" s="9">
        <v>175.62</v>
      </c>
      <c r="M69" s="9">
        <v>174.44</v>
      </c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9">
        <v>9821.0</v>
      </c>
      <c r="K70" s="9">
        <v>170.46</v>
      </c>
      <c r="L70" s="9">
        <v>175.37</v>
      </c>
      <c r="M70" s="9">
        <v>174.09</v>
      </c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9">
        <v>9941.0</v>
      </c>
      <c r="K71" s="9">
        <v>169.41</v>
      </c>
      <c r="L71" s="9">
        <v>175.18</v>
      </c>
      <c r="M71" s="9">
        <v>173.73</v>
      </c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9">
        <v>10121.0</v>
      </c>
      <c r="K72" s="9">
        <v>167.85</v>
      </c>
      <c r="L72" s="9">
        <v>175.0</v>
      </c>
      <c r="M72" s="9">
        <v>173.18</v>
      </c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9">
        <v>10241.0</v>
      </c>
      <c r="K73" s="9">
        <v>166.81</v>
      </c>
      <c r="L73" s="9">
        <v>174.94</v>
      </c>
      <c r="M73" s="9">
        <v>172.8</v>
      </c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9">
        <v>10421.0</v>
      </c>
      <c r="K74" s="9">
        <v>165.29</v>
      </c>
      <c r="L74" s="9">
        <v>174.91</v>
      </c>
      <c r="M74" s="9">
        <v>172.22</v>
      </c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9">
        <v>10541.0</v>
      </c>
      <c r="K75" s="9">
        <v>164.48</v>
      </c>
      <c r="L75" s="9">
        <v>174.89</v>
      </c>
      <c r="M75" s="9">
        <v>171.87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10661.0</v>
      </c>
      <c r="K76" s="9">
        <v>163.67</v>
      </c>
      <c r="L76" s="9">
        <v>174.85</v>
      </c>
      <c r="M76" s="9">
        <v>171.51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10841.0</v>
      </c>
      <c r="K77" s="9">
        <v>162.45</v>
      </c>
      <c r="L77" s="9">
        <v>174.77</v>
      </c>
      <c r="M77" s="9">
        <v>170.97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10961.0</v>
      </c>
      <c r="K78" s="9">
        <v>161.64</v>
      </c>
      <c r="L78" s="9">
        <v>174.69</v>
      </c>
      <c r="M78" s="9">
        <v>170.61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11141.0</v>
      </c>
      <c r="K79" s="9">
        <v>160.43</v>
      </c>
      <c r="L79" s="9">
        <v>174.56</v>
      </c>
      <c r="M79" s="9">
        <v>170.05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11261.0</v>
      </c>
      <c r="K80" s="9">
        <v>159.62</v>
      </c>
      <c r="L80" s="9">
        <v>174.45</v>
      </c>
      <c r="M80" s="9">
        <v>169.67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11381.0</v>
      </c>
      <c r="K81" s="9">
        <v>158.81</v>
      </c>
      <c r="L81" s="9">
        <v>174.33</v>
      </c>
      <c r="M81" s="9">
        <v>169.29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11561.0</v>
      </c>
      <c r="K82" s="9">
        <v>157.9</v>
      </c>
      <c r="L82" s="9">
        <v>174.12</v>
      </c>
      <c r="M82" s="9">
        <v>168.77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11681.0</v>
      </c>
      <c r="K83" s="9">
        <v>157.33</v>
      </c>
      <c r="L83" s="9">
        <v>173.98</v>
      </c>
      <c r="M83" s="9">
        <v>168.43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11861.0</v>
      </c>
      <c r="K84" s="9">
        <v>156.46</v>
      </c>
      <c r="L84" s="9">
        <v>173.73</v>
      </c>
      <c r="M84" s="9">
        <v>167.92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11981.0</v>
      </c>
      <c r="K85" s="9">
        <v>155.88</v>
      </c>
      <c r="L85" s="9">
        <v>173.56</v>
      </c>
      <c r="M85" s="9">
        <v>167.58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12101.0</v>
      </c>
      <c r="K86" s="9">
        <v>155.3</v>
      </c>
      <c r="L86" s="9">
        <v>173.38</v>
      </c>
      <c r="M86" s="9">
        <v>167.23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12281.0</v>
      </c>
      <c r="K87" s="9">
        <v>154.43</v>
      </c>
      <c r="L87" s="9">
        <v>173.08</v>
      </c>
      <c r="M87" s="9">
        <v>166.71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12401.0</v>
      </c>
      <c r="K88" s="9">
        <v>153.86</v>
      </c>
      <c r="L88" s="9">
        <v>172.88</v>
      </c>
      <c r="M88" s="9">
        <v>166.36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12581.0</v>
      </c>
      <c r="K89" s="9">
        <v>153.25</v>
      </c>
      <c r="L89" s="9">
        <v>172.56</v>
      </c>
      <c r="M89" s="9">
        <v>165.89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12701.0</v>
      </c>
      <c r="K90" s="9">
        <v>152.84</v>
      </c>
      <c r="L90" s="9">
        <v>172.34</v>
      </c>
      <c r="M90" s="9">
        <v>165.57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12821.0</v>
      </c>
      <c r="K91" s="9">
        <v>152.44</v>
      </c>
      <c r="L91" s="9">
        <v>172.12</v>
      </c>
      <c r="M91" s="9">
        <v>165.26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13001.0</v>
      </c>
      <c r="K92" s="9">
        <v>151.93</v>
      </c>
      <c r="L92" s="9">
        <v>171.77</v>
      </c>
      <c r="M92" s="9">
        <v>164.81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13121.0</v>
      </c>
      <c r="K93" s="9">
        <v>151.64</v>
      </c>
      <c r="L93" s="9">
        <v>171.53</v>
      </c>
      <c r="M93" s="9">
        <v>164.53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13301.0</v>
      </c>
      <c r="K94" s="9">
        <v>151.21</v>
      </c>
      <c r="L94" s="9">
        <v>171.16</v>
      </c>
      <c r="M94" s="9">
        <v>164.11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13421.0</v>
      </c>
      <c r="K95" s="9">
        <v>150.94</v>
      </c>
      <c r="L95" s="9">
        <v>170.91</v>
      </c>
      <c r="M95" s="9">
        <v>163.83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13541.0</v>
      </c>
      <c r="K96" s="9">
        <v>150.76</v>
      </c>
      <c r="L96" s="9">
        <v>170.66</v>
      </c>
      <c r="M96" s="9">
        <v>163.58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13721.0</v>
      </c>
      <c r="K97" s="9">
        <v>150.5</v>
      </c>
      <c r="L97" s="9">
        <v>170.28</v>
      </c>
      <c r="M97" s="9">
        <v>163.21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13841.0</v>
      </c>
      <c r="K98" s="9">
        <v>150.33</v>
      </c>
      <c r="L98" s="9">
        <v>170.02</v>
      </c>
      <c r="M98" s="9">
        <v>162.96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14021.0</v>
      </c>
      <c r="K99" s="9">
        <v>150.18</v>
      </c>
      <c r="L99" s="9">
        <v>169.63</v>
      </c>
      <c r="M99" s="9">
        <v>162.62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14141.0</v>
      </c>
      <c r="K100" s="9">
        <v>150.11</v>
      </c>
      <c r="L100" s="9">
        <v>169.37</v>
      </c>
      <c r="M100" s="9">
        <v>162.41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14261.0</v>
      </c>
      <c r="K101" s="9">
        <v>150.05</v>
      </c>
      <c r="L101" s="9">
        <v>169.11</v>
      </c>
      <c r="M101" s="9">
        <v>162.2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150.0</v>
      </c>
      <c r="L102" s="9">
        <v>168.8</v>
      </c>
      <c r="M102" s="9">
        <v>161.97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>
        <v>200.0</v>
      </c>
      <c r="I3" s="4"/>
      <c r="J3" s="9">
        <v>161.0</v>
      </c>
      <c r="K3" s="9">
        <v>200.0</v>
      </c>
      <c r="L3" s="9">
        <v>206.39</v>
      </c>
      <c r="M3" s="9">
        <v>201.36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>
        <v>204.17</v>
      </c>
      <c r="I4" s="4"/>
      <c r="J4" s="9">
        <v>341.0</v>
      </c>
      <c r="K4" s="9">
        <v>200.0</v>
      </c>
      <c r="L4" s="9">
        <v>210.0</v>
      </c>
      <c r="M4" s="9">
        <v>202.42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>
        <v>213.18</v>
      </c>
      <c r="I5" s="4"/>
      <c r="J5" s="9">
        <v>461.0</v>
      </c>
      <c r="K5" s="9">
        <v>200.01</v>
      </c>
      <c r="L5" s="9">
        <v>212.4</v>
      </c>
      <c r="M5" s="9">
        <v>203.17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>
        <v>218.63</v>
      </c>
      <c r="I6" s="4"/>
      <c r="J6" s="9">
        <v>581.0</v>
      </c>
      <c r="K6" s="9">
        <v>200.02</v>
      </c>
      <c r="L6" s="9">
        <v>214.06</v>
      </c>
      <c r="M6" s="9">
        <v>203.81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>
        <v>222.82</v>
      </c>
      <c r="I7" s="4"/>
      <c r="J7" s="9">
        <v>761.0</v>
      </c>
      <c r="K7" s="9">
        <v>200.07</v>
      </c>
      <c r="L7" s="9">
        <v>216.02</v>
      </c>
      <c r="M7" s="9">
        <v>204.65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>
        <v>226.35</v>
      </c>
      <c r="I8" s="4"/>
      <c r="J8" s="9">
        <v>881.0</v>
      </c>
      <c r="K8" s="9">
        <v>200.12</v>
      </c>
      <c r="L8" s="9">
        <v>217.33</v>
      </c>
      <c r="M8" s="9">
        <v>205.2</v>
      </c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>
        <v>232.28</v>
      </c>
      <c r="I9" s="4"/>
      <c r="J9" s="9">
        <v>1061.0</v>
      </c>
      <c r="K9" s="9">
        <v>200.24</v>
      </c>
      <c r="L9" s="9">
        <v>219.14</v>
      </c>
      <c r="M9" s="9">
        <v>206.02</v>
      </c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>
        <v>237.27</v>
      </c>
      <c r="I10" s="4"/>
      <c r="J10" s="9">
        <v>1181.0</v>
      </c>
      <c r="K10" s="9">
        <v>200.34</v>
      </c>
      <c r="L10" s="9">
        <v>220.15</v>
      </c>
      <c r="M10" s="9">
        <v>206.53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>
        <v>241.67</v>
      </c>
      <c r="I11" s="4"/>
      <c r="J11" s="9">
        <v>1301.0</v>
      </c>
      <c r="K11" s="9">
        <v>200.46</v>
      </c>
      <c r="L11" s="9">
        <v>221.15</v>
      </c>
      <c r="M11" s="9">
        <v>207.03</v>
      </c>
      <c r="N11" s="4"/>
    </row>
    <row r="12">
      <c r="A12" s="6" t="s">
        <v>23</v>
      </c>
      <c r="B12" s="8">
        <v>2400.0</v>
      </c>
      <c r="C12" s="6" t="s">
        <v>87</v>
      </c>
      <c r="D12" s="6"/>
      <c r="E12" s="4"/>
      <c r="F12" s="9">
        <v>6000.0</v>
      </c>
      <c r="G12" s="10">
        <f t="shared" si="1"/>
        <v>100</v>
      </c>
      <c r="H12" s="28">
        <v>245.64</v>
      </c>
      <c r="I12" s="4"/>
      <c r="J12" s="9">
        <v>1481.0</v>
      </c>
      <c r="K12" s="9">
        <v>200.67</v>
      </c>
      <c r="L12" s="9">
        <v>222.66</v>
      </c>
      <c r="M12" s="9">
        <v>207.79</v>
      </c>
      <c r="N12" s="4"/>
    </row>
    <row r="13">
      <c r="A13" s="6" t="s">
        <v>25</v>
      </c>
      <c r="B13" s="8">
        <v>2.5</v>
      </c>
      <c r="C13" s="6" t="s">
        <v>88</v>
      </c>
      <c r="D13" s="6" t="s">
        <v>27</v>
      </c>
      <c r="E13" s="4"/>
      <c r="F13" s="9">
        <v>7000.0</v>
      </c>
      <c r="G13" s="10">
        <f t="shared" si="1"/>
        <v>116.6666667</v>
      </c>
      <c r="H13" s="17">
        <v>249.0</v>
      </c>
      <c r="I13" s="4"/>
      <c r="J13" s="9">
        <v>1601.0</v>
      </c>
      <c r="K13" s="9">
        <v>200.84</v>
      </c>
      <c r="L13" s="9">
        <v>223.53</v>
      </c>
      <c r="M13" s="9">
        <v>208.28</v>
      </c>
      <c r="N13" s="4"/>
    </row>
    <row r="14">
      <c r="A14" s="6"/>
      <c r="B14" s="8" t="s">
        <v>28</v>
      </c>
      <c r="C14" s="6" t="s">
        <v>89</v>
      </c>
      <c r="D14" s="6" t="s">
        <v>30</v>
      </c>
      <c r="E14" s="4"/>
      <c r="F14" s="11">
        <v>7200.0</v>
      </c>
      <c r="G14" s="10">
        <f t="shared" si="1"/>
        <v>120</v>
      </c>
      <c r="H14" s="28">
        <v>250.0</v>
      </c>
      <c r="I14" s="4"/>
      <c r="J14" s="9">
        <v>1781.0</v>
      </c>
      <c r="K14" s="9">
        <v>201.12</v>
      </c>
      <c r="L14" s="9">
        <v>224.8</v>
      </c>
      <c r="M14" s="9">
        <v>209.0</v>
      </c>
      <c r="N14" s="4"/>
    </row>
    <row r="15">
      <c r="A15" s="6"/>
      <c r="B15" s="8">
        <v>2.0</v>
      </c>
      <c r="C15" s="6" t="s">
        <v>90</v>
      </c>
      <c r="D15" s="6" t="s">
        <v>32</v>
      </c>
      <c r="E15" s="4"/>
      <c r="F15" s="28">
        <v>7400.0</v>
      </c>
      <c r="G15" s="10">
        <f t="shared" si="1"/>
        <v>123.3333333</v>
      </c>
      <c r="H15" s="28">
        <v>247.26</v>
      </c>
      <c r="I15" s="4"/>
      <c r="J15" s="9">
        <v>1901.0</v>
      </c>
      <c r="K15" s="9">
        <v>201.33</v>
      </c>
      <c r="L15" s="9">
        <v>225.65</v>
      </c>
      <c r="M15" s="9">
        <v>209.48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>
        <v>234.72</v>
      </c>
      <c r="I16" s="4"/>
      <c r="J16" s="9">
        <v>2021.0</v>
      </c>
      <c r="K16" s="9">
        <v>201.55</v>
      </c>
      <c r="L16" s="9">
        <v>226.47</v>
      </c>
      <c r="M16" s="9">
        <v>209.95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>
        <v>224.11</v>
      </c>
      <c r="I17" s="4"/>
      <c r="J17" s="9">
        <v>2201.0</v>
      </c>
      <c r="K17" s="9">
        <v>201.91</v>
      </c>
      <c r="L17" s="9">
        <v>227.54</v>
      </c>
      <c r="M17" s="9">
        <v>210.64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>
        <v>215.43</v>
      </c>
      <c r="I18" s="4"/>
      <c r="J18" s="9">
        <v>2321.0</v>
      </c>
      <c r="K18" s="9">
        <v>202.17</v>
      </c>
      <c r="L18" s="9">
        <v>228.25</v>
      </c>
      <c r="M18" s="9">
        <v>211.09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>
        <v>208.68</v>
      </c>
      <c r="I19" s="4"/>
      <c r="J19" s="9">
        <v>2501.0</v>
      </c>
      <c r="K19" s="9">
        <v>202.57</v>
      </c>
      <c r="L19" s="9">
        <v>229.32</v>
      </c>
      <c r="M19" s="9">
        <v>211.78</v>
      </c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>
        <v>203.86</v>
      </c>
      <c r="I20" s="4"/>
      <c r="J20" s="9">
        <v>2621.0</v>
      </c>
      <c r="K20" s="9">
        <v>202.85</v>
      </c>
      <c r="L20" s="9">
        <v>230.03</v>
      </c>
      <c r="M20" s="9">
        <v>212.24</v>
      </c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>
        <v>202.17</v>
      </c>
      <c r="I21" s="4"/>
      <c r="J21" s="9">
        <v>2741.0</v>
      </c>
      <c r="K21" s="9">
        <v>203.14</v>
      </c>
      <c r="L21" s="9">
        <v>230.74</v>
      </c>
      <c r="M21" s="9">
        <v>212.7</v>
      </c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>
        <v>200.97</v>
      </c>
      <c r="I22" s="4"/>
      <c r="J22" s="9">
        <v>2921.0</v>
      </c>
      <c r="K22" s="9">
        <v>203.59</v>
      </c>
      <c r="L22" s="9">
        <v>231.81</v>
      </c>
      <c r="M22" s="9">
        <v>213.4</v>
      </c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>
        <v>200.24</v>
      </c>
      <c r="I23" s="4"/>
      <c r="J23" s="9">
        <v>3041.0</v>
      </c>
      <c r="K23" s="9">
        <v>203.9</v>
      </c>
      <c r="L23" s="9">
        <v>232.48</v>
      </c>
      <c r="M23" s="9">
        <v>213.86</v>
      </c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>
        <v>200.0</v>
      </c>
      <c r="I24" s="4"/>
      <c r="J24" s="9">
        <v>3221.0</v>
      </c>
      <c r="K24" s="9">
        <v>204.38</v>
      </c>
      <c r="L24" s="9">
        <v>233.38</v>
      </c>
      <c r="M24" s="9">
        <v>214.52</v>
      </c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>
        <v>200.0</v>
      </c>
      <c r="I25" s="4"/>
      <c r="J25" s="9">
        <v>3341.0</v>
      </c>
      <c r="K25" s="9">
        <v>204.71</v>
      </c>
      <c r="L25" s="9">
        <v>233.98</v>
      </c>
      <c r="M25" s="9">
        <v>214.97</v>
      </c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9">
        <v>3461.0</v>
      </c>
      <c r="K26" s="9">
        <v>205.04</v>
      </c>
      <c r="L26" s="9">
        <v>234.58</v>
      </c>
      <c r="M26" s="9">
        <v>215.42</v>
      </c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9">
        <v>3641.0</v>
      </c>
      <c r="K27" s="9">
        <v>205.55</v>
      </c>
      <c r="L27" s="9">
        <v>235.48</v>
      </c>
      <c r="M27" s="9">
        <v>216.09</v>
      </c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9">
        <v>3761.0</v>
      </c>
      <c r="K28" s="9">
        <v>205.9</v>
      </c>
      <c r="L28" s="9">
        <v>236.08</v>
      </c>
      <c r="M28" s="9">
        <v>216.54</v>
      </c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9">
        <v>3941.0</v>
      </c>
      <c r="K29" s="9">
        <v>206.43</v>
      </c>
      <c r="L29" s="9">
        <v>236.98</v>
      </c>
      <c r="M29" s="9">
        <v>217.21</v>
      </c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9">
        <v>4061.0</v>
      </c>
      <c r="K30" s="9">
        <v>206.79</v>
      </c>
      <c r="L30" s="9">
        <v>237.54</v>
      </c>
      <c r="M30" s="9">
        <v>217.66</v>
      </c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9">
        <v>4181.0</v>
      </c>
      <c r="K31" s="9">
        <v>207.16</v>
      </c>
      <c r="L31" s="9">
        <v>238.07</v>
      </c>
      <c r="M31" s="9">
        <v>218.1</v>
      </c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9">
        <v>4361.0</v>
      </c>
      <c r="K32" s="9">
        <v>207.71</v>
      </c>
      <c r="L32" s="9">
        <v>238.86</v>
      </c>
      <c r="M32" s="9">
        <v>218.76</v>
      </c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9">
        <v>4481.0</v>
      </c>
      <c r="K33" s="9">
        <v>208.08</v>
      </c>
      <c r="L33" s="9">
        <v>239.39</v>
      </c>
      <c r="M33" s="9">
        <v>219.19</v>
      </c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9">
        <v>4661.0</v>
      </c>
      <c r="K34" s="9">
        <v>208.65</v>
      </c>
      <c r="L34" s="9">
        <v>240.18</v>
      </c>
      <c r="M34" s="9">
        <v>219.85</v>
      </c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9">
        <v>4781.0</v>
      </c>
      <c r="K35" s="9">
        <v>209.03</v>
      </c>
      <c r="L35" s="9">
        <v>240.71</v>
      </c>
      <c r="M35" s="9">
        <v>220.29</v>
      </c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9">
        <v>4901.0</v>
      </c>
      <c r="K36" s="9">
        <v>209.42</v>
      </c>
      <c r="L36" s="9">
        <v>241.23</v>
      </c>
      <c r="M36" s="9">
        <v>220.74</v>
      </c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9">
        <v>5081.0</v>
      </c>
      <c r="K37" s="9">
        <v>210.0</v>
      </c>
      <c r="L37" s="9">
        <v>241.99</v>
      </c>
      <c r="M37" s="9">
        <v>221.39</v>
      </c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9">
        <v>5201.0</v>
      </c>
      <c r="K38" s="9">
        <v>210.39</v>
      </c>
      <c r="L38" s="9">
        <v>242.47</v>
      </c>
      <c r="M38" s="9">
        <v>221.83</v>
      </c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9">
        <v>5381.0</v>
      </c>
      <c r="K39" s="9">
        <v>210.98</v>
      </c>
      <c r="L39" s="9">
        <v>243.18</v>
      </c>
      <c r="M39" s="9">
        <v>222.47</v>
      </c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9">
        <v>5501.0</v>
      </c>
      <c r="K40" s="9">
        <v>211.38</v>
      </c>
      <c r="L40" s="9">
        <v>243.66</v>
      </c>
      <c r="M40" s="9">
        <v>222.9</v>
      </c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9">
        <v>5621.0</v>
      </c>
      <c r="K41" s="9">
        <v>211.77</v>
      </c>
      <c r="L41" s="9">
        <v>244.14</v>
      </c>
      <c r="M41" s="9">
        <v>223.34</v>
      </c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9">
        <v>5801.0</v>
      </c>
      <c r="K42" s="9">
        <v>212.38</v>
      </c>
      <c r="L42" s="9">
        <v>244.85</v>
      </c>
      <c r="M42" s="9">
        <v>223.98</v>
      </c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9">
        <v>5921.0</v>
      </c>
      <c r="K43" s="9">
        <v>212.78</v>
      </c>
      <c r="L43" s="9">
        <v>245.33</v>
      </c>
      <c r="M43" s="9">
        <v>224.42</v>
      </c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9">
        <v>6101.0</v>
      </c>
      <c r="K44" s="9">
        <v>213.37</v>
      </c>
      <c r="L44" s="9">
        <v>245.98</v>
      </c>
      <c r="M44" s="9">
        <v>225.03</v>
      </c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9">
        <v>6221.0</v>
      </c>
      <c r="K45" s="9">
        <v>213.77</v>
      </c>
      <c r="L45" s="9">
        <v>246.38</v>
      </c>
      <c r="M45" s="9">
        <v>225.44</v>
      </c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9">
        <v>6341.0</v>
      </c>
      <c r="K46" s="9">
        <v>214.17</v>
      </c>
      <c r="L46" s="9">
        <v>246.79</v>
      </c>
      <c r="M46" s="9">
        <v>225.84</v>
      </c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9">
        <v>6521.0</v>
      </c>
      <c r="K47" s="9">
        <v>214.77</v>
      </c>
      <c r="L47" s="9">
        <v>247.39</v>
      </c>
      <c r="M47" s="9">
        <v>226.45</v>
      </c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9">
        <v>6641.0</v>
      </c>
      <c r="K48" s="9">
        <v>215.17</v>
      </c>
      <c r="L48" s="9">
        <v>247.79</v>
      </c>
      <c r="M48" s="9">
        <v>226.85</v>
      </c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9">
        <v>6821.0</v>
      </c>
      <c r="K49" s="9">
        <v>215.77</v>
      </c>
      <c r="L49" s="9">
        <v>248.4</v>
      </c>
      <c r="M49" s="9">
        <v>227.46</v>
      </c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9">
        <v>6941.0</v>
      </c>
      <c r="K50" s="9">
        <v>216.17</v>
      </c>
      <c r="L50" s="9">
        <v>248.8</v>
      </c>
      <c r="M50" s="9">
        <v>227.86</v>
      </c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9">
        <v>7061.0</v>
      </c>
      <c r="K51" s="9">
        <v>216.57</v>
      </c>
      <c r="L51" s="9">
        <v>249.3</v>
      </c>
      <c r="M51" s="9">
        <v>228.28</v>
      </c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9">
        <v>7241.0</v>
      </c>
      <c r="K52" s="9">
        <v>217.18</v>
      </c>
      <c r="L52" s="9">
        <v>249.44</v>
      </c>
      <c r="M52" s="9">
        <v>228.81</v>
      </c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9">
        <v>7361.0</v>
      </c>
      <c r="K53" s="9">
        <v>217.58</v>
      </c>
      <c r="L53" s="9">
        <v>247.79</v>
      </c>
      <c r="M53" s="9">
        <v>228.79</v>
      </c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9">
        <v>7541.0</v>
      </c>
      <c r="K54" s="9">
        <v>218.18</v>
      </c>
      <c r="L54" s="9">
        <v>245.49</v>
      </c>
      <c r="M54" s="9">
        <v>228.66</v>
      </c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9">
        <v>7661.0</v>
      </c>
      <c r="K55" s="9">
        <v>218.58</v>
      </c>
      <c r="L55" s="9">
        <v>243.99</v>
      </c>
      <c r="M55" s="9">
        <v>228.53</v>
      </c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9">
        <v>7781.0</v>
      </c>
      <c r="K56" s="9">
        <v>218.98</v>
      </c>
      <c r="L56" s="9">
        <v>242.48</v>
      </c>
      <c r="M56" s="9">
        <v>228.36</v>
      </c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9">
        <v>7961.0</v>
      </c>
      <c r="K57" s="9">
        <v>219.56</v>
      </c>
      <c r="L57" s="9">
        <v>240.23</v>
      </c>
      <c r="M57" s="9">
        <v>228.06</v>
      </c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9">
        <v>8081.0</v>
      </c>
      <c r="K58" s="9">
        <v>219.94</v>
      </c>
      <c r="L58" s="9">
        <v>238.72</v>
      </c>
      <c r="M58" s="9">
        <v>227.83</v>
      </c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9">
        <v>8261.0</v>
      </c>
      <c r="K59" s="9">
        <v>220.48</v>
      </c>
      <c r="L59" s="9">
        <v>236.46</v>
      </c>
      <c r="M59" s="9">
        <v>227.43</v>
      </c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9">
        <v>8381.0</v>
      </c>
      <c r="K60" s="9">
        <v>220.83</v>
      </c>
      <c r="L60" s="9">
        <v>234.96</v>
      </c>
      <c r="M60" s="9">
        <v>227.14</v>
      </c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9">
        <v>8501.0</v>
      </c>
      <c r="K61" s="9">
        <v>221.16</v>
      </c>
      <c r="L61" s="9">
        <v>233.65</v>
      </c>
      <c r="M61" s="9">
        <v>226.87</v>
      </c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9">
        <v>8681.0</v>
      </c>
      <c r="K62" s="9">
        <v>221.61</v>
      </c>
      <c r="L62" s="9">
        <v>231.74</v>
      </c>
      <c r="M62" s="9">
        <v>226.46</v>
      </c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9">
        <v>8801.0</v>
      </c>
      <c r="K63" s="9">
        <v>221.89</v>
      </c>
      <c r="L63" s="9">
        <v>230.48</v>
      </c>
      <c r="M63" s="9">
        <v>226.16</v>
      </c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9">
        <v>8981.0</v>
      </c>
      <c r="K64" s="9">
        <v>222.28</v>
      </c>
      <c r="L64" s="9">
        <v>228.78</v>
      </c>
      <c r="M64" s="9">
        <v>225.7</v>
      </c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9">
        <v>9101.0</v>
      </c>
      <c r="K65" s="9">
        <v>222.51</v>
      </c>
      <c r="L65" s="9">
        <v>227.86</v>
      </c>
      <c r="M65" s="9">
        <v>225.38</v>
      </c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9">
        <v>9221.0</v>
      </c>
      <c r="K66" s="9">
        <v>222.72</v>
      </c>
      <c r="L66" s="9">
        <v>227.06</v>
      </c>
      <c r="M66" s="9">
        <v>225.04</v>
      </c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9">
        <v>9401.0</v>
      </c>
      <c r="K67" s="9">
        <v>222.99</v>
      </c>
      <c r="L67" s="9">
        <v>226.07</v>
      </c>
      <c r="M67" s="9">
        <v>224.51</v>
      </c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9">
        <v>9521.0</v>
      </c>
      <c r="K68" s="9">
        <v>223.06</v>
      </c>
      <c r="L68" s="9">
        <v>225.54</v>
      </c>
      <c r="M68" s="9">
        <v>224.18</v>
      </c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9">
        <v>9701.0</v>
      </c>
      <c r="K69" s="9">
        <v>221.5</v>
      </c>
      <c r="L69" s="9">
        <v>224.92</v>
      </c>
      <c r="M69" s="9">
        <v>223.69</v>
      </c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9">
        <v>9821.0</v>
      </c>
      <c r="K70" s="9">
        <v>220.46</v>
      </c>
      <c r="L70" s="9">
        <v>224.59</v>
      </c>
      <c r="M70" s="9">
        <v>223.35</v>
      </c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9">
        <v>9941.0</v>
      </c>
      <c r="K71" s="9">
        <v>219.41</v>
      </c>
      <c r="L71" s="9">
        <v>224.33</v>
      </c>
      <c r="M71" s="9">
        <v>223.01</v>
      </c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9">
        <v>10121.0</v>
      </c>
      <c r="K72" s="9">
        <v>217.85</v>
      </c>
      <c r="L72" s="9">
        <v>224.03</v>
      </c>
      <c r="M72" s="9">
        <v>222.48</v>
      </c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9">
        <v>10241.0</v>
      </c>
      <c r="K73" s="9">
        <v>216.81</v>
      </c>
      <c r="L73" s="9">
        <v>223.9</v>
      </c>
      <c r="M73" s="9">
        <v>222.11</v>
      </c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9">
        <v>10421.0</v>
      </c>
      <c r="K74" s="9">
        <v>215.29</v>
      </c>
      <c r="L74" s="9">
        <v>223.79</v>
      </c>
      <c r="M74" s="9">
        <v>221.56</v>
      </c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9">
        <v>10541.0</v>
      </c>
      <c r="K75" s="9">
        <v>214.48</v>
      </c>
      <c r="L75" s="9">
        <v>223.76</v>
      </c>
      <c r="M75" s="9">
        <v>221.22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10661.0</v>
      </c>
      <c r="K76" s="9">
        <v>213.67</v>
      </c>
      <c r="L76" s="9">
        <v>223.75</v>
      </c>
      <c r="M76" s="9">
        <v>220.88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10841.0</v>
      </c>
      <c r="K77" s="9">
        <v>212.45</v>
      </c>
      <c r="L77" s="9">
        <v>223.71</v>
      </c>
      <c r="M77" s="9">
        <v>220.37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10961.0</v>
      </c>
      <c r="K78" s="9">
        <v>211.64</v>
      </c>
      <c r="L78" s="9">
        <v>223.66</v>
      </c>
      <c r="M78" s="9">
        <v>220.02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11141.0</v>
      </c>
      <c r="K79" s="9">
        <v>210.43</v>
      </c>
      <c r="L79" s="9">
        <v>223.57</v>
      </c>
      <c r="M79" s="9">
        <v>219.49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11261.0</v>
      </c>
      <c r="K80" s="9">
        <v>209.62</v>
      </c>
      <c r="L80" s="9">
        <v>223.49</v>
      </c>
      <c r="M80" s="9">
        <v>219.13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11381.0</v>
      </c>
      <c r="K81" s="9">
        <v>208.81</v>
      </c>
      <c r="L81" s="9">
        <v>223.4</v>
      </c>
      <c r="M81" s="9">
        <v>218.76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11561.0</v>
      </c>
      <c r="K82" s="9">
        <v>207.9</v>
      </c>
      <c r="L82" s="9">
        <v>223.25</v>
      </c>
      <c r="M82" s="9">
        <v>218.27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11681.0</v>
      </c>
      <c r="K83" s="9">
        <v>207.33</v>
      </c>
      <c r="L83" s="9">
        <v>223.13</v>
      </c>
      <c r="M83" s="9">
        <v>217.95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11861.0</v>
      </c>
      <c r="K84" s="9">
        <v>206.46</v>
      </c>
      <c r="L84" s="9">
        <v>222.94</v>
      </c>
      <c r="M84" s="9">
        <v>217.46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11981.0</v>
      </c>
      <c r="K85" s="9">
        <v>205.88</v>
      </c>
      <c r="L85" s="9">
        <v>222.79</v>
      </c>
      <c r="M85" s="9">
        <v>217.14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12101.0</v>
      </c>
      <c r="K86" s="9">
        <v>205.3</v>
      </c>
      <c r="L86" s="9">
        <v>222.64</v>
      </c>
      <c r="M86" s="9">
        <v>216.81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12281.0</v>
      </c>
      <c r="K87" s="9">
        <v>204.43</v>
      </c>
      <c r="L87" s="9">
        <v>222.4</v>
      </c>
      <c r="M87" s="9">
        <v>216.32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12401.0</v>
      </c>
      <c r="K88" s="9">
        <v>203.86</v>
      </c>
      <c r="L88" s="9">
        <v>222.23</v>
      </c>
      <c r="M88" s="9">
        <v>215.99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12581.0</v>
      </c>
      <c r="K89" s="9">
        <v>203.25</v>
      </c>
      <c r="L89" s="9">
        <v>221.95</v>
      </c>
      <c r="M89" s="9">
        <v>215.54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12701.0</v>
      </c>
      <c r="K90" s="9">
        <v>202.84</v>
      </c>
      <c r="L90" s="9">
        <v>221.76</v>
      </c>
      <c r="M90" s="9">
        <v>215.25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12821.0</v>
      </c>
      <c r="K91" s="9">
        <v>202.44</v>
      </c>
      <c r="L91" s="9">
        <v>221.57</v>
      </c>
      <c r="M91" s="9">
        <v>214.95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13001.0</v>
      </c>
      <c r="K92" s="9">
        <v>201.93</v>
      </c>
      <c r="L92" s="9">
        <v>221.26</v>
      </c>
      <c r="M92" s="9">
        <v>214.53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13121.0</v>
      </c>
      <c r="K93" s="9">
        <v>201.64</v>
      </c>
      <c r="L93" s="9">
        <v>221.05</v>
      </c>
      <c r="M93" s="9">
        <v>214.26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13301.0</v>
      </c>
      <c r="K94" s="9">
        <v>201.21</v>
      </c>
      <c r="L94" s="9">
        <v>220.73</v>
      </c>
      <c r="M94" s="9">
        <v>213.87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13421.0</v>
      </c>
      <c r="K95" s="9">
        <v>200.94</v>
      </c>
      <c r="L95" s="9">
        <v>220.51</v>
      </c>
      <c r="M95" s="9">
        <v>213.61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13541.0</v>
      </c>
      <c r="K96" s="9">
        <v>200.76</v>
      </c>
      <c r="L96" s="9">
        <v>220.29</v>
      </c>
      <c r="M96" s="9">
        <v>213.37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13721.0</v>
      </c>
      <c r="K97" s="9">
        <v>200.5</v>
      </c>
      <c r="L97" s="9">
        <v>219.95</v>
      </c>
      <c r="M97" s="9">
        <v>213.02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13841.0</v>
      </c>
      <c r="K98" s="9">
        <v>200.33</v>
      </c>
      <c r="L98" s="9">
        <v>219.72</v>
      </c>
      <c r="M98" s="9">
        <v>212.79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14021.0</v>
      </c>
      <c r="K99" s="9">
        <v>200.18</v>
      </c>
      <c r="L99" s="9">
        <v>219.37</v>
      </c>
      <c r="M99" s="9">
        <v>212.48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14141.0</v>
      </c>
      <c r="K100" s="9">
        <v>200.11</v>
      </c>
      <c r="L100" s="9">
        <v>219.13</v>
      </c>
      <c r="M100" s="9">
        <v>212.28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14261.0</v>
      </c>
      <c r="K101" s="9">
        <v>200.05</v>
      </c>
      <c r="L101" s="9">
        <v>218.9</v>
      </c>
      <c r="M101" s="9">
        <v>212.08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200.0</v>
      </c>
      <c r="L102" s="9">
        <v>218.62</v>
      </c>
      <c r="M102" s="9">
        <v>211.87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>
        <v>250.0</v>
      </c>
      <c r="I3" s="4"/>
      <c r="J3" s="9">
        <v>175.63</v>
      </c>
      <c r="K3" s="9">
        <v>20.0</v>
      </c>
      <c r="L3" s="9">
        <v>97.632</v>
      </c>
      <c r="M3" s="9">
        <v>69.492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>
        <v>254.17</v>
      </c>
      <c r="I4" s="4"/>
      <c r="J4" s="9">
        <v>295.63</v>
      </c>
      <c r="K4" s="9">
        <v>20.0</v>
      </c>
      <c r="L4" s="9">
        <v>92.378</v>
      </c>
      <c r="M4" s="9">
        <v>64.024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>
        <v>263.18</v>
      </c>
      <c r="I5" s="4"/>
      <c r="J5" s="9">
        <v>475.63</v>
      </c>
      <c r="K5" s="9">
        <v>20.0</v>
      </c>
      <c r="L5" s="9">
        <v>82.835</v>
      </c>
      <c r="M5" s="9">
        <v>57.79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>
        <v>268.63</v>
      </c>
      <c r="I6" s="4"/>
      <c r="J6" s="9">
        <v>595.63</v>
      </c>
      <c r="K6" s="9">
        <v>20.0</v>
      </c>
      <c r="L6" s="9">
        <v>76.714</v>
      </c>
      <c r="M6" s="9">
        <v>54.312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>
        <v>272.82</v>
      </c>
      <c r="I7" s="4"/>
      <c r="J7" s="9">
        <v>775.63</v>
      </c>
      <c r="K7" s="9">
        <v>20.0</v>
      </c>
      <c r="L7" s="9">
        <v>68.49</v>
      </c>
      <c r="M7" s="9">
        <v>49.879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>
        <v>276.35</v>
      </c>
      <c r="I8" s="4"/>
      <c r="J8" s="9">
        <v>895.63</v>
      </c>
      <c r="K8" s="9">
        <v>20.0</v>
      </c>
      <c r="L8" s="9">
        <v>63.752</v>
      </c>
      <c r="M8" s="9">
        <v>47.399</v>
      </c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>
        <v>282.28</v>
      </c>
      <c r="I9" s="4"/>
      <c r="J9" s="9">
        <v>1015.6</v>
      </c>
      <c r="K9" s="9">
        <v>20.0</v>
      </c>
      <c r="L9" s="9">
        <v>59.54</v>
      </c>
      <c r="M9" s="9">
        <v>45.242</v>
      </c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>
        <v>287.27</v>
      </c>
      <c r="I10" s="4"/>
      <c r="J10" s="9">
        <v>1195.6</v>
      </c>
      <c r="K10" s="9">
        <v>20.0</v>
      </c>
      <c r="L10" s="9">
        <v>54.21</v>
      </c>
      <c r="M10" s="9">
        <v>42.474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>
        <v>291.67</v>
      </c>
      <c r="I11" s="4"/>
      <c r="J11" s="9">
        <v>1315.6</v>
      </c>
      <c r="K11" s="9">
        <v>20.0</v>
      </c>
      <c r="L11" s="9">
        <v>51.213</v>
      </c>
      <c r="M11" s="9">
        <v>40.933</v>
      </c>
      <c r="N11" s="4"/>
    </row>
    <row r="12">
      <c r="A12" s="6" t="s">
        <v>23</v>
      </c>
      <c r="B12" s="8">
        <v>2400.0</v>
      </c>
      <c r="C12" s="6" t="s">
        <v>91</v>
      </c>
      <c r="D12" s="6"/>
      <c r="E12" s="4"/>
      <c r="F12" s="9">
        <v>6000.0</v>
      </c>
      <c r="G12" s="10">
        <f t="shared" si="1"/>
        <v>100</v>
      </c>
      <c r="H12" s="28">
        <v>295.64</v>
      </c>
      <c r="I12" s="4"/>
      <c r="J12" s="9">
        <v>1495.6</v>
      </c>
      <c r="K12" s="9">
        <v>20.0</v>
      </c>
      <c r="L12" s="9">
        <v>47.471</v>
      </c>
      <c r="M12" s="9">
        <v>39.014</v>
      </c>
      <c r="N12" s="4"/>
    </row>
    <row r="13">
      <c r="A13" s="6" t="s">
        <v>25</v>
      </c>
      <c r="B13" s="8">
        <v>2.5</v>
      </c>
      <c r="C13" s="6" t="s">
        <v>92</v>
      </c>
      <c r="D13" s="6" t="s">
        <v>27</v>
      </c>
      <c r="E13" s="4"/>
      <c r="F13" s="9">
        <v>7000.0</v>
      </c>
      <c r="G13" s="10">
        <f t="shared" si="1"/>
        <v>116.6666667</v>
      </c>
      <c r="H13" s="17">
        <v>299.3</v>
      </c>
      <c r="I13" s="4"/>
      <c r="J13" s="9">
        <v>1615.6</v>
      </c>
      <c r="K13" s="9">
        <v>20.0</v>
      </c>
      <c r="L13" s="9">
        <v>45.434</v>
      </c>
      <c r="M13" s="9">
        <v>37.939</v>
      </c>
      <c r="N13" s="4"/>
    </row>
    <row r="14">
      <c r="A14" s="6"/>
      <c r="B14" s="8" t="s">
        <v>28</v>
      </c>
      <c r="C14" s="6" t="s">
        <v>93</v>
      </c>
      <c r="D14" s="6" t="s">
        <v>30</v>
      </c>
      <c r="E14" s="4"/>
      <c r="F14" s="11">
        <v>7200.0</v>
      </c>
      <c r="G14" s="10">
        <f t="shared" si="1"/>
        <v>120</v>
      </c>
      <c r="H14" s="17">
        <v>300.0</v>
      </c>
      <c r="I14" s="4"/>
      <c r="J14" s="9">
        <v>1735.6</v>
      </c>
      <c r="K14" s="9">
        <v>20.0</v>
      </c>
      <c r="L14" s="9">
        <v>43.747</v>
      </c>
      <c r="M14" s="9">
        <v>37.017</v>
      </c>
      <c r="N14" s="4"/>
    </row>
    <row r="15">
      <c r="A15" s="6"/>
      <c r="B15" s="8">
        <v>2.0</v>
      </c>
      <c r="C15" s="6" t="s">
        <v>94</v>
      </c>
      <c r="D15" s="6" t="s">
        <v>32</v>
      </c>
      <c r="E15" s="4"/>
      <c r="F15" s="28">
        <v>7400.0</v>
      </c>
      <c r="G15" s="10">
        <f t="shared" si="1"/>
        <v>123.3333333</v>
      </c>
      <c r="H15" s="28">
        <v>297.26</v>
      </c>
      <c r="I15" s="4"/>
      <c r="J15" s="9">
        <v>1915.6</v>
      </c>
      <c r="K15" s="9">
        <v>20.0</v>
      </c>
      <c r="L15" s="9">
        <v>41.865</v>
      </c>
      <c r="M15" s="9">
        <v>35.888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>
        <v>284.72</v>
      </c>
      <c r="I16" s="4"/>
      <c r="J16" s="9">
        <v>2035.6</v>
      </c>
      <c r="K16" s="9">
        <v>20.0</v>
      </c>
      <c r="L16" s="9">
        <v>41.249</v>
      </c>
      <c r="M16" s="9">
        <v>35.277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>
        <v>274.11</v>
      </c>
      <c r="I17" s="4"/>
      <c r="J17" s="9">
        <v>2215.6</v>
      </c>
      <c r="K17" s="9">
        <v>20.0</v>
      </c>
      <c r="L17" s="9">
        <v>42.102</v>
      </c>
      <c r="M17" s="9">
        <v>34.523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>
        <v>265.43</v>
      </c>
      <c r="I18" s="4"/>
      <c r="J18" s="9">
        <v>2335.6</v>
      </c>
      <c r="K18" s="9">
        <v>20.0</v>
      </c>
      <c r="L18" s="9">
        <v>42.671</v>
      </c>
      <c r="M18" s="9">
        <v>34.125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>
        <v>258.68</v>
      </c>
      <c r="I19" s="4"/>
      <c r="J19" s="9">
        <v>2455.6</v>
      </c>
      <c r="K19" s="9">
        <v>20.0</v>
      </c>
      <c r="L19" s="9">
        <v>43.24</v>
      </c>
      <c r="M19" s="9">
        <v>33.8</v>
      </c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>
        <v>253.86</v>
      </c>
      <c r="I20" s="4"/>
      <c r="J20" s="9">
        <v>2635.6</v>
      </c>
      <c r="K20" s="9">
        <v>20.0</v>
      </c>
      <c r="L20" s="9">
        <v>44.093</v>
      </c>
      <c r="M20" s="9">
        <v>33.435</v>
      </c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>
        <v>252.17</v>
      </c>
      <c r="I21" s="4"/>
      <c r="J21" s="9">
        <v>2755.6</v>
      </c>
      <c r="K21" s="9">
        <v>20.0</v>
      </c>
      <c r="L21" s="9">
        <v>44.662</v>
      </c>
      <c r="M21" s="9">
        <v>33.261</v>
      </c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>
        <v>250.97</v>
      </c>
      <c r="I22" s="4"/>
      <c r="J22" s="9">
        <v>2935.6</v>
      </c>
      <c r="K22" s="9">
        <v>20.0</v>
      </c>
      <c r="L22" s="9">
        <v>45.515</v>
      </c>
      <c r="M22" s="9">
        <v>33.09</v>
      </c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>
        <v>250.24</v>
      </c>
      <c r="I23" s="4"/>
      <c r="J23" s="9">
        <v>3055.6</v>
      </c>
      <c r="K23" s="9">
        <v>20.0</v>
      </c>
      <c r="L23" s="9">
        <v>46.042</v>
      </c>
      <c r="M23" s="9">
        <v>33.019</v>
      </c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>
        <v>250.0</v>
      </c>
      <c r="I24" s="4"/>
      <c r="J24" s="9">
        <v>3175.6</v>
      </c>
      <c r="K24" s="9">
        <v>20.0</v>
      </c>
      <c r="L24" s="9">
        <v>46.522</v>
      </c>
      <c r="M24" s="9">
        <v>32.973</v>
      </c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>
        <v>250.0</v>
      </c>
      <c r="I25" s="4"/>
      <c r="J25" s="9">
        <v>3355.6</v>
      </c>
      <c r="K25" s="9">
        <v>20.0</v>
      </c>
      <c r="L25" s="9">
        <v>47.243</v>
      </c>
      <c r="M25" s="9">
        <v>32.956</v>
      </c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9">
        <v>3475.6</v>
      </c>
      <c r="K26" s="9">
        <v>20.0</v>
      </c>
      <c r="L26" s="9">
        <v>47.722</v>
      </c>
      <c r="M26" s="9">
        <v>32.976</v>
      </c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9">
        <v>3655.6</v>
      </c>
      <c r="K27" s="9">
        <v>20.0</v>
      </c>
      <c r="L27" s="9">
        <v>48.443</v>
      </c>
      <c r="M27" s="9">
        <v>33.047</v>
      </c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9">
        <v>3775.6</v>
      </c>
      <c r="K28" s="9">
        <v>20.0</v>
      </c>
      <c r="L28" s="9">
        <v>48.923</v>
      </c>
      <c r="M28" s="9">
        <v>33.118</v>
      </c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9">
        <v>3895.6</v>
      </c>
      <c r="K29" s="9">
        <v>20.0</v>
      </c>
      <c r="L29" s="9">
        <v>49.403</v>
      </c>
      <c r="M29" s="9">
        <v>33.204</v>
      </c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9">
        <v>4075.6</v>
      </c>
      <c r="K30" s="9">
        <v>20.0</v>
      </c>
      <c r="L30" s="9">
        <v>50.085</v>
      </c>
      <c r="M30" s="9">
        <v>33.354</v>
      </c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9">
        <v>4195.6</v>
      </c>
      <c r="K31" s="9">
        <v>20.0</v>
      </c>
      <c r="L31" s="9">
        <v>50.507</v>
      </c>
      <c r="M31" s="9">
        <v>33.461</v>
      </c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9">
        <v>4375.6</v>
      </c>
      <c r="K32" s="9">
        <v>20.0</v>
      </c>
      <c r="L32" s="9">
        <v>51.138</v>
      </c>
      <c r="M32" s="9">
        <v>33.636</v>
      </c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9">
        <v>4495.6</v>
      </c>
      <c r="K33" s="9">
        <v>20.0</v>
      </c>
      <c r="L33" s="9">
        <v>51.56</v>
      </c>
      <c r="M33" s="9">
        <v>33.763</v>
      </c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9">
        <v>4615.6</v>
      </c>
      <c r="K34" s="9">
        <v>20.0</v>
      </c>
      <c r="L34" s="9">
        <v>51.981</v>
      </c>
      <c r="M34" s="9">
        <v>33.897</v>
      </c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9">
        <v>4795.6</v>
      </c>
      <c r="K35" s="9">
        <v>20.0</v>
      </c>
      <c r="L35" s="9">
        <v>52.613</v>
      </c>
      <c r="M35" s="9">
        <v>34.109</v>
      </c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9">
        <v>4915.6</v>
      </c>
      <c r="K36" s="9">
        <v>20.0</v>
      </c>
      <c r="L36" s="9">
        <v>53.034</v>
      </c>
      <c r="M36" s="9">
        <v>34.257</v>
      </c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9">
        <v>5095.6</v>
      </c>
      <c r="K37" s="9">
        <v>20.0</v>
      </c>
      <c r="L37" s="9">
        <v>53.635</v>
      </c>
      <c r="M37" s="9">
        <v>34.481</v>
      </c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9">
        <v>5215.6</v>
      </c>
      <c r="K38" s="9">
        <v>20.0</v>
      </c>
      <c r="L38" s="9">
        <v>54.018</v>
      </c>
      <c r="M38" s="9">
        <v>34.63</v>
      </c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9">
        <v>5335.6</v>
      </c>
      <c r="K39" s="9">
        <v>20.0</v>
      </c>
      <c r="L39" s="9">
        <v>54.401</v>
      </c>
      <c r="M39" s="9">
        <v>34.781</v>
      </c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9">
        <v>5515.6</v>
      </c>
      <c r="K40" s="9">
        <v>20.0</v>
      </c>
      <c r="L40" s="9">
        <v>54.975</v>
      </c>
      <c r="M40" s="9">
        <v>35.012</v>
      </c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9">
        <v>5635.6</v>
      </c>
      <c r="K41" s="9">
        <v>20.0</v>
      </c>
      <c r="L41" s="9">
        <v>55.358</v>
      </c>
      <c r="M41" s="9">
        <v>35.168</v>
      </c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9">
        <v>5815.6</v>
      </c>
      <c r="K42" s="9">
        <v>20.0</v>
      </c>
      <c r="L42" s="9">
        <v>55.932</v>
      </c>
      <c r="M42" s="9">
        <v>35.406</v>
      </c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9">
        <v>5935.6</v>
      </c>
      <c r="K43" s="9">
        <v>20.0</v>
      </c>
      <c r="L43" s="9">
        <v>56.315</v>
      </c>
      <c r="M43" s="9">
        <v>35.565</v>
      </c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9">
        <v>6055.6</v>
      </c>
      <c r="K44" s="9">
        <v>20.0</v>
      </c>
      <c r="L44" s="9">
        <v>56.682</v>
      </c>
      <c r="M44" s="9">
        <v>35.724</v>
      </c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9">
        <v>6235.6</v>
      </c>
      <c r="K45" s="9">
        <v>20.0</v>
      </c>
      <c r="L45" s="9">
        <v>57.208</v>
      </c>
      <c r="M45" s="9">
        <v>35.956</v>
      </c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9">
        <v>6355.6</v>
      </c>
      <c r="K46" s="9">
        <v>20.0</v>
      </c>
      <c r="L46" s="9">
        <v>57.558</v>
      </c>
      <c r="M46" s="9">
        <v>36.111</v>
      </c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9">
        <v>6535.6</v>
      </c>
      <c r="K47" s="9">
        <v>20.0</v>
      </c>
      <c r="L47" s="9">
        <v>58.084</v>
      </c>
      <c r="M47" s="9">
        <v>36.343</v>
      </c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9">
        <v>6655.6</v>
      </c>
      <c r="K48" s="9">
        <v>20.0</v>
      </c>
      <c r="L48" s="9">
        <v>58.434</v>
      </c>
      <c r="M48" s="9">
        <v>36.498</v>
      </c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9">
        <v>6775.6</v>
      </c>
      <c r="K49" s="9">
        <v>20.0</v>
      </c>
      <c r="L49" s="9">
        <v>58.785</v>
      </c>
      <c r="M49" s="9">
        <v>36.654</v>
      </c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9">
        <v>6955.6</v>
      </c>
      <c r="K50" s="9">
        <v>20.0</v>
      </c>
      <c r="L50" s="9">
        <v>59.31</v>
      </c>
      <c r="M50" s="9">
        <v>36.887</v>
      </c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9">
        <v>7075.6</v>
      </c>
      <c r="K51" s="9">
        <v>20.0</v>
      </c>
      <c r="L51" s="9">
        <v>59.652</v>
      </c>
      <c r="M51" s="9">
        <v>37.04</v>
      </c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9">
        <v>7255.6</v>
      </c>
      <c r="K52" s="9">
        <v>20.0</v>
      </c>
      <c r="L52" s="9">
        <v>59.391</v>
      </c>
      <c r="M52" s="9">
        <v>37.125</v>
      </c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9">
        <v>7375.6</v>
      </c>
      <c r="K53" s="9">
        <v>20.0</v>
      </c>
      <c r="L53" s="9">
        <v>58.077</v>
      </c>
      <c r="M53" s="9">
        <v>36.901</v>
      </c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9">
        <v>7495.6</v>
      </c>
      <c r="K54" s="9">
        <v>20.0</v>
      </c>
      <c r="L54" s="9">
        <v>56.851</v>
      </c>
      <c r="M54" s="9">
        <v>36.639</v>
      </c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9">
        <v>7675.6</v>
      </c>
      <c r="K55" s="9">
        <v>20.0</v>
      </c>
      <c r="L55" s="9">
        <v>55.045</v>
      </c>
      <c r="M55" s="9">
        <v>36.185</v>
      </c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9">
        <v>7795.6</v>
      </c>
      <c r="K56" s="9">
        <v>20.0</v>
      </c>
      <c r="L56" s="9">
        <v>53.842</v>
      </c>
      <c r="M56" s="9">
        <v>35.846</v>
      </c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9">
        <v>7975.6</v>
      </c>
      <c r="K57" s="9">
        <v>20.0</v>
      </c>
      <c r="L57" s="9">
        <v>52.036</v>
      </c>
      <c r="M57" s="9">
        <v>35.296</v>
      </c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9">
        <v>8095.6</v>
      </c>
      <c r="K58" s="9">
        <v>20.0</v>
      </c>
      <c r="L58" s="9">
        <v>50.833</v>
      </c>
      <c r="M58" s="9">
        <v>34.904</v>
      </c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9">
        <v>8215.6</v>
      </c>
      <c r="K59" s="9">
        <v>20.0</v>
      </c>
      <c r="L59" s="9">
        <v>49.629</v>
      </c>
      <c r="M59" s="9">
        <v>34.496</v>
      </c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9">
        <v>8395.6</v>
      </c>
      <c r="K60" s="9">
        <v>20.0</v>
      </c>
      <c r="L60" s="9">
        <v>47.824</v>
      </c>
      <c r="M60" s="9">
        <v>33.856</v>
      </c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9">
        <v>8515.6</v>
      </c>
      <c r="K61" s="9">
        <v>20.0</v>
      </c>
      <c r="L61" s="9">
        <v>46.798</v>
      </c>
      <c r="M61" s="9">
        <v>33.45</v>
      </c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9">
        <v>8695.6</v>
      </c>
      <c r="K62" s="9">
        <v>20.0</v>
      </c>
      <c r="L62" s="9">
        <v>45.27</v>
      </c>
      <c r="M62" s="9">
        <v>32.837</v>
      </c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9">
        <v>8815.6</v>
      </c>
      <c r="K63" s="9">
        <v>20.0</v>
      </c>
      <c r="L63" s="9">
        <v>44.251</v>
      </c>
      <c r="M63" s="9">
        <v>32.423</v>
      </c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9">
        <v>8935.6</v>
      </c>
      <c r="K64" s="9">
        <v>20.0</v>
      </c>
      <c r="L64" s="9">
        <v>43.233</v>
      </c>
      <c r="M64" s="9">
        <v>32.004</v>
      </c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9">
        <v>9115.6</v>
      </c>
      <c r="K65" s="9">
        <v>20.0</v>
      </c>
      <c r="L65" s="9">
        <v>41.704</v>
      </c>
      <c r="M65" s="9">
        <v>31.369</v>
      </c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9">
        <v>9235.6</v>
      </c>
      <c r="K66" s="9">
        <v>20.0</v>
      </c>
      <c r="L66" s="9">
        <v>40.686</v>
      </c>
      <c r="M66" s="9">
        <v>30.942</v>
      </c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9">
        <v>9415.6</v>
      </c>
      <c r="K67" s="9">
        <v>20.0</v>
      </c>
      <c r="L67" s="9">
        <v>39.182</v>
      </c>
      <c r="M67" s="9">
        <v>30.3</v>
      </c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9">
        <v>9535.6</v>
      </c>
      <c r="K68" s="9">
        <v>20.0</v>
      </c>
      <c r="L68" s="9">
        <v>38.349</v>
      </c>
      <c r="M68" s="9">
        <v>29.904</v>
      </c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9">
        <v>9655.6</v>
      </c>
      <c r="K69" s="9">
        <v>20.0</v>
      </c>
      <c r="L69" s="9">
        <v>37.516</v>
      </c>
      <c r="M69" s="9">
        <v>29.514</v>
      </c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9">
        <v>9835.6</v>
      </c>
      <c r="K70" s="9">
        <v>20.0</v>
      </c>
      <c r="L70" s="9">
        <v>36.267</v>
      </c>
      <c r="M70" s="9">
        <v>28.935</v>
      </c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9">
        <v>9955.6</v>
      </c>
      <c r="K71" s="9">
        <v>20.0</v>
      </c>
      <c r="L71" s="9">
        <v>35.434</v>
      </c>
      <c r="M71" s="9">
        <v>28.551</v>
      </c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9">
        <v>10136.0</v>
      </c>
      <c r="K72" s="9">
        <v>20.0</v>
      </c>
      <c r="L72" s="9">
        <v>34.185</v>
      </c>
      <c r="M72" s="9">
        <v>27.978</v>
      </c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9">
        <v>10256.0</v>
      </c>
      <c r="K73" s="9">
        <v>20.0</v>
      </c>
      <c r="L73" s="9">
        <v>33.352</v>
      </c>
      <c r="M73" s="9">
        <v>27.597</v>
      </c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9">
        <v>10376.0</v>
      </c>
      <c r="K74" s="9">
        <v>20.0</v>
      </c>
      <c r="L74" s="9">
        <v>32.519</v>
      </c>
      <c r="M74" s="9">
        <v>27.218</v>
      </c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9">
        <v>10556.0</v>
      </c>
      <c r="K75" s="9">
        <v>20.0</v>
      </c>
      <c r="L75" s="9">
        <v>31.508</v>
      </c>
      <c r="M75" s="9">
        <v>26.701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10676.0</v>
      </c>
      <c r="K76" s="9">
        <v>20.0</v>
      </c>
      <c r="L76" s="9">
        <v>30.859</v>
      </c>
      <c r="M76" s="9">
        <v>26.371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10856.0</v>
      </c>
      <c r="K77" s="9">
        <v>20.0</v>
      </c>
      <c r="L77" s="9">
        <v>29.885</v>
      </c>
      <c r="M77" s="9">
        <v>25.886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10976.0</v>
      </c>
      <c r="K78" s="9">
        <v>20.0</v>
      </c>
      <c r="L78" s="9">
        <v>29.237</v>
      </c>
      <c r="M78" s="9">
        <v>25.567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11096.0</v>
      </c>
      <c r="K79" s="9">
        <v>20.0</v>
      </c>
      <c r="L79" s="9">
        <v>28.59</v>
      </c>
      <c r="M79" s="9">
        <v>25.252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11276.0</v>
      </c>
      <c r="K80" s="9">
        <v>20.0</v>
      </c>
      <c r="L80" s="9">
        <v>27.625</v>
      </c>
      <c r="M80" s="9">
        <v>24.785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11396.0</v>
      </c>
      <c r="K81" s="9">
        <v>20.0</v>
      </c>
      <c r="L81" s="9">
        <v>27.02</v>
      </c>
      <c r="M81" s="9">
        <v>24.477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11576.0</v>
      </c>
      <c r="K82" s="9">
        <v>20.0</v>
      </c>
      <c r="L82" s="9">
        <v>26.314</v>
      </c>
      <c r="M82" s="9">
        <v>24.077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11696.0</v>
      </c>
      <c r="K83" s="9">
        <v>20.0</v>
      </c>
      <c r="L83" s="9">
        <v>25.875</v>
      </c>
      <c r="M83" s="9">
        <v>23.823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11816.0</v>
      </c>
      <c r="K84" s="9">
        <v>20.0</v>
      </c>
      <c r="L84" s="9">
        <v>25.454</v>
      </c>
      <c r="M84" s="9">
        <v>23.575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11996.0</v>
      </c>
      <c r="K85" s="9">
        <v>20.0</v>
      </c>
      <c r="L85" s="9">
        <v>24.85</v>
      </c>
      <c r="M85" s="9">
        <v>23.212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12116.0</v>
      </c>
      <c r="K86" s="9">
        <v>20.0</v>
      </c>
      <c r="L86" s="9">
        <v>24.468</v>
      </c>
      <c r="M86" s="9">
        <v>22.975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12296.0</v>
      </c>
      <c r="K87" s="9">
        <v>20.0</v>
      </c>
      <c r="L87" s="9">
        <v>23.925</v>
      </c>
      <c r="M87" s="9">
        <v>22.627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12416.0</v>
      </c>
      <c r="K88" s="9">
        <v>20.0</v>
      </c>
      <c r="L88" s="9">
        <v>23.587</v>
      </c>
      <c r="M88" s="9">
        <v>22.402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12536.0</v>
      </c>
      <c r="K89" s="9">
        <v>20.0</v>
      </c>
      <c r="L89" s="9">
        <v>23.279</v>
      </c>
      <c r="M89" s="9">
        <v>22.205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12716.0</v>
      </c>
      <c r="K90" s="9">
        <v>20.0</v>
      </c>
      <c r="L90" s="9">
        <v>22.864</v>
      </c>
      <c r="M90" s="9">
        <v>21.923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12836.0</v>
      </c>
      <c r="K91" s="9">
        <v>20.0</v>
      </c>
      <c r="L91" s="9">
        <v>22.61</v>
      </c>
      <c r="M91" s="9">
        <v>21.743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13016.0</v>
      </c>
      <c r="K92" s="9">
        <v>20.0</v>
      </c>
      <c r="L92" s="9">
        <v>22.259</v>
      </c>
      <c r="M92" s="9">
        <v>21.497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13136.0</v>
      </c>
      <c r="K93" s="9">
        <v>20.0</v>
      </c>
      <c r="L93" s="9">
        <v>22.049</v>
      </c>
      <c r="M93" s="9">
        <v>21.349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13256.0</v>
      </c>
      <c r="K94" s="9">
        <v>20.0</v>
      </c>
      <c r="L94" s="9">
        <v>21.854</v>
      </c>
      <c r="M94" s="9">
        <v>21.206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13436.0</v>
      </c>
      <c r="K95" s="9">
        <v>20.0</v>
      </c>
      <c r="L95" s="9">
        <v>21.586</v>
      </c>
      <c r="M95" s="9">
        <v>21.006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13556.0</v>
      </c>
      <c r="K96" s="9">
        <v>20.0</v>
      </c>
      <c r="L96" s="9">
        <v>21.424</v>
      </c>
      <c r="M96" s="9">
        <v>20.894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13736.0</v>
      </c>
      <c r="K97" s="9">
        <v>20.0</v>
      </c>
      <c r="L97" s="9">
        <v>21.209</v>
      </c>
      <c r="M97" s="9">
        <v>20.738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13856.0</v>
      </c>
      <c r="K98" s="9">
        <v>20.0</v>
      </c>
      <c r="L98" s="9">
        <v>21.08</v>
      </c>
      <c r="M98" s="9">
        <v>20.641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13976.0</v>
      </c>
      <c r="K99" s="9">
        <v>20.0</v>
      </c>
      <c r="L99" s="9">
        <v>20.961</v>
      </c>
      <c r="M99" s="9">
        <v>20.559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14156.0</v>
      </c>
      <c r="K100" s="9">
        <v>20.0</v>
      </c>
      <c r="L100" s="9">
        <v>20.804</v>
      </c>
      <c r="M100" s="9">
        <v>20.458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14276.0</v>
      </c>
      <c r="K101" s="9">
        <v>20.0</v>
      </c>
      <c r="L101" s="9">
        <v>20.712</v>
      </c>
      <c r="M101" s="9">
        <v>20.398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20.0</v>
      </c>
      <c r="L102" s="9">
        <v>20.627</v>
      </c>
      <c r="M102" s="9">
        <v>20.344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>
        <v>300.0</v>
      </c>
      <c r="I3" s="4"/>
      <c r="J3" s="27"/>
      <c r="K3" s="27"/>
      <c r="L3" s="27"/>
      <c r="M3" s="27"/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>
        <v>304.17</v>
      </c>
      <c r="I4" s="4"/>
      <c r="J4" s="27"/>
      <c r="K4" s="27"/>
      <c r="L4" s="27"/>
      <c r="M4" s="27"/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>
        <v>313.18</v>
      </c>
      <c r="I5" s="4"/>
      <c r="J5" s="27"/>
      <c r="K5" s="27"/>
      <c r="L5" s="27"/>
      <c r="M5" s="27"/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>
        <v>318.63</v>
      </c>
      <c r="I6" s="4"/>
      <c r="J6" s="27"/>
      <c r="K6" s="27"/>
      <c r="L6" s="27"/>
      <c r="M6" s="27"/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>
        <v>322.82</v>
      </c>
      <c r="I7" s="4"/>
      <c r="J7" s="27"/>
      <c r="K7" s="27"/>
      <c r="L7" s="27"/>
      <c r="M7" s="27"/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>
        <v>326.35</v>
      </c>
      <c r="I8" s="4"/>
      <c r="J8" s="27"/>
      <c r="K8" s="27"/>
      <c r="L8" s="27"/>
      <c r="M8" s="27"/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>
        <v>332.0</v>
      </c>
      <c r="I9" s="4"/>
      <c r="J9" s="27"/>
      <c r="K9" s="27"/>
      <c r="L9" s="27"/>
      <c r="M9" s="27"/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/>
      <c r="I10" s="4"/>
      <c r="J10" s="27"/>
      <c r="K10" s="27"/>
      <c r="L10" s="27"/>
      <c r="M10" s="27"/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/>
      <c r="I11" s="4"/>
      <c r="J11" s="27"/>
      <c r="K11" s="27"/>
      <c r="L11" s="27"/>
      <c r="M11" s="27"/>
      <c r="N11" s="4"/>
    </row>
    <row r="12">
      <c r="A12" s="6" t="s">
        <v>23</v>
      </c>
      <c r="B12" s="8">
        <v>2400.0</v>
      </c>
      <c r="C12" s="6" t="s">
        <v>95</v>
      </c>
      <c r="D12" s="6"/>
      <c r="E12" s="4"/>
      <c r="F12" s="9">
        <v>6000.0</v>
      </c>
      <c r="G12" s="10">
        <f t="shared" si="1"/>
        <v>100</v>
      </c>
      <c r="H12" s="28"/>
      <c r="I12" s="4"/>
      <c r="J12" s="27"/>
      <c r="K12" s="27"/>
      <c r="L12" s="27"/>
      <c r="M12" s="27"/>
      <c r="N12" s="4"/>
    </row>
    <row r="13">
      <c r="A13" s="6" t="s">
        <v>25</v>
      </c>
      <c r="B13" s="8">
        <v>2.5</v>
      </c>
      <c r="C13" s="6" t="s">
        <v>96</v>
      </c>
      <c r="D13" s="6" t="s">
        <v>27</v>
      </c>
      <c r="E13" s="4"/>
      <c r="F13" s="9">
        <v>7000.0</v>
      </c>
      <c r="G13" s="10">
        <f t="shared" si="1"/>
        <v>116.6666667</v>
      </c>
      <c r="H13" s="28"/>
      <c r="I13" s="4"/>
      <c r="J13" s="27"/>
      <c r="K13" s="27"/>
      <c r="L13" s="27"/>
      <c r="M13" s="27"/>
      <c r="N13" s="4"/>
    </row>
    <row r="14">
      <c r="A14" s="6"/>
      <c r="B14" s="8" t="s">
        <v>28</v>
      </c>
      <c r="C14" s="6" t="s">
        <v>97</v>
      </c>
      <c r="D14" s="6" t="s">
        <v>30</v>
      </c>
      <c r="E14" s="4"/>
      <c r="F14" s="11">
        <v>7200.0</v>
      </c>
      <c r="G14" s="10">
        <f t="shared" si="1"/>
        <v>120</v>
      </c>
      <c r="H14" s="28">
        <v>350.0</v>
      </c>
      <c r="I14" s="4"/>
      <c r="J14" s="27"/>
      <c r="K14" s="27"/>
      <c r="L14" s="27"/>
      <c r="M14" s="27"/>
      <c r="N14" s="4"/>
    </row>
    <row r="15">
      <c r="A15" s="6"/>
      <c r="B15" s="8">
        <v>2.0</v>
      </c>
      <c r="C15" s="6" t="s">
        <v>98</v>
      </c>
      <c r="D15" s="6" t="s">
        <v>32</v>
      </c>
      <c r="E15" s="4"/>
      <c r="F15" s="28">
        <v>7400.0</v>
      </c>
      <c r="G15" s="10">
        <f t="shared" si="1"/>
        <v>123.3333333</v>
      </c>
      <c r="H15" s="28"/>
      <c r="I15" s="4"/>
      <c r="J15" s="27"/>
      <c r="K15" s="27"/>
      <c r="L15" s="27"/>
      <c r="M15" s="27"/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/>
      <c r="I16" s="4"/>
      <c r="J16" s="27"/>
      <c r="K16" s="27"/>
      <c r="L16" s="27"/>
      <c r="M16" s="27"/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/>
      <c r="I17" s="4"/>
      <c r="J17" s="27"/>
      <c r="K17" s="27"/>
      <c r="L17" s="27"/>
      <c r="M17" s="27"/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/>
      <c r="I18" s="4"/>
      <c r="J18" s="27"/>
      <c r="K18" s="27"/>
      <c r="L18" s="27"/>
      <c r="M18" s="27"/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/>
      <c r="I19" s="4"/>
      <c r="J19" s="27"/>
      <c r="K19" s="27"/>
      <c r="L19" s="27"/>
      <c r="M19" s="27"/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>
        <v>303.85</v>
      </c>
      <c r="I20" s="4"/>
      <c r="J20" s="27"/>
      <c r="K20" s="27"/>
      <c r="L20" s="27"/>
      <c r="M20" s="27"/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>
        <v>302.17</v>
      </c>
      <c r="I21" s="4"/>
      <c r="J21" s="27"/>
      <c r="K21" s="27"/>
      <c r="L21" s="27"/>
      <c r="M21" s="27"/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>
        <v>300.97</v>
      </c>
      <c r="I22" s="4"/>
      <c r="J22" s="27"/>
      <c r="K22" s="27"/>
      <c r="L22" s="27"/>
      <c r="M22" s="27"/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>
        <v>300.24</v>
      </c>
      <c r="I23" s="4"/>
      <c r="J23" s="27"/>
      <c r="K23" s="27"/>
      <c r="L23" s="27"/>
      <c r="M23" s="27"/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>
        <v>300.0</v>
      </c>
      <c r="I24" s="4"/>
      <c r="J24" s="27"/>
      <c r="K24" s="27"/>
      <c r="L24" s="27"/>
      <c r="M24" s="27"/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>
        <v>300.0</v>
      </c>
      <c r="I25" s="4"/>
      <c r="J25" s="27"/>
      <c r="K25" s="27"/>
      <c r="L25" s="27"/>
      <c r="M25" s="27"/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27"/>
      <c r="K26" s="27"/>
      <c r="L26" s="27"/>
      <c r="M26" s="27"/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27"/>
      <c r="K27" s="27"/>
      <c r="L27" s="27"/>
      <c r="M27" s="27"/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27"/>
      <c r="K28" s="27"/>
      <c r="L28" s="27"/>
      <c r="M28" s="27"/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27"/>
      <c r="K29" s="27"/>
      <c r="L29" s="27"/>
      <c r="M29" s="27"/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27"/>
      <c r="K30" s="27"/>
      <c r="L30" s="27"/>
      <c r="M30" s="27"/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27"/>
      <c r="K31" s="27"/>
      <c r="L31" s="27"/>
      <c r="M31" s="27"/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27"/>
      <c r="K32" s="27"/>
      <c r="L32" s="27"/>
      <c r="M32" s="27"/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27"/>
      <c r="K33" s="27"/>
      <c r="L33" s="27"/>
      <c r="M33" s="27"/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27"/>
      <c r="K34" s="27"/>
      <c r="L34" s="27"/>
      <c r="M34" s="27"/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27"/>
      <c r="K35" s="27"/>
      <c r="L35" s="27"/>
      <c r="M35" s="27"/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27"/>
      <c r="K36" s="27"/>
      <c r="L36" s="27"/>
      <c r="M36" s="27"/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27"/>
      <c r="K37" s="27"/>
      <c r="L37" s="27"/>
      <c r="M37" s="27"/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27"/>
      <c r="K38" s="27"/>
      <c r="L38" s="27"/>
      <c r="M38" s="27"/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27"/>
      <c r="K39" s="27"/>
      <c r="L39" s="27"/>
      <c r="M39" s="27"/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27"/>
      <c r="K40" s="27"/>
      <c r="L40" s="27"/>
      <c r="M40" s="27"/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27"/>
      <c r="K41" s="27"/>
      <c r="L41" s="27"/>
      <c r="M41" s="27"/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27"/>
      <c r="K42" s="27"/>
      <c r="L42" s="27"/>
      <c r="M42" s="27"/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27"/>
      <c r="K43" s="27"/>
      <c r="L43" s="27"/>
      <c r="M43" s="27"/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27"/>
      <c r="K44" s="27"/>
      <c r="L44" s="27"/>
      <c r="M44" s="27"/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27"/>
      <c r="K45" s="27"/>
      <c r="L45" s="27"/>
      <c r="M45" s="27"/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27"/>
      <c r="K46" s="27"/>
      <c r="L46" s="27"/>
      <c r="M46" s="27"/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27"/>
      <c r="K47" s="27"/>
      <c r="L47" s="27"/>
      <c r="M47" s="27"/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27"/>
      <c r="K48" s="27"/>
      <c r="L48" s="27"/>
      <c r="M48" s="27"/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27"/>
      <c r="K49" s="27"/>
      <c r="L49" s="27"/>
      <c r="M49" s="27"/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27"/>
      <c r="K50" s="27"/>
      <c r="L50" s="27"/>
      <c r="M50" s="27"/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27"/>
      <c r="K51" s="27"/>
      <c r="L51" s="27"/>
      <c r="M51" s="27"/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27"/>
      <c r="K52" s="27"/>
      <c r="L52" s="27"/>
      <c r="M52" s="27"/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27"/>
      <c r="K53" s="27"/>
      <c r="L53" s="27"/>
      <c r="M53" s="27"/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27"/>
      <c r="K54" s="27"/>
      <c r="L54" s="27"/>
      <c r="M54" s="27"/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27"/>
      <c r="K55" s="27"/>
      <c r="L55" s="27"/>
      <c r="M55" s="27"/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27"/>
      <c r="K56" s="27"/>
      <c r="L56" s="27"/>
      <c r="M56" s="27"/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27"/>
      <c r="K57" s="27"/>
      <c r="L57" s="27"/>
      <c r="M57" s="27"/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27"/>
      <c r="K58" s="27"/>
      <c r="L58" s="27"/>
      <c r="M58" s="27"/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27"/>
      <c r="K59" s="27"/>
      <c r="L59" s="27"/>
      <c r="M59" s="27"/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27"/>
      <c r="K60" s="27"/>
      <c r="L60" s="27"/>
      <c r="M60" s="27"/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27"/>
      <c r="K61" s="27"/>
      <c r="L61" s="27"/>
      <c r="M61" s="27"/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27"/>
      <c r="K62" s="27"/>
      <c r="L62" s="27"/>
      <c r="M62" s="27"/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27"/>
      <c r="K63" s="27"/>
      <c r="L63" s="27"/>
      <c r="M63" s="27"/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27"/>
      <c r="K64" s="27"/>
      <c r="L64" s="27"/>
      <c r="M64" s="27"/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27"/>
      <c r="K65" s="27"/>
      <c r="L65" s="27"/>
      <c r="M65" s="27"/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27"/>
      <c r="K66" s="27"/>
      <c r="L66" s="27"/>
      <c r="M66" s="27"/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27"/>
      <c r="K67" s="27"/>
      <c r="L67" s="27"/>
      <c r="M67" s="27"/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27"/>
      <c r="K68" s="27"/>
      <c r="L68" s="27"/>
      <c r="M68" s="27"/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27"/>
      <c r="K69" s="27"/>
      <c r="L69" s="27"/>
      <c r="M69" s="27"/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27"/>
      <c r="K70" s="27"/>
      <c r="L70" s="27"/>
      <c r="M70" s="27"/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27"/>
      <c r="K71" s="27"/>
      <c r="L71" s="27"/>
      <c r="M71" s="27"/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27"/>
      <c r="K72" s="27"/>
      <c r="L72" s="27"/>
      <c r="M72" s="27"/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27"/>
      <c r="K73" s="27"/>
      <c r="L73" s="27"/>
      <c r="M73" s="27"/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27"/>
      <c r="K74" s="27"/>
      <c r="L74" s="27"/>
      <c r="M74" s="27"/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27"/>
      <c r="K75" s="27"/>
      <c r="L75" s="27"/>
      <c r="M75" s="27"/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27"/>
      <c r="K76" s="27"/>
      <c r="L76" s="27"/>
      <c r="M76" s="27"/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27"/>
      <c r="K77" s="27"/>
      <c r="L77" s="27"/>
      <c r="M77" s="27"/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27"/>
      <c r="K78" s="27"/>
      <c r="L78" s="27"/>
      <c r="M78" s="27"/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27"/>
      <c r="K79" s="27"/>
      <c r="L79" s="27"/>
      <c r="M79" s="27"/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27"/>
      <c r="K80" s="27"/>
      <c r="L80" s="27"/>
      <c r="M80" s="27"/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27"/>
      <c r="K81" s="27"/>
      <c r="L81" s="27"/>
      <c r="M81" s="27"/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27"/>
      <c r="K82" s="27"/>
      <c r="L82" s="27"/>
      <c r="M82" s="27"/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27"/>
      <c r="K83" s="27"/>
      <c r="L83" s="27"/>
      <c r="M83" s="27"/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27"/>
      <c r="K84" s="27"/>
      <c r="L84" s="27"/>
      <c r="M84" s="27"/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27"/>
      <c r="K85" s="27"/>
      <c r="L85" s="27"/>
      <c r="M85" s="27"/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27"/>
      <c r="K86" s="27"/>
      <c r="L86" s="27"/>
      <c r="M86" s="27"/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27"/>
      <c r="K87" s="27"/>
      <c r="L87" s="27"/>
      <c r="M87" s="27"/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27"/>
      <c r="K88" s="27"/>
      <c r="L88" s="27"/>
      <c r="M88" s="27"/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27"/>
      <c r="K89" s="27"/>
      <c r="L89" s="27"/>
      <c r="M89" s="27"/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27"/>
      <c r="K90" s="27"/>
      <c r="L90" s="27"/>
      <c r="M90" s="27"/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27"/>
      <c r="K91" s="27"/>
      <c r="L91" s="27"/>
      <c r="M91" s="27"/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27"/>
      <c r="K92" s="27"/>
      <c r="L92" s="27"/>
      <c r="M92" s="27"/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27"/>
      <c r="K93" s="27"/>
      <c r="L93" s="27"/>
      <c r="M93" s="27"/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27"/>
      <c r="K94" s="27"/>
      <c r="L94" s="27"/>
      <c r="M94" s="27"/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27"/>
      <c r="K95" s="27"/>
      <c r="L95" s="27"/>
      <c r="M95" s="27"/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27"/>
      <c r="K96" s="27"/>
      <c r="L96" s="27"/>
      <c r="M96" s="27"/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27"/>
      <c r="K97" s="27"/>
      <c r="L97" s="27"/>
      <c r="M97" s="27"/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27"/>
      <c r="K98" s="27"/>
      <c r="L98" s="27"/>
      <c r="M98" s="27"/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27"/>
      <c r="K99" s="27"/>
      <c r="L99" s="27"/>
      <c r="M99" s="27"/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27"/>
      <c r="K100" s="27"/>
      <c r="L100" s="27"/>
      <c r="M100" s="27"/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27"/>
      <c r="K101" s="27"/>
      <c r="L101" s="27"/>
      <c r="M101" s="27"/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7"/>
      <c r="K102" s="27"/>
      <c r="L102" s="27"/>
      <c r="M102" s="27"/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/>
      <c r="I3" s="4"/>
      <c r="J3" s="27"/>
      <c r="K3" s="27"/>
      <c r="L3" s="27"/>
      <c r="M3" s="27"/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/>
      <c r="I4" s="4"/>
      <c r="J4" s="27"/>
      <c r="K4" s="27"/>
      <c r="L4" s="27"/>
      <c r="M4" s="27"/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/>
      <c r="I5" s="4"/>
      <c r="J5" s="27"/>
      <c r="K5" s="27"/>
      <c r="L5" s="27"/>
      <c r="M5" s="27"/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/>
      <c r="I6" s="4"/>
      <c r="J6" s="27"/>
      <c r="K6" s="27"/>
      <c r="L6" s="27"/>
      <c r="M6" s="27"/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/>
      <c r="I7" s="4"/>
      <c r="J7" s="27"/>
      <c r="K7" s="27"/>
      <c r="L7" s="27"/>
      <c r="M7" s="27"/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/>
      <c r="I8" s="4"/>
      <c r="J8" s="27"/>
      <c r="K8" s="27"/>
      <c r="L8" s="27"/>
      <c r="M8" s="27"/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/>
      <c r="I9" s="4"/>
      <c r="J9" s="27"/>
      <c r="K9" s="27"/>
      <c r="L9" s="27"/>
      <c r="M9" s="27"/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/>
      <c r="I10" s="4"/>
      <c r="J10" s="27"/>
      <c r="K10" s="27"/>
      <c r="L10" s="27"/>
      <c r="M10" s="27"/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/>
      <c r="I11" s="4"/>
      <c r="J11" s="27"/>
      <c r="K11" s="27"/>
      <c r="L11" s="27"/>
      <c r="M11" s="27"/>
      <c r="N11" s="4"/>
    </row>
    <row r="12">
      <c r="A12" s="6" t="s">
        <v>23</v>
      </c>
      <c r="B12" s="8">
        <v>2400.0</v>
      </c>
      <c r="C12" s="6" t="s">
        <v>99</v>
      </c>
      <c r="D12" s="6"/>
      <c r="E12" s="4"/>
      <c r="F12" s="9">
        <v>6000.0</v>
      </c>
      <c r="G12" s="10">
        <f t="shared" si="1"/>
        <v>100</v>
      </c>
      <c r="H12" s="28"/>
      <c r="I12" s="4"/>
      <c r="J12" s="27"/>
      <c r="K12" s="27"/>
      <c r="L12" s="27"/>
      <c r="M12" s="27"/>
      <c r="N12" s="4"/>
    </row>
    <row r="13">
      <c r="A13" s="6" t="s">
        <v>25</v>
      </c>
      <c r="B13" s="8">
        <v>2.5</v>
      </c>
      <c r="C13" s="6" t="s">
        <v>100</v>
      </c>
      <c r="D13" s="6" t="s">
        <v>27</v>
      </c>
      <c r="E13" s="4"/>
      <c r="F13" s="9">
        <v>7000.0</v>
      </c>
      <c r="G13" s="10">
        <f t="shared" si="1"/>
        <v>116.6666667</v>
      </c>
      <c r="H13" s="28"/>
      <c r="I13" s="4"/>
      <c r="J13" s="27"/>
      <c r="K13" s="27"/>
      <c r="L13" s="27"/>
      <c r="M13" s="27"/>
      <c r="N13" s="4"/>
    </row>
    <row r="14">
      <c r="A14" s="6"/>
      <c r="B14" s="8" t="s">
        <v>28</v>
      </c>
      <c r="C14" s="6" t="s">
        <v>101</v>
      </c>
      <c r="D14" s="6" t="s">
        <v>30</v>
      </c>
      <c r="E14" s="4"/>
      <c r="F14" s="11">
        <v>7200.0</v>
      </c>
      <c r="G14" s="10">
        <f t="shared" si="1"/>
        <v>120</v>
      </c>
      <c r="H14" s="28"/>
      <c r="I14" s="4"/>
      <c r="J14" s="27"/>
      <c r="K14" s="27"/>
      <c r="L14" s="27"/>
      <c r="M14" s="27"/>
      <c r="N14" s="4"/>
    </row>
    <row r="15">
      <c r="A15" s="6"/>
      <c r="B15" s="8">
        <v>2.0</v>
      </c>
      <c r="C15" s="6" t="s">
        <v>102</v>
      </c>
      <c r="D15" s="6" t="s">
        <v>32</v>
      </c>
      <c r="E15" s="4"/>
      <c r="F15" s="28">
        <v>7400.0</v>
      </c>
      <c r="G15" s="10">
        <f t="shared" si="1"/>
        <v>123.3333333</v>
      </c>
      <c r="H15" s="28"/>
      <c r="I15" s="4"/>
      <c r="J15" s="27"/>
      <c r="K15" s="27"/>
      <c r="L15" s="27"/>
      <c r="M15" s="27"/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/>
      <c r="I16" s="4"/>
      <c r="J16" s="27"/>
      <c r="K16" s="27"/>
      <c r="L16" s="27"/>
      <c r="M16" s="27"/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/>
      <c r="I17" s="4"/>
      <c r="J17" s="27"/>
      <c r="K17" s="27"/>
      <c r="L17" s="27"/>
      <c r="M17" s="27"/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/>
      <c r="I18" s="4"/>
      <c r="J18" s="27"/>
      <c r="K18" s="27"/>
      <c r="L18" s="27"/>
      <c r="M18" s="27"/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/>
      <c r="I19" s="4"/>
      <c r="J19" s="27"/>
      <c r="K19" s="27"/>
      <c r="L19" s="27"/>
      <c r="M19" s="27"/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/>
      <c r="I20" s="4"/>
      <c r="J20" s="27"/>
      <c r="K20" s="27"/>
      <c r="L20" s="27"/>
      <c r="M20" s="27"/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/>
      <c r="I21" s="4"/>
      <c r="J21" s="27"/>
      <c r="K21" s="27"/>
      <c r="L21" s="27"/>
      <c r="M21" s="27"/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/>
      <c r="I22" s="4"/>
      <c r="J22" s="27"/>
      <c r="K22" s="27"/>
      <c r="L22" s="27"/>
      <c r="M22" s="27"/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17"/>
      <c r="I23" s="4"/>
      <c r="J23" s="27"/>
      <c r="K23" s="27"/>
      <c r="L23" s="27"/>
      <c r="M23" s="27"/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/>
      <c r="I24" s="4"/>
      <c r="J24" s="27"/>
      <c r="K24" s="27"/>
      <c r="L24" s="27"/>
      <c r="M24" s="27"/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/>
      <c r="I25" s="4"/>
      <c r="J25" s="27"/>
      <c r="K25" s="27"/>
      <c r="L25" s="27"/>
      <c r="M25" s="27"/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27"/>
      <c r="K26" s="27"/>
      <c r="L26" s="27"/>
      <c r="M26" s="27"/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27"/>
      <c r="K27" s="27"/>
      <c r="L27" s="27"/>
      <c r="M27" s="27"/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27"/>
      <c r="K28" s="27"/>
      <c r="L28" s="27"/>
      <c r="M28" s="27"/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27"/>
      <c r="K29" s="27"/>
      <c r="L29" s="27"/>
      <c r="M29" s="27"/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27"/>
      <c r="K30" s="27"/>
      <c r="L30" s="27"/>
      <c r="M30" s="27"/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27"/>
      <c r="K31" s="27"/>
      <c r="L31" s="27"/>
      <c r="M31" s="27"/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27"/>
      <c r="K32" s="27"/>
      <c r="L32" s="27"/>
      <c r="M32" s="27"/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27"/>
      <c r="K33" s="27"/>
      <c r="L33" s="27"/>
      <c r="M33" s="27"/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27"/>
      <c r="K34" s="27"/>
      <c r="L34" s="27"/>
      <c r="M34" s="27"/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27"/>
      <c r="K35" s="27"/>
      <c r="L35" s="27"/>
      <c r="M35" s="27"/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27"/>
      <c r="K36" s="27"/>
      <c r="L36" s="27"/>
      <c r="M36" s="27"/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27"/>
      <c r="K37" s="27"/>
      <c r="L37" s="27"/>
      <c r="M37" s="27"/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27"/>
      <c r="K38" s="27"/>
      <c r="L38" s="27"/>
      <c r="M38" s="27"/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27"/>
      <c r="K39" s="27"/>
      <c r="L39" s="27"/>
      <c r="M39" s="27"/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27"/>
      <c r="K40" s="27"/>
      <c r="L40" s="27"/>
      <c r="M40" s="27"/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27"/>
      <c r="K41" s="27"/>
      <c r="L41" s="27"/>
      <c r="M41" s="27"/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27"/>
      <c r="K42" s="27"/>
      <c r="L42" s="27"/>
      <c r="M42" s="27"/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27"/>
      <c r="K43" s="27"/>
      <c r="L43" s="27"/>
      <c r="M43" s="27"/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27"/>
      <c r="K44" s="27"/>
      <c r="L44" s="27"/>
      <c r="M44" s="27"/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27"/>
      <c r="K45" s="27"/>
      <c r="L45" s="27"/>
      <c r="M45" s="27"/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27"/>
      <c r="K46" s="27"/>
      <c r="L46" s="27"/>
      <c r="M46" s="27"/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27"/>
      <c r="K47" s="27"/>
      <c r="L47" s="27"/>
      <c r="M47" s="27"/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27"/>
      <c r="K48" s="27"/>
      <c r="L48" s="27"/>
      <c r="M48" s="27"/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27"/>
      <c r="K49" s="27"/>
      <c r="L49" s="27"/>
      <c r="M49" s="27"/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27"/>
      <c r="K50" s="27"/>
      <c r="L50" s="27"/>
      <c r="M50" s="27"/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27"/>
      <c r="K51" s="27"/>
      <c r="L51" s="27"/>
      <c r="M51" s="27"/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27"/>
      <c r="K52" s="27"/>
      <c r="L52" s="27"/>
      <c r="M52" s="27"/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27"/>
      <c r="K53" s="27"/>
      <c r="L53" s="27"/>
      <c r="M53" s="27"/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27"/>
      <c r="K54" s="27"/>
      <c r="L54" s="27"/>
      <c r="M54" s="27"/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27"/>
      <c r="K55" s="27"/>
      <c r="L55" s="27"/>
      <c r="M55" s="27"/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27"/>
      <c r="K56" s="27"/>
      <c r="L56" s="27"/>
      <c r="M56" s="27"/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27"/>
      <c r="K57" s="27"/>
      <c r="L57" s="27"/>
      <c r="M57" s="27"/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27"/>
      <c r="K58" s="27"/>
      <c r="L58" s="27"/>
      <c r="M58" s="27"/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27"/>
      <c r="K59" s="27"/>
      <c r="L59" s="27"/>
      <c r="M59" s="27"/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27"/>
      <c r="K60" s="27"/>
      <c r="L60" s="27"/>
      <c r="M60" s="27"/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27"/>
      <c r="K61" s="27"/>
      <c r="L61" s="27"/>
      <c r="M61" s="27"/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27"/>
      <c r="K62" s="27"/>
      <c r="L62" s="27"/>
      <c r="M62" s="27"/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27"/>
      <c r="K63" s="27"/>
      <c r="L63" s="27"/>
      <c r="M63" s="27"/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27"/>
      <c r="K64" s="27"/>
      <c r="L64" s="27"/>
      <c r="M64" s="27"/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27"/>
      <c r="K65" s="27"/>
      <c r="L65" s="27"/>
      <c r="M65" s="27"/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27"/>
      <c r="K66" s="27"/>
      <c r="L66" s="27"/>
      <c r="M66" s="27"/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27"/>
      <c r="K67" s="27"/>
      <c r="L67" s="27"/>
      <c r="M67" s="27"/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27"/>
      <c r="K68" s="27"/>
      <c r="L68" s="27"/>
      <c r="M68" s="27"/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27"/>
      <c r="K69" s="27"/>
      <c r="L69" s="27"/>
      <c r="M69" s="27"/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27"/>
      <c r="K70" s="27"/>
      <c r="L70" s="27"/>
      <c r="M70" s="27"/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27"/>
      <c r="K71" s="27"/>
      <c r="L71" s="27"/>
      <c r="M71" s="27"/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27"/>
      <c r="K72" s="27"/>
      <c r="L72" s="27"/>
      <c r="M72" s="27"/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27"/>
      <c r="K73" s="27"/>
      <c r="L73" s="27"/>
      <c r="M73" s="27"/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27"/>
      <c r="K74" s="27"/>
      <c r="L74" s="27"/>
      <c r="M74" s="27"/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27"/>
      <c r="K75" s="27"/>
      <c r="L75" s="27"/>
      <c r="M75" s="27"/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27"/>
      <c r="K76" s="27"/>
      <c r="L76" s="27"/>
      <c r="M76" s="27"/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27"/>
      <c r="K77" s="27"/>
      <c r="L77" s="27"/>
      <c r="M77" s="27"/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27"/>
      <c r="K78" s="27"/>
      <c r="L78" s="27"/>
      <c r="M78" s="27"/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27"/>
      <c r="K79" s="27"/>
      <c r="L79" s="27"/>
      <c r="M79" s="27"/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27"/>
      <c r="K80" s="27"/>
      <c r="L80" s="27"/>
      <c r="M80" s="27"/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27"/>
      <c r="K81" s="27"/>
      <c r="L81" s="27"/>
      <c r="M81" s="27"/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27"/>
      <c r="K82" s="27"/>
      <c r="L82" s="27"/>
      <c r="M82" s="27"/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27"/>
      <c r="K83" s="27"/>
      <c r="L83" s="27"/>
      <c r="M83" s="27"/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27"/>
      <c r="K84" s="27"/>
      <c r="L84" s="27"/>
      <c r="M84" s="27"/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27"/>
      <c r="K85" s="27"/>
      <c r="L85" s="27"/>
      <c r="M85" s="27"/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27"/>
      <c r="K86" s="27"/>
      <c r="L86" s="27"/>
      <c r="M86" s="27"/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27"/>
      <c r="K87" s="27"/>
      <c r="L87" s="27"/>
      <c r="M87" s="27"/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27"/>
      <c r="K88" s="27"/>
      <c r="L88" s="27"/>
      <c r="M88" s="27"/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27"/>
      <c r="K89" s="27"/>
      <c r="L89" s="27"/>
      <c r="M89" s="27"/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27"/>
      <c r="K90" s="27"/>
      <c r="L90" s="27"/>
      <c r="M90" s="27"/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27"/>
      <c r="K91" s="27"/>
      <c r="L91" s="27"/>
      <c r="M91" s="27"/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27"/>
      <c r="K92" s="27"/>
      <c r="L92" s="27"/>
      <c r="M92" s="27"/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27"/>
      <c r="K93" s="27"/>
      <c r="L93" s="27"/>
      <c r="M93" s="27"/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27"/>
      <c r="K94" s="27"/>
      <c r="L94" s="27"/>
      <c r="M94" s="27"/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27"/>
      <c r="K95" s="27"/>
      <c r="L95" s="27"/>
      <c r="M95" s="27"/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27"/>
      <c r="K96" s="27"/>
      <c r="L96" s="27"/>
      <c r="M96" s="27"/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27"/>
      <c r="K97" s="27"/>
      <c r="L97" s="27"/>
      <c r="M97" s="27"/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27"/>
      <c r="K98" s="27"/>
      <c r="L98" s="27"/>
      <c r="M98" s="27"/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27"/>
      <c r="K99" s="27"/>
      <c r="L99" s="27"/>
      <c r="M99" s="27"/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27"/>
      <c r="K100" s="27"/>
      <c r="L100" s="27"/>
      <c r="M100" s="27"/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27"/>
      <c r="K101" s="27"/>
      <c r="L101" s="27"/>
      <c r="M101" s="27"/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7"/>
      <c r="K102" s="27"/>
      <c r="L102" s="27"/>
      <c r="M102" s="27"/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/>
      <c r="I3" s="4"/>
      <c r="J3" s="27"/>
      <c r="K3" s="27"/>
      <c r="L3" s="27"/>
      <c r="M3" s="27"/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/>
      <c r="I4" s="4"/>
      <c r="J4" s="27"/>
      <c r="K4" s="27"/>
      <c r="L4" s="27"/>
      <c r="M4" s="27"/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/>
      <c r="I5" s="4"/>
      <c r="J5" s="27"/>
      <c r="K5" s="27"/>
      <c r="L5" s="27"/>
      <c r="M5" s="27"/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/>
      <c r="I6" s="4"/>
      <c r="J6" s="27"/>
      <c r="K6" s="27"/>
      <c r="L6" s="27"/>
      <c r="M6" s="27"/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/>
      <c r="I7" s="4"/>
      <c r="J7" s="27"/>
      <c r="K7" s="27"/>
      <c r="L7" s="27"/>
      <c r="M7" s="27"/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/>
      <c r="I8" s="4"/>
      <c r="J8" s="27"/>
      <c r="K8" s="27"/>
      <c r="L8" s="27"/>
      <c r="M8" s="27"/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/>
      <c r="I9" s="4"/>
      <c r="J9" s="27"/>
      <c r="K9" s="27"/>
      <c r="L9" s="27"/>
      <c r="M9" s="27"/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/>
      <c r="I10" s="4"/>
      <c r="J10" s="27"/>
      <c r="K10" s="27"/>
      <c r="L10" s="27"/>
      <c r="M10" s="27"/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/>
      <c r="I11" s="4"/>
      <c r="J11" s="27"/>
      <c r="K11" s="27"/>
      <c r="L11" s="27"/>
      <c r="M11" s="27"/>
      <c r="N11" s="4"/>
    </row>
    <row r="12">
      <c r="A12" s="6" t="s">
        <v>23</v>
      </c>
      <c r="B12" s="8">
        <v>2400.0</v>
      </c>
      <c r="C12" s="6" t="s">
        <v>103</v>
      </c>
      <c r="D12" s="6"/>
      <c r="E12" s="4"/>
      <c r="F12" s="9">
        <v>6000.0</v>
      </c>
      <c r="G12" s="10">
        <f t="shared" si="1"/>
        <v>100</v>
      </c>
      <c r="H12" s="28"/>
      <c r="I12" s="4"/>
      <c r="J12" s="27"/>
      <c r="K12" s="27"/>
      <c r="L12" s="27"/>
      <c r="M12" s="27"/>
      <c r="N12" s="4"/>
    </row>
    <row r="13">
      <c r="A13" s="6" t="s">
        <v>25</v>
      </c>
      <c r="B13" s="8">
        <v>2.5</v>
      </c>
      <c r="C13" s="6" t="s">
        <v>104</v>
      </c>
      <c r="D13" s="6" t="s">
        <v>27</v>
      </c>
      <c r="E13" s="4"/>
      <c r="F13" s="9">
        <v>7000.0</v>
      </c>
      <c r="G13" s="10">
        <f t="shared" si="1"/>
        <v>116.6666667</v>
      </c>
      <c r="H13" s="28"/>
      <c r="I13" s="4"/>
      <c r="J13" s="27"/>
      <c r="K13" s="27"/>
      <c r="L13" s="27"/>
      <c r="M13" s="27"/>
      <c r="N13" s="4"/>
    </row>
    <row r="14">
      <c r="A14" s="6"/>
      <c r="B14" s="8" t="s">
        <v>28</v>
      </c>
      <c r="C14" s="6" t="s">
        <v>105</v>
      </c>
      <c r="D14" s="6" t="s">
        <v>30</v>
      </c>
      <c r="E14" s="4"/>
      <c r="F14" s="11">
        <v>7200.0</v>
      </c>
      <c r="G14" s="10">
        <f t="shared" si="1"/>
        <v>120</v>
      </c>
      <c r="H14" s="28"/>
      <c r="I14" s="4"/>
      <c r="J14" s="27"/>
      <c r="K14" s="27"/>
      <c r="L14" s="27"/>
      <c r="M14" s="27"/>
      <c r="N14" s="4"/>
    </row>
    <row r="15">
      <c r="A15" s="6"/>
      <c r="B15" s="8">
        <v>2.0</v>
      </c>
      <c r="C15" s="6" t="s">
        <v>106</v>
      </c>
      <c r="D15" s="6" t="s">
        <v>32</v>
      </c>
      <c r="E15" s="4"/>
      <c r="F15" s="28">
        <v>7400.0</v>
      </c>
      <c r="G15" s="10">
        <f t="shared" si="1"/>
        <v>123.3333333</v>
      </c>
      <c r="H15" s="28"/>
      <c r="I15" s="4"/>
      <c r="J15" s="27"/>
      <c r="K15" s="27"/>
      <c r="L15" s="27"/>
      <c r="M15" s="27"/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/>
      <c r="I16" s="4"/>
      <c r="J16" s="27"/>
      <c r="K16" s="27"/>
      <c r="L16" s="27"/>
      <c r="M16" s="27"/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/>
      <c r="I17" s="4"/>
      <c r="J17" s="27"/>
      <c r="K17" s="27"/>
      <c r="L17" s="27"/>
      <c r="M17" s="27"/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/>
      <c r="I18" s="4"/>
      <c r="J18" s="27"/>
      <c r="K18" s="27"/>
      <c r="L18" s="27"/>
      <c r="M18" s="27"/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/>
      <c r="I19" s="4"/>
      <c r="J19" s="27"/>
      <c r="K19" s="27"/>
      <c r="L19" s="27"/>
      <c r="M19" s="27"/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/>
      <c r="I20" s="4"/>
      <c r="J20" s="27"/>
      <c r="K20" s="27"/>
      <c r="L20" s="27"/>
      <c r="M20" s="27"/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/>
      <c r="I21" s="4"/>
      <c r="J21" s="27"/>
      <c r="K21" s="27"/>
      <c r="L21" s="27"/>
      <c r="M21" s="27"/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/>
      <c r="I22" s="4"/>
      <c r="J22" s="27"/>
      <c r="K22" s="27"/>
      <c r="L22" s="27"/>
      <c r="M22" s="27"/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28"/>
      <c r="I23" s="4"/>
      <c r="J23" s="27"/>
      <c r="K23" s="27"/>
      <c r="L23" s="27"/>
      <c r="M23" s="27"/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/>
      <c r="I24" s="4"/>
      <c r="J24" s="27"/>
      <c r="K24" s="27"/>
      <c r="L24" s="27"/>
      <c r="M24" s="27"/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/>
      <c r="I25" s="4"/>
      <c r="J25" s="27"/>
      <c r="K25" s="27"/>
      <c r="L25" s="27"/>
      <c r="M25" s="27"/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27"/>
      <c r="K26" s="27"/>
      <c r="L26" s="27"/>
      <c r="M26" s="27"/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27"/>
      <c r="K27" s="27"/>
      <c r="L27" s="27"/>
      <c r="M27" s="27"/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27"/>
      <c r="K28" s="27"/>
      <c r="L28" s="27"/>
      <c r="M28" s="27"/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27"/>
      <c r="K29" s="27"/>
      <c r="L29" s="27"/>
      <c r="M29" s="27"/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27"/>
      <c r="K30" s="27"/>
      <c r="L30" s="27"/>
      <c r="M30" s="27"/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27"/>
      <c r="K31" s="27"/>
      <c r="L31" s="27"/>
      <c r="M31" s="27"/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27"/>
      <c r="K32" s="27"/>
      <c r="L32" s="27"/>
      <c r="M32" s="27"/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27"/>
      <c r="K33" s="27"/>
      <c r="L33" s="27"/>
      <c r="M33" s="27"/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27"/>
      <c r="K34" s="27"/>
      <c r="L34" s="27"/>
      <c r="M34" s="27"/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27"/>
      <c r="K35" s="27"/>
      <c r="L35" s="27"/>
      <c r="M35" s="27"/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27"/>
      <c r="K36" s="27"/>
      <c r="L36" s="27"/>
      <c r="M36" s="27"/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27"/>
      <c r="K37" s="27"/>
      <c r="L37" s="27"/>
      <c r="M37" s="27"/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27"/>
      <c r="K38" s="27"/>
      <c r="L38" s="27"/>
      <c r="M38" s="27"/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27"/>
      <c r="K39" s="27"/>
      <c r="L39" s="27"/>
      <c r="M39" s="27"/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27"/>
      <c r="K40" s="27"/>
      <c r="L40" s="27"/>
      <c r="M40" s="27"/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27"/>
      <c r="K41" s="27"/>
      <c r="L41" s="27"/>
      <c r="M41" s="27"/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27"/>
      <c r="K42" s="27"/>
      <c r="L42" s="27"/>
      <c r="M42" s="27"/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27"/>
      <c r="K43" s="27"/>
      <c r="L43" s="27"/>
      <c r="M43" s="27"/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27"/>
      <c r="K44" s="27"/>
      <c r="L44" s="27"/>
      <c r="M44" s="27"/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27"/>
      <c r="K45" s="27"/>
      <c r="L45" s="27"/>
      <c r="M45" s="27"/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27"/>
      <c r="K46" s="27"/>
      <c r="L46" s="27"/>
      <c r="M46" s="27"/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27"/>
      <c r="K47" s="27"/>
      <c r="L47" s="27"/>
      <c r="M47" s="27"/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27"/>
      <c r="K48" s="27"/>
      <c r="L48" s="27"/>
      <c r="M48" s="27"/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27"/>
      <c r="K49" s="27"/>
      <c r="L49" s="27"/>
      <c r="M49" s="27"/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27"/>
      <c r="K50" s="27"/>
      <c r="L50" s="27"/>
      <c r="M50" s="27"/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27"/>
      <c r="K51" s="27"/>
      <c r="L51" s="27"/>
      <c r="M51" s="27"/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27"/>
      <c r="K52" s="27"/>
      <c r="L52" s="27"/>
      <c r="M52" s="27"/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27"/>
      <c r="K53" s="27"/>
      <c r="L53" s="27"/>
      <c r="M53" s="27"/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27"/>
      <c r="K54" s="27"/>
      <c r="L54" s="27"/>
      <c r="M54" s="27"/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27"/>
      <c r="K55" s="27"/>
      <c r="L55" s="27"/>
      <c r="M55" s="27"/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27"/>
      <c r="K56" s="27"/>
      <c r="L56" s="27"/>
      <c r="M56" s="27"/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27"/>
      <c r="K57" s="27"/>
      <c r="L57" s="27"/>
      <c r="M57" s="27"/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27"/>
      <c r="K58" s="27"/>
      <c r="L58" s="27"/>
      <c r="M58" s="27"/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27"/>
      <c r="K59" s="27"/>
      <c r="L59" s="27"/>
      <c r="M59" s="27"/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27"/>
      <c r="K60" s="27"/>
      <c r="L60" s="27"/>
      <c r="M60" s="27"/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27"/>
      <c r="K61" s="27"/>
      <c r="L61" s="27"/>
      <c r="M61" s="27"/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27"/>
      <c r="K62" s="27"/>
      <c r="L62" s="27"/>
      <c r="M62" s="27"/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27"/>
      <c r="K63" s="27"/>
      <c r="L63" s="27"/>
      <c r="M63" s="27"/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27"/>
      <c r="K64" s="27"/>
      <c r="L64" s="27"/>
      <c r="M64" s="27"/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27"/>
      <c r="K65" s="27"/>
      <c r="L65" s="27"/>
      <c r="M65" s="27"/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27"/>
      <c r="K66" s="27"/>
      <c r="L66" s="27"/>
      <c r="M66" s="27"/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27"/>
      <c r="K67" s="27"/>
      <c r="L67" s="27"/>
      <c r="M67" s="27"/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27"/>
      <c r="K68" s="27"/>
      <c r="L68" s="27"/>
      <c r="M68" s="27"/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27"/>
      <c r="K69" s="27"/>
      <c r="L69" s="27"/>
      <c r="M69" s="27"/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27"/>
      <c r="K70" s="27"/>
      <c r="L70" s="27"/>
      <c r="M70" s="27"/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27"/>
      <c r="K71" s="27"/>
      <c r="L71" s="27"/>
      <c r="M71" s="27"/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27"/>
      <c r="K72" s="27"/>
      <c r="L72" s="27"/>
      <c r="M72" s="27"/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27"/>
      <c r="K73" s="27"/>
      <c r="L73" s="27"/>
      <c r="M73" s="27"/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27"/>
      <c r="K74" s="27"/>
      <c r="L74" s="27"/>
      <c r="M74" s="27"/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27"/>
      <c r="K75" s="27"/>
      <c r="L75" s="27"/>
      <c r="M75" s="27"/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27"/>
      <c r="K76" s="27"/>
      <c r="L76" s="27"/>
      <c r="M76" s="27"/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27"/>
      <c r="K77" s="27"/>
      <c r="L77" s="27"/>
      <c r="M77" s="27"/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27"/>
      <c r="K78" s="27"/>
      <c r="L78" s="27"/>
      <c r="M78" s="27"/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27"/>
      <c r="K79" s="27"/>
      <c r="L79" s="27"/>
      <c r="M79" s="27"/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27"/>
      <c r="K80" s="27"/>
      <c r="L80" s="27"/>
      <c r="M80" s="27"/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27"/>
      <c r="K81" s="27"/>
      <c r="L81" s="27"/>
      <c r="M81" s="27"/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27"/>
      <c r="K82" s="27"/>
      <c r="L82" s="27"/>
      <c r="M82" s="27"/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27"/>
      <c r="K83" s="27"/>
      <c r="L83" s="27"/>
      <c r="M83" s="27"/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27"/>
      <c r="K84" s="27"/>
      <c r="L84" s="27"/>
      <c r="M84" s="27"/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27"/>
      <c r="K85" s="27"/>
      <c r="L85" s="27"/>
      <c r="M85" s="27"/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27"/>
      <c r="K86" s="27"/>
      <c r="L86" s="27"/>
      <c r="M86" s="27"/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27"/>
      <c r="K87" s="27"/>
      <c r="L87" s="27"/>
      <c r="M87" s="27"/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27"/>
      <c r="K88" s="27"/>
      <c r="L88" s="27"/>
      <c r="M88" s="27"/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27"/>
      <c r="K89" s="27"/>
      <c r="L89" s="27"/>
      <c r="M89" s="27"/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27"/>
      <c r="K90" s="27"/>
      <c r="L90" s="27"/>
      <c r="M90" s="27"/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27"/>
      <c r="K91" s="27"/>
      <c r="L91" s="27"/>
      <c r="M91" s="27"/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27"/>
      <c r="K92" s="27"/>
      <c r="L92" s="27"/>
      <c r="M92" s="27"/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27"/>
      <c r="K93" s="27"/>
      <c r="L93" s="27"/>
      <c r="M93" s="27"/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27"/>
      <c r="K94" s="27"/>
      <c r="L94" s="27"/>
      <c r="M94" s="27"/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27"/>
      <c r="K95" s="27"/>
      <c r="L95" s="27"/>
      <c r="M95" s="27"/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27"/>
      <c r="K96" s="27"/>
      <c r="L96" s="27"/>
      <c r="M96" s="27"/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27"/>
      <c r="K97" s="27"/>
      <c r="L97" s="27"/>
      <c r="M97" s="27"/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27"/>
      <c r="K98" s="27"/>
      <c r="L98" s="27"/>
      <c r="M98" s="27"/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27"/>
      <c r="K99" s="27"/>
      <c r="L99" s="27"/>
      <c r="M99" s="27"/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27"/>
      <c r="K100" s="27"/>
      <c r="L100" s="27"/>
      <c r="M100" s="27"/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27"/>
      <c r="K101" s="27"/>
      <c r="L101" s="27"/>
      <c r="M101" s="27"/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7"/>
      <c r="K102" s="27"/>
      <c r="L102" s="27"/>
      <c r="M102" s="27"/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/>
      <c r="I3" s="4"/>
      <c r="J3" s="27"/>
      <c r="K3" s="27"/>
      <c r="L3" s="27"/>
      <c r="M3" s="27"/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/>
      <c r="I4" s="4"/>
      <c r="J4" s="27"/>
      <c r="K4" s="27"/>
      <c r="L4" s="27"/>
      <c r="M4" s="27"/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/>
      <c r="I5" s="4"/>
      <c r="J5" s="27"/>
      <c r="K5" s="27"/>
      <c r="L5" s="27"/>
      <c r="M5" s="27"/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/>
      <c r="I6" s="4"/>
      <c r="J6" s="27"/>
      <c r="K6" s="27"/>
      <c r="L6" s="27"/>
      <c r="M6" s="27"/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/>
      <c r="I7" s="4"/>
      <c r="J7" s="27"/>
      <c r="K7" s="27"/>
      <c r="L7" s="27"/>
      <c r="M7" s="27"/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/>
      <c r="I8" s="4"/>
      <c r="J8" s="27"/>
      <c r="K8" s="27"/>
      <c r="L8" s="27"/>
      <c r="M8" s="27"/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/>
      <c r="I9" s="4"/>
      <c r="J9" s="27"/>
      <c r="K9" s="27"/>
      <c r="L9" s="27"/>
      <c r="M9" s="27"/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/>
      <c r="I10" s="4"/>
      <c r="J10" s="27"/>
      <c r="K10" s="27"/>
      <c r="L10" s="27"/>
      <c r="M10" s="27"/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/>
      <c r="I11" s="4"/>
      <c r="J11" s="27"/>
      <c r="K11" s="27"/>
      <c r="L11" s="27"/>
      <c r="M11" s="27"/>
      <c r="N11" s="4"/>
    </row>
    <row r="12">
      <c r="A12" s="6" t="s">
        <v>23</v>
      </c>
      <c r="B12" s="8">
        <v>2400.0</v>
      </c>
      <c r="C12" s="6" t="s">
        <v>107</v>
      </c>
      <c r="D12" s="6"/>
      <c r="E12" s="4"/>
      <c r="F12" s="9">
        <v>6000.0</v>
      </c>
      <c r="G12" s="10">
        <f t="shared" si="1"/>
        <v>100</v>
      </c>
      <c r="H12" s="28"/>
      <c r="I12" s="4"/>
      <c r="J12" s="27"/>
      <c r="K12" s="27"/>
      <c r="L12" s="27"/>
      <c r="M12" s="27"/>
      <c r="N12" s="4"/>
    </row>
    <row r="13">
      <c r="A13" s="6" t="s">
        <v>25</v>
      </c>
      <c r="B13" s="8">
        <v>2.5</v>
      </c>
      <c r="C13" s="6" t="s">
        <v>108</v>
      </c>
      <c r="D13" s="6" t="s">
        <v>27</v>
      </c>
      <c r="E13" s="4"/>
      <c r="F13" s="9">
        <v>7000.0</v>
      </c>
      <c r="G13" s="10">
        <f t="shared" si="1"/>
        <v>116.6666667</v>
      </c>
      <c r="H13" s="28"/>
      <c r="I13" s="4"/>
      <c r="J13" s="27"/>
      <c r="K13" s="27"/>
      <c r="L13" s="27"/>
      <c r="M13" s="27"/>
      <c r="N13" s="4"/>
    </row>
    <row r="14">
      <c r="A14" s="6"/>
      <c r="B14" s="8" t="s">
        <v>28</v>
      </c>
      <c r="C14" s="6" t="s">
        <v>109</v>
      </c>
      <c r="D14" s="6" t="s">
        <v>30</v>
      </c>
      <c r="E14" s="4"/>
      <c r="F14" s="11">
        <v>7200.0</v>
      </c>
      <c r="G14" s="10">
        <f t="shared" si="1"/>
        <v>120</v>
      </c>
      <c r="H14" s="28"/>
      <c r="I14" s="4"/>
      <c r="J14" s="27"/>
      <c r="K14" s="27"/>
      <c r="L14" s="27"/>
      <c r="M14" s="27"/>
      <c r="N14" s="4"/>
    </row>
    <row r="15">
      <c r="A15" s="6"/>
      <c r="B15" s="8">
        <v>2.0</v>
      </c>
      <c r="C15" s="6" t="s">
        <v>110</v>
      </c>
      <c r="D15" s="6" t="s">
        <v>32</v>
      </c>
      <c r="E15" s="4"/>
      <c r="F15" s="28">
        <v>7400.0</v>
      </c>
      <c r="G15" s="10">
        <f t="shared" si="1"/>
        <v>123.3333333</v>
      </c>
      <c r="H15" s="28"/>
      <c r="I15" s="4"/>
      <c r="J15" s="27"/>
      <c r="K15" s="27"/>
      <c r="L15" s="27"/>
      <c r="M15" s="27"/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/>
      <c r="I16" s="4"/>
      <c r="J16" s="27"/>
      <c r="K16" s="27"/>
      <c r="L16" s="27"/>
      <c r="M16" s="27"/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/>
      <c r="I17" s="4"/>
      <c r="J17" s="27"/>
      <c r="K17" s="27"/>
      <c r="L17" s="27"/>
      <c r="M17" s="27"/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/>
      <c r="I18" s="4"/>
      <c r="J18" s="27"/>
      <c r="K18" s="27"/>
      <c r="L18" s="27"/>
      <c r="M18" s="27"/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/>
      <c r="I19" s="4"/>
      <c r="J19" s="27"/>
      <c r="K19" s="27"/>
      <c r="L19" s="27"/>
      <c r="M19" s="27"/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/>
      <c r="I20" s="4"/>
      <c r="J20" s="27"/>
      <c r="K20" s="27"/>
      <c r="L20" s="27"/>
      <c r="M20" s="27"/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/>
      <c r="I21" s="4"/>
      <c r="J21" s="27"/>
      <c r="K21" s="27"/>
      <c r="L21" s="27"/>
      <c r="M21" s="27"/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/>
      <c r="I22" s="4"/>
      <c r="J22" s="27"/>
      <c r="K22" s="27"/>
      <c r="L22" s="27"/>
      <c r="M22" s="27"/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28"/>
      <c r="I23" s="4"/>
      <c r="J23" s="27"/>
      <c r="K23" s="27"/>
      <c r="L23" s="27"/>
      <c r="M23" s="27"/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/>
      <c r="I24" s="4"/>
      <c r="J24" s="27"/>
      <c r="K24" s="27"/>
      <c r="L24" s="27"/>
      <c r="M24" s="27"/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/>
      <c r="I25" s="4"/>
      <c r="J25" s="27"/>
      <c r="K25" s="27"/>
      <c r="L25" s="27"/>
      <c r="M25" s="27"/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27"/>
      <c r="K26" s="27"/>
      <c r="L26" s="27"/>
      <c r="M26" s="27"/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27"/>
      <c r="K27" s="27"/>
      <c r="L27" s="27"/>
      <c r="M27" s="27"/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27"/>
      <c r="K28" s="27"/>
      <c r="L28" s="27"/>
      <c r="M28" s="27"/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27"/>
      <c r="K29" s="27"/>
      <c r="L29" s="27"/>
      <c r="M29" s="27"/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27"/>
      <c r="K30" s="27"/>
      <c r="L30" s="27"/>
      <c r="M30" s="27"/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27"/>
      <c r="K31" s="27"/>
      <c r="L31" s="27"/>
      <c r="M31" s="27"/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27"/>
      <c r="K32" s="27"/>
      <c r="L32" s="27"/>
      <c r="M32" s="27"/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27"/>
      <c r="K33" s="27"/>
      <c r="L33" s="27"/>
      <c r="M33" s="27"/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27"/>
      <c r="K34" s="27"/>
      <c r="L34" s="27"/>
      <c r="M34" s="27"/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27"/>
      <c r="K35" s="27"/>
      <c r="L35" s="27"/>
      <c r="M35" s="27"/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27"/>
      <c r="K36" s="27"/>
      <c r="L36" s="27"/>
      <c r="M36" s="27"/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27"/>
      <c r="K37" s="27"/>
      <c r="L37" s="27"/>
      <c r="M37" s="27"/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27"/>
      <c r="K38" s="27"/>
      <c r="L38" s="27"/>
      <c r="M38" s="27"/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27"/>
      <c r="K39" s="27"/>
      <c r="L39" s="27"/>
      <c r="M39" s="27"/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27"/>
      <c r="K40" s="27"/>
      <c r="L40" s="27"/>
      <c r="M40" s="27"/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27"/>
      <c r="K41" s="27"/>
      <c r="L41" s="27"/>
      <c r="M41" s="27"/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27"/>
      <c r="K42" s="27"/>
      <c r="L42" s="27"/>
      <c r="M42" s="27"/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27"/>
      <c r="K43" s="27"/>
      <c r="L43" s="27"/>
      <c r="M43" s="27"/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27"/>
      <c r="K44" s="27"/>
      <c r="L44" s="27"/>
      <c r="M44" s="27"/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27"/>
      <c r="K45" s="27"/>
      <c r="L45" s="27"/>
      <c r="M45" s="27"/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27"/>
      <c r="K46" s="27"/>
      <c r="L46" s="27"/>
      <c r="M46" s="27"/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27"/>
      <c r="K47" s="27"/>
      <c r="L47" s="27"/>
      <c r="M47" s="27"/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27"/>
      <c r="K48" s="27"/>
      <c r="L48" s="27"/>
      <c r="M48" s="27"/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27"/>
      <c r="K49" s="27"/>
      <c r="L49" s="27"/>
      <c r="M49" s="27"/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27"/>
      <c r="K50" s="27"/>
      <c r="L50" s="27"/>
      <c r="M50" s="27"/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27"/>
      <c r="K51" s="27"/>
      <c r="L51" s="27"/>
      <c r="M51" s="27"/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27"/>
      <c r="K52" s="27"/>
      <c r="L52" s="27"/>
      <c r="M52" s="27"/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27"/>
      <c r="K53" s="27"/>
      <c r="L53" s="27"/>
      <c r="M53" s="27"/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27"/>
      <c r="K54" s="27"/>
      <c r="L54" s="27"/>
      <c r="M54" s="27"/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27"/>
      <c r="K55" s="27"/>
      <c r="L55" s="27"/>
      <c r="M55" s="27"/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27"/>
      <c r="K56" s="27"/>
      <c r="L56" s="27"/>
      <c r="M56" s="27"/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27"/>
      <c r="K57" s="27"/>
      <c r="L57" s="27"/>
      <c r="M57" s="27"/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27"/>
      <c r="K58" s="27"/>
      <c r="L58" s="27"/>
      <c r="M58" s="27"/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27"/>
      <c r="K59" s="27"/>
      <c r="L59" s="27"/>
      <c r="M59" s="27"/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27"/>
      <c r="K60" s="27"/>
      <c r="L60" s="27"/>
      <c r="M60" s="27"/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27"/>
      <c r="K61" s="27"/>
      <c r="L61" s="27"/>
      <c r="M61" s="27"/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27"/>
      <c r="K62" s="27"/>
      <c r="L62" s="27"/>
      <c r="M62" s="27"/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27"/>
      <c r="K63" s="27"/>
      <c r="L63" s="27"/>
      <c r="M63" s="27"/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27"/>
      <c r="K64" s="27"/>
      <c r="L64" s="27"/>
      <c r="M64" s="27"/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27"/>
      <c r="K65" s="27"/>
      <c r="L65" s="27"/>
      <c r="M65" s="27"/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27"/>
      <c r="K66" s="27"/>
      <c r="L66" s="27"/>
      <c r="M66" s="27"/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27"/>
      <c r="K67" s="27"/>
      <c r="L67" s="27"/>
      <c r="M67" s="27"/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27"/>
      <c r="K68" s="27"/>
      <c r="L68" s="27"/>
      <c r="M68" s="27"/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27"/>
      <c r="K69" s="27"/>
      <c r="L69" s="27"/>
      <c r="M69" s="27"/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27"/>
      <c r="K70" s="27"/>
      <c r="L70" s="27"/>
      <c r="M70" s="27"/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27"/>
      <c r="K71" s="27"/>
      <c r="L71" s="27"/>
      <c r="M71" s="27"/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27"/>
      <c r="K72" s="27"/>
      <c r="L72" s="27"/>
      <c r="M72" s="27"/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27"/>
      <c r="K73" s="27"/>
      <c r="L73" s="27"/>
      <c r="M73" s="27"/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27"/>
      <c r="K74" s="27"/>
      <c r="L74" s="27"/>
      <c r="M74" s="27"/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27"/>
      <c r="K75" s="27"/>
      <c r="L75" s="27"/>
      <c r="M75" s="27"/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27"/>
      <c r="K76" s="27"/>
      <c r="L76" s="27"/>
      <c r="M76" s="27"/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27"/>
      <c r="K77" s="27"/>
      <c r="L77" s="27"/>
      <c r="M77" s="27"/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27"/>
      <c r="K78" s="27"/>
      <c r="L78" s="27"/>
      <c r="M78" s="27"/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27"/>
      <c r="K79" s="27"/>
      <c r="L79" s="27"/>
      <c r="M79" s="27"/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27"/>
      <c r="K80" s="27"/>
      <c r="L80" s="27"/>
      <c r="M80" s="27"/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27"/>
      <c r="K81" s="27"/>
      <c r="L81" s="27"/>
      <c r="M81" s="27"/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27"/>
      <c r="K82" s="27"/>
      <c r="L82" s="27"/>
      <c r="M82" s="27"/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27"/>
      <c r="K83" s="27"/>
      <c r="L83" s="27"/>
      <c r="M83" s="27"/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27"/>
      <c r="K84" s="27"/>
      <c r="L84" s="27"/>
      <c r="M84" s="27"/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27"/>
      <c r="K85" s="27"/>
      <c r="L85" s="27"/>
      <c r="M85" s="27"/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27"/>
      <c r="K86" s="27"/>
      <c r="L86" s="27"/>
      <c r="M86" s="27"/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27"/>
      <c r="K87" s="27"/>
      <c r="L87" s="27"/>
      <c r="M87" s="27"/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27"/>
      <c r="K88" s="27"/>
      <c r="L88" s="27"/>
      <c r="M88" s="27"/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27"/>
      <c r="K89" s="27"/>
      <c r="L89" s="27"/>
      <c r="M89" s="27"/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27"/>
      <c r="K90" s="27"/>
      <c r="L90" s="27"/>
      <c r="M90" s="27"/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27"/>
      <c r="K91" s="27"/>
      <c r="L91" s="27"/>
      <c r="M91" s="27"/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27"/>
      <c r="K92" s="27"/>
      <c r="L92" s="27"/>
      <c r="M92" s="27"/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27"/>
      <c r="K93" s="27"/>
      <c r="L93" s="27"/>
      <c r="M93" s="27"/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27"/>
      <c r="K94" s="27"/>
      <c r="L94" s="27"/>
      <c r="M94" s="27"/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27"/>
      <c r="K95" s="27"/>
      <c r="L95" s="27"/>
      <c r="M95" s="27"/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27"/>
      <c r="K96" s="27"/>
      <c r="L96" s="27"/>
      <c r="M96" s="27"/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27"/>
      <c r="K97" s="27"/>
      <c r="L97" s="27"/>
      <c r="M97" s="27"/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27"/>
      <c r="K98" s="27"/>
      <c r="L98" s="27"/>
      <c r="M98" s="27"/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27"/>
      <c r="K99" s="27"/>
      <c r="L99" s="27"/>
      <c r="M99" s="27"/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27"/>
      <c r="K100" s="27"/>
      <c r="L100" s="27"/>
      <c r="M100" s="27"/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27"/>
      <c r="K101" s="27"/>
      <c r="L101" s="27"/>
      <c r="M101" s="27"/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7"/>
      <c r="K102" s="27"/>
      <c r="L102" s="27"/>
      <c r="M102" s="27"/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6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F3/3600</f>
        <v>0</v>
      </c>
      <c r="H3" s="15">
        <f t="shared" ref="H3:H39" si="2">20000/(65+EXP(-0.00125*F3+9))+198</f>
        <v>200.4485547</v>
      </c>
      <c r="I3" s="4"/>
      <c r="J3" s="9">
        <v>157.06</v>
      </c>
      <c r="K3" s="9">
        <v>200.0</v>
      </c>
      <c r="L3" s="9">
        <v>200.99</v>
      </c>
      <c r="M3" s="9">
        <v>200.21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0.05555555556</v>
      </c>
      <c r="H4" s="15">
        <f t="shared" si="2"/>
        <v>201.1369163</v>
      </c>
      <c r="I4" s="4"/>
      <c r="J4" s="9">
        <v>337.06</v>
      </c>
      <c r="K4" s="9">
        <v>200.0</v>
      </c>
      <c r="L4" s="9">
        <v>201.74</v>
      </c>
      <c r="M4" s="9">
        <v>200.42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0.1111111111</v>
      </c>
      <c r="H5" s="15">
        <f t="shared" si="2"/>
        <v>202.0162507</v>
      </c>
      <c r="I5" s="4"/>
      <c r="J5" s="9">
        <v>457.06</v>
      </c>
      <c r="K5" s="9">
        <v>200.0</v>
      </c>
      <c r="L5" s="9">
        <v>202.34</v>
      </c>
      <c r="M5" s="9">
        <v>200.58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0.1666666667</v>
      </c>
      <c r="H6" s="15">
        <f t="shared" si="2"/>
        <v>203.13792</v>
      </c>
      <c r="I6" s="4"/>
      <c r="J6" s="9">
        <v>577.06</v>
      </c>
      <c r="K6" s="9">
        <v>200.0</v>
      </c>
      <c r="L6" s="9">
        <v>203.01</v>
      </c>
      <c r="M6" s="9">
        <v>200.78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0.2222222222</v>
      </c>
      <c r="H7" s="15">
        <f t="shared" si="2"/>
        <v>204.5660787</v>
      </c>
      <c r="I7" s="4"/>
      <c r="J7" s="9">
        <v>757.06</v>
      </c>
      <c r="K7" s="9">
        <v>200.01</v>
      </c>
      <c r="L7" s="9">
        <v>204.26</v>
      </c>
      <c r="M7" s="9">
        <v>201.14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0.2777777778</v>
      </c>
      <c r="H8" s="15">
        <f t="shared" si="2"/>
        <v>206.3802192</v>
      </c>
      <c r="I8" s="4"/>
      <c r="J8" s="9">
        <v>877.06</v>
      </c>
      <c r="K8" s="9">
        <v>200.02</v>
      </c>
      <c r="L8" s="9">
        <v>205.27</v>
      </c>
      <c r="M8" s="9">
        <v>201.44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0.3333333333</v>
      </c>
      <c r="H9" s="15">
        <f t="shared" si="2"/>
        <v>208.6778148</v>
      </c>
      <c r="I9" s="4"/>
      <c r="J9" s="9">
        <v>1057.1</v>
      </c>
      <c r="K9" s="9">
        <v>200.04</v>
      </c>
      <c r="L9" s="9">
        <v>207.04</v>
      </c>
      <c r="M9" s="9">
        <v>201.97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0.3888888889</v>
      </c>
      <c r="H10" s="15">
        <f t="shared" si="2"/>
        <v>211.5767661</v>
      </c>
      <c r="I10" s="4"/>
      <c r="J10" s="9">
        <v>1177.1</v>
      </c>
      <c r="K10" s="9">
        <v>200.07</v>
      </c>
      <c r="L10" s="9">
        <v>208.42</v>
      </c>
      <c r="M10" s="9">
        <v>202.4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0.4444444444</v>
      </c>
      <c r="H11" s="15">
        <f t="shared" si="2"/>
        <v>215.2171394</v>
      </c>
      <c r="I11" s="4"/>
      <c r="J11" s="9">
        <v>1297.1</v>
      </c>
      <c r="K11" s="9">
        <v>200.09</v>
      </c>
      <c r="L11" s="9">
        <v>210.09</v>
      </c>
      <c r="M11" s="9">
        <v>202.9</v>
      </c>
      <c r="N11" s="4"/>
    </row>
    <row r="12">
      <c r="A12" s="6" t="s">
        <v>23</v>
      </c>
      <c r="B12" s="8">
        <v>2400.0</v>
      </c>
      <c r="C12" s="6" t="s">
        <v>39</v>
      </c>
      <c r="D12" s="6"/>
      <c r="E12" s="4"/>
      <c r="F12" s="9">
        <v>1800.0</v>
      </c>
      <c r="G12" s="10">
        <f t="shared" si="1"/>
        <v>0.5</v>
      </c>
      <c r="H12" s="15">
        <f t="shared" si="2"/>
        <v>219.7613942</v>
      </c>
      <c r="I12" s="4"/>
      <c r="J12" s="9">
        <v>1477.1</v>
      </c>
      <c r="K12" s="9">
        <v>200.15</v>
      </c>
      <c r="L12" s="9">
        <v>212.98</v>
      </c>
      <c r="M12" s="9">
        <v>203.8</v>
      </c>
      <c r="N12" s="4"/>
    </row>
    <row r="13">
      <c r="A13" s="6" t="s">
        <v>25</v>
      </c>
      <c r="B13" s="8">
        <v>2.5</v>
      </c>
      <c r="C13" s="6" t="s">
        <v>40</v>
      </c>
      <c r="D13" s="6" t="s">
        <v>27</v>
      </c>
      <c r="E13" s="4"/>
      <c r="F13" s="9">
        <v>2000.0</v>
      </c>
      <c r="G13" s="10">
        <f t="shared" si="1"/>
        <v>0.5555555556</v>
      </c>
      <c r="H13" s="15">
        <f t="shared" si="2"/>
        <v>225.3919457</v>
      </c>
      <c r="I13" s="4"/>
      <c r="J13" s="9">
        <v>1597.1</v>
      </c>
      <c r="K13" s="9">
        <v>200.21</v>
      </c>
      <c r="L13" s="9">
        <v>215.17</v>
      </c>
      <c r="M13" s="9">
        <v>204.49</v>
      </c>
      <c r="N13" s="4"/>
    </row>
    <row r="14">
      <c r="A14" s="6"/>
      <c r="B14" s="8" t="s">
        <v>28</v>
      </c>
      <c r="C14" s="6" t="s">
        <v>41</v>
      </c>
      <c r="D14" s="6" t="s">
        <v>30</v>
      </c>
      <c r="E14" s="4"/>
      <c r="F14" s="11">
        <v>2200.0</v>
      </c>
      <c r="G14" s="10">
        <f t="shared" si="1"/>
        <v>0.6111111111</v>
      </c>
      <c r="H14" s="15">
        <f t="shared" si="2"/>
        <v>232.3045627</v>
      </c>
      <c r="I14" s="4"/>
      <c r="J14" s="9">
        <v>1777.1</v>
      </c>
      <c r="K14" s="9">
        <v>200.31</v>
      </c>
      <c r="L14" s="9">
        <v>219.24</v>
      </c>
      <c r="M14" s="9">
        <v>205.77</v>
      </c>
      <c r="N14" s="4"/>
    </row>
    <row r="15">
      <c r="A15" s="6"/>
      <c r="B15" s="8">
        <v>2.0</v>
      </c>
      <c r="C15" s="6" t="s">
        <v>42</v>
      </c>
      <c r="D15" s="6" t="s">
        <v>32</v>
      </c>
      <c r="E15" s="4"/>
      <c r="F15" s="9">
        <v>2400.0</v>
      </c>
      <c r="G15" s="10">
        <f t="shared" si="1"/>
        <v>0.6666666667</v>
      </c>
      <c r="H15" s="15">
        <f t="shared" si="2"/>
        <v>240.6959236</v>
      </c>
      <c r="I15" s="4"/>
      <c r="J15" s="9">
        <v>1897.1</v>
      </c>
      <c r="K15" s="9">
        <v>200.39</v>
      </c>
      <c r="L15" s="9">
        <v>222.49</v>
      </c>
      <c r="M15" s="9">
        <v>206.79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0.7222222222</v>
      </c>
      <c r="H16" s="15">
        <f t="shared" si="2"/>
        <v>250.7439151</v>
      </c>
      <c r="I16" s="4"/>
      <c r="J16" s="9">
        <v>2017.1</v>
      </c>
      <c r="K16" s="9">
        <v>200.49</v>
      </c>
      <c r="L16" s="9">
        <v>225.98</v>
      </c>
      <c r="M16" s="9">
        <v>207.91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0.7777777778</v>
      </c>
      <c r="H17" s="15">
        <f t="shared" si="2"/>
        <v>262.5803068</v>
      </c>
      <c r="I17" s="4"/>
      <c r="J17" s="9">
        <v>2197.1</v>
      </c>
      <c r="K17" s="9">
        <v>200.68</v>
      </c>
      <c r="L17" s="9">
        <v>232.2</v>
      </c>
      <c r="M17" s="9">
        <v>209.92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0.8333333333</v>
      </c>
      <c r="H18" s="15">
        <f t="shared" si="2"/>
        <v>276.257589</v>
      </c>
      <c r="I18" s="4"/>
      <c r="J18" s="9">
        <v>2317.1</v>
      </c>
      <c r="K18" s="9">
        <v>200.83</v>
      </c>
      <c r="L18" s="9">
        <v>237.22</v>
      </c>
      <c r="M18" s="9">
        <v>211.51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0.8888888889</v>
      </c>
      <c r="H19" s="15">
        <f t="shared" si="2"/>
        <v>291.7149334</v>
      </c>
      <c r="I19" s="4"/>
      <c r="J19" s="9">
        <v>2497.1</v>
      </c>
      <c r="K19" s="9">
        <v>201.12</v>
      </c>
      <c r="L19" s="9">
        <v>245.57</v>
      </c>
      <c r="M19" s="9">
        <v>214.22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0.9444444444</v>
      </c>
      <c r="H20" s="15">
        <f t="shared" si="2"/>
        <v>308.7516086</v>
      </c>
      <c r="I20" s="4"/>
      <c r="J20" s="9">
        <v>2617.1</v>
      </c>
      <c r="K20" s="9">
        <v>201.35</v>
      </c>
      <c r="L20" s="9">
        <v>251.75</v>
      </c>
      <c r="M20" s="9">
        <v>216.25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1</v>
      </c>
      <c r="H21" s="15">
        <f t="shared" si="2"/>
        <v>327.0179984</v>
      </c>
      <c r="I21" s="4"/>
      <c r="J21" s="9">
        <v>2737.1</v>
      </c>
      <c r="K21" s="9">
        <v>201.61</v>
      </c>
      <c r="L21" s="9">
        <v>258.85</v>
      </c>
      <c r="M21" s="9">
        <v>218.57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1.055555556</v>
      </c>
      <c r="H22" s="15">
        <f t="shared" si="2"/>
        <v>346.0325596</v>
      </c>
      <c r="I22" s="4"/>
      <c r="J22" s="9">
        <v>2917.1</v>
      </c>
      <c r="K22" s="9">
        <v>202.08</v>
      </c>
      <c r="L22" s="9">
        <v>270.59</v>
      </c>
      <c r="M22" s="9">
        <v>222.48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1.111111111</v>
      </c>
      <c r="H23" s="15">
        <f t="shared" si="2"/>
        <v>365.2266669</v>
      </c>
      <c r="I23" s="4"/>
      <c r="J23" s="9">
        <v>3037.1</v>
      </c>
      <c r="K23" s="9">
        <v>202.46</v>
      </c>
      <c r="L23" s="9">
        <v>279.12</v>
      </c>
      <c r="M23" s="9">
        <v>225.39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1.166666667</v>
      </c>
      <c r="H24" s="15">
        <f t="shared" si="2"/>
        <v>384.0100329</v>
      </c>
      <c r="I24" s="4"/>
      <c r="J24" s="9">
        <v>3217.1</v>
      </c>
      <c r="K24" s="9">
        <v>203.12</v>
      </c>
      <c r="L24" s="9">
        <v>293.16</v>
      </c>
      <c r="M24" s="9">
        <v>230.19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1.222222222</v>
      </c>
      <c r="H25" s="15">
        <f t="shared" si="2"/>
        <v>401.8414908</v>
      </c>
      <c r="I25" s="4"/>
      <c r="J25" s="9">
        <v>3337.1</v>
      </c>
      <c r="K25" s="9">
        <v>203.63</v>
      </c>
      <c r="L25" s="9">
        <v>303.39</v>
      </c>
      <c r="M25" s="9">
        <v>233.73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1.277777778</v>
      </c>
      <c r="H26" s="15">
        <f t="shared" si="2"/>
        <v>418.2877533</v>
      </c>
      <c r="I26" s="4"/>
      <c r="J26" s="9">
        <v>3457.1</v>
      </c>
      <c r="K26" s="9">
        <v>204.21</v>
      </c>
      <c r="L26" s="9">
        <v>313.96</v>
      </c>
      <c r="M26" s="9">
        <v>237.48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1.333333333</v>
      </c>
      <c r="H27" s="15">
        <f t="shared" si="2"/>
        <v>433.0575753</v>
      </c>
      <c r="I27" s="4"/>
      <c r="J27" s="9">
        <v>3637.1</v>
      </c>
      <c r="K27" s="9">
        <v>205.23</v>
      </c>
      <c r="L27" s="9">
        <v>330.54</v>
      </c>
      <c r="M27" s="9">
        <v>243.49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1.388888889</v>
      </c>
      <c r="H28" s="15">
        <f t="shared" si="2"/>
        <v>446.0077787</v>
      </c>
      <c r="I28" s="4"/>
      <c r="J28" s="9">
        <v>3757.1</v>
      </c>
      <c r="K28" s="9">
        <v>206.0</v>
      </c>
      <c r="L28" s="9">
        <v>341.95</v>
      </c>
      <c r="M28" s="9">
        <v>247.7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1.444444444</v>
      </c>
      <c r="H29" s="15">
        <f t="shared" si="2"/>
        <v>457.1261175</v>
      </c>
      <c r="I29" s="4"/>
      <c r="J29" s="9">
        <v>3937.1</v>
      </c>
      <c r="K29" s="9">
        <v>207.32</v>
      </c>
      <c r="L29" s="9">
        <v>359.19</v>
      </c>
      <c r="M29" s="9">
        <v>254.3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1.5</v>
      </c>
      <c r="H30" s="15">
        <f t="shared" si="2"/>
        <v>466.5005763</v>
      </c>
      <c r="I30" s="4"/>
      <c r="J30" s="9">
        <v>4057.1</v>
      </c>
      <c r="K30" s="9">
        <v>208.32</v>
      </c>
      <c r="L30" s="9">
        <v>370.59</v>
      </c>
      <c r="M30" s="9">
        <v>258.8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1.555555556</v>
      </c>
      <c r="H31" s="15">
        <f t="shared" si="2"/>
        <v>474.2848568</v>
      </c>
      <c r="I31" s="4"/>
      <c r="J31" s="9">
        <v>4177.1</v>
      </c>
      <c r="K31" s="9">
        <v>209.41</v>
      </c>
      <c r="L31" s="9">
        <v>381.86</v>
      </c>
      <c r="M31" s="9">
        <v>263.34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1.611111111</v>
      </c>
      <c r="H32" s="15">
        <f t="shared" si="2"/>
        <v>480.6671233</v>
      </c>
      <c r="I32" s="4"/>
      <c r="J32" s="9">
        <v>4357.1</v>
      </c>
      <c r="K32" s="9">
        <v>211.24</v>
      </c>
      <c r="L32" s="9">
        <v>398.01</v>
      </c>
      <c r="M32" s="9">
        <v>270.22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1.666666667</v>
      </c>
      <c r="H33" s="15">
        <f t="shared" si="2"/>
        <v>485.8456219</v>
      </c>
      <c r="I33" s="4"/>
      <c r="J33" s="9">
        <v>4477.1</v>
      </c>
      <c r="K33" s="9">
        <v>212.59</v>
      </c>
      <c r="L33" s="9">
        <v>408.18</v>
      </c>
      <c r="M33" s="9">
        <v>274.8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1.722222222</v>
      </c>
      <c r="H34" s="15">
        <f t="shared" si="2"/>
        <v>490.0119704</v>
      </c>
      <c r="I34" s="4"/>
      <c r="J34" s="9">
        <v>4657.1</v>
      </c>
      <c r="K34" s="9">
        <v>214.81</v>
      </c>
      <c r="L34" s="9">
        <v>422.5</v>
      </c>
      <c r="M34" s="9">
        <v>281.44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1.777777778</v>
      </c>
      <c r="H35" s="15">
        <f t="shared" si="2"/>
        <v>493.3412204</v>
      </c>
      <c r="I35" s="4"/>
      <c r="J35" s="9">
        <v>4777.1</v>
      </c>
      <c r="K35" s="9">
        <v>216.41</v>
      </c>
      <c r="L35" s="9">
        <v>431.37</v>
      </c>
      <c r="M35" s="9">
        <v>285.8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1.833333333</v>
      </c>
      <c r="H36" s="15">
        <f t="shared" si="2"/>
        <v>495.9870971</v>
      </c>
      <c r="I36" s="4"/>
      <c r="J36" s="9">
        <v>4897.1</v>
      </c>
      <c r="K36" s="9">
        <v>218.13</v>
      </c>
      <c r="L36" s="9">
        <v>439.34</v>
      </c>
      <c r="M36" s="9">
        <v>290.04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1.888888889</v>
      </c>
      <c r="H37" s="15">
        <f t="shared" si="2"/>
        <v>498.080776</v>
      </c>
      <c r="I37" s="4"/>
      <c r="J37" s="9">
        <v>5077.1</v>
      </c>
      <c r="K37" s="9">
        <v>220.89</v>
      </c>
      <c r="L37" s="9">
        <v>450.29</v>
      </c>
      <c r="M37" s="9">
        <v>296.22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1.944444444</v>
      </c>
      <c r="H38" s="15">
        <f t="shared" si="2"/>
        <v>499.7318256</v>
      </c>
      <c r="I38" s="4"/>
      <c r="J38" s="9">
        <v>5197.1</v>
      </c>
      <c r="K38" s="9">
        <v>222.83</v>
      </c>
      <c r="L38" s="9">
        <v>456.97</v>
      </c>
      <c r="M38" s="9">
        <v>300.15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2</v>
      </c>
      <c r="H39" s="15">
        <f t="shared" si="2"/>
        <v>501.030303</v>
      </c>
      <c r="I39" s="4"/>
      <c r="J39" s="9">
        <v>5377.1</v>
      </c>
      <c r="K39" s="9">
        <v>225.91</v>
      </c>
      <c r="L39" s="9">
        <v>465.43</v>
      </c>
      <c r="M39" s="9">
        <v>305.73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2.055555556</v>
      </c>
      <c r="H40" s="16">
        <f>20000/(65+EXP(-0.00125*F38+9))+198</f>
        <v>499.7318256</v>
      </c>
      <c r="I40" s="4"/>
      <c r="J40" s="9">
        <v>5497.1</v>
      </c>
      <c r="K40" s="9">
        <v>228.07</v>
      </c>
      <c r="L40" s="9">
        <v>470.28</v>
      </c>
      <c r="M40" s="9">
        <v>309.28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2.111111111</v>
      </c>
      <c r="H41" s="16">
        <f>20000/(65+EXP(-0.00125*F37+9))+198</f>
        <v>498.080776</v>
      </c>
      <c r="I41" s="4"/>
      <c r="J41" s="9">
        <v>5617.1</v>
      </c>
      <c r="K41" s="9">
        <v>230.31</v>
      </c>
      <c r="L41" s="9">
        <v>474.83</v>
      </c>
      <c r="M41" s="9">
        <v>312.75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2.166666667</v>
      </c>
      <c r="H42" s="16">
        <f>20000/(65+EXP(-0.00125*F36+9))+198</f>
        <v>495.9870971</v>
      </c>
      <c r="I42" s="4"/>
      <c r="J42" s="9">
        <v>5797.1</v>
      </c>
      <c r="K42" s="9">
        <v>233.81</v>
      </c>
      <c r="L42" s="9">
        <v>480.58</v>
      </c>
      <c r="M42" s="9">
        <v>317.68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2.222222222</v>
      </c>
      <c r="H43" s="16">
        <f>20000/(65+EXP(-0.00125*F35+9))+198</f>
        <v>493.3412204</v>
      </c>
      <c r="I43" s="4"/>
      <c r="J43" s="9">
        <v>5917.1</v>
      </c>
      <c r="K43" s="9">
        <v>236.23</v>
      </c>
      <c r="L43" s="9">
        <v>483.7</v>
      </c>
      <c r="M43" s="9">
        <v>320.79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2.277777778</v>
      </c>
      <c r="H44" s="16">
        <f>20000/(65+EXP(-0.00125*F34+9))+198</f>
        <v>490.0119704</v>
      </c>
      <c r="I44" s="4"/>
      <c r="J44" s="9">
        <v>6097.1</v>
      </c>
      <c r="K44" s="9">
        <v>239.96</v>
      </c>
      <c r="L44" s="9">
        <v>487.87</v>
      </c>
      <c r="M44" s="9">
        <v>325.28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2.333333333</v>
      </c>
      <c r="H45" s="16">
        <f>20000/(65+EXP(-0.00125*F33+9))+198</f>
        <v>485.8456219</v>
      </c>
      <c r="I45" s="4"/>
      <c r="J45" s="9">
        <v>6217.1</v>
      </c>
      <c r="K45" s="9">
        <v>242.52</v>
      </c>
      <c r="L45" s="9">
        <v>490.29</v>
      </c>
      <c r="M45" s="9">
        <v>328.15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2.388888889</v>
      </c>
      <c r="H46" s="17">
        <f>20000/(65+EXP(-0.00125*F32+9))+198</f>
        <v>480.6671233</v>
      </c>
      <c r="I46" s="4"/>
      <c r="J46" s="9">
        <v>6337.1</v>
      </c>
      <c r="K46" s="9">
        <v>245.12</v>
      </c>
      <c r="L46" s="9">
        <v>492.29</v>
      </c>
      <c r="M46" s="9">
        <v>330.9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2.444444444</v>
      </c>
      <c r="H47" s="17">
        <f>20000/(65+EXP(-0.00125*F31+9))+198</f>
        <v>474.2848568</v>
      </c>
      <c r="I47" s="4"/>
      <c r="J47" s="9">
        <v>6517.1</v>
      </c>
      <c r="K47" s="9">
        <v>248.97</v>
      </c>
      <c r="L47" s="9">
        <v>494.89</v>
      </c>
      <c r="M47" s="9">
        <v>334.84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2.5</v>
      </c>
      <c r="H48" s="16">
        <f>20000/(65+EXP(-0.00125*F30+9))+198</f>
        <v>466.5005763</v>
      </c>
      <c r="I48" s="4"/>
      <c r="J48" s="9">
        <v>6637.1</v>
      </c>
      <c r="K48" s="9">
        <v>251.56</v>
      </c>
      <c r="L48" s="9">
        <v>496.38</v>
      </c>
      <c r="M48" s="9">
        <v>337.34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2.555555556</v>
      </c>
      <c r="H49" s="16">
        <f>20000/(65+EXP(-0.00125*F29+9))+198</f>
        <v>457.1261175</v>
      </c>
      <c r="I49" s="4"/>
      <c r="J49" s="9">
        <v>6817.1</v>
      </c>
      <c r="K49" s="9">
        <v>255.49</v>
      </c>
      <c r="L49" s="9">
        <v>498.22</v>
      </c>
      <c r="M49" s="9">
        <v>340.92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2.611111111</v>
      </c>
      <c r="H50" s="16">
        <f>20000/(65+EXP(-0.00125*F28+9))+198</f>
        <v>446.0077787</v>
      </c>
      <c r="I50" s="4"/>
      <c r="J50" s="9">
        <v>6937.1</v>
      </c>
      <c r="K50" s="9">
        <v>258.13</v>
      </c>
      <c r="L50" s="9">
        <v>499.21</v>
      </c>
      <c r="M50" s="9">
        <v>343.22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2.666666667</v>
      </c>
      <c r="H51" s="16">
        <f>20000/(65+EXP(-0.00125*F27+9))+198</f>
        <v>433.0575753</v>
      </c>
      <c r="I51" s="4"/>
      <c r="J51" s="9">
        <v>7057.1</v>
      </c>
      <c r="K51" s="9">
        <v>260.78</v>
      </c>
      <c r="L51" s="9">
        <v>500.1</v>
      </c>
      <c r="M51" s="9">
        <v>345.46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2.722222222</v>
      </c>
      <c r="H52" s="11">
        <f>20000/(65+EXP(-0.00125*F26+9))+198</f>
        <v>418.2877533</v>
      </c>
      <c r="I52" s="4"/>
      <c r="J52" s="9">
        <v>7237.1</v>
      </c>
      <c r="K52" s="9">
        <v>264.76</v>
      </c>
      <c r="L52" s="9">
        <v>500.79</v>
      </c>
      <c r="M52" s="9">
        <v>348.63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2.777777778</v>
      </c>
      <c r="H53" s="11">
        <f>20000/(65+EXP(-0.00125*F25+9))+198</f>
        <v>401.8414908</v>
      </c>
      <c r="I53" s="4"/>
      <c r="J53" s="9">
        <v>7357.1</v>
      </c>
      <c r="K53" s="9">
        <v>267.42</v>
      </c>
      <c r="L53" s="9">
        <v>500.01</v>
      </c>
      <c r="M53" s="9">
        <v>350.45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2.833333333</v>
      </c>
      <c r="H54" s="11">
        <f>20000/(65+EXP(-0.00125*F24+9))+198</f>
        <v>384.0100329</v>
      </c>
      <c r="I54" s="4"/>
      <c r="J54" s="9">
        <v>7537.1</v>
      </c>
      <c r="K54" s="9">
        <v>271.41</v>
      </c>
      <c r="L54" s="9">
        <v>498.6</v>
      </c>
      <c r="M54" s="9">
        <v>352.98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2.888888889</v>
      </c>
      <c r="H55" s="11">
        <f>20000/(65+EXP(-0.00125*F23+9))+198</f>
        <v>365.2266669</v>
      </c>
      <c r="I55" s="4"/>
      <c r="J55" s="9">
        <v>7657.1</v>
      </c>
      <c r="K55" s="9">
        <v>274.06</v>
      </c>
      <c r="L55" s="9">
        <v>497.48</v>
      </c>
      <c r="M55" s="9">
        <v>354.56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2.944444444</v>
      </c>
      <c r="H56" s="11">
        <f>20000/(65+EXP(-0.00125*F22+9))+198</f>
        <v>346.0325596</v>
      </c>
      <c r="I56" s="4"/>
      <c r="J56" s="9">
        <v>7777.1</v>
      </c>
      <c r="K56" s="9">
        <v>276.7</v>
      </c>
      <c r="L56" s="9">
        <v>496.23</v>
      </c>
      <c r="M56" s="9">
        <v>356.06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3</v>
      </c>
      <c r="H57" s="11">
        <f>20000/(65+EXP(-0.00125*F21+9))+198</f>
        <v>327.0179984</v>
      </c>
      <c r="I57" s="4"/>
      <c r="J57" s="9">
        <v>7957.1</v>
      </c>
      <c r="K57" s="9">
        <v>280.64</v>
      </c>
      <c r="L57" s="9">
        <v>493.91</v>
      </c>
      <c r="M57" s="9">
        <v>358.11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3.055555556</v>
      </c>
      <c r="H58" s="11">
        <f>20000/(65+EXP(-0.00125*F20+9))+198</f>
        <v>308.7516086</v>
      </c>
      <c r="I58" s="4"/>
      <c r="J58" s="9">
        <v>8077.1</v>
      </c>
      <c r="K58" s="9">
        <v>283.24</v>
      </c>
      <c r="L58" s="9">
        <v>492.06</v>
      </c>
      <c r="M58" s="9">
        <v>359.35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3.111111111</v>
      </c>
      <c r="H59" s="11">
        <f>20000/(65+EXP(-0.00125*F19+9))+198</f>
        <v>291.7149334</v>
      </c>
      <c r="I59" s="4"/>
      <c r="J59" s="9">
        <v>8257.1</v>
      </c>
      <c r="K59" s="9">
        <v>287.09</v>
      </c>
      <c r="L59" s="9">
        <v>488.82</v>
      </c>
      <c r="M59" s="9">
        <v>361.01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3.166666667</v>
      </c>
      <c r="H60" s="11">
        <f>20000/(65+EXP(-0.00125*F18+9))+198</f>
        <v>276.257589</v>
      </c>
      <c r="I60" s="4"/>
      <c r="J60" s="9">
        <v>8377.1</v>
      </c>
      <c r="K60" s="9">
        <v>289.63</v>
      </c>
      <c r="L60" s="9">
        <v>486.33</v>
      </c>
      <c r="M60" s="9">
        <v>361.97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3.222222222</v>
      </c>
      <c r="H61" s="11">
        <f>20000/(65+EXP(-0.00125*F17+9))+198</f>
        <v>262.5803068</v>
      </c>
      <c r="I61" s="4"/>
      <c r="J61" s="9">
        <v>8497.1</v>
      </c>
      <c r="K61" s="9">
        <v>292.0</v>
      </c>
      <c r="L61" s="9">
        <v>483.34</v>
      </c>
      <c r="M61" s="9">
        <v>362.78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3.277777778</v>
      </c>
      <c r="H62" s="11">
        <f>20000/(65+EXP(-0.00125*F16+9))+198</f>
        <v>250.7439151</v>
      </c>
      <c r="I62" s="4"/>
      <c r="J62" s="9">
        <v>8677.1</v>
      </c>
      <c r="K62" s="9">
        <v>295.5</v>
      </c>
      <c r="L62" s="9">
        <v>478.21</v>
      </c>
      <c r="M62" s="9">
        <v>363.7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3.333333333</v>
      </c>
      <c r="H63" s="11">
        <f>20000/(65+EXP(-0.00125*F15+9))+198</f>
        <v>240.6959236</v>
      </c>
      <c r="I63" s="4"/>
      <c r="J63" s="9">
        <v>8797.1</v>
      </c>
      <c r="K63" s="9">
        <v>297.8</v>
      </c>
      <c r="L63" s="9">
        <v>474.37</v>
      </c>
      <c r="M63" s="9">
        <v>364.12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3.388888889</v>
      </c>
      <c r="H64" s="11">
        <f>20000/(65+EXP(-0.00125*F14+9))+198</f>
        <v>232.3045627</v>
      </c>
      <c r="I64" s="4"/>
      <c r="J64" s="9">
        <v>8977.1</v>
      </c>
      <c r="K64" s="9">
        <v>301.17</v>
      </c>
      <c r="L64" s="9">
        <v>467.39</v>
      </c>
      <c r="M64" s="9">
        <v>364.35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3.444444444</v>
      </c>
      <c r="H65" s="11">
        <f>20000/(65+EXP(-0.00125*F13+9))+198</f>
        <v>225.3919457</v>
      </c>
      <c r="I65" s="4"/>
      <c r="J65" s="9">
        <v>9097.1</v>
      </c>
      <c r="K65" s="9">
        <v>303.37</v>
      </c>
      <c r="L65" s="9">
        <v>461.95</v>
      </c>
      <c r="M65" s="9">
        <v>364.23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3.5</v>
      </c>
      <c r="H66" s="11">
        <f>20000/(65+EXP(-0.00125*F12+9))+198</f>
        <v>219.7613942</v>
      </c>
      <c r="I66" s="4"/>
      <c r="J66" s="9">
        <v>9217.1</v>
      </c>
      <c r="K66" s="9">
        <v>305.53</v>
      </c>
      <c r="L66" s="9">
        <v>456.18</v>
      </c>
      <c r="M66" s="9">
        <v>363.94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3.555555556</v>
      </c>
      <c r="H67" s="11">
        <f>20000/(65+EXP(-0.00125*F11+9))+198</f>
        <v>215.2171394</v>
      </c>
      <c r="I67" s="4"/>
      <c r="J67" s="9">
        <v>9397.1</v>
      </c>
      <c r="K67" s="9">
        <v>308.69</v>
      </c>
      <c r="L67" s="9">
        <v>446.17</v>
      </c>
      <c r="M67" s="9">
        <v>363.04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3.611111111</v>
      </c>
      <c r="H68" s="11">
        <f>20000/(65+EXP(-0.00125*F10+9))+198</f>
        <v>211.5767661</v>
      </c>
      <c r="I68" s="4"/>
      <c r="J68" s="9">
        <v>9517.1</v>
      </c>
      <c r="K68" s="9">
        <v>310.71</v>
      </c>
      <c r="L68" s="9">
        <v>438.43</v>
      </c>
      <c r="M68" s="9">
        <v>362.09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3.666666667</v>
      </c>
      <c r="H69" s="11">
        <f>20000/(65+EXP(-0.00125*F9+9))+198</f>
        <v>208.6778148</v>
      </c>
      <c r="I69" s="4"/>
      <c r="J69" s="9">
        <v>9697.1</v>
      </c>
      <c r="K69" s="9">
        <v>313.6</v>
      </c>
      <c r="L69" s="9">
        <v>425.89</v>
      </c>
      <c r="M69" s="9">
        <v>360.23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3.722222222</v>
      </c>
      <c r="H70" s="11">
        <f>20000/(65+EXP(-0.00125*F8+9))+198</f>
        <v>206.3802192</v>
      </c>
      <c r="I70" s="4"/>
      <c r="J70" s="9">
        <v>9817.1</v>
      </c>
      <c r="K70" s="9">
        <v>315.46</v>
      </c>
      <c r="L70" s="9">
        <v>416.88</v>
      </c>
      <c r="M70" s="9">
        <v>358.69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3.777777778</v>
      </c>
      <c r="H71" s="11">
        <f>20000/(65+EXP(-0.00125*F7+9))+198</f>
        <v>204.5660787</v>
      </c>
      <c r="I71" s="4"/>
      <c r="J71" s="9">
        <v>9937.1</v>
      </c>
      <c r="K71" s="9">
        <v>317.25</v>
      </c>
      <c r="L71" s="9">
        <v>407.02</v>
      </c>
      <c r="M71" s="9">
        <v>356.84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3.833333333</v>
      </c>
      <c r="H72" s="11">
        <f>20000/(65+EXP(-0.00125*F6+9))+198</f>
        <v>203.13792</v>
      </c>
      <c r="I72" s="4"/>
      <c r="J72" s="9">
        <v>10117.0</v>
      </c>
      <c r="K72" s="9">
        <v>319.81</v>
      </c>
      <c r="L72" s="9">
        <v>391.5</v>
      </c>
      <c r="M72" s="9">
        <v>353.64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3.888888889</v>
      </c>
      <c r="H73" s="11">
        <f>20000/(65+EXP(-0.00125*F5+9))+198</f>
        <v>202.0162507</v>
      </c>
      <c r="I73" s="4"/>
      <c r="J73" s="9">
        <v>10237.0</v>
      </c>
      <c r="K73" s="9">
        <v>321.41</v>
      </c>
      <c r="L73" s="9">
        <v>381.37</v>
      </c>
      <c r="M73" s="9">
        <v>351.23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3.944444444</v>
      </c>
      <c r="H74" s="11">
        <f>20000/(65+EXP(-0.00125*F4+9))+198</f>
        <v>201.1369163</v>
      </c>
      <c r="I74" s="4"/>
      <c r="J74" s="9">
        <v>10417.0</v>
      </c>
      <c r="K74" s="9">
        <v>323.66</v>
      </c>
      <c r="L74" s="9">
        <v>369.06</v>
      </c>
      <c r="M74" s="9">
        <v>347.21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4</v>
      </c>
      <c r="H75" s="11">
        <f>20000/(65+EXP(-0.00125*F3+9))+198</f>
        <v>200.4485547</v>
      </c>
      <c r="I75" s="4"/>
      <c r="J75" s="9">
        <v>10537.0</v>
      </c>
      <c r="K75" s="9">
        <v>325.05</v>
      </c>
      <c r="L75" s="9">
        <v>362.34</v>
      </c>
      <c r="M75" s="9">
        <v>344.32</v>
      </c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9">
        <v>10657.0</v>
      </c>
      <c r="K76" s="9">
        <v>326.34</v>
      </c>
      <c r="L76" s="9">
        <v>356.53</v>
      </c>
      <c r="M76" s="9">
        <v>341.27</v>
      </c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9">
        <v>10837.0</v>
      </c>
      <c r="K77" s="9">
        <v>323.63</v>
      </c>
      <c r="L77" s="9">
        <v>349.54</v>
      </c>
      <c r="M77" s="9">
        <v>336.52</v>
      </c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9">
        <v>10957.0</v>
      </c>
      <c r="K78" s="9">
        <v>312.67</v>
      </c>
      <c r="L78" s="9">
        <v>345.77</v>
      </c>
      <c r="M78" s="9">
        <v>333.29</v>
      </c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9">
        <v>11137.0</v>
      </c>
      <c r="K79" s="9">
        <v>297.08</v>
      </c>
      <c r="L79" s="9">
        <v>341.21</v>
      </c>
      <c r="M79" s="9">
        <v>328.39</v>
      </c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9">
        <v>11257.0</v>
      </c>
      <c r="K80" s="9">
        <v>287.3</v>
      </c>
      <c r="L80" s="9">
        <v>338.85</v>
      </c>
      <c r="M80" s="9">
        <v>325.14</v>
      </c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9">
        <v>11377.0</v>
      </c>
      <c r="K81" s="9">
        <v>278.03</v>
      </c>
      <c r="L81" s="9">
        <v>336.97</v>
      </c>
      <c r="M81" s="9">
        <v>321.93</v>
      </c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9">
        <v>11557.0</v>
      </c>
      <c r="K82" s="9">
        <v>265.52</v>
      </c>
      <c r="L82" s="9">
        <v>334.93</v>
      </c>
      <c r="M82" s="9">
        <v>317.32</v>
      </c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9">
        <v>11677.0</v>
      </c>
      <c r="K83" s="9">
        <v>258.02</v>
      </c>
      <c r="L83" s="9">
        <v>334.03</v>
      </c>
      <c r="M83" s="9">
        <v>314.32</v>
      </c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9">
        <v>11857.0</v>
      </c>
      <c r="K84" s="9">
        <v>247.88</v>
      </c>
      <c r="L84" s="9">
        <v>333.29</v>
      </c>
      <c r="M84" s="9">
        <v>310.03</v>
      </c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9">
        <v>11977.0</v>
      </c>
      <c r="K85" s="9">
        <v>241.85</v>
      </c>
      <c r="L85" s="9">
        <v>333.16</v>
      </c>
      <c r="M85" s="9">
        <v>307.33</v>
      </c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9">
        <v>12097.0</v>
      </c>
      <c r="K86" s="9">
        <v>236.62</v>
      </c>
      <c r="L86" s="9">
        <v>333.06</v>
      </c>
      <c r="M86" s="9">
        <v>304.79</v>
      </c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9">
        <v>12277.0</v>
      </c>
      <c r="K87" s="9">
        <v>229.64</v>
      </c>
      <c r="L87" s="9">
        <v>332.69</v>
      </c>
      <c r="M87" s="9">
        <v>301.18</v>
      </c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9">
        <v>12397.0</v>
      </c>
      <c r="K88" s="9">
        <v>225.49</v>
      </c>
      <c r="L88" s="9">
        <v>332.31</v>
      </c>
      <c r="M88" s="9">
        <v>298.91</v>
      </c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9">
        <v>12577.0</v>
      </c>
      <c r="K89" s="9">
        <v>220.41</v>
      </c>
      <c r="L89" s="9">
        <v>331.56</v>
      </c>
      <c r="M89" s="9">
        <v>295.78</v>
      </c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9">
        <v>12697.0</v>
      </c>
      <c r="K90" s="9">
        <v>217.56</v>
      </c>
      <c r="L90" s="9">
        <v>330.93</v>
      </c>
      <c r="M90" s="9">
        <v>293.76</v>
      </c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9">
        <v>12817.0</v>
      </c>
      <c r="K91" s="9">
        <v>214.91</v>
      </c>
      <c r="L91" s="9">
        <v>330.22</v>
      </c>
      <c r="M91" s="9">
        <v>291.84</v>
      </c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9">
        <v>12997.0</v>
      </c>
      <c r="K92" s="9">
        <v>211.63</v>
      </c>
      <c r="L92" s="9">
        <v>329.0</v>
      </c>
      <c r="M92" s="9">
        <v>289.15</v>
      </c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9">
        <v>13117.0</v>
      </c>
      <c r="K93" s="9">
        <v>209.88</v>
      </c>
      <c r="L93" s="9">
        <v>328.1</v>
      </c>
      <c r="M93" s="9">
        <v>287.5</v>
      </c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9">
        <v>13297.0</v>
      </c>
      <c r="K94" s="9">
        <v>207.56</v>
      </c>
      <c r="L94" s="9">
        <v>326.63</v>
      </c>
      <c r="M94" s="9">
        <v>285.13</v>
      </c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9">
        <v>13417.0</v>
      </c>
      <c r="K95" s="9">
        <v>206.23</v>
      </c>
      <c r="L95" s="9">
        <v>325.58</v>
      </c>
      <c r="M95" s="9">
        <v>283.64</v>
      </c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9">
        <v>13537.0</v>
      </c>
      <c r="K96" s="9">
        <v>205.14</v>
      </c>
      <c r="L96" s="9">
        <v>324.48</v>
      </c>
      <c r="M96" s="9">
        <v>282.23</v>
      </c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9">
        <v>13717.0</v>
      </c>
      <c r="K97" s="9">
        <v>203.73</v>
      </c>
      <c r="L97" s="9">
        <v>322.75</v>
      </c>
      <c r="M97" s="9">
        <v>280.21</v>
      </c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9">
        <v>13837.0</v>
      </c>
      <c r="K98" s="9">
        <v>202.93</v>
      </c>
      <c r="L98" s="9">
        <v>321.56</v>
      </c>
      <c r="M98" s="9">
        <v>278.93</v>
      </c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9">
        <v>14017.0</v>
      </c>
      <c r="K99" s="9">
        <v>201.94</v>
      </c>
      <c r="L99" s="9">
        <v>319.72</v>
      </c>
      <c r="M99" s="9">
        <v>277.09</v>
      </c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9">
        <v>14137.0</v>
      </c>
      <c r="K100" s="9">
        <v>201.41</v>
      </c>
      <c r="L100" s="9">
        <v>318.47</v>
      </c>
      <c r="M100" s="9">
        <v>275.92</v>
      </c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9">
        <v>14257.0</v>
      </c>
      <c r="K101" s="9">
        <v>200.94</v>
      </c>
      <c r="L101" s="9">
        <v>317.2</v>
      </c>
      <c r="M101" s="9">
        <v>274.79</v>
      </c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9">
        <v>14400.0</v>
      </c>
      <c r="K102" s="9">
        <v>200.45</v>
      </c>
      <c r="L102" s="9">
        <v>315.67</v>
      </c>
      <c r="M102" s="9">
        <v>273.48</v>
      </c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13"/>
      <c r="K103" s="13"/>
      <c r="L103" s="13"/>
      <c r="M103" s="13"/>
      <c r="N103" s="4"/>
    </row>
    <row r="104">
      <c r="J104" s="14"/>
      <c r="K104" s="14"/>
      <c r="L104" s="14"/>
      <c r="M104" s="14"/>
    </row>
    <row r="105">
      <c r="J105" s="14"/>
      <c r="K105" s="14"/>
      <c r="L105" s="14"/>
      <c r="M105" s="14"/>
    </row>
    <row r="106">
      <c r="J106" s="14"/>
      <c r="K106" s="14"/>
      <c r="L106" s="14"/>
      <c r="M106" s="14"/>
    </row>
    <row r="107">
      <c r="J107" s="14"/>
      <c r="K107" s="14"/>
      <c r="L107" s="14"/>
      <c r="M107" s="14"/>
    </row>
    <row r="108">
      <c r="J108" s="14"/>
      <c r="K108" s="14"/>
      <c r="L108" s="14"/>
      <c r="M108" s="14"/>
    </row>
    <row r="109">
      <c r="J109" s="14"/>
      <c r="K109" s="14"/>
      <c r="L109" s="14"/>
      <c r="M109" s="14"/>
    </row>
    <row r="110">
      <c r="J110" s="14"/>
      <c r="K110" s="14"/>
      <c r="L110" s="14"/>
      <c r="M110" s="14"/>
    </row>
    <row r="111">
      <c r="J111" s="14"/>
      <c r="K111" s="14"/>
      <c r="L111" s="14"/>
      <c r="M111" s="14"/>
    </row>
    <row r="112">
      <c r="J112" s="14"/>
      <c r="K112" s="14"/>
      <c r="L112" s="14"/>
      <c r="M112" s="14"/>
    </row>
    <row r="113">
      <c r="J113" s="14"/>
      <c r="K113" s="14"/>
      <c r="L113" s="14"/>
      <c r="M113" s="14"/>
    </row>
    <row r="114">
      <c r="J114" s="14"/>
      <c r="K114" s="14"/>
      <c r="L114" s="14"/>
      <c r="M114" s="14"/>
    </row>
    <row r="115">
      <c r="J115" s="14"/>
      <c r="K115" s="14"/>
      <c r="L115" s="14"/>
      <c r="M115" s="14"/>
    </row>
    <row r="116">
      <c r="J116" s="14"/>
      <c r="K116" s="14"/>
      <c r="L116" s="14"/>
      <c r="M116" s="14"/>
    </row>
    <row r="117">
      <c r="J117" s="14"/>
      <c r="K117" s="14"/>
      <c r="L117" s="14"/>
      <c r="M117" s="14"/>
    </row>
    <row r="118">
      <c r="J118" s="14"/>
      <c r="K118" s="14"/>
      <c r="L118" s="14"/>
      <c r="M118" s="14"/>
    </row>
    <row r="119">
      <c r="J119" s="14"/>
      <c r="K119" s="14"/>
      <c r="L119" s="14"/>
      <c r="M119" s="14"/>
    </row>
    <row r="120">
      <c r="J120" s="14"/>
      <c r="K120" s="14"/>
      <c r="L120" s="14"/>
      <c r="M120" s="14"/>
    </row>
    <row r="121">
      <c r="J121" s="14"/>
      <c r="K121" s="14"/>
      <c r="L121" s="14"/>
      <c r="M121" s="14"/>
    </row>
    <row r="122">
      <c r="J122" s="14"/>
      <c r="K122" s="14"/>
      <c r="L122" s="14"/>
      <c r="M122" s="14"/>
    </row>
    <row r="123">
      <c r="J123" s="14"/>
      <c r="K123" s="14"/>
      <c r="L123" s="14"/>
      <c r="M123" s="14"/>
    </row>
    <row r="124">
      <c r="J124" s="14"/>
      <c r="K124" s="14"/>
      <c r="L124" s="14"/>
      <c r="M124" s="14"/>
    </row>
    <row r="125">
      <c r="J125" s="14"/>
      <c r="K125" s="14"/>
      <c r="L125" s="14"/>
      <c r="M125" s="14"/>
    </row>
    <row r="126">
      <c r="J126" s="14"/>
      <c r="K126" s="14"/>
      <c r="L126" s="14"/>
      <c r="M126" s="14"/>
    </row>
    <row r="127">
      <c r="J127" s="14"/>
      <c r="K127" s="14"/>
      <c r="L127" s="14"/>
      <c r="M127" s="14"/>
    </row>
    <row r="128">
      <c r="J128" s="14"/>
      <c r="K128" s="14"/>
      <c r="L128" s="14"/>
      <c r="M128" s="14"/>
    </row>
    <row r="129">
      <c r="J129" s="14"/>
      <c r="K129" s="14"/>
      <c r="L129" s="14"/>
      <c r="M129" s="14"/>
    </row>
    <row r="130">
      <c r="J130" s="14"/>
      <c r="K130" s="14"/>
      <c r="L130" s="14"/>
      <c r="M130" s="14"/>
    </row>
    <row r="131">
      <c r="J131" s="14"/>
      <c r="K131" s="14"/>
      <c r="L131" s="14"/>
      <c r="M131" s="14"/>
    </row>
    <row r="132">
      <c r="J132" s="14"/>
      <c r="K132" s="14"/>
      <c r="L132" s="14"/>
      <c r="M132" s="14"/>
    </row>
    <row r="133">
      <c r="J133" s="14"/>
      <c r="K133" s="14"/>
      <c r="L133" s="14"/>
      <c r="M133" s="14"/>
    </row>
    <row r="134">
      <c r="J134" s="14"/>
      <c r="K134" s="14"/>
      <c r="L134" s="14"/>
      <c r="M134" s="14"/>
    </row>
    <row r="135">
      <c r="J135" s="14"/>
      <c r="K135" s="14"/>
      <c r="L135" s="14"/>
      <c r="M135" s="14"/>
    </row>
    <row r="136">
      <c r="J136" s="14"/>
      <c r="K136" s="14"/>
      <c r="L136" s="14"/>
      <c r="M136" s="14"/>
    </row>
    <row r="137">
      <c r="J137" s="14"/>
      <c r="K137" s="14"/>
      <c r="L137" s="14"/>
      <c r="M137" s="14"/>
    </row>
    <row r="138">
      <c r="J138" s="14"/>
      <c r="K138" s="14"/>
      <c r="L138" s="14"/>
      <c r="M138" s="14"/>
    </row>
    <row r="139">
      <c r="J139" s="14"/>
      <c r="K139" s="14"/>
      <c r="L139" s="14"/>
      <c r="M139" s="14"/>
    </row>
    <row r="140">
      <c r="J140" s="14"/>
      <c r="K140" s="14"/>
      <c r="L140" s="14"/>
      <c r="M140" s="14"/>
    </row>
    <row r="141">
      <c r="J141" s="14"/>
      <c r="K141" s="14"/>
      <c r="L141" s="14"/>
      <c r="M141" s="14"/>
    </row>
    <row r="142">
      <c r="J142" s="14"/>
      <c r="K142" s="14"/>
      <c r="L142" s="14"/>
      <c r="M142" s="14"/>
    </row>
    <row r="143">
      <c r="J143" s="14"/>
      <c r="K143" s="14"/>
      <c r="L143" s="14"/>
      <c r="M143" s="14"/>
    </row>
    <row r="144">
      <c r="J144" s="14"/>
      <c r="K144" s="14"/>
      <c r="L144" s="14"/>
      <c r="M144" s="14"/>
    </row>
    <row r="145">
      <c r="J145" s="14"/>
      <c r="K145" s="14"/>
      <c r="L145" s="14"/>
      <c r="M145" s="14"/>
    </row>
    <row r="146">
      <c r="J146" s="14"/>
      <c r="K146" s="14"/>
      <c r="L146" s="14"/>
      <c r="M146" s="14"/>
    </row>
    <row r="147">
      <c r="J147" s="14"/>
      <c r="K147" s="14"/>
      <c r="L147" s="14"/>
      <c r="M147" s="14"/>
    </row>
    <row r="148">
      <c r="J148" s="14"/>
      <c r="K148" s="14"/>
      <c r="L148" s="14"/>
      <c r="M148" s="14"/>
    </row>
    <row r="149">
      <c r="J149" s="14"/>
      <c r="K149" s="14"/>
      <c r="L149" s="14"/>
      <c r="M149" s="14"/>
    </row>
    <row r="150">
      <c r="J150" s="14"/>
      <c r="K150" s="14"/>
      <c r="L150" s="14"/>
      <c r="M150" s="14"/>
    </row>
    <row r="151">
      <c r="J151" s="14"/>
      <c r="K151" s="14"/>
      <c r="L151" s="14"/>
      <c r="M151" s="14"/>
    </row>
    <row r="152">
      <c r="J152" s="14"/>
      <c r="K152" s="14"/>
      <c r="L152" s="14"/>
      <c r="M152" s="14"/>
    </row>
    <row r="153">
      <c r="J153" s="14"/>
      <c r="K153" s="14"/>
      <c r="L153" s="14"/>
      <c r="M153" s="14"/>
    </row>
    <row r="154">
      <c r="J154" s="14"/>
      <c r="K154" s="14"/>
      <c r="L154" s="14"/>
      <c r="M154" s="14"/>
    </row>
    <row r="155">
      <c r="J155" s="14"/>
      <c r="K155" s="14"/>
      <c r="L155" s="14"/>
      <c r="M155" s="14"/>
    </row>
    <row r="156">
      <c r="J156" s="14"/>
      <c r="K156" s="14"/>
      <c r="L156" s="14"/>
      <c r="M156" s="14"/>
    </row>
    <row r="157">
      <c r="J157" s="14"/>
      <c r="K157" s="14"/>
      <c r="L157" s="14"/>
      <c r="M157" s="14"/>
    </row>
    <row r="158">
      <c r="J158" s="14"/>
      <c r="K158" s="14"/>
      <c r="L158" s="14"/>
      <c r="M158" s="14"/>
    </row>
    <row r="159">
      <c r="J159" s="14"/>
      <c r="K159" s="14"/>
      <c r="L159" s="14"/>
      <c r="M159" s="14"/>
    </row>
    <row r="160">
      <c r="J160" s="14"/>
      <c r="K160" s="14"/>
      <c r="L160" s="14"/>
      <c r="M160" s="14"/>
    </row>
    <row r="161">
      <c r="J161" s="14"/>
      <c r="K161" s="14"/>
      <c r="L161" s="14"/>
      <c r="M161" s="14"/>
    </row>
    <row r="162">
      <c r="J162" s="14"/>
      <c r="K162" s="14"/>
      <c r="L162" s="14"/>
      <c r="M162" s="14"/>
    </row>
    <row r="163">
      <c r="J163" s="14"/>
      <c r="K163" s="14"/>
      <c r="L163" s="14"/>
      <c r="M163" s="14"/>
    </row>
    <row r="164">
      <c r="J164" s="14"/>
      <c r="K164" s="14"/>
      <c r="L164" s="14"/>
      <c r="M164" s="14"/>
    </row>
    <row r="165">
      <c r="J165" s="14"/>
      <c r="K165" s="14"/>
      <c r="L165" s="14"/>
      <c r="M165" s="14"/>
    </row>
    <row r="166">
      <c r="J166" s="14"/>
      <c r="K166" s="14"/>
      <c r="L166" s="14"/>
      <c r="M166" s="14"/>
    </row>
    <row r="167">
      <c r="J167" s="14"/>
      <c r="K167" s="14"/>
      <c r="L167" s="14"/>
      <c r="M167" s="14"/>
    </row>
    <row r="168">
      <c r="J168" s="14"/>
      <c r="K168" s="14"/>
      <c r="L168" s="14"/>
      <c r="M168" s="14"/>
    </row>
    <row r="169">
      <c r="J169" s="14"/>
      <c r="K169" s="14"/>
      <c r="L169" s="14"/>
      <c r="M169" s="14"/>
    </row>
    <row r="170">
      <c r="J170" s="14"/>
      <c r="K170" s="14"/>
      <c r="L170" s="14"/>
      <c r="M170" s="14"/>
    </row>
    <row r="171">
      <c r="J171" s="14"/>
      <c r="K171" s="14"/>
      <c r="L171" s="14"/>
      <c r="M171" s="14"/>
    </row>
    <row r="172">
      <c r="J172" s="14"/>
      <c r="K172" s="14"/>
      <c r="L172" s="14"/>
      <c r="M172" s="14"/>
    </row>
    <row r="173">
      <c r="J173" s="14"/>
      <c r="K173" s="14"/>
      <c r="L173" s="14"/>
      <c r="M173" s="14"/>
    </row>
    <row r="174">
      <c r="J174" s="14"/>
      <c r="K174" s="14"/>
      <c r="L174" s="14"/>
      <c r="M174" s="14"/>
    </row>
    <row r="175">
      <c r="J175" s="14"/>
      <c r="K175" s="14"/>
      <c r="L175" s="14"/>
      <c r="M175" s="14"/>
    </row>
    <row r="176">
      <c r="J176" s="14"/>
      <c r="K176" s="14"/>
      <c r="L176" s="14"/>
      <c r="M176" s="14"/>
    </row>
    <row r="177">
      <c r="J177" s="14"/>
      <c r="K177" s="14"/>
      <c r="L177" s="14"/>
      <c r="M177" s="14"/>
    </row>
  </sheetData>
  <mergeCells count="4">
    <mergeCell ref="A1:C1"/>
    <mergeCell ref="F1:H1"/>
    <mergeCell ref="J1:M1"/>
    <mergeCell ref="A10:D1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25" si="1">F3/60</f>
        <v>0</v>
      </c>
      <c r="H3" s="17"/>
      <c r="I3" s="4"/>
      <c r="J3" s="27"/>
      <c r="K3" s="27"/>
      <c r="L3" s="27"/>
      <c r="M3" s="27"/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50.0</v>
      </c>
      <c r="G4" s="10">
        <f t="shared" si="1"/>
        <v>0.8333333333</v>
      </c>
      <c r="H4" s="17"/>
      <c r="I4" s="4"/>
      <c r="J4" s="27"/>
      <c r="K4" s="27"/>
      <c r="L4" s="27"/>
      <c r="M4" s="27"/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500.0</v>
      </c>
      <c r="G5" s="10">
        <f t="shared" si="1"/>
        <v>8.333333333</v>
      </c>
      <c r="H5" s="17"/>
      <c r="I5" s="4"/>
      <c r="J5" s="27"/>
      <c r="K5" s="27"/>
      <c r="L5" s="27"/>
      <c r="M5" s="27"/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1000.0</v>
      </c>
      <c r="G6" s="10">
        <f t="shared" si="1"/>
        <v>16.66666667</v>
      </c>
      <c r="H6" s="17"/>
      <c r="I6" s="4"/>
      <c r="J6" s="27"/>
      <c r="K6" s="27"/>
      <c r="L6" s="27"/>
      <c r="M6" s="27"/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1500.0</v>
      </c>
      <c r="G7" s="10">
        <f t="shared" si="1"/>
        <v>25</v>
      </c>
      <c r="H7" s="17"/>
      <c r="I7" s="4"/>
      <c r="J7" s="27"/>
      <c r="K7" s="27"/>
      <c r="L7" s="27"/>
      <c r="M7" s="27"/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2000.0</v>
      </c>
      <c r="G8" s="10">
        <f t="shared" si="1"/>
        <v>33.33333333</v>
      </c>
      <c r="H8" s="17"/>
      <c r="I8" s="4"/>
      <c r="J8" s="27"/>
      <c r="K8" s="27"/>
      <c r="L8" s="27"/>
      <c r="M8" s="27"/>
      <c r="N8" s="4"/>
    </row>
    <row r="9">
      <c r="A9" s="4"/>
      <c r="B9" s="4"/>
      <c r="C9" s="4"/>
      <c r="D9" s="4"/>
      <c r="E9" s="4"/>
      <c r="F9" s="9">
        <v>3000.0</v>
      </c>
      <c r="G9" s="10">
        <f t="shared" si="1"/>
        <v>50</v>
      </c>
      <c r="H9" s="17"/>
      <c r="I9" s="4"/>
      <c r="J9" s="27"/>
      <c r="K9" s="27"/>
      <c r="L9" s="27"/>
      <c r="M9" s="27"/>
      <c r="N9" s="4"/>
    </row>
    <row r="10">
      <c r="A10" s="1" t="s">
        <v>20</v>
      </c>
      <c r="B10" s="2"/>
      <c r="C10" s="2"/>
      <c r="D10" s="3"/>
      <c r="E10" s="4"/>
      <c r="F10" s="9">
        <v>4000.0</v>
      </c>
      <c r="G10" s="10">
        <f t="shared" si="1"/>
        <v>66.66666667</v>
      </c>
      <c r="H10" s="28"/>
      <c r="I10" s="4"/>
      <c r="J10" s="27"/>
      <c r="K10" s="27"/>
      <c r="L10" s="27"/>
      <c r="M10" s="27"/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5000.0</v>
      </c>
      <c r="G11" s="10">
        <f t="shared" si="1"/>
        <v>83.33333333</v>
      </c>
      <c r="H11" s="28"/>
      <c r="I11" s="4"/>
      <c r="J11" s="27"/>
      <c r="K11" s="27"/>
      <c r="L11" s="27"/>
      <c r="M11" s="27"/>
      <c r="N11" s="4"/>
    </row>
    <row r="12">
      <c r="A12" s="6" t="s">
        <v>23</v>
      </c>
      <c r="B12" s="8">
        <v>2400.0</v>
      </c>
      <c r="C12" s="6" t="s">
        <v>111</v>
      </c>
      <c r="D12" s="6"/>
      <c r="E12" s="4"/>
      <c r="F12" s="9">
        <v>6000.0</v>
      </c>
      <c r="G12" s="10">
        <f t="shared" si="1"/>
        <v>100</v>
      </c>
      <c r="H12" s="28"/>
      <c r="I12" s="4"/>
      <c r="J12" s="27"/>
      <c r="K12" s="27"/>
      <c r="L12" s="27"/>
      <c r="M12" s="27"/>
      <c r="N12" s="4"/>
    </row>
    <row r="13">
      <c r="A13" s="6" t="s">
        <v>25</v>
      </c>
      <c r="B13" s="8">
        <v>2.5</v>
      </c>
      <c r="C13" s="6" t="s">
        <v>112</v>
      </c>
      <c r="D13" s="6" t="s">
        <v>27</v>
      </c>
      <c r="E13" s="4"/>
      <c r="F13" s="9">
        <v>7000.0</v>
      </c>
      <c r="G13" s="10">
        <f t="shared" si="1"/>
        <v>116.6666667</v>
      </c>
      <c r="H13" s="28"/>
      <c r="I13" s="4"/>
      <c r="J13" s="27"/>
      <c r="K13" s="27"/>
      <c r="L13" s="27"/>
      <c r="M13" s="27"/>
      <c r="N13" s="4"/>
    </row>
    <row r="14">
      <c r="A14" s="6"/>
      <c r="B14" s="8" t="s">
        <v>28</v>
      </c>
      <c r="C14" s="6" t="s">
        <v>113</v>
      </c>
      <c r="D14" s="6" t="s">
        <v>30</v>
      </c>
      <c r="E14" s="4"/>
      <c r="F14" s="11">
        <v>7200.0</v>
      </c>
      <c r="G14" s="10">
        <f t="shared" si="1"/>
        <v>120</v>
      </c>
      <c r="H14" s="28"/>
      <c r="I14" s="4"/>
      <c r="J14" s="27"/>
      <c r="K14" s="27"/>
      <c r="L14" s="27"/>
      <c r="M14" s="27"/>
      <c r="N14" s="4"/>
    </row>
    <row r="15">
      <c r="A15" s="6"/>
      <c r="B15" s="8">
        <v>2.0</v>
      </c>
      <c r="C15" s="6" t="s">
        <v>114</v>
      </c>
      <c r="D15" s="6" t="s">
        <v>32</v>
      </c>
      <c r="E15" s="4"/>
      <c r="F15" s="28">
        <v>7400.0</v>
      </c>
      <c r="G15" s="10">
        <f t="shared" si="1"/>
        <v>123.3333333</v>
      </c>
      <c r="H15" s="28"/>
      <c r="I15" s="4"/>
      <c r="J15" s="27"/>
      <c r="K15" s="27"/>
      <c r="L15" s="27"/>
      <c r="M15" s="27"/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8400.0</v>
      </c>
      <c r="G16" s="10">
        <f t="shared" si="1"/>
        <v>140</v>
      </c>
      <c r="H16" s="17"/>
      <c r="I16" s="4"/>
      <c r="J16" s="27"/>
      <c r="K16" s="27"/>
      <c r="L16" s="27"/>
      <c r="M16" s="27"/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9">
        <v>9400.0</v>
      </c>
      <c r="G17" s="10">
        <f t="shared" si="1"/>
        <v>156.6666667</v>
      </c>
      <c r="H17" s="17"/>
      <c r="I17" s="4"/>
      <c r="J17" s="27"/>
      <c r="K17" s="27"/>
      <c r="L17" s="27"/>
      <c r="M17" s="27"/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11">
        <v>10400.0</v>
      </c>
      <c r="G18" s="10">
        <f t="shared" si="1"/>
        <v>173.3333333</v>
      </c>
      <c r="H18" s="17"/>
      <c r="I18" s="4"/>
      <c r="J18" s="27"/>
      <c r="K18" s="27"/>
      <c r="L18" s="27"/>
      <c r="M18" s="27"/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11400.0</v>
      </c>
      <c r="G19" s="10">
        <f t="shared" si="1"/>
        <v>190</v>
      </c>
      <c r="H19" s="17"/>
      <c r="I19" s="4"/>
      <c r="J19" s="27"/>
      <c r="K19" s="27"/>
      <c r="L19" s="27"/>
      <c r="M19" s="27"/>
      <c r="N19" s="4"/>
    </row>
    <row r="20">
      <c r="A20" s="4"/>
      <c r="B20" s="4"/>
      <c r="C20" s="4"/>
      <c r="D20" s="4"/>
      <c r="E20" s="4"/>
      <c r="F20" s="9">
        <v>12400.0</v>
      </c>
      <c r="G20" s="10">
        <f t="shared" si="1"/>
        <v>206.6666667</v>
      </c>
      <c r="H20" s="17"/>
      <c r="I20" s="4"/>
      <c r="J20" s="27"/>
      <c r="K20" s="27"/>
      <c r="L20" s="27"/>
      <c r="M20" s="27"/>
      <c r="N20" s="4"/>
    </row>
    <row r="21">
      <c r="A21" s="4"/>
      <c r="B21" s="4"/>
      <c r="C21" s="4"/>
      <c r="D21" s="4"/>
      <c r="E21" s="4"/>
      <c r="F21" s="11">
        <v>12900.0</v>
      </c>
      <c r="G21" s="10">
        <f t="shared" si="1"/>
        <v>215</v>
      </c>
      <c r="H21" s="17"/>
      <c r="I21" s="4"/>
      <c r="J21" s="27"/>
      <c r="K21" s="27"/>
      <c r="L21" s="27"/>
      <c r="M21" s="27"/>
      <c r="N21" s="4"/>
    </row>
    <row r="22">
      <c r="A22" s="4"/>
      <c r="B22" s="4"/>
      <c r="C22" s="4"/>
      <c r="D22" s="4"/>
      <c r="E22" s="4"/>
      <c r="F22" s="9">
        <v>13400.0</v>
      </c>
      <c r="G22" s="10">
        <f t="shared" si="1"/>
        <v>223.3333333</v>
      </c>
      <c r="H22" s="17"/>
      <c r="I22" s="4"/>
      <c r="J22" s="27"/>
      <c r="K22" s="27"/>
      <c r="L22" s="27"/>
      <c r="M22" s="27"/>
      <c r="N22" s="4"/>
    </row>
    <row r="23">
      <c r="A23" s="4"/>
      <c r="B23" s="4"/>
      <c r="C23" s="4"/>
      <c r="D23" s="4"/>
      <c r="E23" s="4"/>
      <c r="F23" s="9">
        <v>13900.0</v>
      </c>
      <c r="G23" s="10">
        <f t="shared" si="1"/>
        <v>231.6666667</v>
      </c>
      <c r="H23" s="28"/>
      <c r="I23" s="4"/>
      <c r="J23" s="27"/>
      <c r="K23" s="27"/>
      <c r="L23" s="27"/>
      <c r="M23" s="27"/>
      <c r="N23" s="4"/>
    </row>
    <row r="24">
      <c r="A24" s="4"/>
      <c r="B24" s="4"/>
      <c r="C24" s="4"/>
      <c r="D24" s="4"/>
      <c r="E24" s="4"/>
      <c r="F24" s="9">
        <v>14350.0</v>
      </c>
      <c r="G24" s="10">
        <f t="shared" si="1"/>
        <v>239.1666667</v>
      </c>
      <c r="H24" s="17"/>
      <c r="I24" s="4"/>
      <c r="J24" s="27"/>
      <c r="K24" s="27"/>
      <c r="L24" s="27"/>
      <c r="M24" s="27"/>
      <c r="N24" s="4"/>
    </row>
    <row r="25">
      <c r="A25" s="4"/>
      <c r="B25" s="4"/>
      <c r="C25" s="4"/>
      <c r="D25" s="4"/>
      <c r="E25" s="4"/>
      <c r="F25" s="9">
        <v>14400.0</v>
      </c>
      <c r="G25" s="10">
        <f t="shared" si="1"/>
        <v>240</v>
      </c>
      <c r="H25" s="17"/>
      <c r="I25" s="4"/>
      <c r="J25" s="27"/>
      <c r="K25" s="27"/>
      <c r="L25" s="27"/>
      <c r="M25" s="27"/>
      <c r="N25" s="4"/>
    </row>
    <row r="26">
      <c r="A26" s="4"/>
      <c r="B26" s="4"/>
      <c r="C26" s="4"/>
      <c r="D26" s="4"/>
      <c r="E26" s="4"/>
      <c r="F26" s="22"/>
      <c r="G26" s="29"/>
      <c r="H26" s="18"/>
      <c r="I26" s="4"/>
      <c r="J26" s="27"/>
      <c r="K26" s="27"/>
      <c r="L26" s="27"/>
      <c r="M26" s="27"/>
      <c r="N26" s="4"/>
    </row>
    <row r="27">
      <c r="A27" s="4"/>
      <c r="B27" s="4"/>
      <c r="C27" s="4"/>
      <c r="D27" s="4"/>
      <c r="E27" s="4"/>
      <c r="F27" s="12"/>
      <c r="G27" s="29"/>
      <c r="H27" s="18"/>
      <c r="I27" s="4"/>
      <c r="J27" s="27"/>
      <c r="K27" s="27"/>
      <c r="L27" s="27"/>
      <c r="M27" s="27"/>
      <c r="N27" s="4"/>
    </row>
    <row r="28">
      <c r="A28" s="4"/>
      <c r="B28" s="4"/>
      <c r="C28" s="4"/>
      <c r="D28" s="4"/>
      <c r="E28" s="4"/>
      <c r="F28" s="12"/>
      <c r="G28" s="29"/>
      <c r="H28" s="18"/>
      <c r="I28" s="4"/>
      <c r="J28" s="27"/>
      <c r="K28" s="27"/>
      <c r="L28" s="27"/>
      <c r="M28" s="27"/>
      <c r="N28" s="4"/>
    </row>
    <row r="29">
      <c r="A29" s="4"/>
      <c r="B29" s="4"/>
      <c r="C29" s="4"/>
      <c r="D29" s="4"/>
      <c r="E29" s="4"/>
      <c r="F29" s="22"/>
      <c r="G29" s="29"/>
      <c r="H29" s="18"/>
      <c r="I29" s="4"/>
      <c r="J29" s="27"/>
      <c r="K29" s="27"/>
      <c r="L29" s="27"/>
      <c r="M29" s="27"/>
      <c r="N29" s="4"/>
    </row>
    <row r="30">
      <c r="A30" s="4"/>
      <c r="B30" s="4"/>
      <c r="C30" s="4"/>
      <c r="D30" s="4"/>
      <c r="E30" s="4"/>
      <c r="F30" s="12"/>
      <c r="G30" s="29"/>
      <c r="H30" s="18"/>
      <c r="I30" s="4"/>
      <c r="J30" s="27"/>
      <c r="K30" s="27"/>
      <c r="L30" s="27"/>
      <c r="M30" s="27"/>
      <c r="N30" s="4"/>
    </row>
    <row r="31">
      <c r="A31" s="4"/>
      <c r="B31" s="4"/>
      <c r="C31" s="4"/>
      <c r="D31" s="4"/>
      <c r="E31" s="4"/>
      <c r="F31" s="12"/>
      <c r="G31" s="29"/>
      <c r="H31" s="18"/>
      <c r="I31" s="4"/>
      <c r="J31" s="27"/>
      <c r="K31" s="27"/>
      <c r="L31" s="27"/>
      <c r="M31" s="27"/>
      <c r="N31" s="4"/>
    </row>
    <row r="32">
      <c r="A32" s="4"/>
      <c r="B32" s="4"/>
      <c r="C32" s="4"/>
      <c r="D32" s="4"/>
      <c r="E32" s="4"/>
      <c r="F32" s="22"/>
      <c r="G32" s="29"/>
      <c r="H32" s="18"/>
      <c r="I32" s="4"/>
      <c r="J32" s="27"/>
      <c r="K32" s="27"/>
      <c r="L32" s="27"/>
      <c r="M32" s="27"/>
      <c r="N32" s="4"/>
    </row>
    <row r="33">
      <c r="A33" s="4"/>
      <c r="B33" s="4"/>
      <c r="C33" s="4"/>
      <c r="D33" s="4"/>
      <c r="E33" s="4"/>
      <c r="F33" s="12"/>
      <c r="G33" s="29"/>
      <c r="H33" s="18"/>
      <c r="I33" s="4"/>
      <c r="J33" s="27"/>
      <c r="K33" s="27"/>
      <c r="L33" s="27"/>
      <c r="M33" s="27"/>
      <c r="N33" s="4"/>
    </row>
    <row r="34">
      <c r="A34" s="4"/>
      <c r="B34" s="4"/>
      <c r="C34" s="4"/>
      <c r="D34" s="4"/>
      <c r="E34" s="4"/>
      <c r="F34" s="12"/>
      <c r="G34" s="29"/>
      <c r="H34" s="18"/>
      <c r="I34" s="4"/>
      <c r="J34" s="27"/>
      <c r="K34" s="27"/>
      <c r="L34" s="27"/>
      <c r="M34" s="27"/>
      <c r="N34" s="4"/>
    </row>
    <row r="35">
      <c r="A35" s="4"/>
      <c r="B35" s="4"/>
      <c r="C35" s="4"/>
      <c r="D35" s="4"/>
      <c r="E35" s="4"/>
      <c r="F35" s="22"/>
      <c r="G35" s="29"/>
      <c r="H35" s="18"/>
      <c r="I35" s="4"/>
      <c r="J35" s="27"/>
      <c r="K35" s="27"/>
      <c r="L35" s="27"/>
      <c r="M35" s="27"/>
      <c r="N35" s="4"/>
    </row>
    <row r="36">
      <c r="A36" s="4"/>
      <c r="B36" s="4"/>
      <c r="C36" s="4"/>
      <c r="D36" s="4"/>
      <c r="E36" s="4"/>
      <c r="F36" s="12"/>
      <c r="G36" s="29"/>
      <c r="H36" s="18"/>
      <c r="I36" s="4"/>
      <c r="J36" s="27"/>
      <c r="K36" s="27"/>
      <c r="L36" s="27"/>
      <c r="M36" s="27"/>
      <c r="N36" s="4"/>
    </row>
    <row r="37">
      <c r="A37" s="4"/>
      <c r="B37" s="4"/>
      <c r="C37" s="4"/>
      <c r="D37" s="4"/>
      <c r="E37" s="4"/>
      <c r="F37" s="12"/>
      <c r="G37" s="29"/>
      <c r="H37" s="18"/>
      <c r="I37" s="4"/>
      <c r="J37" s="27"/>
      <c r="K37" s="27"/>
      <c r="L37" s="27"/>
      <c r="M37" s="27"/>
      <c r="N37" s="4"/>
    </row>
    <row r="38">
      <c r="A38" s="4"/>
      <c r="B38" s="4"/>
      <c r="C38" s="4"/>
      <c r="D38" s="4"/>
      <c r="E38" s="4"/>
      <c r="F38" s="22"/>
      <c r="G38" s="29"/>
      <c r="H38" s="18"/>
      <c r="I38" s="4"/>
      <c r="J38" s="27"/>
      <c r="K38" s="27"/>
      <c r="L38" s="27"/>
      <c r="M38" s="27"/>
      <c r="N38" s="4"/>
    </row>
    <row r="39">
      <c r="A39" s="4"/>
      <c r="B39" s="4"/>
      <c r="C39" s="4"/>
      <c r="D39" s="4"/>
      <c r="E39" s="4"/>
      <c r="F39" s="12"/>
      <c r="G39" s="29"/>
      <c r="H39" s="18"/>
      <c r="I39" s="4"/>
      <c r="J39" s="27"/>
      <c r="K39" s="27"/>
      <c r="L39" s="27"/>
      <c r="M39" s="27"/>
      <c r="N39" s="4"/>
    </row>
    <row r="40">
      <c r="A40" s="4"/>
      <c r="B40" s="4"/>
      <c r="C40" s="4"/>
      <c r="D40" s="4"/>
      <c r="E40" s="4"/>
      <c r="F40" s="12"/>
      <c r="G40" s="29"/>
      <c r="H40" s="21"/>
      <c r="I40" s="4"/>
      <c r="J40" s="27"/>
      <c r="K40" s="27"/>
      <c r="L40" s="27"/>
      <c r="M40" s="27"/>
      <c r="N40" s="4"/>
    </row>
    <row r="41">
      <c r="A41" s="4"/>
      <c r="B41" s="4"/>
      <c r="C41" s="4"/>
      <c r="D41" s="4"/>
      <c r="E41" s="4"/>
      <c r="F41" s="22"/>
      <c r="G41" s="29"/>
      <c r="H41" s="21"/>
      <c r="I41" s="4"/>
      <c r="J41" s="27"/>
      <c r="K41" s="27"/>
      <c r="L41" s="27"/>
      <c r="M41" s="27"/>
      <c r="N41" s="4"/>
    </row>
    <row r="42">
      <c r="A42" s="4"/>
      <c r="B42" s="4"/>
      <c r="C42" s="4"/>
      <c r="D42" s="4"/>
      <c r="E42" s="4"/>
      <c r="F42" s="12"/>
      <c r="G42" s="29"/>
      <c r="H42" s="21"/>
      <c r="I42" s="4"/>
      <c r="J42" s="27"/>
      <c r="K42" s="27"/>
      <c r="L42" s="27"/>
      <c r="M42" s="27"/>
      <c r="N42" s="4"/>
    </row>
    <row r="43">
      <c r="A43" s="4"/>
      <c r="B43" s="4"/>
      <c r="C43" s="4"/>
      <c r="D43" s="4"/>
      <c r="E43" s="4"/>
      <c r="F43" s="12"/>
      <c r="G43" s="29"/>
      <c r="H43" s="21"/>
      <c r="I43" s="4"/>
      <c r="J43" s="27"/>
      <c r="K43" s="27"/>
      <c r="L43" s="27"/>
      <c r="M43" s="27"/>
      <c r="N43" s="4"/>
    </row>
    <row r="44">
      <c r="A44" s="4"/>
      <c r="B44" s="4"/>
      <c r="C44" s="4"/>
      <c r="D44" s="4"/>
      <c r="E44" s="4"/>
      <c r="F44" s="12"/>
      <c r="G44" s="29"/>
      <c r="H44" s="21"/>
      <c r="I44" s="4"/>
      <c r="J44" s="27"/>
      <c r="K44" s="27"/>
      <c r="L44" s="27"/>
      <c r="M44" s="27"/>
      <c r="N44" s="4"/>
    </row>
    <row r="45">
      <c r="A45" s="4"/>
      <c r="B45" s="4"/>
      <c r="C45" s="4"/>
      <c r="D45" s="4"/>
      <c r="E45" s="4"/>
      <c r="F45" s="12"/>
      <c r="G45" s="29"/>
      <c r="H45" s="21"/>
      <c r="I45" s="4"/>
      <c r="J45" s="27"/>
      <c r="K45" s="27"/>
      <c r="L45" s="27"/>
      <c r="M45" s="27"/>
      <c r="N45" s="4"/>
    </row>
    <row r="46">
      <c r="A46" s="4"/>
      <c r="B46" s="4"/>
      <c r="C46" s="4"/>
      <c r="D46" s="4"/>
      <c r="E46" s="4"/>
      <c r="F46" s="22"/>
      <c r="G46" s="29"/>
      <c r="H46" s="18"/>
      <c r="I46" s="4"/>
      <c r="J46" s="27"/>
      <c r="K46" s="27"/>
      <c r="L46" s="27"/>
      <c r="M46" s="27"/>
      <c r="N46" s="4"/>
    </row>
    <row r="47">
      <c r="A47" s="4"/>
      <c r="B47" s="4"/>
      <c r="C47" s="4"/>
      <c r="D47" s="4"/>
      <c r="E47" s="4"/>
      <c r="F47" s="12"/>
      <c r="G47" s="29"/>
      <c r="H47" s="21"/>
      <c r="I47" s="4"/>
      <c r="J47" s="27"/>
      <c r="K47" s="27"/>
      <c r="L47" s="27"/>
      <c r="M47" s="27"/>
      <c r="N47" s="4"/>
    </row>
    <row r="48">
      <c r="A48" s="4"/>
      <c r="B48" s="4"/>
      <c r="C48" s="4"/>
      <c r="D48" s="4"/>
      <c r="E48" s="4"/>
      <c r="F48" s="12"/>
      <c r="G48" s="29"/>
      <c r="H48" s="21"/>
      <c r="I48" s="4"/>
      <c r="J48" s="27"/>
      <c r="K48" s="27"/>
      <c r="L48" s="27"/>
      <c r="M48" s="27"/>
      <c r="N48" s="4"/>
    </row>
    <row r="49">
      <c r="A49" s="4"/>
      <c r="B49" s="4"/>
      <c r="C49" s="4"/>
      <c r="D49" s="4"/>
      <c r="E49" s="4"/>
      <c r="F49" s="22"/>
      <c r="G49" s="29"/>
      <c r="H49" s="21"/>
      <c r="I49" s="4"/>
      <c r="J49" s="27"/>
      <c r="K49" s="27"/>
      <c r="L49" s="27"/>
      <c r="M49" s="27"/>
      <c r="N49" s="4"/>
    </row>
    <row r="50">
      <c r="A50" s="4"/>
      <c r="B50" s="4"/>
      <c r="C50" s="4"/>
      <c r="D50" s="4"/>
      <c r="E50" s="4"/>
      <c r="F50" s="12"/>
      <c r="G50" s="29"/>
      <c r="H50" s="21"/>
      <c r="I50" s="4"/>
      <c r="J50" s="27"/>
      <c r="K50" s="27"/>
      <c r="L50" s="27"/>
      <c r="M50" s="27"/>
      <c r="N50" s="4"/>
    </row>
    <row r="51">
      <c r="A51" s="4"/>
      <c r="B51" s="4"/>
      <c r="C51" s="4"/>
      <c r="D51" s="4"/>
      <c r="E51" s="4"/>
      <c r="F51" s="12"/>
      <c r="G51" s="29"/>
      <c r="H51" s="21"/>
      <c r="I51" s="4"/>
      <c r="J51" s="27"/>
      <c r="K51" s="27"/>
      <c r="L51" s="27"/>
      <c r="M51" s="27"/>
      <c r="N51" s="4"/>
    </row>
    <row r="52">
      <c r="A52" s="4"/>
      <c r="B52" s="4"/>
      <c r="C52" s="4"/>
      <c r="D52" s="4"/>
      <c r="E52" s="4"/>
      <c r="F52" s="22"/>
      <c r="G52" s="29"/>
      <c r="H52" s="21"/>
      <c r="I52" s="4"/>
      <c r="J52" s="27"/>
      <c r="K52" s="27"/>
      <c r="L52" s="27"/>
      <c r="M52" s="27"/>
      <c r="N52" s="4"/>
    </row>
    <row r="53">
      <c r="A53" s="4"/>
      <c r="B53" s="4"/>
      <c r="C53" s="4"/>
      <c r="D53" s="4"/>
      <c r="E53" s="4"/>
      <c r="F53" s="12"/>
      <c r="G53" s="29"/>
      <c r="H53" s="21"/>
      <c r="I53" s="4"/>
      <c r="J53" s="27"/>
      <c r="K53" s="27"/>
      <c r="L53" s="27"/>
      <c r="M53" s="27"/>
      <c r="N53" s="4"/>
    </row>
    <row r="54">
      <c r="A54" s="4"/>
      <c r="B54" s="4"/>
      <c r="C54" s="4"/>
      <c r="D54" s="4"/>
      <c r="E54" s="4"/>
      <c r="F54" s="12"/>
      <c r="G54" s="29"/>
      <c r="H54" s="21"/>
      <c r="I54" s="4"/>
      <c r="J54" s="27"/>
      <c r="K54" s="27"/>
      <c r="L54" s="27"/>
      <c r="M54" s="27"/>
      <c r="N54" s="4"/>
    </row>
    <row r="55">
      <c r="A55" s="4"/>
      <c r="B55" s="4"/>
      <c r="C55" s="4"/>
      <c r="D55" s="4"/>
      <c r="E55" s="4"/>
      <c r="F55" s="22"/>
      <c r="G55" s="29"/>
      <c r="H55" s="21"/>
      <c r="I55" s="4"/>
      <c r="J55" s="27"/>
      <c r="K55" s="27"/>
      <c r="L55" s="27"/>
      <c r="M55" s="27"/>
      <c r="N55" s="4"/>
    </row>
    <row r="56">
      <c r="A56" s="4"/>
      <c r="B56" s="4"/>
      <c r="C56" s="4"/>
      <c r="D56" s="4"/>
      <c r="E56" s="4"/>
      <c r="F56" s="12"/>
      <c r="G56" s="29"/>
      <c r="H56" s="21"/>
      <c r="I56" s="4"/>
      <c r="J56" s="27"/>
      <c r="K56" s="27"/>
      <c r="L56" s="27"/>
      <c r="M56" s="27"/>
      <c r="N56" s="4"/>
    </row>
    <row r="57">
      <c r="A57" s="4"/>
      <c r="B57" s="4"/>
      <c r="C57" s="4"/>
      <c r="D57" s="4"/>
      <c r="E57" s="4"/>
      <c r="F57" s="12"/>
      <c r="G57" s="29"/>
      <c r="H57" s="21"/>
      <c r="I57" s="4"/>
      <c r="J57" s="27"/>
      <c r="K57" s="27"/>
      <c r="L57" s="27"/>
      <c r="M57" s="27"/>
      <c r="N57" s="4"/>
    </row>
    <row r="58">
      <c r="A58" s="4"/>
      <c r="B58" s="4"/>
      <c r="C58" s="4"/>
      <c r="D58" s="4"/>
      <c r="E58" s="4"/>
      <c r="F58" s="22"/>
      <c r="G58" s="29"/>
      <c r="H58" s="21"/>
      <c r="I58" s="4"/>
      <c r="J58" s="27"/>
      <c r="K58" s="27"/>
      <c r="L58" s="27"/>
      <c r="M58" s="27"/>
      <c r="N58" s="4"/>
    </row>
    <row r="59">
      <c r="A59" s="4"/>
      <c r="B59" s="4"/>
      <c r="C59" s="4"/>
      <c r="D59" s="4"/>
      <c r="E59" s="4"/>
      <c r="F59" s="12"/>
      <c r="G59" s="29"/>
      <c r="H59" s="21"/>
      <c r="I59" s="4"/>
      <c r="J59" s="27"/>
      <c r="K59" s="27"/>
      <c r="L59" s="27"/>
      <c r="M59" s="27"/>
      <c r="N59" s="4"/>
    </row>
    <row r="60">
      <c r="A60" s="4"/>
      <c r="B60" s="4"/>
      <c r="C60" s="4"/>
      <c r="D60" s="4"/>
      <c r="E60" s="4"/>
      <c r="F60" s="12"/>
      <c r="G60" s="29"/>
      <c r="H60" s="21"/>
      <c r="I60" s="4"/>
      <c r="J60" s="27"/>
      <c r="K60" s="27"/>
      <c r="L60" s="27"/>
      <c r="M60" s="27"/>
      <c r="N60" s="4"/>
    </row>
    <row r="61">
      <c r="A61" s="4"/>
      <c r="B61" s="4"/>
      <c r="C61" s="4"/>
      <c r="D61" s="4"/>
      <c r="E61" s="4"/>
      <c r="F61" s="22"/>
      <c r="G61" s="29"/>
      <c r="H61" s="21"/>
      <c r="I61" s="4"/>
      <c r="J61" s="27"/>
      <c r="K61" s="27"/>
      <c r="L61" s="27"/>
      <c r="M61" s="27"/>
      <c r="N61" s="4"/>
    </row>
    <row r="62">
      <c r="A62" s="4"/>
      <c r="B62" s="4"/>
      <c r="C62" s="4"/>
      <c r="D62" s="4"/>
      <c r="E62" s="4"/>
      <c r="F62" s="12"/>
      <c r="G62" s="29"/>
      <c r="H62" s="21"/>
      <c r="I62" s="4"/>
      <c r="J62" s="27"/>
      <c r="K62" s="27"/>
      <c r="L62" s="27"/>
      <c r="M62" s="27"/>
      <c r="N62" s="4"/>
    </row>
    <row r="63">
      <c r="A63" s="4"/>
      <c r="B63" s="4"/>
      <c r="C63" s="4"/>
      <c r="D63" s="4"/>
      <c r="E63" s="4"/>
      <c r="F63" s="12"/>
      <c r="G63" s="29"/>
      <c r="H63" s="21"/>
      <c r="I63" s="4"/>
      <c r="J63" s="27"/>
      <c r="K63" s="27"/>
      <c r="L63" s="27"/>
      <c r="M63" s="27"/>
      <c r="N63" s="4"/>
    </row>
    <row r="64">
      <c r="A64" s="4"/>
      <c r="B64" s="4"/>
      <c r="C64" s="4"/>
      <c r="D64" s="4"/>
      <c r="E64" s="4"/>
      <c r="F64" s="22"/>
      <c r="G64" s="29"/>
      <c r="H64" s="21"/>
      <c r="I64" s="4"/>
      <c r="J64" s="27"/>
      <c r="K64" s="27"/>
      <c r="L64" s="27"/>
      <c r="M64" s="27"/>
      <c r="N64" s="4"/>
    </row>
    <row r="65">
      <c r="A65" s="4"/>
      <c r="B65" s="4"/>
      <c r="C65" s="4"/>
      <c r="D65" s="4"/>
      <c r="E65" s="4"/>
      <c r="F65" s="12"/>
      <c r="G65" s="29"/>
      <c r="H65" s="21"/>
      <c r="I65" s="4"/>
      <c r="J65" s="27"/>
      <c r="K65" s="27"/>
      <c r="L65" s="27"/>
      <c r="M65" s="27"/>
      <c r="N65" s="4"/>
    </row>
    <row r="66">
      <c r="A66" s="4"/>
      <c r="B66" s="4"/>
      <c r="C66" s="4"/>
      <c r="D66" s="4"/>
      <c r="E66" s="4"/>
      <c r="F66" s="12"/>
      <c r="G66" s="29"/>
      <c r="H66" s="21"/>
      <c r="I66" s="4"/>
      <c r="J66" s="27"/>
      <c r="K66" s="27"/>
      <c r="L66" s="27"/>
      <c r="M66" s="27"/>
      <c r="N66" s="4"/>
    </row>
    <row r="67">
      <c r="A67" s="4"/>
      <c r="B67" s="4"/>
      <c r="C67" s="4"/>
      <c r="D67" s="4"/>
      <c r="E67" s="4"/>
      <c r="F67" s="22"/>
      <c r="G67" s="29"/>
      <c r="H67" s="21"/>
      <c r="I67" s="4"/>
      <c r="J67" s="27"/>
      <c r="K67" s="27"/>
      <c r="L67" s="27"/>
      <c r="M67" s="27"/>
      <c r="N67" s="4"/>
    </row>
    <row r="68">
      <c r="A68" s="4"/>
      <c r="B68" s="4"/>
      <c r="C68" s="4"/>
      <c r="D68" s="4"/>
      <c r="E68" s="4"/>
      <c r="F68" s="12"/>
      <c r="G68" s="29"/>
      <c r="H68" s="21"/>
      <c r="I68" s="4"/>
      <c r="J68" s="27"/>
      <c r="K68" s="27"/>
      <c r="L68" s="27"/>
      <c r="M68" s="27"/>
      <c r="N68" s="4"/>
    </row>
    <row r="69">
      <c r="A69" s="4"/>
      <c r="B69" s="4"/>
      <c r="C69" s="4"/>
      <c r="D69" s="4"/>
      <c r="E69" s="4"/>
      <c r="F69" s="12"/>
      <c r="G69" s="29"/>
      <c r="H69" s="21"/>
      <c r="I69" s="4"/>
      <c r="J69" s="27"/>
      <c r="K69" s="27"/>
      <c r="L69" s="27"/>
      <c r="M69" s="27"/>
      <c r="N69" s="4"/>
    </row>
    <row r="70">
      <c r="A70" s="4"/>
      <c r="B70" s="4"/>
      <c r="C70" s="4"/>
      <c r="D70" s="4"/>
      <c r="E70" s="4"/>
      <c r="F70" s="22"/>
      <c r="G70" s="29"/>
      <c r="H70" s="21"/>
      <c r="I70" s="4"/>
      <c r="J70" s="27"/>
      <c r="K70" s="27"/>
      <c r="L70" s="27"/>
      <c r="M70" s="27"/>
      <c r="N70" s="4"/>
    </row>
    <row r="71">
      <c r="A71" s="4"/>
      <c r="B71" s="4"/>
      <c r="C71" s="4"/>
      <c r="D71" s="4"/>
      <c r="E71" s="4"/>
      <c r="F71" s="12"/>
      <c r="G71" s="29"/>
      <c r="H71" s="21"/>
      <c r="I71" s="4"/>
      <c r="J71" s="27"/>
      <c r="K71" s="27"/>
      <c r="L71" s="27"/>
      <c r="M71" s="27"/>
      <c r="N71" s="4"/>
    </row>
    <row r="72">
      <c r="A72" s="4"/>
      <c r="B72" s="4"/>
      <c r="C72" s="4"/>
      <c r="D72" s="4"/>
      <c r="E72" s="4"/>
      <c r="F72" s="12"/>
      <c r="G72" s="29"/>
      <c r="H72" s="21"/>
      <c r="I72" s="4"/>
      <c r="J72" s="27"/>
      <c r="K72" s="27"/>
      <c r="L72" s="27"/>
      <c r="M72" s="27"/>
      <c r="N72" s="4"/>
    </row>
    <row r="73">
      <c r="A73" s="4"/>
      <c r="B73" s="4"/>
      <c r="C73" s="4"/>
      <c r="D73" s="4"/>
      <c r="E73" s="4"/>
      <c r="F73" s="12"/>
      <c r="G73" s="29"/>
      <c r="H73" s="21"/>
      <c r="I73" s="4"/>
      <c r="J73" s="27"/>
      <c r="K73" s="27"/>
      <c r="L73" s="27"/>
      <c r="M73" s="27"/>
      <c r="N73" s="4"/>
    </row>
    <row r="74">
      <c r="A74" s="4"/>
      <c r="B74" s="4"/>
      <c r="C74" s="4"/>
      <c r="D74" s="4"/>
      <c r="E74" s="4"/>
      <c r="F74" s="22"/>
      <c r="G74" s="29"/>
      <c r="H74" s="21"/>
      <c r="I74" s="4"/>
      <c r="J74" s="27"/>
      <c r="K74" s="27"/>
      <c r="L74" s="27"/>
      <c r="M74" s="27"/>
      <c r="N74" s="4"/>
    </row>
    <row r="75">
      <c r="A75" s="4"/>
      <c r="B75" s="4"/>
      <c r="C75" s="4"/>
      <c r="D75" s="4"/>
      <c r="E75" s="4"/>
      <c r="F75" s="12"/>
      <c r="G75" s="29"/>
      <c r="H75" s="21"/>
      <c r="I75" s="4"/>
      <c r="J75" s="27"/>
      <c r="K75" s="27"/>
      <c r="L75" s="27"/>
      <c r="M75" s="27"/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27"/>
      <c r="K76" s="27"/>
      <c r="L76" s="27"/>
      <c r="M76" s="27"/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27"/>
      <c r="K77" s="27"/>
      <c r="L77" s="27"/>
      <c r="M77" s="27"/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27"/>
      <c r="K78" s="27"/>
      <c r="L78" s="27"/>
      <c r="M78" s="27"/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27"/>
      <c r="K79" s="27"/>
      <c r="L79" s="27"/>
      <c r="M79" s="27"/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27"/>
      <c r="K80" s="27"/>
      <c r="L80" s="27"/>
      <c r="M80" s="27"/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27"/>
      <c r="K81" s="27"/>
      <c r="L81" s="27"/>
      <c r="M81" s="27"/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27"/>
      <c r="K82" s="27"/>
      <c r="L82" s="27"/>
      <c r="M82" s="27"/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27"/>
      <c r="K83" s="27"/>
      <c r="L83" s="27"/>
      <c r="M83" s="27"/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27"/>
      <c r="K84" s="27"/>
      <c r="L84" s="27"/>
      <c r="M84" s="27"/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27"/>
      <c r="K85" s="27"/>
      <c r="L85" s="27"/>
      <c r="M85" s="27"/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27"/>
      <c r="K86" s="27"/>
      <c r="L86" s="27"/>
      <c r="M86" s="27"/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27"/>
      <c r="K87" s="27"/>
      <c r="L87" s="27"/>
      <c r="M87" s="27"/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27"/>
      <c r="K88" s="27"/>
      <c r="L88" s="27"/>
      <c r="M88" s="27"/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27"/>
      <c r="K89" s="27"/>
      <c r="L89" s="27"/>
      <c r="M89" s="27"/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27"/>
      <c r="K90" s="27"/>
      <c r="L90" s="27"/>
      <c r="M90" s="27"/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27"/>
      <c r="K91" s="27"/>
      <c r="L91" s="27"/>
      <c r="M91" s="27"/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27"/>
      <c r="K92" s="27"/>
      <c r="L92" s="27"/>
      <c r="M92" s="27"/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27"/>
      <c r="K93" s="27"/>
      <c r="L93" s="27"/>
      <c r="M93" s="27"/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27"/>
      <c r="K94" s="27"/>
      <c r="L94" s="27"/>
      <c r="M94" s="27"/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27"/>
      <c r="K95" s="27"/>
      <c r="L95" s="27"/>
      <c r="M95" s="27"/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27"/>
      <c r="K96" s="27"/>
      <c r="L96" s="27"/>
      <c r="M96" s="27"/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27"/>
      <c r="K97" s="27"/>
      <c r="L97" s="27"/>
      <c r="M97" s="27"/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27"/>
      <c r="K98" s="27"/>
      <c r="L98" s="27"/>
      <c r="M98" s="27"/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27"/>
      <c r="K99" s="27"/>
      <c r="L99" s="27"/>
      <c r="M99" s="27"/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27"/>
      <c r="K100" s="27"/>
      <c r="L100" s="27"/>
      <c r="M100" s="27"/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27"/>
      <c r="K101" s="27"/>
      <c r="L101" s="27"/>
      <c r="M101" s="27"/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7"/>
      <c r="K102" s="27"/>
      <c r="L102" s="27"/>
      <c r="M102" s="27"/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7"/>
      <c r="K103" s="27"/>
      <c r="L103" s="27"/>
      <c r="M103" s="27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115</v>
      </c>
      <c r="B1" s="2"/>
      <c r="C1" s="3"/>
      <c r="D1" s="31"/>
      <c r="E1" s="31"/>
      <c r="F1" s="31"/>
      <c r="G1" s="31"/>
      <c r="H1" s="32" t="s">
        <v>116</v>
      </c>
      <c r="I1" s="2"/>
      <c r="J1" s="2"/>
      <c r="K1" s="3"/>
      <c r="L1" s="31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8</v>
      </c>
      <c r="B2" s="34" t="s">
        <v>117</v>
      </c>
      <c r="C2" s="34" t="s">
        <v>118</v>
      </c>
      <c r="D2" s="31"/>
      <c r="E2" s="31"/>
      <c r="F2" s="31"/>
      <c r="G2" s="31"/>
      <c r="H2" s="35" t="s">
        <v>8</v>
      </c>
      <c r="I2" s="35" t="s">
        <v>119</v>
      </c>
      <c r="J2" s="35" t="s">
        <v>120</v>
      </c>
      <c r="K2" s="35" t="s">
        <v>121</v>
      </c>
      <c r="L2" s="31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>
        <v>0.0</v>
      </c>
      <c r="B3" s="36">
        <f>A3/3600</f>
        <v>0</v>
      </c>
      <c r="C3" s="37">
        <v>200.0</v>
      </c>
      <c r="D3" s="31"/>
      <c r="E3" s="31"/>
      <c r="F3" s="31"/>
      <c r="G3" s="31"/>
      <c r="H3" s="38">
        <v>1.0</v>
      </c>
      <c r="I3" s="38">
        <v>99.999</v>
      </c>
      <c r="J3" s="38">
        <v>199.86</v>
      </c>
      <c r="K3" s="38">
        <v>103.27</v>
      </c>
      <c r="L3" s="31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28">
        <v>14400.0</v>
      </c>
      <c r="B4" s="28">
        <v>4.0</v>
      </c>
      <c r="C4" s="28">
        <v>300.0</v>
      </c>
      <c r="D4" s="31"/>
      <c r="E4" s="31"/>
      <c r="F4" s="31"/>
      <c r="G4" s="31"/>
      <c r="H4" s="38">
        <v>2.0</v>
      </c>
      <c r="I4" s="38">
        <v>100.0</v>
      </c>
      <c r="J4" s="38">
        <v>199.94</v>
      </c>
      <c r="K4" s="38">
        <v>104.34</v>
      </c>
      <c r="L4" s="31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D5" s="31"/>
      <c r="E5" s="31"/>
      <c r="F5" s="31"/>
      <c r="G5" s="31"/>
      <c r="H5" s="38">
        <v>3.0</v>
      </c>
      <c r="I5" s="38">
        <v>100.0</v>
      </c>
      <c r="J5" s="38">
        <v>199.96</v>
      </c>
      <c r="K5" s="38">
        <v>105.25</v>
      </c>
      <c r="L5" s="3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D6" s="31"/>
      <c r="E6" s="31"/>
      <c r="F6" s="31"/>
      <c r="G6" s="39"/>
      <c r="H6" s="38">
        <v>4.4838</v>
      </c>
      <c r="I6" s="38">
        <v>99.999</v>
      </c>
      <c r="J6" s="38">
        <v>199.99</v>
      </c>
      <c r="K6" s="38">
        <v>106.29</v>
      </c>
      <c r="L6" s="3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0" t="s">
        <v>122</v>
      </c>
      <c r="B7" s="2"/>
      <c r="C7" s="3"/>
      <c r="D7" s="31"/>
      <c r="E7" s="31"/>
      <c r="F7" s="31"/>
      <c r="G7" s="31"/>
      <c r="H7" s="38">
        <v>6.6043</v>
      </c>
      <c r="I7" s="38">
        <v>99.999</v>
      </c>
      <c r="J7" s="38">
        <v>200.02</v>
      </c>
      <c r="K7" s="38">
        <v>107.33</v>
      </c>
      <c r="L7" s="3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0" t="s">
        <v>123</v>
      </c>
      <c r="B8" s="3"/>
      <c r="C8" s="36">
        <v>100.0</v>
      </c>
      <c r="D8" s="31"/>
      <c r="E8" s="31"/>
      <c r="F8" s="31"/>
      <c r="G8" s="31"/>
      <c r="H8" s="38">
        <v>9.0104</v>
      </c>
      <c r="I8" s="38">
        <v>100.0</v>
      </c>
      <c r="J8" s="38">
        <v>200.04</v>
      </c>
      <c r="K8" s="38">
        <v>108.16</v>
      </c>
      <c r="L8" s="3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0" t="s">
        <v>124</v>
      </c>
      <c r="B9" s="3"/>
      <c r="C9" s="41">
        <v>10.0</v>
      </c>
      <c r="D9" s="31"/>
      <c r="E9" s="31"/>
      <c r="F9" s="31"/>
      <c r="G9" s="31"/>
      <c r="H9" s="38">
        <v>11.758</v>
      </c>
      <c r="I9" s="38">
        <v>100.0</v>
      </c>
      <c r="J9" s="38">
        <v>200.07</v>
      </c>
      <c r="K9" s="38">
        <v>108.82</v>
      </c>
      <c r="L9" s="3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2" t="s">
        <v>125</v>
      </c>
      <c r="B10" s="3"/>
      <c r="C10" s="36">
        <v>14400.0</v>
      </c>
      <c r="D10" s="31"/>
      <c r="E10" s="31"/>
      <c r="F10" s="31"/>
      <c r="G10" s="31"/>
      <c r="H10" s="38">
        <v>15.031</v>
      </c>
      <c r="I10" s="38">
        <v>100.0</v>
      </c>
      <c r="J10" s="38">
        <v>200.09</v>
      </c>
      <c r="K10" s="38">
        <v>109.38</v>
      </c>
      <c r="L10" s="31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D11" s="31"/>
      <c r="E11" s="31"/>
      <c r="F11" s="31"/>
      <c r="G11" s="31"/>
      <c r="H11" s="38">
        <v>19.19</v>
      </c>
      <c r="I11" s="38">
        <v>100.0</v>
      </c>
      <c r="J11" s="38">
        <v>200.12</v>
      </c>
      <c r="K11" s="38">
        <v>109.88</v>
      </c>
      <c r="L11" s="31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/>
      <c r="B12" s="31"/>
      <c r="C12" s="31"/>
      <c r="D12" s="31"/>
      <c r="E12" s="31"/>
      <c r="F12" s="31"/>
      <c r="G12" s="31"/>
      <c r="H12" s="38">
        <v>24.93</v>
      </c>
      <c r="I12" s="38">
        <v>100.0</v>
      </c>
      <c r="J12" s="38">
        <v>200.17</v>
      </c>
      <c r="K12" s="38">
        <v>110.37</v>
      </c>
      <c r="L12" s="3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/>
      <c r="B13" s="31"/>
      <c r="C13" s="31"/>
      <c r="D13" s="31"/>
      <c r="E13" s="31"/>
      <c r="F13" s="31"/>
      <c r="G13" s="31"/>
      <c r="H13" s="38">
        <v>33.562</v>
      </c>
      <c r="I13" s="38">
        <v>100.0</v>
      </c>
      <c r="J13" s="38">
        <v>200.23</v>
      </c>
      <c r="K13" s="38">
        <v>110.9</v>
      </c>
      <c r="L13" s="3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/>
      <c r="B14" s="31"/>
      <c r="C14" s="31"/>
      <c r="D14" s="31"/>
      <c r="E14" s="31"/>
      <c r="F14" s="31"/>
      <c r="G14" s="31"/>
      <c r="H14" s="38">
        <v>47.356</v>
      </c>
      <c r="I14" s="38">
        <v>100.0</v>
      </c>
      <c r="J14" s="38">
        <v>200.33</v>
      </c>
      <c r="K14" s="38">
        <v>111.53</v>
      </c>
      <c r="L14" s="31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/>
      <c r="B15" s="31"/>
      <c r="C15" s="31"/>
      <c r="D15" s="31"/>
      <c r="E15" s="31"/>
      <c r="F15" s="31"/>
      <c r="G15" s="31"/>
      <c r="H15" s="38">
        <v>69.243</v>
      </c>
      <c r="I15" s="38">
        <v>100.0</v>
      </c>
      <c r="J15" s="38">
        <v>200.48</v>
      </c>
      <c r="K15" s="38">
        <v>112.29</v>
      </c>
      <c r="L15" s="31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/>
      <c r="B16" s="31"/>
      <c r="C16" s="31"/>
      <c r="D16" s="31"/>
      <c r="E16" s="31"/>
      <c r="F16" s="31"/>
      <c r="G16" s="31"/>
      <c r="H16" s="38">
        <v>103.38</v>
      </c>
      <c r="I16" s="38">
        <v>100.0</v>
      </c>
      <c r="J16" s="38">
        <v>200.72</v>
      </c>
      <c r="K16" s="38">
        <v>113.22</v>
      </c>
      <c r="L16" s="31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/>
      <c r="B17" s="31"/>
      <c r="C17" s="31"/>
      <c r="D17" s="31"/>
      <c r="E17" s="31"/>
      <c r="F17" s="31"/>
      <c r="G17" s="31"/>
      <c r="H17" s="38">
        <v>156.43</v>
      </c>
      <c r="I17" s="38">
        <v>100.0</v>
      </c>
      <c r="J17" s="38">
        <v>201.08</v>
      </c>
      <c r="K17" s="38">
        <v>114.34</v>
      </c>
      <c r="L17" s="31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/>
      <c r="B18" s="31"/>
      <c r="C18" s="31"/>
      <c r="D18" s="31"/>
      <c r="E18" s="31"/>
      <c r="F18" s="31"/>
      <c r="G18" s="31"/>
      <c r="H18" s="38">
        <v>243.12</v>
      </c>
      <c r="I18" s="38">
        <v>100.0</v>
      </c>
      <c r="J18" s="38">
        <v>201.69</v>
      </c>
      <c r="K18" s="38">
        <v>115.77</v>
      </c>
      <c r="L18" s="31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1"/>
      <c r="B19" s="31"/>
      <c r="C19" s="31"/>
      <c r="D19" s="31"/>
      <c r="E19" s="31"/>
      <c r="F19" s="31"/>
      <c r="G19" s="31"/>
      <c r="H19" s="38">
        <v>333.12</v>
      </c>
      <c r="I19" s="38">
        <v>100.0</v>
      </c>
      <c r="J19" s="38">
        <v>202.31</v>
      </c>
      <c r="K19" s="38">
        <v>117.03</v>
      </c>
      <c r="L19" s="31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1"/>
      <c r="B20" s="31"/>
      <c r="C20" s="31"/>
      <c r="D20" s="31"/>
      <c r="E20" s="31"/>
      <c r="F20" s="31"/>
      <c r="G20" s="31"/>
      <c r="H20" s="38">
        <v>423.12</v>
      </c>
      <c r="I20" s="38">
        <v>100.0</v>
      </c>
      <c r="J20" s="38">
        <v>202.94</v>
      </c>
      <c r="K20" s="38">
        <v>118.13</v>
      </c>
      <c r="L20" s="31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1"/>
      <c r="B21" s="31"/>
      <c r="C21" s="31"/>
      <c r="D21" s="31"/>
      <c r="E21" s="31"/>
      <c r="F21" s="31"/>
      <c r="G21" s="31"/>
      <c r="H21" s="38">
        <v>513.12</v>
      </c>
      <c r="I21" s="38">
        <v>100.0</v>
      </c>
      <c r="J21" s="38">
        <v>203.56</v>
      </c>
      <c r="K21" s="38">
        <v>119.13</v>
      </c>
      <c r="L21" s="31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8">
        <v>603.12</v>
      </c>
      <c r="I22" s="38">
        <v>100.0</v>
      </c>
      <c r="J22" s="38">
        <v>204.19</v>
      </c>
      <c r="K22" s="38">
        <v>120.04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8">
        <v>693.12</v>
      </c>
      <c r="I23" s="38">
        <v>100.0</v>
      </c>
      <c r="J23" s="38">
        <v>204.81</v>
      </c>
      <c r="K23" s="38">
        <v>120.89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8">
        <v>783.12</v>
      </c>
      <c r="I24" s="38">
        <v>100.0</v>
      </c>
      <c r="J24" s="38">
        <v>205.44</v>
      </c>
      <c r="K24" s="38">
        <v>121.7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8">
        <v>873.12</v>
      </c>
      <c r="I25" s="38">
        <v>100.0</v>
      </c>
      <c r="J25" s="38">
        <v>206.06</v>
      </c>
      <c r="K25" s="38">
        <v>122.46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8">
        <v>963.12</v>
      </c>
      <c r="I26" s="38">
        <v>100.01</v>
      </c>
      <c r="J26" s="38">
        <v>206.69</v>
      </c>
      <c r="K26" s="38">
        <v>123.19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8">
        <v>1053.1</v>
      </c>
      <c r="I27" s="38">
        <v>100.01</v>
      </c>
      <c r="J27" s="38">
        <v>207.31</v>
      </c>
      <c r="K27" s="38">
        <v>123.86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8">
        <v>1143.1</v>
      </c>
      <c r="I28" s="38">
        <v>100.02</v>
      </c>
      <c r="J28" s="38">
        <v>207.94</v>
      </c>
      <c r="K28" s="38">
        <v>124.52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8">
        <v>1233.1</v>
      </c>
      <c r="I29" s="38">
        <v>100.03</v>
      </c>
      <c r="J29" s="38">
        <v>208.56</v>
      </c>
      <c r="K29" s="38">
        <v>125.15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8">
        <v>1323.1</v>
      </c>
      <c r="I30" s="38">
        <v>100.05</v>
      </c>
      <c r="J30" s="38">
        <v>209.19</v>
      </c>
      <c r="K30" s="38">
        <v>125.77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8">
        <v>1413.1</v>
      </c>
      <c r="I31" s="38">
        <v>100.07</v>
      </c>
      <c r="J31" s="38">
        <v>209.81</v>
      </c>
      <c r="K31" s="38">
        <v>126.37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8">
        <v>1503.1</v>
      </c>
      <c r="I32" s="38">
        <v>100.09</v>
      </c>
      <c r="J32" s="38">
        <v>210.44</v>
      </c>
      <c r="K32" s="38">
        <v>126.96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8">
        <v>1593.1</v>
      </c>
      <c r="I33" s="38">
        <v>100.12</v>
      </c>
      <c r="J33" s="38">
        <v>211.06</v>
      </c>
      <c r="K33" s="38">
        <v>127.53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8">
        <v>1683.1</v>
      </c>
      <c r="I34" s="38">
        <v>100.16</v>
      </c>
      <c r="J34" s="38">
        <v>211.69</v>
      </c>
      <c r="K34" s="38">
        <v>128.1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8">
        <v>1773.1</v>
      </c>
      <c r="I35" s="38">
        <v>100.2</v>
      </c>
      <c r="J35" s="38">
        <v>212.31</v>
      </c>
      <c r="K35" s="38">
        <v>128.66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8">
        <v>1863.1</v>
      </c>
      <c r="I36" s="38">
        <v>100.25</v>
      </c>
      <c r="J36" s="38">
        <v>212.94</v>
      </c>
      <c r="K36" s="38">
        <v>129.2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8">
        <v>1953.1</v>
      </c>
      <c r="I37" s="38">
        <v>100.3</v>
      </c>
      <c r="J37" s="38">
        <v>213.56</v>
      </c>
      <c r="K37" s="38">
        <v>129.74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8">
        <v>2043.1</v>
      </c>
      <c r="I38" s="38">
        <v>100.37</v>
      </c>
      <c r="J38" s="38">
        <v>214.19</v>
      </c>
      <c r="K38" s="38">
        <v>130.27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8">
        <v>2133.1</v>
      </c>
      <c r="I39" s="38">
        <v>100.44</v>
      </c>
      <c r="J39" s="38">
        <v>214.81</v>
      </c>
      <c r="K39" s="38">
        <v>130.8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8">
        <v>2223.1</v>
      </c>
      <c r="I40" s="38">
        <v>100.52</v>
      </c>
      <c r="J40" s="38">
        <v>215.44</v>
      </c>
      <c r="K40" s="38">
        <v>131.31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8">
        <v>2313.1</v>
      </c>
      <c r="I41" s="38">
        <v>100.61</v>
      </c>
      <c r="J41" s="38">
        <v>216.06</v>
      </c>
      <c r="K41" s="38">
        <v>131.82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8">
        <v>2403.1</v>
      </c>
      <c r="I42" s="38">
        <v>100.7</v>
      </c>
      <c r="J42" s="38">
        <v>216.69</v>
      </c>
      <c r="K42" s="38">
        <v>132.33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8">
        <v>2493.1</v>
      </c>
      <c r="I43" s="38">
        <v>100.8</v>
      </c>
      <c r="J43" s="38">
        <v>217.31</v>
      </c>
      <c r="K43" s="38">
        <v>132.83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8">
        <v>2583.1</v>
      </c>
      <c r="I44" s="38">
        <v>100.92</v>
      </c>
      <c r="J44" s="38">
        <v>217.94</v>
      </c>
      <c r="K44" s="38">
        <v>133.33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8">
        <v>2673.1</v>
      </c>
      <c r="I45" s="38">
        <v>101.03</v>
      </c>
      <c r="J45" s="38">
        <v>218.56</v>
      </c>
      <c r="K45" s="38">
        <v>133.82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8">
        <v>2763.1</v>
      </c>
      <c r="I46" s="38">
        <v>101.16</v>
      </c>
      <c r="J46" s="38">
        <v>219.19</v>
      </c>
      <c r="K46" s="38">
        <v>134.31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8">
        <v>2853.1</v>
      </c>
      <c r="I47" s="38">
        <v>101.3</v>
      </c>
      <c r="J47" s="38">
        <v>219.81</v>
      </c>
      <c r="K47" s="38">
        <v>134.8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8">
        <v>2943.1</v>
      </c>
      <c r="I48" s="38">
        <v>101.44</v>
      </c>
      <c r="J48" s="38">
        <v>220.44</v>
      </c>
      <c r="K48" s="38">
        <v>135.28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8">
        <v>3033.1</v>
      </c>
      <c r="I49" s="38">
        <v>101.59</v>
      </c>
      <c r="J49" s="38">
        <v>221.06</v>
      </c>
      <c r="K49" s="38">
        <v>135.76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8">
        <v>3123.1</v>
      </c>
      <c r="I50" s="38">
        <v>101.75</v>
      </c>
      <c r="J50" s="38">
        <v>221.69</v>
      </c>
      <c r="K50" s="38">
        <v>136.24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8">
        <v>3213.1</v>
      </c>
      <c r="I51" s="38">
        <v>101.91</v>
      </c>
      <c r="J51" s="38">
        <v>222.31</v>
      </c>
      <c r="K51" s="38">
        <v>136.71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8">
        <v>3303.1</v>
      </c>
      <c r="I52" s="38">
        <v>102.08</v>
      </c>
      <c r="J52" s="38">
        <v>222.94</v>
      </c>
      <c r="K52" s="38">
        <v>137.18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8">
        <v>3393.1</v>
      </c>
      <c r="I53" s="38">
        <v>102.26</v>
      </c>
      <c r="J53" s="38">
        <v>223.56</v>
      </c>
      <c r="K53" s="38">
        <v>137.65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8">
        <v>3483.1</v>
      </c>
      <c r="I54" s="38">
        <v>102.44</v>
      </c>
      <c r="J54" s="38">
        <v>224.19</v>
      </c>
      <c r="K54" s="38">
        <v>138.11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8">
        <v>3573.1</v>
      </c>
      <c r="I55" s="38">
        <v>102.63</v>
      </c>
      <c r="J55" s="38">
        <v>224.81</v>
      </c>
      <c r="K55" s="38">
        <v>138.58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8">
        <v>3663.1</v>
      </c>
      <c r="I56" s="38">
        <v>102.83</v>
      </c>
      <c r="J56" s="38">
        <v>225.44</v>
      </c>
      <c r="K56" s="38">
        <v>139.04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8">
        <v>3753.1</v>
      </c>
      <c r="I57" s="38">
        <v>103.03</v>
      </c>
      <c r="J57" s="38">
        <v>226.06</v>
      </c>
      <c r="K57" s="38">
        <v>139.5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8">
        <v>3843.1</v>
      </c>
      <c r="I58" s="38">
        <v>103.24</v>
      </c>
      <c r="J58" s="38">
        <v>226.69</v>
      </c>
      <c r="K58" s="38">
        <v>139.96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8">
        <v>3933.1</v>
      </c>
      <c r="I59" s="38">
        <v>103.46</v>
      </c>
      <c r="J59" s="38">
        <v>227.31</v>
      </c>
      <c r="K59" s="38">
        <v>140.42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8">
        <v>4023.1</v>
      </c>
      <c r="I60" s="38">
        <v>103.68</v>
      </c>
      <c r="J60" s="38">
        <v>227.94</v>
      </c>
      <c r="K60" s="38">
        <v>140.88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8">
        <v>4113.1</v>
      </c>
      <c r="I61" s="38">
        <v>103.9</v>
      </c>
      <c r="J61" s="38">
        <v>228.56</v>
      </c>
      <c r="K61" s="38">
        <v>141.33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8">
        <v>4203.1</v>
      </c>
      <c r="I62" s="38">
        <v>104.13</v>
      </c>
      <c r="J62" s="38">
        <v>229.19</v>
      </c>
      <c r="K62" s="38">
        <v>141.79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8">
        <v>4293.1</v>
      </c>
      <c r="I63" s="38">
        <v>104.37</v>
      </c>
      <c r="J63" s="38">
        <v>229.81</v>
      </c>
      <c r="K63" s="38">
        <v>142.24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8">
        <v>4383.1</v>
      </c>
      <c r="I64" s="38">
        <v>104.61</v>
      </c>
      <c r="J64" s="38">
        <v>230.44</v>
      </c>
      <c r="K64" s="38">
        <v>142.69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8">
        <v>4473.1</v>
      </c>
      <c r="I65" s="38">
        <v>104.85</v>
      </c>
      <c r="J65" s="38">
        <v>231.06</v>
      </c>
      <c r="K65" s="38">
        <v>143.14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8">
        <v>4563.1</v>
      </c>
      <c r="I66" s="38">
        <v>105.1</v>
      </c>
      <c r="J66" s="38">
        <v>231.69</v>
      </c>
      <c r="K66" s="38">
        <v>143.59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8">
        <v>4653.1</v>
      </c>
      <c r="I67" s="38">
        <v>105.36</v>
      </c>
      <c r="J67" s="38">
        <v>232.31</v>
      </c>
      <c r="K67" s="38">
        <v>144.04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8">
        <v>4743.1</v>
      </c>
      <c r="I68" s="38">
        <v>105.61</v>
      </c>
      <c r="J68" s="38">
        <v>232.94</v>
      </c>
      <c r="K68" s="38">
        <v>144.49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8">
        <v>4833.1</v>
      </c>
      <c r="I69" s="38">
        <v>105.88</v>
      </c>
      <c r="J69" s="38">
        <v>233.56</v>
      </c>
      <c r="K69" s="38">
        <v>144.94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8">
        <v>4923.1</v>
      </c>
      <c r="I70" s="38">
        <v>106.14</v>
      </c>
      <c r="J70" s="38">
        <v>234.19</v>
      </c>
      <c r="K70" s="38">
        <v>145.39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8">
        <v>5013.1</v>
      </c>
      <c r="I71" s="38">
        <v>106.41</v>
      </c>
      <c r="J71" s="38">
        <v>234.81</v>
      </c>
      <c r="K71" s="38">
        <v>145.83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8">
        <v>5103.1</v>
      </c>
      <c r="I72" s="38">
        <v>106.68</v>
      </c>
      <c r="J72" s="38">
        <v>235.44</v>
      </c>
      <c r="K72" s="38">
        <v>146.28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8">
        <v>5193.1</v>
      </c>
      <c r="I73" s="38">
        <v>106.96</v>
      </c>
      <c r="J73" s="38">
        <v>236.06</v>
      </c>
      <c r="K73" s="38">
        <v>146.73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8">
        <v>5283.1</v>
      </c>
      <c r="I74" s="38">
        <v>107.24</v>
      </c>
      <c r="J74" s="38">
        <v>236.69</v>
      </c>
      <c r="K74" s="38">
        <v>147.17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8">
        <v>5373.1</v>
      </c>
      <c r="I75" s="38">
        <v>107.52</v>
      </c>
      <c r="J75" s="38">
        <v>237.31</v>
      </c>
      <c r="K75" s="38">
        <v>147.62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8">
        <v>5463.1</v>
      </c>
      <c r="I76" s="38">
        <v>107.81</v>
      </c>
      <c r="J76" s="38">
        <v>237.94</v>
      </c>
      <c r="K76" s="38">
        <v>148.06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8">
        <v>5553.1</v>
      </c>
      <c r="I77" s="38">
        <v>108.09</v>
      </c>
      <c r="J77" s="38">
        <v>238.56</v>
      </c>
      <c r="K77" s="38">
        <v>148.51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8">
        <v>5643.1</v>
      </c>
      <c r="I78" s="38">
        <v>108.39</v>
      </c>
      <c r="J78" s="38">
        <v>239.19</v>
      </c>
      <c r="K78" s="38">
        <v>148.95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8">
        <v>5733.1</v>
      </c>
      <c r="I79" s="38">
        <v>108.68</v>
      </c>
      <c r="J79" s="38">
        <v>239.81</v>
      </c>
      <c r="K79" s="38">
        <v>149.4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8">
        <v>5823.1</v>
      </c>
      <c r="I80" s="38">
        <v>108.98</v>
      </c>
      <c r="J80" s="38">
        <v>240.44</v>
      </c>
      <c r="K80" s="38">
        <v>149.84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8">
        <v>5913.1</v>
      </c>
      <c r="I81" s="38">
        <v>109.28</v>
      </c>
      <c r="J81" s="38">
        <v>241.06</v>
      </c>
      <c r="K81" s="38">
        <v>150.29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8">
        <v>6003.1</v>
      </c>
      <c r="I82" s="38">
        <v>109.58</v>
      </c>
      <c r="J82" s="38">
        <v>241.69</v>
      </c>
      <c r="K82" s="38">
        <v>150.73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8">
        <v>6093.1</v>
      </c>
      <c r="I83" s="38">
        <v>109.88</v>
      </c>
      <c r="J83" s="38">
        <v>242.31</v>
      </c>
      <c r="K83" s="38">
        <v>151.18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8">
        <v>6183.1</v>
      </c>
      <c r="I84" s="38">
        <v>110.19</v>
      </c>
      <c r="J84" s="38">
        <v>242.94</v>
      </c>
      <c r="K84" s="38">
        <v>151.61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8">
        <v>6273.1</v>
      </c>
      <c r="I85" s="38">
        <v>110.49</v>
      </c>
      <c r="J85" s="38">
        <v>243.56</v>
      </c>
      <c r="K85" s="38">
        <v>152.03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8">
        <v>6363.1</v>
      </c>
      <c r="I86" s="38">
        <v>110.8</v>
      </c>
      <c r="J86" s="38">
        <v>244.19</v>
      </c>
      <c r="K86" s="38">
        <v>152.46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8">
        <v>6453.1</v>
      </c>
      <c r="I87" s="38">
        <v>111.11</v>
      </c>
      <c r="J87" s="38">
        <v>244.81</v>
      </c>
      <c r="K87" s="38">
        <v>152.89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8">
        <v>6543.1</v>
      </c>
      <c r="I88" s="38">
        <v>111.42</v>
      </c>
      <c r="J88" s="38">
        <v>245.44</v>
      </c>
      <c r="K88" s="38">
        <v>153.32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8">
        <v>6633.1</v>
      </c>
      <c r="I89" s="38">
        <v>111.73</v>
      </c>
      <c r="J89" s="38">
        <v>246.06</v>
      </c>
      <c r="K89" s="38">
        <v>153.74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8">
        <v>6723.1</v>
      </c>
      <c r="I90" s="38">
        <v>112.04</v>
      </c>
      <c r="J90" s="38">
        <v>246.69</v>
      </c>
      <c r="K90" s="38">
        <v>154.17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8">
        <v>6813.1</v>
      </c>
      <c r="I91" s="38">
        <v>112.35</v>
      </c>
      <c r="J91" s="38">
        <v>247.31</v>
      </c>
      <c r="K91" s="38">
        <v>154.6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8">
        <v>6903.1</v>
      </c>
      <c r="I92" s="38">
        <v>112.67</v>
      </c>
      <c r="J92" s="38">
        <v>247.94</v>
      </c>
      <c r="K92" s="38">
        <v>155.03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8">
        <v>6993.1</v>
      </c>
      <c r="I93" s="38">
        <v>112.99</v>
      </c>
      <c r="J93" s="38">
        <v>248.56</v>
      </c>
      <c r="K93" s="38">
        <v>155.46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8">
        <v>7083.1</v>
      </c>
      <c r="I94" s="38">
        <v>113.31</v>
      </c>
      <c r="J94" s="38">
        <v>249.19</v>
      </c>
      <c r="K94" s="38">
        <v>155.89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8">
        <v>7173.1</v>
      </c>
      <c r="I95" s="38">
        <v>113.63</v>
      </c>
      <c r="J95" s="38">
        <v>249.81</v>
      </c>
      <c r="K95" s="38">
        <v>156.32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8">
        <v>7263.1</v>
      </c>
      <c r="I96" s="38">
        <v>113.95</v>
      </c>
      <c r="J96" s="38">
        <v>250.44</v>
      </c>
      <c r="K96" s="38">
        <v>156.76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8">
        <v>7353.1</v>
      </c>
      <c r="I97" s="38">
        <v>114.27</v>
      </c>
      <c r="J97" s="38">
        <v>251.06</v>
      </c>
      <c r="K97" s="38">
        <v>157.19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8">
        <v>7443.1</v>
      </c>
      <c r="I98" s="38">
        <v>114.6</v>
      </c>
      <c r="J98" s="38">
        <v>251.69</v>
      </c>
      <c r="K98" s="38">
        <v>157.62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8">
        <v>7533.1</v>
      </c>
      <c r="I99" s="38">
        <v>114.93</v>
      </c>
      <c r="J99" s="38">
        <v>252.31</v>
      </c>
      <c r="K99" s="38">
        <v>158.05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8">
        <v>7623.1</v>
      </c>
      <c r="I100" s="38">
        <v>115.25</v>
      </c>
      <c r="J100" s="38">
        <v>252.94</v>
      </c>
      <c r="K100" s="38">
        <v>158.49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8">
        <v>7713.1</v>
      </c>
      <c r="I101" s="38">
        <v>115.58</v>
      </c>
      <c r="J101" s="38">
        <v>253.56</v>
      </c>
      <c r="K101" s="38">
        <v>158.92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8">
        <v>7803.1</v>
      </c>
      <c r="I102" s="38">
        <v>115.91</v>
      </c>
      <c r="J102" s="38">
        <v>254.19</v>
      </c>
      <c r="K102" s="38">
        <v>159.35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8">
        <v>7893.1</v>
      </c>
      <c r="I103" s="38">
        <v>116.24</v>
      </c>
      <c r="J103" s="38">
        <v>254.81</v>
      </c>
      <c r="K103" s="38">
        <v>159.79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8">
        <v>7983.1</v>
      </c>
      <c r="I104" s="38">
        <v>116.57</v>
      </c>
      <c r="J104" s="38">
        <v>255.44</v>
      </c>
      <c r="K104" s="38">
        <v>160.22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8">
        <v>8073.1</v>
      </c>
      <c r="I105" s="38">
        <v>116.91</v>
      </c>
      <c r="J105" s="38">
        <v>256.06</v>
      </c>
      <c r="K105" s="38">
        <v>160.66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8">
        <v>8163.1</v>
      </c>
      <c r="I106" s="38">
        <v>117.24</v>
      </c>
      <c r="J106" s="38">
        <v>256.69</v>
      </c>
      <c r="K106" s="38">
        <v>161.1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8">
        <v>8253.1</v>
      </c>
      <c r="I107" s="38">
        <v>117.58</v>
      </c>
      <c r="J107" s="38">
        <v>257.31</v>
      </c>
      <c r="K107" s="38">
        <v>161.53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8">
        <v>8343.1</v>
      </c>
      <c r="I108" s="38">
        <v>117.91</v>
      </c>
      <c r="J108" s="38">
        <v>257.94</v>
      </c>
      <c r="K108" s="38">
        <v>161.97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8">
        <v>8433.1</v>
      </c>
      <c r="I109" s="38">
        <v>118.25</v>
      </c>
      <c r="J109" s="38">
        <v>258.56</v>
      </c>
      <c r="K109" s="38">
        <v>162.41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8">
        <v>8523.1</v>
      </c>
      <c r="I110" s="38">
        <v>118.59</v>
      </c>
      <c r="J110" s="38">
        <v>259.19</v>
      </c>
      <c r="K110" s="38">
        <v>162.85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8">
        <v>8613.1</v>
      </c>
      <c r="I111" s="38">
        <v>118.93</v>
      </c>
      <c r="J111" s="38">
        <v>259.81</v>
      </c>
      <c r="K111" s="38">
        <v>163.29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8">
        <v>8703.1</v>
      </c>
      <c r="I112" s="38">
        <v>119.27</v>
      </c>
      <c r="J112" s="38">
        <v>260.44</v>
      </c>
      <c r="K112" s="38">
        <v>163.73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8">
        <v>8793.1</v>
      </c>
      <c r="I113" s="38">
        <v>119.61</v>
      </c>
      <c r="J113" s="38">
        <v>261.06</v>
      </c>
      <c r="K113" s="38">
        <v>164.17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8">
        <v>8883.1</v>
      </c>
      <c r="I114" s="38">
        <v>119.95</v>
      </c>
      <c r="J114" s="38">
        <v>261.69</v>
      </c>
      <c r="K114" s="38">
        <v>164.61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8">
        <v>8973.1</v>
      </c>
      <c r="I115" s="38">
        <v>120.3</v>
      </c>
      <c r="J115" s="38">
        <v>262.31</v>
      </c>
      <c r="K115" s="38">
        <v>165.05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8">
        <v>9063.1</v>
      </c>
      <c r="I116" s="38">
        <v>120.64</v>
      </c>
      <c r="J116" s="38">
        <v>262.94</v>
      </c>
      <c r="K116" s="38">
        <v>165.49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8">
        <v>9153.1</v>
      </c>
      <c r="I117" s="38">
        <v>120.99</v>
      </c>
      <c r="J117" s="38">
        <v>263.56</v>
      </c>
      <c r="K117" s="38">
        <v>165.93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8">
        <v>9243.1</v>
      </c>
      <c r="I118" s="38">
        <v>121.33</v>
      </c>
      <c r="J118" s="38">
        <v>264.19</v>
      </c>
      <c r="K118" s="38">
        <v>166.37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8">
        <v>9333.1</v>
      </c>
      <c r="I119" s="38">
        <v>121.68</v>
      </c>
      <c r="J119" s="38">
        <v>264.81</v>
      </c>
      <c r="K119" s="38">
        <v>166.81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8">
        <v>9423.1</v>
      </c>
      <c r="I120" s="38">
        <v>122.03</v>
      </c>
      <c r="J120" s="38">
        <v>265.44</v>
      </c>
      <c r="K120" s="38">
        <v>167.26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8">
        <v>9513.1</v>
      </c>
      <c r="I121" s="38">
        <v>122.38</v>
      </c>
      <c r="J121" s="38">
        <v>266.06</v>
      </c>
      <c r="K121" s="38">
        <v>167.7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8">
        <v>9603.1</v>
      </c>
      <c r="I122" s="38">
        <v>122.73</v>
      </c>
      <c r="J122" s="38">
        <v>266.69</v>
      </c>
      <c r="K122" s="38">
        <v>168.15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8">
        <v>9693.1</v>
      </c>
      <c r="I123" s="38">
        <v>123.08</v>
      </c>
      <c r="J123" s="38">
        <v>267.31</v>
      </c>
      <c r="K123" s="38">
        <v>168.59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8">
        <v>9783.1</v>
      </c>
      <c r="I124" s="38">
        <v>123.43</v>
      </c>
      <c r="J124" s="38">
        <v>267.94</v>
      </c>
      <c r="K124" s="38">
        <v>169.04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8">
        <v>9873.1</v>
      </c>
      <c r="I125" s="38">
        <v>123.78</v>
      </c>
      <c r="J125" s="38">
        <v>268.56</v>
      </c>
      <c r="K125" s="38">
        <v>169.48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8">
        <v>9963.1</v>
      </c>
      <c r="I126" s="38">
        <v>124.14</v>
      </c>
      <c r="J126" s="38">
        <v>269.19</v>
      </c>
      <c r="K126" s="38">
        <v>169.93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8">
        <v>10053.0</v>
      </c>
      <c r="I127" s="38">
        <v>124.49</v>
      </c>
      <c r="J127" s="38">
        <v>269.81</v>
      </c>
      <c r="K127" s="38">
        <v>170.38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8">
        <v>10143.0</v>
      </c>
      <c r="I128" s="38">
        <v>124.85</v>
      </c>
      <c r="J128" s="38">
        <v>270.44</v>
      </c>
      <c r="K128" s="38">
        <v>170.82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8">
        <v>10233.0</v>
      </c>
      <c r="I129" s="38">
        <v>125.2</v>
      </c>
      <c r="J129" s="38">
        <v>271.06</v>
      </c>
      <c r="K129" s="38">
        <v>171.27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8">
        <v>10323.0</v>
      </c>
      <c r="I130" s="38">
        <v>125.56</v>
      </c>
      <c r="J130" s="38">
        <v>271.69</v>
      </c>
      <c r="K130" s="38">
        <v>171.72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8">
        <v>10413.0</v>
      </c>
      <c r="I131" s="38">
        <v>125.92</v>
      </c>
      <c r="J131" s="38">
        <v>272.31</v>
      </c>
      <c r="K131" s="38">
        <v>172.17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8">
        <v>10503.0</v>
      </c>
      <c r="I132" s="38">
        <v>126.28</v>
      </c>
      <c r="J132" s="38">
        <v>272.94</v>
      </c>
      <c r="K132" s="38">
        <v>172.62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8">
        <v>10593.0</v>
      </c>
      <c r="I133" s="38">
        <v>126.64</v>
      </c>
      <c r="J133" s="38">
        <v>273.56</v>
      </c>
      <c r="K133" s="38">
        <v>173.07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8">
        <v>10683.0</v>
      </c>
      <c r="I134" s="38">
        <v>127.0</v>
      </c>
      <c r="J134" s="38">
        <v>274.19</v>
      </c>
      <c r="K134" s="38">
        <v>173.52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8">
        <v>10773.0</v>
      </c>
      <c r="I135" s="38">
        <v>127.36</v>
      </c>
      <c r="J135" s="38">
        <v>274.81</v>
      </c>
      <c r="K135" s="38">
        <v>173.97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8">
        <v>10863.0</v>
      </c>
      <c r="I136" s="38">
        <v>127.72</v>
      </c>
      <c r="J136" s="38">
        <v>275.44</v>
      </c>
      <c r="K136" s="38">
        <v>174.42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8">
        <v>10953.0</v>
      </c>
      <c r="I137" s="38">
        <v>128.08</v>
      </c>
      <c r="J137" s="38">
        <v>276.06</v>
      </c>
      <c r="K137" s="38">
        <v>174.87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8">
        <v>11043.0</v>
      </c>
      <c r="I138" s="38">
        <v>128.45</v>
      </c>
      <c r="J138" s="38">
        <v>276.69</v>
      </c>
      <c r="K138" s="38">
        <v>175.32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8">
        <v>11133.0</v>
      </c>
      <c r="I139" s="38">
        <v>128.81</v>
      </c>
      <c r="J139" s="38">
        <v>277.31</v>
      </c>
      <c r="K139" s="38">
        <v>175.78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8">
        <v>11223.0</v>
      </c>
      <c r="I140" s="38">
        <v>129.18</v>
      </c>
      <c r="J140" s="38">
        <v>277.94</v>
      </c>
      <c r="K140" s="38">
        <v>176.23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8">
        <v>11313.0</v>
      </c>
      <c r="I141" s="38">
        <v>129.55</v>
      </c>
      <c r="J141" s="38">
        <v>278.56</v>
      </c>
      <c r="K141" s="38">
        <v>176.68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8">
        <v>11403.0</v>
      </c>
      <c r="I142" s="38">
        <v>129.91</v>
      </c>
      <c r="J142" s="38">
        <v>279.19</v>
      </c>
      <c r="K142" s="38">
        <v>177.14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8">
        <v>11493.0</v>
      </c>
      <c r="I143" s="38">
        <v>130.28</v>
      </c>
      <c r="J143" s="38">
        <v>279.81</v>
      </c>
      <c r="K143" s="38">
        <v>177.59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8">
        <v>11583.0</v>
      </c>
      <c r="I144" s="38">
        <v>130.65</v>
      </c>
      <c r="J144" s="38">
        <v>280.44</v>
      </c>
      <c r="K144" s="38">
        <v>178.05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8">
        <v>11673.0</v>
      </c>
      <c r="I145" s="38">
        <v>131.02</v>
      </c>
      <c r="J145" s="38">
        <v>281.06</v>
      </c>
      <c r="K145" s="38">
        <v>178.5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8">
        <v>11763.0</v>
      </c>
      <c r="I146" s="38">
        <v>131.39</v>
      </c>
      <c r="J146" s="38">
        <v>281.69</v>
      </c>
      <c r="K146" s="38">
        <v>178.96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8">
        <v>11853.0</v>
      </c>
      <c r="I147" s="38">
        <v>131.76</v>
      </c>
      <c r="J147" s="38">
        <v>282.31</v>
      </c>
      <c r="K147" s="38">
        <v>179.42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8">
        <v>11943.0</v>
      </c>
      <c r="I148" s="38">
        <v>132.13</v>
      </c>
      <c r="J148" s="38">
        <v>282.94</v>
      </c>
      <c r="K148" s="38">
        <v>179.87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8">
        <v>12033.0</v>
      </c>
      <c r="I149" s="38">
        <v>132.51</v>
      </c>
      <c r="J149" s="38">
        <v>283.56</v>
      </c>
      <c r="K149" s="38">
        <v>180.33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8">
        <v>12123.0</v>
      </c>
      <c r="I150" s="38">
        <v>132.88</v>
      </c>
      <c r="J150" s="38">
        <v>284.19</v>
      </c>
      <c r="K150" s="38">
        <v>180.79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8">
        <v>12213.0</v>
      </c>
      <c r="I151" s="38">
        <v>133.25</v>
      </c>
      <c r="J151" s="38">
        <v>284.81</v>
      </c>
      <c r="K151" s="38">
        <v>181.25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8">
        <v>12303.0</v>
      </c>
      <c r="I152" s="38">
        <v>133.63</v>
      </c>
      <c r="J152" s="38">
        <v>285.44</v>
      </c>
      <c r="K152" s="38">
        <v>181.71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8">
        <v>12393.0</v>
      </c>
      <c r="I153" s="38">
        <v>134.01</v>
      </c>
      <c r="J153" s="38">
        <v>286.06</v>
      </c>
      <c r="K153" s="38">
        <v>182.17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8">
        <v>12483.0</v>
      </c>
      <c r="I154" s="38">
        <v>134.38</v>
      </c>
      <c r="J154" s="38">
        <v>286.69</v>
      </c>
      <c r="K154" s="38">
        <v>182.63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8">
        <v>12573.0</v>
      </c>
      <c r="I155" s="38">
        <v>134.76</v>
      </c>
      <c r="J155" s="38">
        <v>287.31</v>
      </c>
      <c r="K155" s="38">
        <v>183.09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8">
        <v>12663.0</v>
      </c>
      <c r="I156" s="38">
        <v>135.12</v>
      </c>
      <c r="J156" s="38">
        <v>287.94</v>
      </c>
      <c r="K156" s="38">
        <v>183.53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8">
        <v>12753.0</v>
      </c>
      <c r="I157" s="38">
        <v>135.49</v>
      </c>
      <c r="J157" s="38">
        <v>288.56</v>
      </c>
      <c r="K157" s="38">
        <v>183.97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8">
        <v>12843.0</v>
      </c>
      <c r="I158" s="38">
        <v>135.85</v>
      </c>
      <c r="J158" s="38">
        <v>289.19</v>
      </c>
      <c r="K158" s="38">
        <v>184.42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8">
        <v>12933.0</v>
      </c>
      <c r="I159" s="38">
        <v>136.22</v>
      </c>
      <c r="J159" s="38">
        <v>289.81</v>
      </c>
      <c r="K159" s="38">
        <v>184.86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8">
        <v>13023.0</v>
      </c>
      <c r="I160" s="38">
        <v>136.58</v>
      </c>
      <c r="J160" s="38">
        <v>290.44</v>
      </c>
      <c r="K160" s="38">
        <v>185.3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8">
        <v>13113.0</v>
      </c>
      <c r="I161" s="38">
        <v>136.95</v>
      </c>
      <c r="J161" s="38">
        <v>291.06</v>
      </c>
      <c r="K161" s="38">
        <v>185.75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8">
        <v>13203.0</v>
      </c>
      <c r="I162" s="38">
        <v>137.32</v>
      </c>
      <c r="J162" s="38">
        <v>291.69</v>
      </c>
      <c r="K162" s="38">
        <v>186.19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8">
        <v>13293.0</v>
      </c>
      <c r="I163" s="38">
        <v>137.68</v>
      </c>
      <c r="J163" s="38">
        <v>292.31</v>
      </c>
      <c r="K163" s="38">
        <v>186.64</v>
      </c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8">
        <v>13383.0</v>
      </c>
      <c r="I164" s="38">
        <v>138.05</v>
      </c>
      <c r="J164" s="38">
        <v>292.94</v>
      </c>
      <c r="K164" s="38">
        <v>187.09</v>
      </c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8">
        <v>13473.0</v>
      </c>
      <c r="I165" s="38">
        <v>138.42</v>
      </c>
      <c r="J165" s="38">
        <v>293.56</v>
      </c>
      <c r="K165" s="38">
        <v>187.54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8">
        <v>13563.0</v>
      </c>
      <c r="I166" s="38">
        <v>138.79</v>
      </c>
      <c r="J166" s="38">
        <v>294.19</v>
      </c>
      <c r="K166" s="38">
        <v>187.98</v>
      </c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8">
        <v>13653.0</v>
      </c>
      <c r="I167" s="38">
        <v>139.16</v>
      </c>
      <c r="J167" s="38">
        <v>294.81</v>
      </c>
      <c r="K167" s="38">
        <v>188.43</v>
      </c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8">
        <v>13743.0</v>
      </c>
      <c r="I168" s="38">
        <v>139.53</v>
      </c>
      <c r="J168" s="38">
        <v>295.44</v>
      </c>
      <c r="K168" s="38">
        <v>188.88</v>
      </c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8">
        <v>13833.0</v>
      </c>
      <c r="I169" s="38">
        <v>139.9</v>
      </c>
      <c r="J169" s="38">
        <v>296.06</v>
      </c>
      <c r="K169" s="38">
        <v>189.33</v>
      </c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8">
        <v>13923.0</v>
      </c>
      <c r="I170" s="38">
        <v>140.27</v>
      </c>
      <c r="J170" s="38">
        <v>296.69</v>
      </c>
      <c r="K170" s="38">
        <v>189.78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8">
        <v>14013.0</v>
      </c>
      <c r="I171" s="38">
        <v>140.65</v>
      </c>
      <c r="J171" s="38">
        <v>297.31</v>
      </c>
      <c r="K171" s="38">
        <v>190.24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8">
        <v>14103.0</v>
      </c>
      <c r="I172" s="38">
        <v>141.02</v>
      </c>
      <c r="J172" s="38">
        <v>297.94</v>
      </c>
      <c r="K172" s="38">
        <v>190.69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8">
        <v>14193.0</v>
      </c>
      <c r="I173" s="38">
        <v>141.39</v>
      </c>
      <c r="J173" s="38">
        <v>298.56</v>
      </c>
      <c r="K173" s="38">
        <v>191.14</v>
      </c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8">
        <v>14283.0</v>
      </c>
      <c r="I174" s="38">
        <v>141.77</v>
      </c>
      <c r="J174" s="38">
        <v>299.19</v>
      </c>
      <c r="K174" s="38">
        <v>191.59</v>
      </c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8">
        <v>14342.0</v>
      </c>
      <c r="I175" s="38">
        <v>142.01</v>
      </c>
      <c r="J175" s="38">
        <v>299.59</v>
      </c>
      <c r="K175" s="38">
        <v>191.89</v>
      </c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8">
        <v>14400.0</v>
      </c>
      <c r="I176" s="38">
        <v>142.25</v>
      </c>
      <c r="J176" s="38">
        <v>300.0</v>
      </c>
      <c r="K176" s="38">
        <v>192.18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A1:C1"/>
    <mergeCell ref="H1:K1"/>
    <mergeCell ref="A7:C7"/>
    <mergeCell ref="A8:B8"/>
    <mergeCell ref="A9:B9"/>
    <mergeCell ref="A10:B10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115</v>
      </c>
      <c r="B1" s="2"/>
      <c r="C1" s="3"/>
      <c r="D1" s="31"/>
      <c r="E1" s="31"/>
      <c r="F1" s="31"/>
      <c r="G1" s="31"/>
      <c r="H1" s="32" t="s">
        <v>116</v>
      </c>
      <c r="I1" s="2"/>
      <c r="J1" s="2"/>
      <c r="K1" s="3"/>
      <c r="L1" s="31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8</v>
      </c>
      <c r="B2" s="34" t="s">
        <v>117</v>
      </c>
      <c r="C2" s="34" t="s">
        <v>118</v>
      </c>
      <c r="D2" s="31"/>
      <c r="E2" s="31"/>
      <c r="F2" s="31"/>
      <c r="G2" s="31"/>
      <c r="H2" s="35" t="s">
        <v>8</v>
      </c>
      <c r="I2" s="35" t="s">
        <v>119</v>
      </c>
      <c r="J2" s="35" t="s">
        <v>120</v>
      </c>
      <c r="K2" s="35" t="s">
        <v>121</v>
      </c>
      <c r="L2" s="31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>
        <v>0.0</v>
      </c>
      <c r="B3" s="36">
        <f>A3/3600</f>
        <v>0</v>
      </c>
      <c r="C3" s="37">
        <v>200.0</v>
      </c>
      <c r="D3" s="31"/>
      <c r="E3" s="31"/>
      <c r="F3" s="31"/>
      <c r="G3" s="31"/>
      <c r="H3" s="38">
        <v>1.0</v>
      </c>
      <c r="I3" s="38">
        <v>99.999</v>
      </c>
      <c r="J3" s="38">
        <v>199.87</v>
      </c>
      <c r="K3" s="38">
        <v>103.27</v>
      </c>
      <c r="L3" s="31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28">
        <v>14400.0</v>
      </c>
      <c r="B4" s="28">
        <v>4.0</v>
      </c>
      <c r="C4" s="28">
        <v>400.0</v>
      </c>
      <c r="D4" s="31"/>
      <c r="E4" s="31"/>
      <c r="F4" s="31"/>
      <c r="G4" s="31"/>
      <c r="H4" s="38">
        <v>2.0</v>
      </c>
      <c r="I4" s="38">
        <v>100.0</v>
      </c>
      <c r="J4" s="38">
        <v>199.95</v>
      </c>
      <c r="K4" s="38">
        <v>104.34</v>
      </c>
      <c r="L4" s="31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D5" s="31"/>
      <c r="E5" s="31"/>
      <c r="F5" s="31"/>
      <c r="G5" s="31"/>
      <c r="H5" s="38">
        <v>3.0</v>
      </c>
      <c r="I5" s="38">
        <v>100.0</v>
      </c>
      <c r="J5" s="38">
        <v>199.98</v>
      </c>
      <c r="K5" s="38">
        <v>105.25</v>
      </c>
      <c r="L5" s="3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D6" s="31"/>
      <c r="E6" s="31"/>
      <c r="F6" s="31"/>
      <c r="G6" s="39"/>
      <c r="H6" s="38">
        <v>4.483</v>
      </c>
      <c r="I6" s="38">
        <v>99.999</v>
      </c>
      <c r="J6" s="38">
        <v>200.02</v>
      </c>
      <c r="K6" s="38">
        <v>106.29</v>
      </c>
      <c r="L6" s="3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0" t="s">
        <v>122</v>
      </c>
      <c r="B7" s="2"/>
      <c r="C7" s="3"/>
      <c r="D7" s="31"/>
      <c r="E7" s="31"/>
      <c r="F7" s="31"/>
      <c r="G7" s="31"/>
      <c r="H7" s="38">
        <v>6.6066</v>
      </c>
      <c r="I7" s="38">
        <v>99.999</v>
      </c>
      <c r="J7" s="38">
        <v>200.06</v>
      </c>
      <c r="K7" s="38">
        <v>107.33</v>
      </c>
      <c r="L7" s="3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0" t="s">
        <v>123</v>
      </c>
      <c r="B8" s="3"/>
      <c r="C8" s="36">
        <v>100.0</v>
      </c>
      <c r="D8" s="31"/>
      <c r="E8" s="31"/>
      <c r="F8" s="31"/>
      <c r="G8" s="31"/>
      <c r="H8" s="38">
        <v>9.0183</v>
      </c>
      <c r="I8" s="38">
        <v>100.0</v>
      </c>
      <c r="J8" s="38">
        <v>200.1</v>
      </c>
      <c r="K8" s="38">
        <v>108.16</v>
      </c>
      <c r="L8" s="3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0" t="s">
        <v>124</v>
      </c>
      <c r="B9" s="3"/>
      <c r="C9" s="41">
        <v>10.0</v>
      </c>
      <c r="D9" s="31"/>
      <c r="E9" s="31"/>
      <c r="F9" s="31"/>
      <c r="G9" s="31"/>
      <c r="H9" s="38">
        <v>11.776</v>
      </c>
      <c r="I9" s="38">
        <v>100.0</v>
      </c>
      <c r="J9" s="38">
        <v>200.15</v>
      </c>
      <c r="K9" s="38">
        <v>108.83</v>
      </c>
      <c r="L9" s="3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2" t="s">
        <v>125</v>
      </c>
      <c r="B10" s="3"/>
      <c r="C10" s="36">
        <v>14400.0</v>
      </c>
      <c r="D10" s="31"/>
      <c r="E10" s="31"/>
      <c r="F10" s="31"/>
      <c r="G10" s="31"/>
      <c r="H10" s="38">
        <v>15.067</v>
      </c>
      <c r="I10" s="38">
        <v>100.0</v>
      </c>
      <c r="J10" s="38">
        <v>200.2</v>
      </c>
      <c r="K10" s="38">
        <v>109.39</v>
      </c>
      <c r="L10" s="31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D11" s="31"/>
      <c r="E11" s="31"/>
      <c r="F11" s="31"/>
      <c r="G11" s="31"/>
      <c r="H11" s="38">
        <v>19.263</v>
      </c>
      <c r="I11" s="38">
        <v>100.0</v>
      </c>
      <c r="J11" s="38">
        <v>200.26</v>
      </c>
      <c r="K11" s="38">
        <v>109.9</v>
      </c>
      <c r="L11" s="31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/>
      <c r="B12" s="31"/>
      <c r="C12" s="31"/>
      <c r="D12" s="31"/>
      <c r="E12" s="31"/>
      <c r="F12" s="31"/>
      <c r="G12" s="31"/>
      <c r="H12" s="38">
        <v>25.079</v>
      </c>
      <c r="I12" s="38">
        <v>100.0</v>
      </c>
      <c r="J12" s="38">
        <v>200.34</v>
      </c>
      <c r="K12" s="38">
        <v>110.4</v>
      </c>
      <c r="L12" s="3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/>
      <c r="B13" s="31"/>
      <c r="C13" s="31"/>
      <c r="D13" s="31"/>
      <c r="E13" s="31"/>
      <c r="F13" s="31"/>
      <c r="G13" s="31"/>
      <c r="H13" s="38">
        <v>33.882</v>
      </c>
      <c r="I13" s="38">
        <v>100.0</v>
      </c>
      <c r="J13" s="38">
        <v>200.47</v>
      </c>
      <c r="K13" s="38">
        <v>110.94</v>
      </c>
      <c r="L13" s="3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/>
      <c r="B14" s="31"/>
      <c r="C14" s="31"/>
      <c r="D14" s="31"/>
      <c r="E14" s="31"/>
      <c r="F14" s="31"/>
      <c r="G14" s="31"/>
      <c r="H14" s="38">
        <v>48.047</v>
      </c>
      <c r="I14" s="38">
        <v>100.0</v>
      </c>
      <c r="J14" s="38">
        <v>200.66</v>
      </c>
      <c r="K14" s="38">
        <v>111.59</v>
      </c>
      <c r="L14" s="31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/>
      <c r="B15" s="31"/>
      <c r="C15" s="31"/>
      <c r="D15" s="31"/>
      <c r="E15" s="31"/>
      <c r="F15" s="31"/>
      <c r="G15" s="31"/>
      <c r="H15" s="38">
        <v>70.723</v>
      </c>
      <c r="I15" s="38">
        <v>100.0</v>
      </c>
      <c r="J15" s="38">
        <v>200.98</v>
      </c>
      <c r="K15" s="38">
        <v>112.39</v>
      </c>
      <c r="L15" s="31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/>
      <c r="B16" s="31"/>
      <c r="C16" s="31"/>
      <c r="D16" s="31"/>
      <c r="E16" s="31"/>
      <c r="F16" s="31"/>
      <c r="G16" s="31"/>
      <c r="H16" s="38">
        <v>106.56</v>
      </c>
      <c r="I16" s="38">
        <v>100.0</v>
      </c>
      <c r="J16" s="38">
        <v>201.48</v>
      </c>
      <c r="K16" s="38">
        <v>113.38</v>
      </c>
      <c r="L16" s="31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/>
      <c r="B17" s="31"/>
      <c r="C17" s="31"/>
      <c r="D17" s="31"/>
      <c r="E17" s="31"/>
      <c r="F17" s="31"/>
      <c r="G17" s="31"/>
      <c r="H17" s="38">
        <v>163.48</v>
      </c>
      <c r="I17" s="38">
        <v>100.0</v>
      </c>
      <c r="J17" s="38">
        <v>202.27</v>
      </c>
      <c r="K17" s="38">
        <v>114.61</v>
      </c>
      <c r="L17" s="31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/>
      <c r="B18" s="31"/>
      <c r="C18" s="31"/>
      <c r="D18" s="31"/>
      <c r="E18" s="31"/>
      <c r="F18" s="31"/>
      <c r="G18" s="31"/>
      <c r="H18" s="38">
        <v>253.48</v>
      </c>
      <c r="I18" s="38">
        <v>100.0</v>
      </c>
      <c r="J18" s="38">
        <v>203.52</v>
      </c>
      <c r="K18" s="38">
        <v>116.16</v>
      </c>
      <c r="L18" s="31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1"/>
      <c r="B19" s="31"/>
      <c r="C19" s="31"/>
      <c r="D19" s="31"/>
      <c r="E19" s="31"/>
      <c r="F19" s="31"/>
      <c r="G19" s="31"/>
      <c r="H19" s="38">
        <v>343.48</v>
      </c>
      <c r="I19" s="38">
        <v>100.0</v>
      </c>
      <c r="J19" s="38">
        <v>204.77</v>
      </c>
      <c r="K19" s="38">
        <v>117.5</v>
      </c>
      <c r="L19" s="31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1"/>
      <c r="B20" s="31"/>
      <c r="C20" s="31"/>
      <c r="D20" s="31"/>
      <c r="E20" s="31"/>
      <c r="F20" s="31"/>
      <c r="G20" s="31"/>
      <c r="H20" s="38">
        <v>433.48</v>
      </c>
      <c r="I20" s="38">
        <v>100.0</v>
      </c>
      <c r="J20" s="38">
        <v>206.02</v>
      </c>
      <c r="K20" s="38">
        <v>118.7</v>
      </c>
      <c r="L20" s="31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1"/>
      <c r="B21" s="31"/>
      <c r="C21" s="31"/>
      <c r="D21" s="31"/>
      <c r="E21" s="31"/>
      <c r="F21" s="31"/>
      <c r="G21" s="31"/>
      <c r="H21" s="38">
        <v>523.48</v>
      </c>
      <c r="I21" s="38">
        <v>100.0</v>
      </c>
      <c r="J21" s="38">
        <v>207.27</v>
      </c>
      <c r="K21" s="38">
        <v>119.8</v>
      </c>
      <c r="L21" s="31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8">
        <v>613.48</v>
      </c>
      <c r="I22" s="38">
        <v>100.0</v>
      </c>
      <c r="J22" s="38">
        <v>208.52</v>
      </c>
      <c r="K22" s="38">
        <v>120.83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8">
        <v>703.48</v>
      </c>
      <c r="I23" s="38">
        <v>100.0</v>
      </c>
      <c r="J23" s="38">
        <v>209.77</v>
      </c>
      <c r="K23" s="38">
        <v>121.8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8">
        <v>793.48</v>
      </c>
      <c r="I24" s="38">
        <v>100.0</v>
      </c>
      <c r="J24" s="38">
        <v>211.02</v>
      </c>
      <c r="K24" s="38">
        <v>122.73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8">
        <v>883.48</v>
      </c>
      <c r="I25" s="38">
        <v>100.01</v>
      </c>
      <c r="J25" s="38">
        <v>212.27</v>
      </c>
      <c r="K25" s="38">
        <v>123.62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8">
        <v>973.48</v>
      </c>
      <c r="I26" s="38">
        <v>100.01</v>
      </c>
      <c r="J26" s="38">
        <v>213.52</v>
      </c>
      <c r="K26" s="38">
        <v>124.46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8">
        <v>1063.5</v>
      </c>
      <c r="I27" s="38">
        <v>100.02</v>
      </c>
      <c r="J27" s="38">
        <v>214.77</v>
      </c>
      <c r="K27" s="38">
        <v>125.27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8">
        <v>1153.5</v>
      </c>
      <c r="I28" s="38">
        <v>100.02</v>
      </c>
      <c r="J28" s="38">
        <v>216.02</v>
      </c>
      <c r="K28" s="38">
        <v>126.06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8">
        <v>1243.5</v>
      </c>
      <c r="I29" s="38">
        <v>100.04</v>
      </c>
      <c r="J29" s="38">
        <v>217.27</v>
      </c>
      <c r="K29" s="38">
        <v>126.84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8">
        <v>1333.5</v>
      </c>
      <c r="I30" s="38">
        <v>100.05</v>
      </c>
      <c r="J30" s="38">
        <v>218.52</v>
      </c>
      <c r="K30" s="38">
        <v>127.61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8">
        <v>1423.5</v>
      </c>
      <c r="I31" s="38">
        <v>100.07</v>
      </c>
      <c r="J31" s="38">
        <v>219.77</v>
      </c>
      <c r="K31" s="38">
        <v>128.36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8">
        <v>1513.5</v>
      </c>
      <c r="I32" s="38">
        <v>100.1</v>
      </c>
      <c r="J32" s="38">
        <v>221.02</v>
      </c>
      <c r="K32" s="38">
        <v>129.1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8">
        <v>1603.5</v>
      </c>
      <c r="I33" s="38">
        <v>100.13</v>
      </c>
      <c r="J33" s="38">
        <v>222.27</v>
      </c>
      <c r="K33" s="38">
        <v>129.83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8">
        <v>1693.5</v>
      </c>
      <c r="I34" s="38">
        <v>100.17</v>
      </c>
      <c r="J34" s="38">
        <v>223.52</v>
      </c>
      <c r="K34" s="38">
        <v>130.56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8">
        <v>1783.5</v>
      </c>
      <c r="I35" s="38">
        <v>100.21</v>
      </c>
      <c r="J35" s="38">
        <v>224.77</v>
      </c>
      <c r="K35" s="38">
        <v>131.27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8">
        <v>1873.5</v>
      </c>
      <c r="I36" s="38">
        <v>100.26</v>
      </c>
      <c r="J36" s="38">
        <v>226.02</v>
      </c>
      <c r="K36" s="38">
        <v>131.98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8">
        <v>1963.5</v>
      </c>
      <c r="I37" s="38">
        <v>100.32</v>
      </c>
      <c r="J37" s="38">
        <v>227.27</v>
      </c>
      <c r="K37" s="38">
        <v>132.69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8">
        <v>2053.5</v>
      </c>
      <c r="I38" s="38">
        <v>100.39</v>
      </c>
      <c r="J38" s="38">
        <v>228.52</v>
      </c>
      <c r="K38" s="38">
        <v>133.39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8">
        <v>2143.5</v>
      </c>
      <c r="I39" s="38">
        <v>100.46</v>
      </c>
      <c r="J39" s="38">
        <v>229.77</v>
      </c>
      <c r="K39" s="38">
        <v>134.08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8">
        <v>2233.5</v>
      </c>
      <c r="I40" s="38">
        <v>100.54</v>
      </c>
      <c r="J40" s="38">
        <v>231.02</v>
      </c>
      <c r="K40" s="38">
        <v>134.77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8">
        <v>2323.5</v>
      </c>
      <c r="I41" s="38">
        <v>100.64</v>
      </c>
      <c r="J41" s="38">
        <v>232.27</v>
      </c>
      <c r="K41" s="38">
        <v>135.46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8">
        <v>2413.5</v>
      </c>
      <c r="I42" s="38">
        <v>100.74</v>
      </c>
      <c r="J42" s="38">
        <v>233.52</v>
      </c>
      <c r="K42" s="38">
        <v>136.14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8">
        <v>2503.5</v>
      </c>
      <c r="I43" s="38">
        <v>100.84</v>
      </c>
      <c r="J43" s="38">
        <v>234.77</v>
      </c>
      <c r="K43" s="38">
        <v>136.82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8">
        <v>2593.5</v>
      </c>
      <c r="I44" s="38">
        <v>100.96</v>
      </c>
      <c r="J44" s="38">
        <v>236.02</v>
      </c>
      <c r="K44" s="38">
        <v>137.5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8">
        <v>2683.5</v>
      </c>
      <c r="I45" s="38">
        <v>101.09</v>
      </c>
      <c r="J45" s="38">
        <v>237.27</v>
      </c>
      <c r="K45" s="38">
        <v>138.18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8">
        <v>2773.5</v>
      </c>
      <c r="I46" s="38">
        <v>101.22</v>
      </c>
      <c r="J46" s="38">
        <v>238.52</v>
      </c>
      <c r="K46" s="38">
        <v>138.85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8">
        <v>2863.5</v>
      </c>
      <c r="I47" s="38">
        <v>101.37</v>
      </c>
      <c r="J47" s="38">
        <v>239.77</v>
      </c>
      <c r="K47" s="38">
        <v>139.53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8">
        <v>2953.5</v>
      </c>
      <c r="I48" s="38">
        <v>101.52</v>
      </c>
      <c r="J48" s="38">
        <v>241.02</v>
      </c>
      <c r="K48" s="38">
        <v>140.2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8">
        <v>3043.5</v>
      </c>
      <c r="I49" s="38">
        <v>101.68</v>
      </c>
      <c r="J49" s="38">
        <v>242.27</v>
      </c>
      <c r="K49" s="38">
        <v>140.87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8">
        <v>3133.5</v>
      </c>
      <c r="I50" s="38">
        <v>101.84</v>
      </c>
      <c r="J50" s="38">
        <v>243.52</v>
      </c>
      <c r="K50" s="38">
        <v>141.54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8">
        <v>3223.5</v>
      </c>
      <c r="I51" s="38">
        <v>102.02</v>
      </c>
      <c r="J51" s="38">
        <v>244.77</v>
      </c>
      <c r="K51" s="38">
        <v>142.2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8">
        <v>3313.5</v>
      </c>
      <c r="I52" s="38">
        <v>102.2</v>
      </c>
      <c r="J52" s="38">
        <v>246.02</v>
      </c>
      <c r="K52" s="38">
        <v>142.87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8">
        <v>3403.5</v>
      </c>
      <c r="I53" s="38">
        <v>102.4</v>
      </c>
      <c r="J53" s="38">
        <v>247.27</v>
      </c>
      <c r="K53" s="38">
        <v>143.54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8">
        <v>3493.5</v>
      </c>
      <c r="I54" s="38">
        <v>102.6</v>
      </c>
      <c r="J54" s="38">
        <v>248.52</v>
      </c>
      <c r="K54" s="38">
        <v>144.2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8">
        <v>3583.5</v>
      </c>
      <c r="I55" s="38">
        <v>102.8</v>
      </c>
      <c r="J55" s="38">
        <v>249.77</v>
      </c>
      <c r="K55" s="38">
        <v>144.87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8">
        <v>3673.5</v>
      </c>
      <c r="I56" s="38">
        <v>103.02</v>
      </c>
      <c r="J56" s="38">
        <v>251.02</v>
      </c>
      <c r="K56" s="38">
        <v>145.53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8">
        <v>3763.5</v>
      </c>
      <c r="I57" s="38">
        <v>103.24</v>
      </c>
      <c r="J57" s="38">
        <v>252.27</v>
      </c>
      <c r="K57" s="38">
        <v>146.2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8">
        <v>3853.5</v>
      </c>
      <c r="I58" s="38">
        <v>103.47</v>
      </c>
      <c r="J58" s="38">
        <v>253.52</v>
      </c>
      <c r="K58" s="38">
        <v>146.87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8">
        <v>3943.5</v>
      </c>
      <c r="I59" s="38">
        <v>103.7</v>
      </c>
      <c r="J59" s="38">
        <v>254.77</v>
      </c>
      <c r="K59" s="38">
        <v>147.53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8">
        <v>4033.5</v>
      </c>
      <c r="I60" s="38">
        <v>103.94</v>
      </c>
      <c r="J60" s="38">
        <v>256.02</v>
      </c>
      <c r="K60" s="38">
        <v>148.17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8">
        <v>4123.5</v>
      </c>
      <c r="I61" s="38">
        <v>104.19</v>
      </c>
      <c r="J61" s="38">
        <v>257.27</v>
      </c>
      <c r="K61" s="38">
        <v>148.81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8">
        <v>4213.5</v>
      </c>
      <c r="I62" s="38">
        <v>104.44</v>
      </c>
      <c r="J62" s="38">
        <v>258.52</v>
      </c>
      <c r="K62" s="38">
        <v>149.46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8">
        <v>4303.5</v>
      </c>
      <c r="I63" s="38">
        <v>104.7</v>
      </c>
      <c r="J63" s="38">
        <v>259.77</v>
      </c>
      <c r="K63" s="38">
        <v>150.1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8">
        <v>4393.5</v>
      </c>
      <c r="I64" s="38">
        <v>104.96</v>
      </c>
      <c r="J64" s="38">
        <v>261.02</v>
      </c>
      <c r="K64" s="38">
        <v>150.74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8">
        <v>4483.5</v>
      </c>
      <c r="I65" s="38">
        <v>105.23</v>
      </c>
      <c r="J65" s="38">
        <v>262.27</v>
      </c>
      <c r="K65" s="38">
        <v>151.39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8">
        <v>4573.5</v>
      </c>
      <c r="I66" s="38">
        <v>105.51</v>
      </c>
      <c r="J66" s="38">
        <v>263.52</v>
      </c>
      <c r="K66" s="38">
        <v>152.03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8">
        <v>4663.5</v>
      </c>
      <c r="I67" s="38">
        <v>105.79</v>
      </c>
      <c r="J67" s="38">
        <v>264.77</v>
      </c>
      <c r="K67" s="38">
        <v>152.68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8">
        <v>4753.5</v>
      </c>
      <c r="I68" s="38">
        <v>106.08</v>
      </c>
      <c r="J68" s="38">
        <v>266.02</v>
      </c>
      <c r="K68" s="38">
        <v>153.33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8">
        <v>4843.5</v>
      </c>
      <c r="I69" s="38">
        <v>106.37</v>
      </c>
      <c r="J69" s="38">
        <v>267.27</v>
      </c>
      <c r="K69" s="38">
        <v>153.98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8">
        <v>4933.5</v>
      </c>
      <c r="I70" s="38">
        <v>106.66</v>
      </c>
      <c r="J70" s="38">
        <v>268.52</v>
      </c>
      <c r="K70" s="38">
        <v>154.64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8">
        <v>5023.5</v>
      </c>
      <c r="I71" s="38">
        <v>106.96</v>
      </c>
      <c r="J71" s="38">
        <v>269.77</v>
      </c>
      <c r="K71" s="38">
        <v>155.29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8">
        <v>5113.5</v>
      </c>
      <c r="I72" s="38">
        <v>107.27</v>
      </c>
      <c r="J72" s="38">
        <v>271.02</v>
      </c>
      <c r="K72" s="38">
        <v>155.94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8">
        <v>5203.5</v>
      </c>
      <c r="I73" s="38">
        <v>107.58</v>
      </c>
      <c r="J73" s="38">
        <v>272.27</v>
      </c>
      <c r="K73" s="38">
        <v>156.6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8">
        <v>5293.5</v>
      </c>
      <c r="I74" s="38">
        <v>107.89</v>
      </c>
      <c r="J74" s="38">
        <v>273.52</v>
      </c>
      <c r="K74" s="38">
        <v>157.26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8">
        <v>5383.5</v>
      </c>
      <c r="I75" s="38">
        <v>108.21</v>
      </c>
      <c r="J75" s="38">
        <v>274.77</v>
      </c>
      <c r="K75" s="38">
        <v>157.92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8">
        <v>5473.5</v>
      </c>
      <c r="I76" s="38">
        <v>108.53</v>
      </c>
      <c r="J76" s="38">
        <v>276.02</v>
      </c>
      <c r="K76" s="38">
        <v>158.58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8">
        <v>5563.5</v>
      </c>
      <c r="I77" s="38">
        <v>108.86</v>
      </c>
      <c r="J77" s="38">
        <v>277.27</v>
      </c>
      <c r="K77" s="38">
        <v>159.24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8">
        <v>5653.5</v>
      </c>
      <c r="I78" s="38">
        <v>109.19</v>
      </c>
      <c r="J78" s="38">
        <v>278.52</v>
      </c>
      <c r="K78" s="38">
        <v>159.9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8">
        <v>5743.5</v>
      </c>
      <c r="I79" s="38">
        <v>109.52</v>
      </c>
      <c r="J79" s="38">
        <v>279.77</v>
      </c>
      <c r="K79" s="38">
        <v>160.56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8">
        <v>5833.5</v>
      </c>
      <c r="I80" s="38">
        <v>109.86</v>
      </c>
      <c r="J80" s="38">
        <v>281.02</v>
      </c>
      <c r="K80" s="38">
        <v>161.23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8">
        <v>5923.5</v>
      </c>
      <c r="I81" s="38">
        <v>110.2</v>
      </c>
      <c r="J81" s="38">
        <v>282.27</v>
      </c>
      <c r="K81" s="38">
        <v>161.9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8">
        <v>6013.5</v>
      </c>
      <c r="I82" s="38">
        <v>110.55</v>
      </c>
      <c r="J82" s="38">
        <v>283.52</v>
      </c>
      <c r="K82" s="38">
        <v>162.56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8">
        <v>6103.5</v>
      </c>
      <c r="I83" s="38">
        <v>110.9</v>
      </c>
      <c r="J83" s="38">
        <v>284.77</v>
      </c>
      <c r="K83" s="38">
        <v>163.23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8">
        <v>6193.5</v>
      </c>
      <c r="I84" s="38">
        <v>111.25</v>
      </c>
      <c r="J84" s="38">
        <v>286.02</v>
      </c>
      <c r="K84" s="38">
        <v>163.91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8">
        <v>6283.5</v>
      </c>
      <c r="I85" s="38">
        <v>111.61</v>
      </c>
      <c r="J85" s="38">
        <v>287.27</v>
      </c>
      <c r="K85" s="38">
        <v>164.58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8">
        <v>6373.5</v>
      </c>
      <c r="I86" s="38">
        <v>111.96</v>
      </c>
      <c r="J86" s="38">
        <v>288.52</v>
      </c>
      <c r="K86" s="38">
        <v>165.25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8">
        <v>6463.5</v>
      </c>
      <c r="I87" s="38">
        <v>112.33</v>
      </c>
      <c r="J87" s="38">
        <v>289.77</v>
      </c>
      <c r="K87" s="38">
        <v>165.93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8">
        <v>6553.5</v>
      </c>
      <c r="I88" s="38">
        <v>112.69</v>
      </c>
      <c r="J88" s="38">
        <v>291.02</v>
      </c>
      <c r="K88" s="38">
        <v>166.61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8">
        <v>6643.5</v>
      </c>
      <c r="I89" s="38">
        <v>113.06</v>
      </c>
      <c r="J89" s="38">
        <v>292.27</v>
      </c>
      <c r="K89" s="38">
        <v>167.28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8">
        <v>6733.5</v>
      </c>
      <c r="I90" s="38">
        <v>113.44</v>
      </c>
      <c r="J90" s="38">
        <v>293.52</v>
      </c>
      <c r="K90" s="38">
        <v>167.97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8">
        <v>6823.5</v>
      </c>
      <c r="I91" s="38">
        <v>113.81</v>
      </c>
      <c r="J91" s="38">
        <v>294.77</v>
      </c>
      <c r="K91" s="38">
        <v>168.65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8">
        <v>6913.5</v>
      </c>
      <c r="I92" s="38">
        <v>114.19</v>
      </c>
      <c r="J92" s="38">
        <v>296.02</v>
      </c>
      <c r="K92" s="38">
        <v>169.33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8">
        <v>7003.5</v>
      </c>
      <c r="I93" s="38">
        <v>114.58</v>
      </c>
      <c r="J93" s="38">
        <v>297.27</v>
      </c>
      <c r="K93" s="38">
        <v>170.01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8">
        <v>7093.5</v>
      </c>
      <c r="I94" s="38">
        <v>114.96</v>
      </c>
      <c r="J94" s="38">
        <v>298.52</v>
      </c>
      <c r="K94" s="38">
        <v>170.7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8">
        <v>7183.5</v>
      </c>
      <c r="I95" s="38">
        <v>115.35</v>
      </c>
      <c r="J95" s="38">
        <v>299.77</v>
      </c>
      <c r="K95" s="38">
        <v>171.39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8">
        <v>7273.5</v>
      </c>
      <c r="I96" s="38">
        <v>115.74</v>
      </c>
      <c r="J96" s="38">
        <v>301.02</v>
      </c>
      <c r="K96" s="38">
        <v>172.05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8">
        <v>7363.5</v>
      </c>
      <c r="I97" s="38">
        <v>116.13</v>
      </c>
      <c r="J97" s="38">
        <v>302.27</v>
      </c>
      <c r="K97" s="38">
        <v>172.72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8">
        <v>7453.5</v>
      </c>
      <c r="I98" s="38">
        <v>116.52</v>
      </c>
      <c r="J98" s="38">
        <v>303.52</v>
      </c>
      <c r="K98" s="38">
        <v>173.39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8">
        <v>7543.5</v>
      </c>
      <c r="I99" s="38">
        <v>116.91</v>
      </c>
      <c r="J99" s="38">
        <v>304.77</v>
      </c>
      <c r="K99" s="38">
        <v>174.06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8">
        <v>7633.5</v>
      </c>
      <c r="I100" s="38">
        <v>117.3</v>
      </c>
      <c r="J100" s="38">
        <v>306.02</v>
      </c>
      <c r="K100" s="38">
        <v>174.73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8">
        <v>7723.5</v>
      </c>
      <c r="I101" s="38">
        <v>117.7</v>
      </c>
      <c r="J101" s="38">
        <v>307.27</v>
      </c>
      <c r="K101" s="38">
        <v>175.41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8">
        <v>7813.5</v>
      </c>
      <c r="I102" s="38">
        <v>118.1</v>
      </c>
      <c r="J102" s="38">
        <v>308.52</v>
      </c>
      <c r="K102" s="38">
        <v>176.09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8">
        <v>7903.5</v>
      </c>
      <c r="I103" s="38">
        <v>118.51</v>
      </c>
      <c r="J103" s="38">
        <v>309.77</v>
      </c>
      <c r="K103" s="38">
        <v>176.77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8">
        <v>7993.5</v>
      </c>
      <c r="I104" s="38">
        <v>118.91</v>
      </c>
      <c r="J104" s="38">
        <v>311.02</v>
      </c>
      <c r="K104" s="38">
        <v>177.45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8">
        <v>8083.5</v>
      </c>
      <c r="I105" s="38">
        <v>119.32</v>
      </c>
      <c r="J105" s="38">
        <v>312.27</v>
      </c>
      <c r="K105" s="38">
        <v>178.13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8">
        <v>8173.5</v>
      </c>
      <c r="I106" s="38">
        <v>119.73</v>
      </c>
      <c r="J106" s="38">
        <v>313.52</v>
      </c>
      <c r="K106" s="38">
        <v>178.82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8">
        <v>8263.5</v>
      </c>
      <c r="I107" s="38">
        <v>120.15</v>
      </c>
      <c r="J107" s="38">
        <v>314.77</v>
      </c>
      <c r="K107" s="38">
        <v>179.51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8">
        <v>8353.5</v>
      </c>
      <c r="I108" s="38">
        <v>120.56</v>
      </c>
      <c r="J108" s="38">
        <v>316.02</v>
      </c>
      <c r="K108" s="38">
        <v>180.19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8">
        <v>8443.5</v>
      </c>
      <c r="I109" s="38">
        <v>120.98</v>
      </c>
      <c r="J109" s="38">
        <v>317.27</v>
      </c>
      <c r="K109" s="38">
        <v>180.88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8">
        <v>8533.5</v>
      </c>
      <c r="I110" s="38">
        <v>121.4</v>
      </c>
      <c r="J110" s="38">
        <v>318.52</v>
      </c>
      <c r="K110" s="38">
        <v>181.58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8">
        <v>8623.5</v>
      </c>
      <c r="I111" s="38">
        <v>121.82</v>
      </c>
      <c r="J111" s="38">
        <v>319.77</v>
      </c>
      <c r="K111" s="38">
        <v>182.27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8">
        <v>8713.5</v>
      </c>
      <c r="I112" s="38">
        <v>122.25</v>
      </c>
      <c r="J112" s="38">
        <v>321.02</v>
      </c>
      <c r="K112" s="38">
        <v>182.97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8">
        <v>8803.5</v>
      </c>
      <c r="I113" s="38">
        <v>122.68</v>
      </c>
      <c r="J113" s="38">
        <v>322.27</v>
      </c>
      <c r="K113" s="38">
        <v>183.67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8">
        <v>8893.5</v>
      </c>
      <c r="I114" s="38">
        <v>123.11</v>
      </c>
      <c r="J114" s="38">
        <v>323.52</v>
      </c>
      <c r="K114" s="38">
        <v>184.36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8">
        <v>8983.5</v>
      </c>
      <c r="I115" s="38">
        <v>123.54</v>
      </c>
      <c r="J115" s="38">
        <v>324.77</v>
      </c>
      <c r="K115" s="38">
        <v>185.07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8">
        <v>9073.5</v>
      </c>
      <c r="I116" s="38">
        <v>123.98</v>
      </c>
      <c r="J116" s="38">
        <v>326.02</v>
      </c>
      <c r="K116" s="38">
        <v>185.77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8">
        <v>9163.5</v>
      </c>
      <c r="I117" s="38">
        <v>124.41</v>
      </c>
      <c r="J117" s="38">
        <v>327.27</v>
      </c>
      <c r="K117" s="38">
        <v>186.47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8">
        <v>9253.5</v>
      </c>
      <c r="I118" s="38">
        <v>124.85</v>
      </c>
      <c r="J118" s="38">
        <v>328.52</v>
      </c>
      <c r="K118" s="38">
        <v>187.18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8">
        <v>9343.5</v>
      </c>
      <c r="I119" s="38">
        <v>125.29</v>
      </c>
      <c r="J119" s="38">
        <v>329.77</v>
      </c>
      <c r="K119" s="38">
        <v>187.89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8">
        <v>9433.5</v>
      </c>
      <c r="I120" s="38">
        <v>125.74</v>
      </c>
      <c r="J120" s="38">
        <v>331.02</v>
      </c>
      <c r="K120" s="38">
        <v>188.6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8">
        <v>9523.5</v>
      </c>
      <c r="I121" s="38">
        <v>126.18</v>
      </c>
      <c r="J121" s="38">
        <v>332.27</v>
      </c>
      <c r="K121" s="38">
        <v>189.31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8">
        <v>9613.5</v>
      </c>
      <c r="I122" s="38">
        <v>126.63</v>
      </c>
      <c r="J122" s="38">
        <v>333.52</v>
      </c>
      <c r="K122" s="38">
        <v>190.02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8">
        <v>9703.5</v>
      </c>
      <c r="I123" s="38">
        <v>127.08</v>
      </c>
      <c r="J123" s="38">
        <v>334.77</v>
      </c>
      <c r="K123" s="38">
        <v>190.73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8">
        <v>9793.5</v>
      </c>
      <c r="I124" s="38">
        <v>127.54</v>
      </c>
      <c r="J124" s="38">
        <v>336.02</v>
      </c>
      <c r="K124" s="38">
        <v>191.45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8">
        <v>9883.5</v>
      </c>
      <c r="I125" s="38">
        <v>127.99</v>
      </c>
      <c r="J125" s="38">
        <v>337.27</v>
      </c>
      <c r="K125" s="38">
        <v>192.17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8">
        <v>9973.5</v>
      </c>
      <c r="I126" s="38">
        <v>128.45</v>
      </c>
      <c r="J126" s="38">
        <v>338.52</v>
      </c>
      <c r="K126" s="38">
        <v>192.89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8">
        <v>10063.0</v>
      </c>
      <c r="I127" s="38">
        <v>128.91</v>
      </c>
      <c r="J127" s="38">
        <v>339.77</v>
      </c>
      <c r="K127" s="38">
        <v>193.61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8">
        <v>10153.0</v>
      </c>
      <c r="I128" s="38">
        <v>129.37</v>
      </c>
      <c r="J128" s="38">
        <v>341.02</v>
      </c>
      <c r="K128" s="38">
        <v>194.33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8">
        <v>10243.0</v>
      </c>
      <c r="I129" s="38">
        <v>129.84</v>
      </c>
      <c r="J129" s="38">
        <v>342.27</v>
      </c>
      <c r="K129" s="38">
        <v>195.05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8">
        <v>10333.0</v>
      </c>
      <c r="I130" s="38">
        <v>130.3</v>
      </c>
      <c r="J130" s="38">
        <v>343.52</v>
      </c>
      <c r="K130" s="38">
        <v>195.78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8">
        <v>10423.0</v>
      </c>
      <c r="I131" s="38">
        <v>130.77</v>
      </c>
      <c r="J131" s="38">
        <v>344.77</v>
      </c>
      <c r="K131" s="38">
        <v>196.51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8">
        <v>10513.0</v>
      </c>
      <c r="I132" s="38">
        <v>131.23</v>
      </c>
      <c r="J132" s="38">
        <v>346.02</v>
      </c>
      <c r="K132" s="38">
        <v>197.21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8">
        <v>10603.0</v>
      </c>
      <c r="I133" s="38">
        <v>131.69</v>
      </c>
      <c r="J133" s="38">
        <v>347.27</v>
      </c>
      <c r="K133" s="38">
        <v>197.91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8">
        <v>10693.0</v>
      </c>
      <c r="I134" s="38">
        <v>132.16</v>
      </c>
      <c r="J134" s="38">
        <v>348.52</v>
      </c>
      <c r="K134" s="38">
        <v>198.62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8">
        <v>10783.0</v>
      </c>
      <c r="I135" s="38">
        <v>132.62</v>
      </c>
      <c r="J135" s="38">
        <v>349.77</v>
      </c>
      <c r="K135" s="38">
        <v>199.33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8">
        <v>10873.0</v>
      </c>
      <c r="I136" s="38">
        <v>133.09</v>
      </c>
      <c r="J136" s="38">
        <v>351.02</v>
      </c>
      <c r="K136" s="38">
        <v>200.04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8">
        <v>10963.0</v>
      </c>
      <c r="I137" s="38">
        <v>133.56</v>
      </c>
      <c r="J137" s="38">
        <v>352.27</v>
      </c>
      <c r="K137" s="38">
        <v>200.75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8">
        <v>11053.0</v>
      </c>
      <c r="I138" s="38">
        <v>134.03</v>
      </c>
      <c r="J138" s="38">
        <v>353.52</v>
      </c>
      <c r="K138" s="38">
        <v>201.47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8">
        <v>11143.0</v>
      </c>
      <c r="I139" s="38">
        <v>134.5</v>
      </c>
      <c r="J139" s="38">
        <v>354.77</v>
      </c>
      <c r="K139" s="38">
        <v>202.19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8">
        <v>11233.0</v>
      </c>
      <c r="I140" s="38">
        <v>134.98</v>
      </c>
      <c r="J140" s="38">
        <v>356.02</v>
      </c>
      <c r="K140" s="38">
        <v>202.91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8">
        <v>11323.0</v>
      </c>
      <c r="I141" s="38">
        <v>135.45</v>
      </c>
      <c r="J141" s="38">
        <v>357.27</v>
      </c>
      <c r="K141" s="38">
        <v>203.63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8">
        <v>11413.0</v>
      </c>
      <c r="I142" s="38">
        <v>135.93</v>
      </c>
      <c r="J142" s="38">
        <v>358.52</v>
      </c>
      <c r="K142" s="38">
        <v>204.35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8">
        <v>11503.0</v>
      </c>
      <c r="I143" s="38">
        <v>136.41</v>
      </c>
      <c r="J143" s="38">
        <v>359.77</v>
      </c>
      <c r="K143" s="38">
        <v>205.07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8">
        <v>11593.0</v>
      </c>
      <c r="I144" s="38">
        <v>136.9</v>
      </c>
      <c r="J144" s="38">
        <v>361.02</v>
      </c>
      <c r="K144" s="38">
        <v>205.8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8">
        <v>11683.0</v>
      </c>
      <c r="I145" s="38">
        <v>137.38</v>
      </c>
      <c r="J145" s="38">
        <v>362.27</v>
      </c>
      <c r="K145" s="38">
        <v>206.53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8">
        <v>11773.0</v>
      </c>
      <c r="I146" s="38">
        <v>137.87</v>
      </c>
      <c r="J146" s="38">
        <v>363.52</v>
      </c>
      <c r="K146" s="38">
        <v>207.26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8">
        <v>11863.0</v>
      </c>
      <c r="I147" s="38">
        <v>138.36</v>
      </c>
      <c r="J147" s="38">
        <v>364.77</v>
      </c>
      <c r="K147" s="38">
        <v>207.99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8">
        <v>11953.0</v>
      </c>
      <c r="I148" s="38">
        <v>138.85</v>
      </c>
      <c r="J148" s="38">
        <v>366.02</v>
      </c>
      <c r="K148" s="38">
        <v>208.72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8">
        <v>12043.0</v>
      </c>
      <c r="I149" s="38">
        <v>139.34</v>
      </c>
      <c r="J149" s="38">
        <v>367.27</v>
      </c>
      <c r="K149" s="38">
        <v>209.46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8">
        <v>12133.0</v>
      </c>
      <c r="I150" s="38">
        <v>139.83</v>
      </c>
      <c r="J150" s="38">
        <v>368.52</v>
      </c>
      <c r="K150" s="38">
        <v>210.19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8">
        <v>12223.0</v>
      </c>
      <c r="I151" s="38">
        <v>140.33</v>
      </c>
      <c r="J151" s="38">
        <v>369.77</v>
      </c>
      <c r="K151" s="38">
        <v>210.93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8">
        <v>12313.0</v>
      </c>
      <c r="I152" s="38">
        <v>140.83</v>
      </c>
      <c r="J152" s="38">
        <v>371.02</v>
      </c>
      <c r="K152" s="38">
        <v>211.67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8">
        <v>12403.0</v>
      </c>
      <c r="I153" s="38">
        <v>141.33</v>
      </c>
      <c r="J153" s="38">
        <v>372.27</v>
      </c>
      <c r="K153" s="38">
        <v>212.41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8">
        <v>12493.0</v>
      </c>
      <c r="I154" s="38">
        <v>141.83</v>
      </c>
      <c r="J154" s="38">
        <v>373.52</v>
      </c>
      <c r="K154" s="38">
        <v>213.15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8">
        <v>12583.0</v>
      </c>
      <c r="I155" s="38">
        <v>142.33</v>
      </c>
      <c r="J155" s="38">
        <v>374.77</v>
      </c>
      <c r="K155" s="38">
        <v>213.9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8">
        <v>12673.0</v>
      </c>
      <c r="I156" s="38">
        <v>142.84</v>
      </c>
      <c r="J156" s="38">
        <v>376.02</v>
      </c>
      <c r="K156" s="38">
        <v>214.64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8">
        <v>12763.0</v>
      </c>
      <c r="I157" s="38">
        <v>143.34</v>
      </c>
      <c r="J157" s="38">
        <v>377.27</v>
      </c>
      <c r="K157" s="38">
        <v>215.39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8">
        <v>12853.0</v>
      </c>
      <c r="I158" s="38">
        <v>143.85</v>
      </c>
      <c r="J158" s="38">
        <v>378.52</v>
      </c>
      <c r="K158" s="38">
        <v>216.14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8">
        <v>12943.0</v>
      </c>
      <c r="I159" s="38">
        <v>144.37</v>
      </c>
      <c r="J159" s="38">
        <v>379.77</v>
      </c>
      <c r="K159" s="38">
        <v>216.89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8">
        <v>13033.0</v>
      </c>
      <c r="I160" s="38">
        <v>144.88</v>
      </c>
      <c r="J160" s="38">
        <v>381.02</v>
      </c>
      <c r="K160" s="38">
        <v>217.64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8">
        <v>13123.0</v>
      </c>
      <c r="I161" s="38">
        <v>145.39</v>
      </c>
      <c r="J161" s="38">
        <v>382.27</v>
      </c>
      <c r="K161" s="38">
        <v>218.4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8">
        <v>13213.0</v>
      </c>
      <c r="I162" s="38">
        <v>145.91</v>
      </c>
      <c r="J162" s="38">
        <v>383.52</v>
      </c>
      <c r="K162" s="38">
        <v>219.15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8">
        <v>13303.0</v>
      </c>
      <c r="I163" s="38">
        <v>146.43</v>
      </c>
      <c r="J163" s="38">
        <v>384.77</v>
      </c>
      <c r="K163" s="38">
        <v>219.91</v>
      </c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8">
        <v>13393.0</v>
      </c>
      <c r="I164" s="38">
        <v>146.95</v>
      </c>
      <c r="J164" s="38">
        <v>386.02</v>
      </c>
      <c r="K164" s="38">
        <v>220.66</v>
      </c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8">
        <v>13483.0</v>
      </c>
      <c r="I165" s="38">
        <v>147.47</v>
      </c>
      <c r="J165" s="38">
        <v>387.27</v>
      </c>
      <c r="K165" s="38">
        <v>221.42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8">
        <v>13573.0</v>
      </c>
      <c r="I166" s="38">
        <v>148.0</v>
      </c>
      <c r="J166" s="38">
        <v>388.52</v>
      </c>
      <c r="K166" s="38">
        <v>222.18</v>
      </c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8">
        <v>13663.0</v>
      </c>
      <c r="I167" s="38">
        <v>148.52</v>
      </c>
      <c r="J167" s="38">
        <v>389.77</v>
      </c>
      <c r="K167" s="38">
        <v>222.95</v>
      </c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8">
        <v>13753.0</v>
      </c>
      <c r="I168" s="38">
        <v>149.03</v>
      </c>
      <c r="J168" s="38">
        <v>391.02</v>
      </c>
      <c r="K168" s="38">
        <v>223.68</v>
      </c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8">
        <v>13843.0</v>
      </c>
      <c r="I169" s="38">
        <v>149.55</v>
      </c>
      <c r="J169" s="38">
        <v>392.27</v>
      </c>
      <c r="K169" s="38">
        <v>224.42</v>
      </c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8">
        <v>13933.0</v>
      </c>
      <c r="I170" s="38">
        <v>150.07</v>
      </c>
      <c r="J170" s="38">
        <v>393.52</v>
      </c>
      <c r="K170" s="38">
        <v>225.16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8">
        <v>14023.0</v>
      </c>
      <c r="I171" s="38">
        <v>150.58</v>
      </c>
      <c r="J171" s="38">
        <v>394.77</v>
      </c>
      <c r="K171" s="38">
        <v>225.9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8">
        <v>14113.0</v>
      </c>
      <c r="I172" s="38">
        <v>151.1</v>
      </c>
      <c r="J172" s="38">
        <v>396.02</v>
      </c>
      <c r="K172" s="38">
        <v>226.65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8">
        <v>14203.0</v>
      </c>
      <c r="I173" s="38">
        <v>151.62</v>
      </c>
      <c r="J173" s="38">
        <v>397.27</v>
      </c>
      <c r="K173" s="38">
        <v>227.39</v>
      </c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8">
        <v>14293.0</v>
      </c>
      <c r="I174" s="38">
        <v>152.15</v>
      </c>
      <c r="J174" s="38">
        <v>398.52</v>
      </c>
      <c r="K174" s="38">
        <v>228.14</v>
      </c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8">
        <v>14347.0</v>
      </c>
      <c r="I175" s="38">
        <v>152.46</v>
      </c>
      <c r="J175" s="38">
        <v>399.26</v>
      </c>
      <c r="K175" s="38">
        <v>228.58</v>
      </c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8">
        <v>14400.0</v>
      </c>
      <c r="I176" s="38">
        <v>152.77</v>
      </c>
      <c r="J176" s="38">
        <v>400.0</v>
      </c>
      <c r="K176" s="38">
        <v>229.03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A1:C1"/>
    <mergeCell ref="H1:K1"/>
    <mergeCell ref="A7:C7"/>
    <mergeCell ref="A8:B8"/>
    <mergeCell ref="A9:B9"/>
    <mergeCell ref="A10:B10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115</v>
      </c>
      <c r="B1" s="2"/>
      <c r="C1" s="3"/>
      <c r="D1" s="31"/>
      <c r="E1" s="31"/>
      <c r="F1" s="31"/>
      <c r="G1" s="31"/>
      <c r="H1" s="32" t="s">
        <v>116</v>
      </c>
      <c r="I1" s="2"/>
      <c r="J1" s="2"/>
      <c r="K1" s="3"/>
      <c r="L1" s="31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8</v>
      </c>
      <c r="B2" s="34" t="s">
        <v>117</v>
      </c>
      <c r="C2" s="34" t="s">
        <v>118</v>
      </c>
      <c r="D2" s="31"/>
      <c r="E2" s="31"/>
      <c r="F2" s="31"/>
      <c r="G2" s="31"/>
      <c r="H2" s="35" t="s">
        <v>8</v>
      </c>
      <c r="I2" s="35" t="s">
        <v>119</v>
      </c>
      <c r="J2" s="35" t="s">
        <v>120</v>
      </c>
      <c r="K2" s="35" t="s">
        <v>121</v>
      </c>
      <c r="L2" s="31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>
        <v>0.0</v>
      </c>
      <c r="B3" s="36">
        <f>A3/3600</f>
        <v>0</v>
      </c>
      <c r="C3" s="37">
        <v>300.0</v>
      </c>
      <c r="D3" s="31"/>
      <c r="E3" s="31"/>
      <c r="F3" s="31"/>
      <c r="G3" s="31"/>
      <c r="H3" s="38">
        <v>1.0</v>
      </c>
      <c r="I3" s="38">
        <v>99.999</v>
      </c>
      <c r="J3" s="38">
        <v>299.71</v>
      </c>
      <c r="K3" s="38">
        <v>106.54</v>
      </c>
      <c r="L3" s="31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28">
        <v>14400.0</v>
      </c>
      <c r="B4" s="28">
        <v>4.0</v>
      </c>
      <c r="C4" s="28">
        <v>400.0</v>
      </c>
      <c r="D4" s="31"/>
      <c r="E4" s="31"/>
      <c r="F4" s="31"/>
      <c r="G4" s="31"/>
      <c r="H4" s="38">
        <v>2.0</v>
      </c>
      <c r="I4" s="38">
        <v>100.0</v>
      </c>
      <c r="J4" s="38">
        <v>299.86</v>
      </c>
      <c r="K4" s="38">
        <v>108.68</v>
      </c>
      <c r="L4" s="31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D5" s="31"/>
      <c r="E5" s="31"/>
      <c r="F5" s="31"/>
      <c r="G5" s="31"/>
      <c r="H5" s="38">
        <v>3.0</v>
      </c>
      <c r="I5" s="38">
        <v>99.999</v>
      </c>
      <c r="J5" s="38">
        <v>299.91</v>
      </c>
      <c r="K5" s="38">
        <v>110.5</v>
      </c>
      <c r="L5" s="3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D6" s="31"/>
      <c r="E6" s="31"/>
      <c r="F6" s="31"/>
      <c r="G6" s="39"/>
      <c r="H6" s="38">
        <v>4.6198</v>
      </c>
      <c r="I6" s="38">
        <v>99.998</v>
      </c>
      <c r="J6" s="38">
        <v>299.95</v>
      </c>
      <c r="K6" s="38">
        <v>112.71</v>
      </c>
      <c r="L6" s="3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0" t="s">
        <v>122</v>
      </c>
      <c r="B7" s="2"/>
      <c r="C7" s="3"/>
      <c r="D7" s="31"/>
      <c r="E7" s="31"/>
      <c r="F7" s="31"/>
      <c r="G7" s="31"/>
      <c r="H7" s="38">
        <v>6.7575</v>
      </c>
      <c r="I7" s="38">
        <v>99.999</v>
      </c>
      <c r="J7" s="38">
        <v>299.99</v>
      </c>
      <c r="K7" s="38">
        <v>114.76</v>
      </c>
      <c r="L7" s="3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0" t="s">
        <v>123</v>
      </c>
      <c r="B8" s="3"/>
      <c r="C8" s="36">
        <v>100.0</v>
      </c>
      <c r="D8" s="31"/>
      <c r="E8" s="31"/>
      <c r="F8" s="31"/>
      <c r="G8" s="31"/>
      <c r="H8" s="38">
        <v>9.1832</v>
      </c>
      <c r="I8" s="38">
        <v>100.0</v>
      </c>
      <c r="J8" s="38">
        <v>300.02</v>
      </c>
      <c r="K8" s="38">
        <v>116.38</v>
      </c>
      <c r="L8" s="3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0" t="s">
        <v>124</v>
      </c>
      <c r="B9" s="3"/>
      <c r="C9" s="41">
        <v>10.0</v>
      </c>
      <c r="D9" s="31"/>
      <c r="E9" s="31"/>
      <c r="F9" s="31"/>
      <c r="G9" s="31"/>
      <c r="H9" s="38">
        <v>11.958</v>
      </c>
      <c r="I9" s="38">
        <v>100.0</v>
      </c>
      <c r="J9" s="38">
        <v>300.05</v>
      </c>
      <c r="K9" s="38">
        <v>117.68</v>
      </c>
      <c r="L9" s="3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2" t="s">
        <v>125</v>
      </c>
      <c r="B10" s="3"/>
      <c r="C10" s="36">
        <v>14400.0</v>
      </c>
      <c r="D10" s="31"/>
      <c r="E10" s="31"/>
      <c r="F10" s="31"/>
      <c r="G10" s="31"/>
      <c r="H10" s="38">
        <v>15.279</v>
      </c>
      <c r="I10" s="38">
        <v>100.0</v>
      </c>
      <c r="J10" s="38">
        <v>300.08</v>
      </c>
      <c r="K10" s="38">
        <v>118.78</v>
      </c>
      <c r="L10" s="31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D11" s="31"/>
      <c r="E11" s="31"/>
      <c r="F11" s="31"/>
      <c r="G11" s="31"/>
      <c r="H11" s="38">
        <v>19.483</v>
      </c>
      <c r="I11" s="38">
        <v>100.0</v>
      </c>
      <c r="J11" s="38">
        <v>300.12</v>
      </c>
      <c r="K11" s="38">
        <v>119.75</v>
      </c>
      <c r="L11" s="31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/>
      <c r="B12" s="31"/>
      <c r="C12" s="31"/>
      <c r="D12" s="31"/>
      <c r="E12" s="31"/>
      <c r="F12" s="31"/>
      <c r="G12" s="31"/>
      <c r="H12" s="38">
        <v>24.533</v>
      </c>
      <c r="I12" s="38">
        <v>100.0</v>
      </c>
      <c r="J12" s="38">
        <v>300.16</v>
      </c>
      <c r="K12" s="38">
        <v>120.62</v>
      </c>
      <c r="L12" s="3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/>
      <c r="B13" s="31"/>
      <c r="C13" s="31"/>
      <c r="D13" s="31"/>
      <c r="E13" s="31"/>
      <c r="F13" s="31"/>
      <c r="G13" s="31"/>
      <c r="H13" s="38">
        <v>33.031</v>
      </c>
      <c r="I13" s="38">
        <v>100.0</v>
      </c>
      <c r="J13" s="38">
        <v>300.22</v>
      </c>
      <c r="K13" s="38">
        <v>121.65</v>
      </c>
      <c r="L13" s="3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/>
      <c r="B14" s="31"/>
      <c r="C14" s="31"/>
      <c r="D14" s="31"/>
      <c r="E14" s="31"/>
      <c r="F14" s="31"/>
      <c r="G14" s="31"/>
      <c r="H14" s="38">
        <v>46.538</v>
      </c>
      <c r="I14" s="38">
        <v>100.0</v>
      </c>
      <c r="J14" s="38">
        <v>300.32</v>
      </c>
      <c r="K14" s="38">
        <v>122.86</v>
      </c>
      <c r="L14" s="31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/>
      <c r="B15" s="31"/>
      <c r="C15" s="31"/>
      <c r="D15" s="31"/>
      <c r="E15" s="31"/>
      <c r="F15" s="31"/>
      <c r="G15" s="31"/>
      <c r="H15" s="38">
        <v>68.1</v>
      </c>
      <c r="I15" s="38">
        <v>100.0</v>
      </c>
      <c r="J15" s="38">
        <v>300.47</v>
      </c>
      <c r="K15" s="38">
        <v>124.31</v>
      </c>
      <c r="L15" s="31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/>
      <c r="B16" s="31"/>
      <c r="C16" s="31"/>
      <c r="D16" s="31"/>
      <c r="E16" s="31"/>
      <c r="F16" s="31"/>
      <c r="G16" s="31"/>
      <c r="H16" s="38">
        <v>102.39</v>
      </c>
      <c r="I16" s="38">
        <v>100.0</v>
      </c>
      <c r="J16" s="38">
        <v>300.71</v>
      </c>
      <c r="K16" s="38">
        <v>126.1</v>
      </c>
      <c r="L16" s="31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/>
      <c r="B17" s="31"/>
      <c r="C17" s="31"/>
      <c r="D17" s="31"/>
      <c r="E17" s="31"/>
      <c r="F17" s="31"/>
      <c r="G17" s="31"/>
      <c r="H17" s="38">
        <v>155.22</v>
      </c>
      <c r="I17" s="38">
        <v>100.0</v>
      </c>
      <c r="J17" s="38">
        <v>301.07</v>
      </c>
      <c r="K17" s="38">
        <v>128.24</v>
      </c>
      <c r="L17" s="31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/>
      <c r="B18" s="31"/>
      <c r="C18" s="31"/>
      <c r="D18" s="31"/>
      <c r="E18" s="31"/>
      <c r="F18" s="31"/>
      <c r="G18" s="31"/>
      <c r="H18" s="38">
        <v>238.92</v>
      </c>
      <c r="I18" s="38">
        <v>100.0</v>
      </c>
      <c r="J18" s="38">
        <v>301.66</v>
      </c>
      <c r="K18" s="38">
        <v>130.91</v>
      </c>
      <c r="L18" s="31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1"/>
      <c r="B19" s="31"/>
      <c r="C19" s="31"/>
      <c r="D19" s="31"/>
      <c r="E19" s="31"/>
      <c r="F19" s="31"/>
      <c r="G19" s="31"/>
      <c r="H19" s="38">
        <v>328.92</v>
      </c>
      <c r="I19" s="38">
        <v>100.0</v>
      </c>
      <c r="J19" s="38">
        <v>302.28</v>
      </c>
      <c r="K19" s="38">
        <v>133.25</v>
      </c>
      <c r="L19" s="31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1"/>
      <c r="B20" s="31"/>
      <c r="C20" s="31"/>
      <c r="D20" s="31"/>
      <c r="E20" s="31"/>
      <c r="F20" s="31"/>
      <c r="G20" s="31"/>
      <c r="H20" s="38">
        <v>418.92</v>
      </c>
      <c r="I20" s="38">
        <v>100.0</v>
      </c>
      <c r="J20" s="38">
        <v>302.91</v>
      </c>
      <c r="K20" s="38">
        <v>135.3</v>
      </c>
      <c r="L20" s="31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1"/>
      <c r="B21" s="31"/>
      <c r="C21" s="31"/>
      <c r="D21" s="31"/>
      <c r="E21" s="31"/>
      <c r="F21" s="31"/>
      <c r="G21" s="31"/>
      <c r="H21" s="38">
        <v>508.92</v>
      </c>
      <c r="I21" s="38">
        <v>100.0</v>
      </c>
      <c r="J21" s="38">
        <v>303.53</v>
      </c>
      <c r="K21" s="38">
        <v>137.14</v>
      </c>
      <c r="L21" s="31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8">
        <v>598.92</v>
      </c>
      <c r="I22" s="38">
        <v>100.0</v>
      </c>
      <c r="J22" s="38">
        <v>304.16</v>
      </c>
      <c r="K22" s="38">
        <v>138.81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8">
        <v>688.92</v>
      </c>
      <c r="I23" s="38">
        <v>100.0</v>
      </c>
      <c r="J23" s="38">
        <v>304.78</v>
      </c>
      <c r="K23" s="38">
        <v>140.37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8">
        <v>778.92</v>
      </c>
      <c r="I24" s="38">
        <v>100.0</v>
      </c>
      <c r="J24" s="38">
        <v>305.41</v>
      </c>
      <c r="K24" s="38">
        <v>141.78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8">
        <v>868.92</v>
      </c>
      <c r="I25" s="38">
        <v>100.01</v>
      </c>
      <c r="J25" s="38">
        <v>306.03</v>
      </c>
      <c r="K25" s="38">
        <v>143.11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8">
        <v>958.92</v>
      </c>
      <c r="I26" s="38">
        <v>100.02</v>
      </c>
      <c r="J26" s="38">
        <v>306.66</v>
      </c>
      <c r="K26" s="38">
        <v>144.37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8">
        <v>1048.9</v>
      </c>
      <c r="I27" s="38">
        <v>100.03</v>
      </c>
      <c r="J27" s="38">
        <v>307.28</v>
      </c>
      <c r="K27" s="38">
        <v>145.58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8">
        <v>1138.9</v>
      </c>
      <c r="I28" s="38">
        <v>100.04</v>
      </c>
      <c r="J28" s="38">
        <v>307.91</v>
      </c>
      <c r="K28" s="38">
        <v>146.74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8">
        <v>1228.9</v>
      </c>
      <c r="I29" s="38">
        <v>100.06</v>
      </c>
      <c r="J29" s="38">
        <v>308.53</v>
      </c>
      <c r="K29" s="38">
        <v>147.86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8">
        <v>1318.9</v>
      </c>
      <c r="I30" s="38">
        <v>100.09</v>
      </c>
      <c r="J30" s="38">
        <v>309.16</v>
      </c>
      <c r="K30" s="38">
        <v>148.94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8">
        <v>1408.9</v>
      </c>
      <c r="I31" s="38">
        <v>100.13</v>
      </c>
      <c r="J31" s="38">
        <v>309.78</v>
      </c>
      <c r="K31" s="38">
        <v>149.99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8">
        <v>1498.9</v>
      </c>
      <c r="I32" s="38">
        <v>100.17</v>
      </c>
      <c r="J32" s="38">
        <v>310.41</v>
      </c>
      <c r="K32" s="38">
        <v>151.01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8">
        <v>1588.9</v>
      </c>
      <c r="I33" s="38">
        <v>100.23</v>
      </c>
      <c r="J33" s="38">
        <v>311.03</v>
      </c>
      <c r="K33" s="38">
        <v>152.0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8">
        <v>1678.9</v>
      </c>
      <c r="I34" s="38">
        <v>100.29</v>
      </c>
      <c r="J34" s="38">
        <v>311.66</v>
      </c>
      <c r="K34" s="38">
        <v>152.97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8">
        <v>1768.9</v>
      </c>
      <c r="I35" s="38">
        <v>100.37</v>
      </c>
      <c r="J35" s="38">
        <v>312.28</v>
      </c>
      <c r="K35" s="38">
        <v>153.92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8">
        <v>1858.9</v>
      </c>
      <c r="I36" s="38">
        <v>100.46</v>
      </c>
      <c r="J36" s="38">
        <v>312.91</v>
      </c>
      <c r="K36" s="38">
        <v>154.84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8">
        <v>1948.9</v>
      </c>
      <c r="I37" s="38">
        <v>100.57</v>
      </c>
      <c r="J37" s="38">
        <v>313.53</v>
      </c>
      <c r="K37" s="38">
        <v>155.75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8">
        <v>2038.9</v>
      </c>
      <c r="I38" s="38">
        <v>100.68</v>
      </c>
      <c r="J38" s="38">
        <v>314.16</v>
      </c>
      <c r="K38" s="38">
        <v>156.64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8">
        <v>2128.9</v>
      </c>
      <c r="I39" s="38">
        <v>100.82</v>
      </c>
      <c r="J39" s="38">
        <v>314.78</v>
      </c>
      <c r="K39" s="38">
        <v>157.51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8">
        <v>2218.9</v>
      </c>
      <c r="I40" s="38">
        <v>100.96</v>
      </c>
      <c r="J40" s="38">
        <v>315.41</v>
      </c>
      <c r="K40" s="38">
        <v>158.37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8">
        <v>2308.9</v>
      </c>
      <c r="I41" s="38">
        <v>101.13</v>
      </c>
      <c r="J41" s="38">
        <v>316.03</v>
      </c>
      <c r="K41" s="38">
        <v>159.19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8">
        <v>2398.9</v>
      </c>
      <c r="I42" s="38">
        <v>101.3</v>
      </c>
      <c r="J42" s="38">
        <v>316.66</v>
      </c>
      <c r="K42" s="38">
        <v>159.99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8">
        <v>2488.9</v>
      </c>
      <c r="I43" s="38">
        <v>101.5</v>
      </c>
      <c r="J43" s="38">
        <v>317.28</v>
      </c>
      <c r="K43" s="38">
        <v>160.79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8">
        <v>2578.9</v>
      </c>
      <c r="I44" s="38">
        <v>101.7</v>
      </c>
      <c r="J44" s="38">
        <v>317.91</v>
      </c>
      <c r="K44" s="38">
        <v>161.57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8">
        <v>2668.9</v>
      </c>
      <c r="I45" s="38">
        <v>101.92</v>
      </c>
      <c r="J45" s="38">
        <v>318.53</v>
      </c>
      <c r="K45" s="38">
        <v>162.34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8">
        <v>2758.9</v>
      </c>
      <c r="I46" s="38">
        <v>102.16</v>
      </c>
      <c r="J46" s="38">
        <v>319.16</v>
      </c>
      <c r="K46" s="38">
        <v>163.1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8">
        <v>2848.9</v>
      </c>
      <c r="I47" s="38">
        <v>102.41</v>
      </c>
      <c r="J47" s="38">
        <v>319.78</v>
      </c>
      <c r="K47" s="38">
        <v>163.86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8">
        <v>2938.9</v>
      </c>
      <c r="I48" s="38">
        <v>102.67</v>
      </c>
      <c r="J48" s="38">
        <v>320.41</v>
      </c>
      <c r="K48" s="38">
        <v>164.6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8">
        <v>3028.9</v>
      </c>
      <c r="I49" s="38">
        <v>102.94</v>
      </c>
      <c r="J49" s="38">
        <v>321.03</v>
      </c>
      <c r="K49" s="38">
        <v>165.34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8">
        <v>3118.9</v>
      </c>
      <c r="I50" s="38">
        <v>103.23</v>
      </c>
      <c r="J50" s="38">
        <v>321.66</v>
      </c>
      <c r="K50" s="38">
        <v>166.08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8">
        <v>3208.9</v>
      </c>
      <c r="I51" s="38">
        <v>103.54</v>
      </c>
      <c r="J51" s="38">
        <v>322.28</v>
      </c>
      <c r="K51" s="38">
        <v>166.8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8">
        <v>3298.9</v>
      </c>
      <c r="I52" s="38">
        <v>103.85</v>
      </c>
      <c r="J52" s="38">
        <v>322.91</v>
      </c>
      <c r="K52" s="38">
        <v>167.52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8">
        <v>3388.9</v>
      </c>
      <c r="I53" s="38">
        <v>104.17</v>
      </c>
      <c r="J53" s="38">
        <v>323.53</v>
      </c>
      <c r="K53" s="38">
        <v>168.24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8">
        <v>3478.9</v>
      </c>
      <c r="I54" s="38">
        <v>104.51</v>
      </c>
      <c r="J54" s="38">
        <v>324.16</v>
      </c>
      <c r="K54" s="38">
        <v>168.95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8">
        <v>3568.9</v>
      </c>
      <c r="I55" s="38">
        <v>104.86</v>
      </c>
      <c r="J55" s="38">
        <v>324.78</v>
      </c>
      <c r="K55" s="38">
        <v>169.65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8">
        <v>3658.9</v>
      </c>
      <c r="I56" s="38">
        <v>105.22</v>
      </c>
      <c r="J56" s="38">
        <v>325.41</v>
      </c>
      <c r="K56" s="38">
        <v>170.35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8">
        <v>3748.9</v>
      </c>
      <c r="I57" s="38">
        <v>105.59</v>
      </c>
      <c r="J57" s="38">
        <v>326.03</v>
      </c>
      <c r="K57" s="38">
        <v>171.05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8">
        <v>3838.9</v>
      </c>
      <c r="I58" s="38">
        <v>105.97</v>
      </c>
      <c r="J58" s="38">
        <v>326.66</v>
      </c>
      <c r="K58" s="38">
        <v>171.74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8">
        <v>3928.9</v>
      </c>
      <c r="I59" s="38">
        <v>106.35</v>
      </c>
      <c r="J59" s="38">
        <v>327.28</v>
      </c>
      <c r="K59" s="38">
        <v>172.43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8">
        <v>4018.9</v>
      </c>
      <c r="I60" s="38">
        <v>106.75</v>
      </c>
      <c r="J60" s="38">
        <v>327.91</v>
      </c>
      <c r="K60" s="38">
        <v>173.11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8">
        <v>4108.9</v>
      </c>
      <c r="I61" s="38">
        <v>107.16</v>
      </c>
      <c r="J61" s="38">
        <v>328.53</v>
      </c>
      <c r="K61" s="38">
        <v>173.79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8">
        <v>4198.9</v>
      </c>
      <c r="I62" s="38">
        <v>107.57</v>
      </c>
      <c r="J62" s="38">
        <v>329.16</v>
      </c>
      <c r="K62" s="38">
        <v>174.46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8">
        <v>4288.9</v>
      </c>
      <c r="I63" s="38">
        <v>107.99</v>
      </c>
      <c r="J63" s="38">
        <v>329.78</v>
      </c>
      <c r="K63" s="38">
        <v>175.13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8">
        <v>4378.9</v>
      </c>
      <c r="I64" s="38">
        <v>108.42</v>
      </c>
      <c r="J64" s="38">
        <v>330.41</v>
      </c>
      <c r="K64" s="38">
        <v>175.8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8">
        <v>4468.9</v>
      </c>
      <c r="I65" s="38">
        <v>108.86</v>
      </c>
      <c r="J65" s="38">
        <v>331.03</v>
      </c>
      <c r="K65" s="38">
        <v>176.47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8">
        <v>4558.9</v>
      </c>
      <c r="I66" s="38">
        <v>109.31</v>
      </c>
      <c r="J66" s="38">
        <v>331.66</v>
      </c>
      <c r="K66" s="38">
        <v>177.13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8">
        <v>4648.9</v>
      </c>
      <c r="I67" s="38">
        <v>109.76</v>
      </c>
      <c r="J67" s="38">
        <v>332.28</v>
      </c>
      <c r="K67" s="38">
        <v>177.79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8">
        <v>4738.9</v>
      </c>
      <c r="I68" s="38">
        <v>110.22</v>
      </c>
      <c r="J68" s="38">
        <v>332.91</v>
      </c>
      <c r="K68" s="38">
        <v>178.45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8">
        <v>4828.9</v>
      </c>
      <c r="I69" s="38">
        <v>110.68</v>
      </c>
      <c r="J69" s="38">
        <v>333.53</v>
      </c>
      <c r="K69" s="38">
        <v>179.11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8">
        <v>4918.9</v>
      </c>
      <c r="I70" s="38">
        <v>111.15</v>
      </c>
      <c r="J70" s="38">
        <v>334.16</v>
      </c>
      <c r="K70" s="38">
        <v>179.76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8">
        <v>5008.9</v>
      </c>
      <c r="I71" s="38">
        <v>111.63</v>
      </c>
      <c r="J71" s="38">
        <v>334.78</v>
      </c>
      <c r="K71" s="38">
        <v>180.41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8">
        <v>5098.9</v>
      </c>
      <c r="I72" s="38">
        <v>112.11</v>
      </c>
      <c r="J72" s="38">
        <v>335.41</v>
      </c>
      <c r="K72" s="38">
        <v>181.06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8">
        <v>5188.9</v>
      </c>
      <c r="I73" s="38">
        <v>112.6</v>
      </c>
      <c r="J73" s="38">
        <v>336.03</v>
      </c>
      <c r="K73" s="38">
        <v>181.71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8">
        <v>5278.9</v>
      </c>
      <c r="I74" s="38">
        <v>113.09</v>
      </c>
      <c r="J74" s="38">
        <v>336.66</v>
      </c>
      <c r="K74" s="38">
        <v>182.35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8">
        <v>5368.9</v>
      </c>
      <c r="I75" s="38">
        <v>113.59</v>
      </c>
      <c r="J75" s="38">
        <v>337.28</v>
      </c>
      <c r="K75" s="38">
        <v>183.0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8">
        <v>5458.9</v>
      </c>
      <c r="I76" s="38">
        <v>114.09</v>
      </c>
      <c r="J76" s="38">
        <v>337.91</v>
      </c>
      <c r="K76" s="38">
        <v>183.64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8">
        <v>5548.9</v>
      </c>
      <c r="I77" s="38">
        <v>114.6</v>
      </c>
      <c r="J77" s="38">
        <v>338.53</v>
      </c>
      <c r="K77" s="38">
        <v>184.28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8">
        <v>5638.9</v>
      </c>
      <c r="I78" s="38">
        <v>115.11</v>
      </c>
      <c r="J78" s="38">
        <v>339.16</v>
      </c>
      <c r="K78" s="38">
        <v>184.92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8">
        <v>5728.9</v>
      </c>
      <c r="I79" s="38">
        <v>115.62</v>
      </c>
      <c r="J79" s="38">
        <v>339.78</v>
      </c>
      <c r="K79" s="38">
        <v>185.55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8">
        <v>5818.9</v>
      </c>
      <c r="I80" s="38">
        <v>116.14</v>
      </c>
      <c r="J80" s="38">
        <v>340.41</v>
      </c>
      <c r="K80" s="38">
        <v>186.19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8">
        <v>5908.9</v>
      </c>
      <c r="I81" s="38">
        <v>116.66</v>
      </c>
      <c r="J81" s="38">
        <v>341.03</v>
      </c>
      <c r="K81" s="38">
        <v>186.82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8">
        <v>5998.9</v>
      </c>
      <c r="I82" s="38">
        <v>117.19</v>
      </c>
      <c r="J82" s="38">
        <v>341.66</v>
      </c>
      <c r="K82" s="38">
        <v>187.46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8">
        <v>6088.9</v>
      </c>
      <c r="I83" s="38">
        <v>117.72</v>
      </c>
      <c r="J83" s="38">
        <v>342.28</v>
      </c>
      <c r="K83" s="38">
        <v>188.09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8">
        <v>6178.9</v>
      </c>
      <c r="I84" s="38">
        <v>118.25</v>
      </c>
      <c r="J84" s="38">
        <v>342.91</v>
      </c>
      <c r="K84" s="38">
        <v>188.72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8">
        <v>6268.9</v>
      </c>
      <c r="I85" s="38">
        <v>118.78</v>
      </c>
      <c r="J85" s="38">
        <v>343.53</v>
      </c>
      <c r="K85" s="38">
        <v>189.35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8">
        <v>6358.9</v>
      </c>
      <c r="I86" s="38">
        <v>119.32</v>
      </c>
      <c r="J86" s="38">
        <v>344.16</v>
      </c>
      <c r="K86" s="38">
        <v>189.98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8">
        <v>6448.9</v>
      </c>
      <c r="I87" s="38">
        <v>119.86</v>
      </c>
      <c r="J87" s="38">
        <v>344.78</v>
      </c>
      <c r="K87" s="38">
        <v>190.6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8">
        <v>6538.9</v>
      </c>
      <c r="I88" s="38">
        <v>120.41</v>
      </c>
      <c r="J88" s="38">
        <v>345.41</v>
      </c>
      <c r="K88" s="38">
        <v>191.23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8">
        <v>6628.9</v>
      </c>
      <c r="I89" s="38">
        <v>120.95</v>
      </c>
      <c r="J89" s="38">
        <v>346.03</v>
      </c>
      <c r="K89" s="38">
        <v>191.86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8">
        <v>6718.9</v>
      </c>
      <c r="I90" s="38">
        <v>121.49</v>
      </c>
      <c r="J90" s="38">
        <v>346.66</v>
      </c>
      <c r="K90" s="38">
        <v>192.46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8">
        <v>6808.9</v>
      </c>
      <c r="I91" s="38">
        <v>122.02</v>
      </c>
      <c r="J91" s="38">
        <v>347.28</v>
      </c>
      <c r="K91" s="38">
        <v>193.06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8">
        <v>6898.9</v>
      </c>
      <c r="I92" s="38">
        <v>122.55</v>
      </c>
      <c r="J92" s="38">
        <v>347.91</v>
      </c>
      <c r="K92" s="38">
        <v>193.65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8">
        <v>6988.9</v>
      </c>
      <c r="I93" s="38">
        <v>123.09</v>
      </c>
      <c r="J93" s="38">
        <v>348.53</v>
      </c>
      <c r="K93" s="38">
        <v>194.25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8">
        <v>7078.9</v>
      </c>
      <c r="I94" s="38">
        <v>123.63</v>
      </c>
      <c r="J94" s="38">
        <v>349.16</v>
      </c>
      <c r="K94" s="38">
        <v>194.85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8">
        <v>7168.9</v>
      </c>
      <c r="I95" s="38">
        <v>124.17</v>
      </c>
      <c r="J95" s="38">
        <v>349.78</v>
      </c>
      <c r="K95" s="38">
        <v>195.44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8">
        <v>7258.9</v>
      </c>
      <c r="I96" s="38">
        <v>124.71</v>
      </c>
      <c r="J96" s="38">
        <v>350.41</v>
      </c>
      <c r="K96" s="38">
        <v>196.04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8">
        <v>7348.9</v>
      </c>
      <c r="I97" s="38">
        <v>125.25</v>
      </c>
      <c r="J97" s="38">
        <v>351.03</v>
      </c>
      <c r="K97" s="38">
        <v>196.63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8">
        <v>7438.9</v>
      </c>
      <c r="I98" s="38">
        <v>125.79</v>
      </c>
      <c r="J98" s="38">
        <v>351.66</v>
      </c>
      <c r="K98" s="38">
        <v>197.22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8">
        <v>7528.9</v>
      </c>
      <c r="I99" s="38">
        <v>126.33</v>
      </c>
      <c r="J99" s="38">
        <v>352.28</v>
      </c>
      <c r="K99" s="38">
        <v>197.82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8">
        <v>7618.9</v>
      </c>
      <c r="I100" s="38">
        <v>126.88</v>
      </c>
      <c r="J100" s="38">
        <v>352.91</v>
      </c>
      <c r="K100" s="38">
        <v>198.41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8">
        <v>7708.9</v>
      </c>
      <c r="I101" s="38">
        <v>127.42</v>
      </c>
      <c r="J101" s="38">
        <v>353.53</v>
      </c>
      <c r="K101" s="38">
        <v>199.0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8">
        <v>7798.9</v>
      </c>
      <c r="I102" s="38">
        <v>127.97</v>
      </c>
      <c r="J102" s="38">
        <v>354.16</v>
      </c>
      <c r="K102" s="38">
        <v>199.6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8">
        <v>7888.9</v>
      </c>
      <c r="I103" s="38">
        <v>128.52</v>
      </c>
      <c r="J103" s="38">
        <v>354.78</v>
      </c>
      <c r="K103" s="38">
        <v>200.19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8">
        <v>7978.9</v>
      </c>
      <c r="I104" s="38">
        <v>129.07</v>
      </c>
      <c r="J104" s="38">
        <v>355.41</v>
      </c>
      <c r="K104" s="38">
        <v>200.78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8">
        <v>8068.9</v>
      </c>
      <c r="I105" s="38">
        <v>129.62</v>
      </c>
      <c r="J105" s="38">
        <v>356.03</v>
      </c>
      <c r="K105" s="38">
        <v>201.37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8">
        <v>8158.9</v>
      </c>
      <c r="I106" s="38">
        <v>130.17</v>
      </c>
      <c r="J106" s="38">
        <v>356.66</v>
      </c>
      <c r="K106" s="38">
        <v>201.96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8">
        <v>8248.9</v>
      </c>
      <c r="I107" s="38">
        <v>130.72</v>
      </c>
      <c r="J107" s="38">
        <v>357.28</v>
      </c>
      <c r="K107" s="38">
        <v>202.55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8">
        <v>8338.9</v>
      </c>
      <c r="I108" s="38">
        <v>131.27</v>
      </c>
      <c r="J108" s="38">
        <v>357.91</v>
      </c>
      <c r="K108" s="38">
        <v>203.15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8">
        <v>8428.9</v>
      </c>
      <c r="I109" s="38">
        <v>131.82</v>
      </c>
      <c r="J109" s="38">
        <v>358.53</v>
      </c>
      <c r="K109" s="38">
        <v>203.74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8">
        <v>8518.9</v>
      </c>
      <c r="I110" s="38">
        <v>132.38</v>
      </c>
      <c r="J110" s="38">
        <v>359.16</v>
      </c>
      <c r="K110" s="38">
        <v>204.33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8">
        <v>8608.9</v>
      </c>
      <c r="I111" s="38">
        <v>132.93</v>
      </c>
      <c r="J111" s="38">
        <v>359.78</v>
      </c>
      <c r="K111" s="38">
        <v>204.92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8">
        <v>8698.9</v>
      </c>
      <c r="I112" s="38">
        <v>133.48</v>
      </c>
      <c r="J112" s="38">
        <v>360.41</v>
      </c>
      <c r="K112" s="38">
        <v>205.51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8">
        <v>8788.9</v>
      </c>
      <c r="I113" s="38">
        <v>134.04</v>
      </c>
      <c r="J113" s="38">
        <v>361.03</v>
      </c>
      <c r="K113" s="38">
        <v>206.1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8">
        <v>8878.9</v>
      </c>
      <c r="I114" s="38">
        <v>134.6</v>
      </c>
      <c r="J114" s="38">
        <v>361.66</v>
      </c>
      <c r="K114" s="38">
        <v>206.69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8">
        <v>8968.9</v>
      </c>
      <c r="I115" s="38">
        <v>135.15</v>
      </c>
      <c r="J115" s="38">
        <v>362.28</v>
      </c>
      <c r="K115" s="38">
        <v>207.28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8">
        <v>9058.9</v>
      </c>
      <c r="I116" s="38">
        <v>135.71</v>
      </c>
      <c r="J116" s="38">
        <v>362.91</v>
      </c>
      <c r="K116" s="38">
        <v>207.87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8">
        <v>9148.9</v>
      </c>
      <c r="I117" s="38">
        <v>136.27</v>
      </c>
      <c r="J117" s="38">
        <v>363.53</v>
      </c>
      <c r="K117" s="38">
        <v>208.46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8">
        <v>9238.9</v>
      </c>
      <c r="I118" s="38">
        <v>136.83</v>
      </c>
      <c r="J118" s="38">
        <v>364.16</v>
      </c>
      <c r="K118" s="38">
        <v>209.05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8">
        <v>9328.9</v>
      </c>
      <c r="I119" s="38">
        <v>137.39</v>
      </c>
      <c r="J119" s="38">
        <v>364.78</v>
      </c>
      <c r="K119" s="38">
        <v>209.64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8">
        <v>9418.9</v>
      </c>
      <c r="I120" s="38">
        <v>137.95</v>
      </c>
      <c r="J120" s="38">
        <v>365.41</v>
      </c>
      <c r="K120" s="38">
        <v>210.23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8">
        <v>9508.9</v>
      </c>
      <c r="I121" s="38">
        <v>138.51</v>
      </c>
      <c r="J121" s="38">
        <v>366.03</v>
      </c>
      <c r="K121" s="38">
        <v>210.82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8">
        <v>9598.9</v>
      </c>
      <c r="I122" s="38">
        <v>139.07</v>
      </c>
      <c r="J122" s="38">
        <v>366.66</v>
      </c>
      <c r="K122" s="38">
        <v>211.41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8">
        <v>9688.9</v>
      </c>
      <c r="I123" s="38">
        <v>139.63</v>
      </c>
      <c r="J123" s="38">
        <v>367.28</v>
      </c>
      <c r="K123" s="38">
        <v>212.0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8">
        <v>9778.9</v>
      </c>
      <c r="I124" s="38">
        <v>140.19</v>
      </c>
      <c r="J124" s="38">
        <v>367.91</v>
      </c>
      <c r="K124" s="38">
        <v>212.59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8">
        <v>9868.9</v>
      </c>
      <c r="I125" s="38">
        <v>140.75</v>
      </c>
      <c r="J125" s="38">
        <v>368.53</v>
      </c>
      <c r="K125" s="38">
        <v>213.18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8">
        <v>9958.9</v>
      </c>
      <c r="I126" s="38">
        <v>141.32</v>
      </c>
      <c r="J126" s="38">
        <v>369.16</v>
      </c>
      <c r="K126" s="38">
        <v>213.77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8">
        <v>10049.0</v>
      </c>
      <c r="I127" s="38">
        <v>141.88</v>
      </c>
      <c r="J127" s="38">
        <v>369.78</v>
      </c>
      <c r="K127" s="38">
        <v>214.36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8">
        <v>10139.0</v>
      </c>
      <c r="I128" s="38">
        <v>142.44</v>
      </c>
      <c r="J128" s="38">
        <v>370.41</v>
      </c>
      <c r="K128" s="38">
        <v>214.95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8">
        <v>10229.0</v>
      </c>
      <c r="I129" s="38">
        <v>143.01</v>
      </c>
      <c r="J129" s="38">
        <v>371.03</v>
      </c>
      <c r="K129" s="38">
        <v>215.54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8">
        <v>10319.0</v>
      </c>
      <c r="I130" s="38">
        <v>143.57</v>
      </c>
      <c r="J130" s="38">
        <v>371.66</v>
      </c>
      <c r="K130" s="38">
        <v>216.13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8">
        <v>10409.0</v>
      </c>
      <c r="I131" s="38">
        <v>144.14</v>
      </c>
      <c r="J131" s="38">
        <v>372.28</v>
      </c>
      <c r="K131" s="38">
        <v>216.72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8">
        <v>10499.0</v>
      </c>
      <c r="I132" s="38">
        <v>144.7</v>
      </c>
      <c r="J132" s="38">
        <v>372.91</v>
      </c>
      <c r="K132" s="38">
        <v>217.31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8">
        <v>10589.0</v>
      </c>
      <c r="I133" s="38">
        <v>145.27</v>
      </c>
      <c r="J133" s="38">
        <v>373.53</v>
      </c>
      <c r="K133" s="38">
        <v>217.9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8">
        <v>10679.0</v>
      </c>
      <c r="I134" s="38">
        <v>145.83</v>
      </c>
      <c r="J134" s="38">
        <v>374.16</v>
      </c>
      <c r="K134" s="38">
        <v>218.49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8">
        <v>10769.0</v>
      </c>
      <c r="I135" s="38">
        <v>146.4</v>
      </c>
      <c r="J135" s="38">
        <v>374.78</v>
      </c>
      <c r="K135" s="38">
        <v>219.09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8">
        <v>10859.0</v>
      </c>
      <c r="I136" s="38">
        <v>146.97</v>
      </c>
      <c r="J136" s="38">
        <v>375.41</v>
      </c>
      <c r="K136" s="38">
        <v>219.68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8">
        <v>10949.0</v>
      </c>
      <c r="I137" s="38">
        <v>147.53</v>
      </c>
      <c r="J137" s="38">
        <v>376.03</v>
      </c>
      <c r="K137" s="38">
        <v>220.27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8">
        <v>11039.0</v>
      </c>
      <c r="I138" s="38">
        <v>148.1</v>
      </c>
      <c r="J138" s="38">
        <v>376.66</v>
      </c>
      <c r="K138" s="38">
        <v>220.86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8">
        <v>11129.0</v>
      </c>
      <c r="I139" s="38">
        <v>148.67</v>
      </c>
      <c r="J139" s="38">
        <v>377.28</v>
      </c>
      <c r="K139" s="38">
        <v>221.45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8">
        <v>11219.0</v>
      </c>
      <c r="I140" s="38">
        <v>149.23</v>
      </c>
      <c r="J140" s="38">
        <v>377.91</v>
      </c>
      <c r="K140" s="38">
        <v>222.04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8">
        <v>11309.0</v>
      </c>
      <c r="I141" s="38">
        <v>149.8</v>
      </c>
      <c r="J141" s="38">
        <v>378.53</v>
      </c>
      <c r="K141" s="38">
        <v>222.63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8">
        <v>11399.0</v>
      </c>
      <c r="I142" s="38">
        <v>150.37</v>
      </c>
      <c r="J142" s="38">
        <v>379.16</v>
      </c>
      <c r="K142" s="38">
        <v>223.22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8">
        <v>11489.0</v>
      </c>
      <c r="I143" s="38">
        <v>150.94</v>
      </c>
      <c r="J143" s="38">
        <v>379.78</v>
      </c>
      <c r="K143" s="38">
        <v>223.81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8">
        <v>11579.0</v>
      </c>
      <c r="I144" s="38">
        <v>151.51</v>
      </c>
      <c r="J144" s="38">
        <v>380.41</v>
      </c>
      <c r="K144" s="38">
        <v>224.4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8">
        <v>11669.0</v>
      </c>
      <c r="I145" s="38">
        <v>152.08</v>
      </c>
      <c r="J145" s="38">
        <v>381.03</v>
      </c>
      <c r="K145" s="38">
        <v>224.99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8">
        <v>11759.0</v>
      </c>
      <c r="I146" s="38">
        <v>152.65</v>
      </c>
      <c r="J146" s="38">
        <v>381.66</v>
      </c>
      <c r="K146" s="38">
        <v>225.58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8">
        <v>11849.0</v>
      </c>
      <c r="I147" s="38">
        <v>153.22</v>
      </c>
      <c r="J147" s="38">
        <v>382.28</v>
      </c>
      <c r="K147" s="38">
        <v>226.17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8">
        <v>11939.0</v>
      </c>
      <c r="I148" s="38">
        <v>153.79</v>
      </c>
      <c r="J148" s="38">
        <v>382.91</v>
      </c>
      <c r="K148" s="38">
        <v>226.76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8">
        <v>12029.0</v>
      </c>
      <c r="I149" s="38">
        <v>154.36</v>
      </c>
      <c r="J149" s="38">
        <v>383.53</v>
      </c>
      <c r="K149" s="38">
        <v>227.35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8">
        <v>12119.0</v>
      </c>
      <c r="I150" s="38">
        <v>154.93</v>
      </c>
      <c r="J150" s="38">
        <v>384.16</v>
      </c>
      <c r="K150" s="38">
        <v>227.94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8">
        <v>12209.0</v>
      </c>
      <c r="I151" s="38">
        <v>155.5</v>
      </c>
      <c r="J151" s="38">
        <v>384.78</v>
      </c>
      <c r="K151" s="38">
        <v>228.53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8">
        <v>12299.0</v>
      </c>
      <c r="I152" s="38">
        <v>156.07</v>
      </c>
      <c r="J152" s="38">
        <v>385.41</v>
      </c>
      <c r="K152" s="38">
        <v>229.13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8">
        <v>12389.0</v>
      </c>
      <c r="I153" s="38">
        <v>156.64</v>
      </c>
      <c r="J153" s="38">
        <v>386.03</v>
      </c>
      <c r="K153" s="38">
        <v>229.72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8">
        <v>12479.0</v>
      </c>
      <c r="I154" s="38">
        <v>157.21</v>
      </c>
      <c r="J154" s="38">
        <v>386.66</v>
      </c>
      <c r="K154" s="38">
        <v>230.31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8">
        <v>12569.0</v>
      </c>
      <c r="I155" s="38">
        <v>157.79</v>
      </c>
      <c r="J155" s="38">
        <v>387.28</v>
      </c>
      <c r="K155" s="38">
        <v>230.9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8">
        <v>12659.0</v>
      </c>
      <c r="I156" s="38">
        <v>158.36</v>
      </c>
      <c r="J156" s="38">
        <v>387.91</v>
      </c>
      <c r="K156" s="38">
        <v>231.49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8">
        <v>12749.0</v>
      </c>
      <c r="I157" s="38">
        <v>158.93</v>
      </c>
      <c r="J157" s="38">
        <v>388.53</v>
      </c>
      <c r="K157" s="38">
        <v>232.08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8">
        <v>12839.0</v>
      </c>
      <c r="I158" s="38">
        <v>159.5</v>
      </c>
      <c r="J158" s="38">
        <v>389.16</v>
      </c>
      <c r="K158" s="38">
        <v>232.67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8">
        <v>12929.0</v>
      </c>
      <c r="I159" s="38">
        <v>160.08</v>
      </c>
      <c r="J159" s="38">
        <v>389.78</v>
      </c>
      <c r="K159" s="38">
        <v>233.27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8">
        <v>13019.0</v>
      </c>
      <c r="I160" s="38">
        <v>160.65</v>
      </c>
      <c r="J160" s="38">
        <v>390.41</v>
      </c>
      <c r="K160" s="38">
        <v>233.86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8">
        <v>13109.0</v>
      </c>
      <c r="I161" s="38">
        <v>161.22</v>
      </c>
      <c r="J161" s="38">
        <v>391.03</v>
      </c>
      <c r="K161" s="38">
        <v>234.45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8">
        <v>13199.0</v>
      </c>
      <c r="I162" s="38">
        <v>161.76</v>
      </c>
      <c r="J162" s="38">
        <v>391.66</v>
      </c>
      <c r="K162" s="38">
        <v>235.01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8">
        <v>13289.0</v>
      </c>
      <c r="I163" s="38">
        <v>162.3</v>
      </c>
      <c r="J163" s="38">
        <v>392.28</v>
      </c>
      <c r="K163" s="38">
        <v>235.57</v>
      </c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8">
        <v>13379.0</v>
      </c>
      <c r="I164" s="38">
        <v>162.84</v>
      </c>
      <c r="J164" s="38">
        <v>392.91</v>
      </c>
      <c r="K164" s="38">
        <v>236.14</v>
      </c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8">
        <v>13469.0</v>
      </c>
      <c r="I165" s="38">
        <v>163.37</v>
      </c>
      <c r="J165" s="38">
        <v>393.53</v>
      </c>
      <c r="K165" s="38">
        <v>236.7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8">
        <v>13559.0</v>
      </c>
      <c r="I166" s="38">
        <v>163.91</v>
      </c>
      <c r="J166" s="38">
        <v>394.16</v>
      </c>
      <c r="K166" s="38">
        <v>237.26</v>
      </c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8">
        <v>13649.0</v>
      </c>
      <c r="I167" s="38">
        <v>164.45</v>
      </c>
      <c r="J167" s="38">
        <v>394.78</v>
      </c>
      <c r="K167" s="38">
        <v>237.82</v>
      </c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8">
        <v>13739.0</v>
      </c>
      <c r="I168" s="38">
        <v>164.99</v>
      </c>
      <c r="J168" s="38">
        <v>395.41</v>
      </c>
      <c r="K168" s="38">
        <v>238.39</v>
      </c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8">
        <v>13829.0</v>
      </c>
      <c r="I169" s="38">
        <v>165.53</v>
      </c>
      <c r="J169" s="38">
        <v>396.03</v>
      </c>
      <c r="K169" s="38">
        <v>238.95</v>
      </c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8">
        <v>13919.0</v>
      </c>
      <c r="I170" s="38">
        <v>166.07</v>
      </c>
      <c r="J170" s="38">
        <v>396.66</v>
      </c>
      <c r="K170" s="38">
        <v>239.51</v>
      </c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8">
        <v>14009.0</v>
      </c>
      <c r="I171" s="38">
        <v>166.6</v>
      </c>
      <c r="J171" s="38">
        <v>397.28</v>
      </c>
      <c r="K171" s="38">
        <v>240.08</v>
      </c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43">
        <v>14099.0</v>
      </c>
      <c r="I172" s="43">
        <v>167.14</v>
      </c>
      <c r="J172" s="43">
        <v>397.91</v>
      </c>
      <c r="K172" s="43">
        <v>240.64</v>
      </c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43">
        <v>14189.0</v>
      </c>
      <c r="I173" s="43">
        <v>167.68</v>
      </c>
      <c r="J173" s="43">
        <v>398.53</v>
      </c>
      <c r="K173" s="43">
        <v>241.2</v>
      </c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43">
        <v>14279.0</v>
      </c>
      <c r="I174" s="43">
        <v>168.22</v>
      </c>
      <c r="J174" s="43">
        <v>399.16</v>
      </c>
      <c r="K174" s="43">
        <v>241.77</v>
      </c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44">
        <v>14369.0</v>
      </c>
      <c r="I175" s="44">
        <v>168.76</v>
      </c>
      <c r="J175" s="44">
        <v>399.78</v>
      </c>
      <c r="K175" s="44">
        <v>242.33</v>
      </c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44">
        <v>14400.0</v>
      </c>
      <c r="I176" s="44">
        <v>168.95</v>
      </c>
      <c r="J176" s="44">
        <v>400.0</v>
      </c>
      <c r="K176" s="44">
        <v>242.53</v>
      </c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A1:C1"/>
    <mergeCell ref="H1:K1"/>
    <mergeCell ref="A7:C7"/>
    <mergeCell ref="A8:B8"/>
    <mergeCell ref="A9:B9"/>
    <mergeCell ref="A10:B10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115</v>
      </c>
      <c r="B1" s="2"/>
      <c r="C1" s="3"/>
      <c r="D1" s="31"/>
      <c r="E1" s="31"/>
      <c r="F1" s="31"/>
      <c r="G1" s="31"/>
      <c r="H1" s="32" t="s">
        <v>116</v>
      </c>
      <c r="I1" s="2"/>
      <c r="J1" s="2"/>
      <c r="K1" s="3"/>
      <c r="L1" s="31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8</v>
      </c>
      <c r="B2" s="34" t="s">
        <v>117</v>
      </c>
      <c r="C2" s="34" t="s">
        <v>118</v>
      </c>
      <c r="D2" s="31"/>
      <c r="E2" s="31"/>
      <c r="F2" s="31"/>
      <c r="G2" s="31"/>
      <c r="H2" s="35" t="s">
        <v>8</v>
      </c>
      <c r="I2" s="35" t="s">
        <v>119</v>
      </c>
      <c r="J2" s="35" t="s">
        <v>120</v>
      </c>
      <c r="K2" s="35" t="s">
        <v>121</v>
      </c>
      <c r="L2" s="31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6">
        <v>0.0</v>
      </c>
      <c r="B3" s="36">
        <f t="shared" ref="B3:B4" si="1">A3/3600</f>
        <v>0</v>
      </c>
      <c r="C3" s="37">
        <v>100.0</v>
      </c>
      <c r="D3" s="31"/>
      <c r="E3" s="31"/>
      <c r="F3" s="31"/>
      <c r="G3" s="31"/>
      <c r="H3" s="38">
        <v>1.0</v>
      </c>
      <c r="I3" s="38">
        <v>100.0</v>
      </c>
      <c r="J3" s="38">
        <v>100.04</v>
      </c>
      <c r="K3" s="38">
        <v>100.0</v>
      </c>
      <c r="L3" s="31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7">
        <v>7200.0</v>
      </c>
      <c r="B4" s="36">
        <f t="shared" si="1"/>
        <v>2</v>
      </c>
      <c r="C4" s="37">
        <v>400.0</v>
      </c>
      <c r="D4" s="31"/>
      <c r="E4" s="31"/>
      <c r="F4" s="31"/>
      <c r="G4" s="31"/>
      <c r="H4" s="38">
        <v>2.0</v>
      </c>
      <c r="I4" s="38">
        <v>100.0</v>
      </c>
      <c r="J4" s="38">
        <v>100.08</v>
      </c>
      <c r="K4" s="38">
        <v>100.0</v>
      </c>
      <c r="L4" s="31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28">
        <v>14400.0</v>
      </c>
      <c r="B5" s="28">
        <v>4.0</v>
      </c>
      <c r="C5" s="28">
        <v>100.0</v>
      </c>
      <c r="D5" s="31"/>
      <c r="E5" s="31"/>
      <c r="F5" s="31"/>
      <c r="G5" s="31"/>
      <c r="H5" s="38">
        <v>3.3463</v>
      </c>
      <c r="I5" s="38">
        <v>100.0</v>
      </c>
      <c r="J5" s="38">
        <v>100.14</v>
      </c>
      <c r="K5" s="38">
        <v>100.01</v>
      </c>
      <c r="L5" s="31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D6" s="31"/>
      <c r="E6" s="31"/>
      <c r="F6" s="31"/>
      <c r="G6" s="39"/>
      <c r="H6" s="38">
        <v>6.4796</v>
      </c>
      <c r="I6" s="38">
        <v>100.0</v>
      </c>
      <c r="J6" s="38">
        <v>100.27</v>
      </c>
      <c r="K6" s="38">
        <v>100.02</v>
      </c>
      <c r="L6" s="31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0" t="s">
        <v>122</v>
      </c>
      <c r="B7" s="2"/>
      <c r="C7" s="3"/>
      <c r="D7" s="31"/>
      <c r="E7" s="31"/>
      <c r="F7" s="31"/>
      <c r="G7" s="31"/>
      <c r="H7" s="38">
        <v>15.88</v>
      </c>
      <c r="I7" s="38">
        <v>100.0</v>
      </c>
      <c r="J7" s="38">
        <v>100.66</v>
      </c>
      <c r="K7" s="38">
        <v>100.05</v>
      </c>
      <c r="L7" s="31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0" t="s">
        <v>123</v>
      </c>
      <c r="B8" s="3"/>
      <c r="C8" s="36">
        <v>100.0</v>
      </c>
      <c r="D8" s="31"/>
      <c r="E8" s="31"/>
      <c r="F8" s="31"/>
      <c r="G8" s="31"/>
      <c r="H8" s="38">
        <v>44.08</v>
      </c>
      <c r="I8" s="38">
        <v>100.0</v>
      </c>
      <c r="J8" s="38">
        <v>101.84</v>
      </c>
      <c r="K8" s="38">
        <v>100.18</v>
      </c>
      <c r="L8" s="31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0" t="s">
        <v>124</v>
      </c>
      <c r="B9" s="3"/>
      <c r="C9" s="41">
        <v>10.0</v>
      </c>
      <c r="D9" s="31"/>
      <c r="E9" s="31"/>
      <c r="F9" s="31"/>
      <c r="G9" s="31"/>
      <c r="H9" s="38">
        <v>128.68</v>
      </c>
      <c r="I9" s="38">
        <v>100.0</v>
      </c>
      <c r="J9" s="38">
        <v>105.36</v>
      </c>
      <c r="K9" s="38">
        <v>100.66</v>
      </c>
      <c r="L9" s="31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2" t="s">
        <v>125</v>
      </c>
      <c r="B10" s="3"/>
      <c r="C10" s="36">
        <v>14400.0</v>
      </c>
      <c r="D10" s="31"/>
      <c r="E10" s="31"/>
      <c r="F10" s="31"/>
      <c r="G10" s="31"/>
      <c r="H10" s="38">
        <v>218.68</v>
      </c>
      <c r="I10" s="38">
        <v>100.0</v>
      </c>
      <c r="J10" s="38">
        <v>109.11</v>
      </c>
      <c r="K10" s="38">
        <v>101.23</v>
      </c>
      <c r="L10" s="31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D11" s="31"/>
      <c r="E11" s="31"/>
      <c r="F11" s="31"/>
      <c r="G11" s="31"/>
      <c r="H11" s="38">
        <v>308.68</v>
      </c>
      <c r="I11" s="38">
        <v>100.0</v>
      </c>
      <c r="J11" s="38">
        <v>112.86</v>
      </c>
      <c r="K11" s="38">
        <v>101.85</v>
      </c>
      <c r="L11" s="31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/>
      <c r="B12" s="31"/>
      <c r="C12" s="31"/>
      <c r="D12" s="31"/>
      <c r="E12" s="31"/>
      <c r="F12" s="31"/>
      <c r="G12" s="31"/>
      <c r="H12" s="38">
        <v>398.68</v>
      </c>
      <c r="I12" s="38">
        <v>100.0</v>
      </c>
      <c r="J12" s="38">
        <v>116.61</v>
      </c>
      <c r="K12" s="38">
        <v>102.5</v>
      </c>
      <c r="L12" s="31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/>
      <c r="B13" s="31"/>
      <c r="C13" s="31"/>
      <c r="D13" s="31"/>
      <c r="E13" s="31"/>
      <c r="F13" s="31"/>
      <c r="G13" s="31"/>
      <c r="H13" s="38">
        <v>488.68</v>
      </c>
      <c r="I13" s="38">
        <v>100.0</v>
      </c>
      <c r="J13" s="38">
        <v>120.36</v>
      </c>
      <c r="K13" s="38">
        <v>103.19</v>
      </c>
      <c r="L13" s="31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/>
      <c r="B14" s="31"/>
      <c r="C14" s="31"/>
      <c r="D14" s="31"/>
      <c r="E14" s="31"/>
      <c r="F14" s="31"/>
      <c r="G14" s="31"/>
      <c r="H14" s="38">
        <v>578.68</v>
      </c>
      <c r="I14" s="38">
        <v>100.0</v>
      </c>
      <c r="J14" s="38">
        <v>124.11</v>
      </c>
      <c r="K14" s="38">
        <v>103.92</v>
      </c>
      <c r="L14" s="31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/>
      <c r="B15" s="31"/>
      <c r="C15" s="31"/>
      <c r="D15" s="31"/>
      <c r="E15" s="31"/>
      <c r="F15" s="31"/>
      <c r="G15" s="31"/>
      <c r="H15" s="38">
        <v>668.68</v>
      </c>
      <c r="I15" s="38">
        <v>100.0</v>
      </c>
      <c r="J15" s="38">
        <v>127.86</v>
      </c>
      <c r="K15" s="38">
        <v>104.67</v>
      </c>
      <c r="L15" s="31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/>
      <c r="B16" s="31"/>
      <c r="C16" s="31"/>
      <c r="D16" s="31"/>
      <c r="E16" s="31"/>
      <c r="F16" s="31"/>
      <c r="G16" s="31"/>
      <c r="H16" s="38">
        <v>758.68</v>
      </c>
      <c r="I16" s="38">
        <v>100.0</v>
      </c>
      <c r="J16" s="38">
        <v>131.61</v>
      </c>
      <c r="K16" s="38">
        <v>105.45</v>
      </c>
      <c r="L16" s="31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/>
      <c r="B17" s="31"/>
      <c r="C17" s="31"/>
      <c r="D17" s="31"/>
      <c r="E17" s="31"/>
      <c r="F17" s="31"/>
      <c r="G17" s="31"/>
      <c r="H17" s="38">
        <v>848.68</v>
      </c>
      <c r="I17" s="38">
        <v>100.0</v>
      </c>
      <c r="J17" s="38">
        <v>135.36</v>
      </c>
      <c r="K17" s="38">
        <v>106.25</v>
      </c>
      <c r="L17" s="31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/>
      <c r="B18" s="31"/>
      <c r="C18" s="31"/>
      <c r="D18" s="31"/>
      <c r="E18" s="31"/>
      <c r="F18" s="31"/>
      <c r="G18" s="31"/>
      <c r="H18" s="38">
        <v>938.68</v>
      </c>
      <c r="I18" s="38">
        <v>100.0</v>
      </c>
      <c r="J18" s="38">
        <v>139.11</v>
      </c>
      <c r="K18" s="38">
        <v>107.07</v>
      </c>
      <c r="L18" s="31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1"/>
      <c r="B19" s="31"/>
      <c r="C19" s="31"/>
      <c r="D19" s="31"/>
      <c r="E19" s="31"/>
      <c r="F19" s="31"/>
      <c r="G19" s="31"/>
      <c r="H19" s="38">
        <v>1028.7</v>
      </c>
      <c r="I19" s="38">
        <v>100.0</v>
      </c>
      <c r="J19" s="38">
        <v>142.86</v>
      </c>
      <c r="K19" s="38">
        <v>107.92</v>
      </c>
      <c r="L19" s="31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1"/>
      <c r="B20" s="31"/>
      <c r="C20" s="31"/>
      <c r="D20" s="31"/>
      <c r="E20" s="31"/>
      <c r="F20" s="31"/>
      <c r="G20" s="31"/>
      <c r="H20" s="38">
        <v>1118.7</v>
      </c>
      <c r="I20" s="38">
        <v>100.0</v>
      </c>
      <c r="J20" s="38">
        <v>146.61</v>
      </c>
      <c r="K20" s="38">
        <v>108.77</v>
      </c>
      <c r="L20" s="31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1"/>
      <c r="B21" s="31"/>
      <c r="C21" s="31"/>
      <c r="D21" s="31"/>
      <c r="E21" s="31"/>
      <c r="F21" s="31"/>
      <c r="G21" s="31"/>
      <c r="H21" s="38">
        <v>1208.7</v>
      </c>
      <c r="I21" s="38">
        <v>100.0</v>
      </c>
      <c r="J21" s="38">
        <v>150.36</v>
      </c>
      <c r="K21" s="38">
        <v>109.65</v>
      </c>
      <c r="L21" s="31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8">
        <v>1298.7</v>
      </c>
      <c r="I22" s="38">
        <v>100.0</v>
      </c>
      <c r="J22" s="38">
        <v>154.11</v>
      </c>
      <c r="K22" s="38">
        <v>110.54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8">
        <v>1388.7</v>
      </c>
      <c r="I23" s="38">
        <v>100.01</v>
      </c>
      <c r="J23" s="38">
        <v>157.86</v>
      </c>
      <c r="K23" s="38">
        <v>111.45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8">
        <v>1478.7</v>
      </c>
      <c r="I24" s="38">
        <v>100.01</v>
      </c>
      <c r="J24" s="38">
        <v>161.61</v>
      </c>
      <c r="K24" s="38">
        <v>112.38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8">
        <v>1568.7</v>
      </c>
      <c r="I25" s="38">
        <v>100.01</v>
      </c>
      <c r="J25" s="38">
        <v>165.36</v>
      </c>
      <c r="K25" s="38">
        <v>113.33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8">
        <v>1658.7</v>
      </c>
      <c r="I26" s="38">
        <v>100.02</v>
      </c>
      <c r="J26" s="38">
        <v>169.11</v>
      </c>
      <c r="K26" s="38">
        <v>114.29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8">
        <v>1748.7</v>
      </c>
      <c r="I27" s="38">
        <v>100.03</v>
      </c>
      <c r="J27" s="38">
        <v>172.86</v>
      </c>
      <c r="K27" s="38">
        <v>115.27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8">
        <v>1838.7</v>
      </c>
      <c r="I28" s="38">
        <v>100.04</v>
      </c>
      <c r="J28" s="38">
        <v>176.61</v>
      </c>
      <c r="K28" s="38">
        <v>116.27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8">
        <v>1928.7</v>
      </c>
      <c r="I29" s="38">
        <v>100.05</v>
      </c>
      <c r="J29" s="38">
        <v>180.36</v>
      </c>
      <c r="K29" s="38">
        <v>117.27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8">
        <v>2018.7</v>
      </c>
      <c r="I30" s="38">
        <v>100.06</v>
      </c>
      <c r="J30" s="38">
        <v>184.11</v>
      </c>
      <c r="K30" s="38">
        <v>118.3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8">
        <v>2108.7</v>
      </c>
      <c r="I31" s="38">
        <v>100.08</v>
      </c>
      <c r="J31" s="38">
        <v>187.86</v>
      </c>
      <c r="K31" s="38">
        <v>119.33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8">
        <v>2198.7</v>
      </c>
      <c r="I32" s="38">
        <v>100.09</v>
      </c>
      <c r="J32" s="38">
        <v>191.61</v>
      </c>
      <c r="K32" s="38">
        <v>120.36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8">
        <v>2288.7</v>
      </c>
      <c r="I33" s="38">
        <v>100.12</v>
      </c>
      <c r="J33" s="38">
        <v>195.36</v>
      </c>
      <c r="K33" s="38">
        <v>121.4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8">
        <v>2378.7</v>
      </c>
      <c r="I34" s="38">
        <v>100.14</v>
      </c>
      <c r="J34" s="38">
        <v>199.11</v>
      </c>
      <c r="K34" s="38">
        <v>122.46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8">
        <v>2468.7</v>
      </c>
      <c r="I35" s="38">
        <v>100.17</v>
      </c>
      <c r="J35" s="38">
        <v>202.86</v>
      </c>
      <c r="K35" s="38">
        <v>123.53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8">
        <v>2558.7</v>
      </c>
      <c r="I36" s="38">
        <v>100.2</v>
      </c>
      <c r="J36" s="38">
        <v>206.61</v>
      </c>
      <c r="K36" s="38">
        <v>124.61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8">
        <v>2648.7</v>
      </c>
      <c r="I37" s="38">
        <v>100.24</v>
      </c>
      <c r="J37" s="38">
        <v>210.36</v>
      </c>
      <c r="K37" s="38">
        <v>125.7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8">
        <v>2738.7</v>
      </c>
      <c r="I38" s="38">
        <v>100.28</v>
      </c>
      <c r="J38" s="38">
        <v>214.11</v>
      </c>
      <c r="K38" s="38">
        <v>126.81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8">
        <v>2828.7</v>
      </c>
      <c r="I39" s="38">
        <v>100.33</v>
      </c>
      <c r="J39" s="38">
        <v>217.86</v>
      </c>
      <c r="K39" s="38">
        <v>127.93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8">
        <v>2918.7</v>
      </c>
      <c r="I40" s="38">
        <v>100.38</v>
      </c>
      <c r="J40" s="38">
        <v>221.61</v>
      </c>
      <c r="K40" s="38">
        <v>129.06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8">
        <v>3008.7</v>
      </c>
      <c r="I41" s="38">
        <v>100.43</v>
      </c>
      <c r="J41" s="38">
        <v>225.36</v>
      </c>
      <c r="K41" s="38">
        <v>130.21</v>
      </c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8">
        <v>3098.7</v>
      </c>
      <c r="I42" s="38">
        <v>100.5</v>
      </c>
      <c r="J42" s="38">
        <v>229.11</v>
      </c>
      <c r="K42" s="38">
        <v>131.36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8">
        <v>3188.7</v>
      </c>
      <c r="I43" s="38">
        <v>100.56</v>
      </c>
      <c r="J43" s="38">
        <v>232.86</v>
      </c>
      <c r="K43" s="38">
        <v>132.52</v>
      </c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8">
        <v>3278.7</v>
      </c>
      <c r="I44" s="38">
        <v>100.64</v>
      </c>
      <c r="J44" s="38">
        <v>236.61</v>
      </c>
      <c r="K44" s="38">
        <v>133.67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8">
        <v>3368.7</v>
      </c>
      <c r="I45" s="38">
        <v>100.72</v>
      </c>
      <c r="J45" s="38">
        <v>240.36</v>
      </c>
      <c r="K45" s="38">
        <v>134.83</v>
      </c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8">
        <v>3458.7</v>
      </c>
      <c r="I46" s="38">
        <v>100.8</v>
      </c>
      <c r="J46" s="38">
        <v>244.11</v>
      </c>
      <c r="K46" s="38">
        <v>136.0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8">
        <v>3548.7</v>
      </c>
      <c r="I47" s="38">
        <v>100.89</v>
      </c>
      <c r="J47" s="38">
        <v>247.86</v>
      </c>
      <c r="K47" s="38">
        <v>137.18</v>
      </c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8">
        <v>3638.7</v>
      </c>
      <c r="I48" s="38">
        <v>100.99</v>
      </c>
      <c r="J48" s="38">
        <v>251.61</v>
      </c>
      <c r="K48" s="38">
        <v>138.38</v>
      </c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8">
        <v>3728.7</v>
      </c>
      <c r="I49" s="38">
        <v>101.1</v>
      </c>
      <c r="J49" s="38">
        <v>255.36</v>
      </c>
      <c r="K49" s="38">
        <v>139.58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8">
        <v>3818.7</v>
      </c>
      <c r="I50" s="38">
        <v>101.21</v>
      </c>
      <c r="J50" s="38">
        <v>259.11</v>
      </c>
      <c r="K50" s="38">
        <v>140.8</v>
      </c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8">
        <v>3908.7</v>
      </c>
      <c r="I51" s="38">
        <v>101.33</v>
      </c>
      <c r="J51" s="38">
        <v>262.86</v>
      </c>
      <c r="K51" s="38">
        <v>142.03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8">
        <v>3998.7</v>
      </c>
      <c r="I52" s="38">
        <v>101.45</v>
      </c>
      <c r="J52" s="38">
        <v>266.61</v>
      </c>
      <c r="K52" s="38">
        <v>143.26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8">
        <v>4088.7</v>
      </c>
      <c r="I53" s="38">
        <v>101.59</v>
      </c>
      <c r="J53" s="38">
        <v>270.36</v>
      </c>
      <c r="K53" s="38">
        <v>144.51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8">
        <v>4178.7</v>
      </c>
      <c r="I54" s="38">
        <v>101.73</v>
      </c>
      <c r="J54" s="38">
        <v>274.11</v>
      </c>
      <c r="K54" s="38">
        <v>145.77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8">
        <v>4268.7</v>
      </c>
      <c r="I55" s="38">
        <v>101.88</v>
      </c>
      <c r="J55" s="38">
        <v>277.86</v>
      </c>
      <c r="K55" s="38">
        <v>147.03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8">
        <v>4358.7</v>
      </c>
      <c r="I56" s="38">
        <v>102.03</v>
      </c>
      <c r="J56" s="38">
        <v>281.61</v>
      </c>
      <c r="K56" s="38">
        <v>148.27</v>
      </c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8">
        <v>4448.7</v>
      </c>
      <c r="I57" s="38">
        <v>102.2</v>
      </c>
      <c r="J57" s="38">
        <v>285.36</v>
      </c>
      <c r="K57" s="38">
        <v>149.53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8">
        <v>4538.7</v>
      </c>
      <c r="I58" s="38">
        <v>102.37</v>
      </c>
      <c r="J58" s="38">
        <v>289.11</v>
      </c>
      <c r="K58" s="38">
        <v>150.79</v>
      </c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8">
        <v>4628.7</v>
      </c>
      <c r="I59" s="38">
        <v>102.55</v>
      </c>
      <c r="J59" s="38">
        <v>292.86</v>
      </c>
      <c r="K59" s="38">
        <v>152.07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8">
        <v>4718.7</v>
      </c>
      <c r="I60" s="38">
        <v>102.74</v>
      </c>
      <c r="J60" s="38">
        <v>296.61</v>
      </c>
      <c r="K60" s="38">
        <v>153.35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8">
        <v>4808.7</v>
      </c>
      <c r="I61" s="38">
        <v>102.93</v>
      </c>
      <c r="J61" s="38">
        <v>300.36</v>
      </c>
      <c r="K61" s="38">
        <v>154.65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8">
        <v>4898.7</v>
      </c>
      <c r="I62" s="38">
        <v>103.14</v>
      </c>
      <c r="J62" s="38">
        <v>304.11</v>
      </c>
      <c r="K62" s="38">
        <v>155.95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8">
        <v>4988.7</v>
      </c>
      <c r="I63" s="38">
        <v>103.35</v>
      </c>
      <c r="J63" s="38">
        <v>307.86</v>
      </c>
      <c r="K63" s="38">
        <v>157.27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8">
        <v>5078.7</v>
      </c>
      <c r="I64" s="38">
        <v>103.57</v>
      </c>
      <c r="J64" s="38">
        <v>311.61</v>
      </c>
      <c r="K64" s="38">
        <v>158.59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8">
        <v>5168.7</v>
      </c>
      <c r="I65" s="38">
        <v>103.8</v>
      </c>
      <c r="J65" s="38">
        <v>315.36</v>
      </c>
      <c r="K65" s="38">
        <v>159.92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8">
        <v>5258.7</v>
      </c>
      <c r="I66" s="38">
        <v>104.03</v>
      </c>
      <c r="J66" s="38">
        <v>319.11</v>
      </c>
      <c r="K66" s="38">
        <v>161.26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8">
        <v>5348.7</v>
      </c>
      <c r="I67" s="38">
        <v>104.28</v>
      </c>
      <c r="J67" s="38">
        <v>322.86</v>
      </c>
      <c r="K67" s="38">
        <v>162.61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8">
        <v>5438.7</v>
      </c>
      <c r="I68" s="38">
        <v>104.53</v>
      </c>
      <c r="J68" s="38">
        <v>326.61</v>
      </c>
      <c r="K68" s="38">
        <v>163.93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8">
        <v>5528.7</v>
      </c>
      <c r="I69" s="38">
        <v>104.79</v>
      </c>
      <c r="J69" s="38">
        <v>330.36</v>
      </c>
      <c r="K69" s="38">
        <v>165.27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8">
        <v>5618.7</v>
      </c>
      <c r="I70" s="38">
        <v>105.06</v>
      </c>
      <c r="J70" s="38">
        <v>334.11</v>
      </c>
      <c r="K70" s="38">
        <v>166.61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8">
        <v>5708.7</v>
      </c>
      <c r="I71" s="38">
        <v>105.34</v>
      </c>
      <c r="J71" s="38">
        <v>337.86</v>
      </c>
      <c r="K71" s="38">
        <v>167.96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8">
        <v>5798.7</v>
      </c>
      <c r="I72" s="38">
        <v>105.62</v>
      </c>
      <c r="J72" s="38">
        <v>341.61</v>
      </c>
      <c r="K72" s="38">
        <v>169.33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8">
        <v>5888.7</v>
      </c>
      <c r="I73" s="38">
        <v>105.92</v>
      </c>
      <c r="J73" s="38">
        <v>345.36</v>
      </c>
      <c r="K73" s="38">
        <v>170.7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8">
        <v>5978.7</v>
      </c>
      <c r="I74" s="38">
        <v>106.22</v>
      </c>
      <c r="J74" s="38">
        <v>349.11</v>
      </c>
      <c r="K74" s="38">
        <v>172.08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8">
        <v>6068.7</v>
      </c>
      <c r="I75" s="38">
        <v>106.53</v>
      </c>
      <c r="J75" s="38">
        <v>352.86</v>
      </c>
      <c r="K75" s="38">
        <v>173.47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8">
        <v>6158.7</v>
      </c>
      <c r="I76" s="38">
        <v>106.85</v>
      </c>
      <c r="J76" s="38">
        <v>356.61</v>
      </c>
      <c r="K76" s="38">
        <v>174.87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8">
        <v>6248.7</v>
      </c>
      <c r="I77" s="38">
        <v>107.18</v>
      </c>
      <c r="J77" s="38">
        <v>360.36</v>
      </c>
      <c r="K77" s="38">
        <v>176.27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8">
        <v>6338.7</v>
      </c>
      <c r="I78" s="38">
        <v>107.52</v>
      </c>
      <c r="J78" s="38">
        <v>364.11</v>
      </c>
      <c r="K78" s="38">
        <v>177.69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8">
        <v>6428.7</v>
      </c>
      <c r="I79" s="38">
        <v>107.86</v>
      </c>
      <c r="J79" s="38">
        <v>367.86</v>
      </c>
      <c r="K79" s="38">
        <v>179.11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8">
        <v>6518.7</v>
      </c>
      <c r="I80" s="38">
        <v>108.21</v>
      </c>
      <c r="J80" s="38">
        <v>371.61</v>
      </c>
      <c r="K80" s="38">
        <v>180.5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8">
        <v>6608.7</v>
      </c>
      <c r="I81" s="38">
        <v>108.57</v>
      </c>
      <c r="J81" s="38">
        <v>375.36</v>
      </c>
      <c r="K81" s="38">
        <v>181.91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8">
        <v>6698.7</v>
      </c>
      <c r="I82" s="38">
        <v>108.94</v>
      </c>
      <c r="J82" s="38">
        <v>379.11</v>
      </c>
      <c r="K82" s="38">
        <v>183.32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8">
        <v>6788.7</v>
      </c>
      <c r="I83" s="38">
        <v>109.32</v>
      </c>
      <c r="J83" s="38">
        <v>382.86</v>
      </c>
      <c r="K83" s="38">
        <v>184.74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8">
        <v>6878.7</v>
      </c>
      <c r="I84" s="38">
        <v>109.7</v>
      </c>
      <c r="J84" s="38">
        <v>386.61</v>
      </c>
      <c r="K84" s="38">
        <v>186.17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8">
        <v>6968.7</v>
      </c>
      <c r="I85" s="38">
        <v>110.09</v>
      </c>
      <c r="J85" s="38">
        <v>390.36</v>
      </c>
      <c r="K85" s="38">
        <v>187.61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8">
        <v>7058.7</v>
      </c>
      <c r="I86" s="38">
        <v>110.49</v>
      </c>
      <c r="J86" s="38">
        <v>394.11</v>
      </c>
      <c r="K86" s="38">
        <v>189.06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8">
        <v>7148.7</v>
      </c>
      <c r="I87" s="38">
        <v>110.9</v>
      </c>
      <c r="J87" s="38">
        <v>397.86</v>
      </c>
      <c r="K87" s="38">
        <v>190.51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8">
        <v>7238.7</v>
      </c>
      <c r="I88" s="38">
        <v>111.32</v>
      </c>
      <c r="J88" s="38">
        <v>398.39</v>
      </c>
      <c r="K88" s="38">
        <v>191.6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8">
        <v>7328.7</v>
      </c>
      <c r="I89" s="38">
        <v>111.75</v>
      </c>
      <c r="J89" s="38">
        <v>394.64</v>
      </c>
      <c r="K89" s="38">
        <v>192.14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8">
        <v>7418.7</v>
      </c>
      <c r="I90" s="38">
        <v>112.18</v>
      </c>
      <c r="J90" s="38">
        <v>390.89</v>
      </c>
      <c r="K90" s="38">
        <v>192.55</v>
      </c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8">
        <v>7508.7</v>
      </c>
      <c r="I91" s="38">
        <v>112.62</v>
      </c>
      <c r="J91" s="38">
        <v>387.14</v>
      </c>
      <c r="K91" s="38">
        <v>192.87</v>
      </c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8">
        <v>7598.7</v>
      </c>
      <c r="I92" s="38">
        <v>113.07</v>
      </c>
      <c r="J92" s="38">
        <v>383.39</v>
      </c>
      <c r="K92" s="38">
        <v>193.13</v>
      </c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8">
        <v>7688.7</v>
      </c>
      <c r="I93" s="38">
        <v>113.53</v>
      </c>
      <c r="J93" s="38">
        <v>379.64</v>
      </c>
      <c r="K93" s="38">
        <v>193.33</v>
      </c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8">
        <v>7778.7</v>
      </c>
      <c r="I94" s="38">
        <v>114.0</v>
      </c>
      <c r="J94" s="38">
        <v>375.89</v>
      </c>
      <c r="K94" s="38">
        <v>193.48</v>
      </c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8">
        <v>7868.7</v>
      </c>
      <c r="I95" s="38">
        <v>114.47</v>
      </c>
      <c r="J95" s="38">
        <v>372.14</v>
      </c>
      <c r="K95" s="38">
        <v>193.58</v>
      </c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8">
        <v>7958.7</v>
      </c>
      <c r="I96" s="38">
        <v>114.96</v>
      </c>
      <c r="J96" s="38">
        <v>368.39</v>
      </c>
      <c r="K96" s="38">
        <v>193.64</v>
      </c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8">
        <v>8048.7</v>
      </c>
      <c r="I97" s="38">
        <v>115.45</v>
      </c>
      <c r="J97" s="38">
        <v>364.64</v>
      </c>
      <c r="K97" s="38">
        <v>193.66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8">
        <v>8138.7</v>
      </c>
      <c r="I98" s="38">
        <v>115.95</v>
      </c>
      <c r="J98" s="38">
        <v>360.89</v>
      </c>
      <c r="K98" s="38">
        <v>193.65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8">
        <v>8228.7</v>
      </c>
      <c r="I99" s="38">
        <v>116.46</v>
      </c>
      <c r="J99" s="38">
        <v>357.14</v>
      </c>
      <c r="K99" s="38">
        <v>193.61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8">
        <v>8318.7</v>
      </c>
      <c r="I100" s="38">
        <v>116.97</v>
      </c>
      <c r="J100" s="38">
        <v>353.39</v>
      </c>
      <c r="K100" s="38">
        <v>193.53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8">
        <v>8408.7</v>
      </c>
      <c r="I101" s="38">
        <v>117.49</v>
      </c>
      <c r="J101" s="38">
        <v>349.64</v>
      </c>
      <c r="K101" s="38">
        <v>193.42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8">
        <v>8498.7</v>
      </c>
      <c r="I102" s="38">
        <v>118.03</v>
      </c>
      <c r="J102" s="38">
        <v>345.89</v>
      </c>
      <c r="K102" s="38">
        <v>193.29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8">
        <v>8588.7</v>
      </c>
      <c r="I103" s="38">
        <v>118.56</v>
      </c>
      <c r="J103" s="38">
        <v>342.14</v>
      </c>
      <c r="K103" s="38">
        <v>193.13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8">
        <v>8678.7</v>
      </c>
      <c r="I104" s="38">
        <v>119.11</v>
      </c>
      <c r="J104" s="38">
        <v>338.39</v>
      </c>
      <c r="K104" s="38">
        <v>192.94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8">
        <v>8768.7</v>
      </c>
      <c r="I105" s="38">
        <v>119.66</v>
      </c>
      <c r="J105" s="38">
        <v>334.64</v>
      </c>
      <c r="K105" s="38">
        <v>192.73</v>
      </c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8">
        <v>8858.7</v>
      </c>
      <c r="I106" s="38">
        <v>120.22</v>
      </c>
      <c r="J106" s="38">
        <v>330.89</v>
      </c>
      <c r="K106" s="38">
        <v>192.5</v>
      </c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8">
        <v>8948.7</v>
      </c>
      <c r="I107" s="38">
        <v>120.79</v>
      </c>
      <c r="J107" s="38">
        <v>327.14</v>
      </c>
      <c r="K107" s="38">
        <v>192.24</v>
      </c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8">
        <v>9038.7</v>
      </c>
      <c r="I108" s="38">
        <v>121.36</v>
      </c>
      <c r="J108" s="38">
        <v>323.39</v>
      </c>
      <c r="K108" s="38">
        <v>191.96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8">
        <v>9128.7</v>
      </c>
      <c r="I109" s="38">
        <v>121.92</v>
      </c>
      <c r="J109" s="38">
        <v>319.64</v>
      </c>
      <c r="K109" s="38">
        <v>191.67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8">
        <v>9218.7</v>
      </c>
      <c r="I110" s="38">
        <v>122.49</v>
      </c>
      <c r="J110" s="38">
        <v>315.89</v>
      </c>
      <c r="K110" s="38">
        <v>191.35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8">
        <v>9308.7</v>
      </c>
      <c r="I111" s="38">
        <v>123.06</v>
      </c>
      <c r="J111" s="38">
        <v>312.14</v>
      </c>
      <c r="K111" s="38">
        <v>191.01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8">
        <v>9398.7</v>
      </c>
      <c r="I112" s="38">
        <v>123.64</v>
      </c>
      <c r="J112" s="38">
        <v>308.39</v>
      </c>
      <c r="K112" s="38">
        <v>190.65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8">
        <v>9488.7</v>
      </c>
      <c r="I113" s="38">
        <v>124.22</v>
      </c>
      <c r="J113" s="38">
        <v>304.64</v>
      </c>
      <c r="K113" s="38">
        <v>190.27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8">
        <v>9578.7</v>
      </c>
      <c r="I114" s="38">
        <v>124.8</v>
      </c>
      <c r="J114" s="38">
        <v>300.89</v>
      </c>
      <c r="K114" s="38">
        <v>189.88</v>
      </c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8">
        <v>9668.7</v>
      </c>
      <c r="I115" s="38">
        <v>125.39</v>
      </c>
      <c r="J115" s="38">
        <v>297.14</v>
      </c>
      <c r="K115" s="38">
        <v>189.46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8">
        <v>9758.7</v>
      </c>
      <c r="I116" s="38">
        <v>125.97</v>
      </c>
      <c r="J116" s="38">
        <v>293.39</v>
      </c>
      <c r="K116" s="38">
        <v>189.03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8">
        <v>9848.7</v>
      </c>
      <c r="I117" s="38">
        <v>126.56</v>
      </c>
      <c r="J117" s="38">
        <v>289.64</v>
      </c>
      <c r="K117" s="38">
        <v>188.58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8">
        <v>9938.7</v>
      </c>
      <c r="I118" s="38">
        <v>127.15</v>
      </c>
      <c r="J118" s="38">
        <v>285.89</v>
      </c>
      <c r="K118" s="38">
        <v>188.11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8">
        <v>10029.0</v>
      </c>
      <c r="I119" s="38">
        <v>127.74</v>
      </c>
      <c r="J119" s="38">
        <v>282.14</v>
      </c>
      <c r="K119" s="38">
        <v>187.63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8">
        <v>10119.0</v>
      </c>
      <c r="I120" s="38">
        <v>128.33</v>
      </c>
      <c r="J120" s="38">
        <v>278.39</v>
      </c>
      <c r="K120" s="38">
        <v>187.13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8">
        <v>10209.0</v>
      </c>
      <c r="I121" s="38">
        <v>128.92</v>
      </c>
      <c r="J121" s="38">
        <v>274.64</v>
      </c>
      <c r="K121" s="38">
        <v>186.62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8">
        <v>10299.0</v>
      </c>
      <c r="I122" s="38">
        <v>129.5</v>
      </c>
      <c r="J122" s="38">
        <v>270.89</v>
      </c>
      <c r="K122" s="38">
        <v>186.09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8">
        <v>10389.0</v>
      </c>
      <c r="I123" s="38">
        <v>130.08</v>
      </c>
      <c r="J123" s="38">
        <v>267.14</v>
      </c>
      <c r="K123" s="38">
        <v>185.55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8">
        <v>10479.0</v>
      </c>
      <c r="I124" s="38">
        <v>130.66</v>
      </c>
      <c r="J124" s="38">
        <v>263.39</v>
      </c>
      <c r="K124" s="38">
        <v>184.99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8">
        <v>10569.0</v>
      </c>
      <c r="I125" s="38">
        <v>131.24</v>
      </c>
      <c r="J125" s="38">
        <v>259.66</v>
      </c>
      <c r="K125" s="38">
        <v>184.42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8">
        <v>10659.0</v>
      </c>
      <c r="I126" s="38">
        <v>131.82</v>
      </c>
      <c r="J126" s="38">
        <v>255.93</v>
      </c>
      <c r="K126" s="38">
        <v>183.84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8">
        <v>10749.0</v>
      </c>
      <c r="I127" s="38">
        <v>132.4</v>
      </c>
      <c r="J127" s="38">
        <v>252.2</v>
      </c>
      <c r="K127" s="38">
        <v>183.24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8">
        <v>10839.0</v>
      </c>
      <c r="I128" s="38">
        <v>132.97</v>
      </c>
      <c r="J128" s="38">
        <v>248.48</v>
      </c>
      <c r="K128" s="38">
        <v>182.63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8">
        <v>10929.0</v>
      </c>
      <c r="I129" s="38">
        <v>133.54</v>
      </c>
      <c r="J129" s="38">
        <v>244.77</v>
      </c>
      <c r="K129" s="38">
        <v>182.01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8">
        <v>11019.0</v>
      </c>
      <c r="I130" s="38">
        <v>134.11</v>
      </c>
      <c r="J130" s="38">
        <v>241.07</v>
      </c>
      <c r="K130" s="38">
        <v>181.37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8">
        <v>11109.0</v>
      </c>
      <c r="I131" s="38">
        <v>134.67</v>
      </c>
      <c r="J131" s="38">
        <v>237.36</v>
      </c>
      <c r="K131" s="38">
        <v>180.72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8">
        <v>11199.0</v>
      </c>
      <c r="I132" s="38">
        <v>135.23</v>
      </c>
      <c r="J132" s="38">
        <v>233.76</v>
      </c>
      <c r="K132" s="38">
        <v>180.06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8">
        <v>11289.0</v>
      </c>
      <c r="I133" s="38">
        <v>135.78</v>
      </c>
      <c r="J133" s="38">
        <v>230.28</v>
      </c>
      <c r="K133" s="38">
        <v>179.38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8">
        <v>11379.0</v>
      </c>
      <c r="I134" s="38">
        <v>136.32</v>
      </c>
      <c r="J134" s="38">
        <v>226.96</v>
      </c>
      <c r="K134" s="38">
        <v>178.69</v>
      </c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8">
        <v>11469.0</v>
      </c>
      <c r="I135" s="38">
        <v>136.86</v>
      </c>
      <c r="J135" s="38">
        <v>223.73</v>
      </c>
      <c r="K135" s="38">
        <v>177.99</v>
      </c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8">
        <v>11559.0</v>
      </c>
      <c r="I136" s="38">
        <v>137.39</v>
      </c>
      <c r="J136" s="38">
        <v>220.7</v>
      </c>
      <c r="K136" s="38">
        <v>177.28</v>
      </c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8">
        <v>11649.0</v>
      </c>
      <c r="I137" s="38">
        <v>137.92</v>
      </c>
      <c r="J137" s="38">
        <v>217.74</v>
      </c>
      <c r="K137" s="38">
        <v>176.55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8">
        <v>11739.0</v>
      </c>
      <c r="I138" s="38">
        <v>138.45</v>
      </c>
      <c r="J138" s="38">
        <v>214.91</v>
      </c>
      <c r="K138" s="38">
        <v>175.82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8">
        <v>11829.0</v>
      </c>
      <c r="I139" s="38">
        <v>138.96</v>
      </c>
      <c r="J139" s="38">
        <v>212.19</v>
      </c>
      <c r="K139" s="38">
        <v>175.07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8">
        <v>11919.0</v>
      </c>
      <c r="I140" s="38">
        <v>139.48</v>
      </c>
      <c r="J140" s="38">
        <v>209.55</v>
      </c>
      <c r="K140" s="38">
        <v>174.31</v>
      </c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8">
        <v>12009.0</v>
      </c>
      <c r="I141" s="38">
        <v>139.98</v>
      </c>
      <c r="J141" s="38">
        <v>207.06</v>
      </c>
      <c r="K141" s="38">
        <v>173.54</v>
      </c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8">
        <v>12099.0</v>
      </c>
      <c r="I142" s="38">
        <v>140.48</v>
      </c>
      <c r="J142" s="38">
        <v>204.61</v>
      </c>
      <c r="K142" s="38">
        <v>172.76</v>
      </c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8">
        <v>12189.0</v>
      </c>
      <c r="I143" s="38">
        <v>140.98</v>
      </c>
      <c r="J143" s="38">
        <v>202.29</v>
      </c>
      <c r="K143" s="38">
        <v>171.98</v>
      </c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8">
        <v>12279.0</v>
      </c>
      <c r="I144" s="38">
        <v>141.46</v>
      </c>
      <c r="J144" s="38">
        <v>200.05</v>
      </c>
      <c r="K144" s="38">
        <v>171.17</v>
      </c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8">
        <v>12369.0</v>
      </c>
      <c r="I145" s="38">
        <v>141.94</v>
      </c>
      <c r="J145" s="38">
        <v>197.81</v>
      </c>
      <c r="K145" s="38">
        <v>170.35</v>
      </c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8">
        <v>12459.0</v>
      </c>
      <c r="I146" s="38">
        <v>142.41</v>
      </c>
      <c r="J146" s="38">
        <v>195.71</v>
      </c>
      <c r="K146" s="38">
        <v>169.52</v>
      </c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8">
        <v>12549.0</v>
      </c>
      <c r="I147" s="38">
        <v>142.87</v>
      </c>
      <c r="J147" s="38">
        <v>193.66</v>
      </c>
      <c r="K147" s="38">
        <v>168.68</v>
      </c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8">
        <v>12639.0</v>
      </c>
      <c r="I148" s="38">
        <v>143.32</v>
      </c>
      <c r="J148" s="38">
        <v>191.7</v>
      </c>
      <c r="K148" s="38">
        <v>167.83</v>
      </c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8">
        <v>12729.0</v>
      </c>
      <c r="I149" s="38">
        <v>143.77</v>
      </c>
      <c r="J149" s="38">
        <v>189.83</v>
      </c>
      <c r="K149" s="38">
        <v>166.97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8">
        <v>12819.0</v>
      </c>
      <c r="I150" s="38">
        <v>144.21</v>
      </c>
      <c r="J150" s="38">
        <v>188.0</v>
      </c>
      <c r="K150" s="38">
        <v>166.1</v>
      </c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8">
        <v>12909.0</v>
      </c>
      <c r="I151" s="38">
        <v>144.64</v>
      </c>
      <c r="J151" s="38">
        <v>186.27</v>
      </c>
      <c r="K151" s="38">
        <v>165.23</v>
      </c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8">
        <v>12999.0</v>
      </c>
      <c r="I152" s="38">
        <v>145.07</v>
      </c>
      <c r="J152" s="38">
        <v>184.6</v>
      </c>
      <c r="K152" s="38">
        <v>164.34</v>
      </c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8">
        <v>13089.0</v>
      </c>
      <c r="I153" s="38">
        <v>145.48</v>
      </c>
      <c r="J153" s="38">
        <v>182.97</v>
      </c>
      <c r="K153" s="38">
        <v>163.44</v>
      </c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8">
        <v>13179.0</v>
      </c>
      <c r="I154" s="38">
        <v>145.89</v>
      </c>
      <c r="J154" s="38">
        <v>181.44</v>
      </c>
      <c r="K154" s="38">
        <v>162.54</v>
      </c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8">
        <v>13269.0</v>
      </c>
      <c r="I155" s="38">
        <v>146.29</v>
      </c>
      <c r="J155" s="38">
        <v>179.94</v>
      </c>
      <c r="K155" s="38">
        <v>161.62</v>
      </c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8">
        <v>13359.0</v>
      </c>
      <c r="I156" s="38">
        <v>143.39</v>
      </c>
      <c r="J156" s="38">
        <v>178.5</v>
      </c>
      <c r="K156" s="38">
        <v>160.7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8">
        <v>13449.0</v>
      </c>
      <c r="I157" s="38">
        <v>139.64</v>
      </c>
      <c r="J157" s="38">
        <v>177.1</v>
      </c>
      <c r="K157" s="38">
        <v>159.74</v>
      </c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8">
        <v>13539.0</v>
      </c>
      <c r="I158" s="38">
        <v>135.89</v>
      </c>
      <c r="J158" s="38">
        <v>175.74</v>
      </c>
      <c r="K158" s="38">
        <v>158.78</v>
      </c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8">
        <v>13629.0</v>
      </c>
      <c r="I159" s="38">
        <v>132.14</v>
      </c>
      <c r="J159" s="38">
        <v>174.43</v>
      </c>
      <c r="K159" s="38">
        <v>157.81</v>
      </c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8">
        <v>13719.0</v>
      </c>
      <c r="I160" s="38">
        <v>128.39</v>
      </c>
      <c r="J160" s="38">
        <v>173.2</v>
      </c>
      <c r="K160" s="38">
        <v>156.83</v>
      </c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8">
        <v>13809.0</v>
      </c>
      <c r="I161" s="38">
        <v>124.64</v>
      </c>
      <c r="J161" s="38">
        <v>172.0</v>
      </c>
      <c r="K161" s="38">
        <v>155.85</v>
      </c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8">
        <v>13899.0</v>
      </c>
      <c r="I162" s="38">
        <v>120.89</v>
      </c>
      <c r="J162" s="38">
        <v>170.86</v>
      </c>
      <c r="K162" s="38">
        <v>154.85</v>
      </c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8">
        <v>13989.0</v>
      </c>
      <c r="I163" s="38">
        <v>117.14</v>
      </c>
      <c r="J163" s="38">
        <v>169.77</v>
      </c>
      <c r="K163" s="38">
        <v>153.85</v>
      </c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8">
        <v>14079.0</v>
      </c>
      <c r="I164" s="38">
        <v>113.39</v>
      </c>
      <c r="J164" s="38">
        <v>168.73</v>
      </c>
      <c r="K164" s="38">
        <v>152.84</v>
      </c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8">
        <v>14169.0</v>
      </c>
      <c r="I165" s="38">
        <v>109.64</v>
      </c>
      <c r="J165" s="38">
        <v>167.73</v>
      </c>
      <c r="K165" s="38">
        <v>151.83</v>
      </c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8">
        <v>14259.0</v>
      </c>
      <c r="I166" s="38">
        <v>105.89</v>
      </c>
      <c r="J166" s="38">
        <v>166.76</v>
      </c>
      <c r="K166" s="38">
        <v>150.8</v>
      </c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8">
        <v>14349.0</v>
      </c>
      <c r="I167" s="38">
        <v>102.14</v>
      </c>
      <c r="J167" s="38">
        <v>165.86</v>
      </c>
      <c r="K167" s="38">
        <v>149.77</v>
      </c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8">
        <v>14400.0</v>
      </c>
      <c r="I168" s="38">
        <v>100.0</v>
      </c>
      <c r="J168" s="38">
        <v>165.36</v>
      </c>
      <c r="K168" s="38">
        <v>149.17</v>
      </c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8"/>
      <c r="I169" s="38"/>
      <c r="J169" s="38"/>
      <c r="K169" s="38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8"/>
      <c r="I170" s="38"/>
      <c r="J170" s="38"/>
      <c r="K170" s="38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8"/>
      <c r="I171" s="38"/>
      <c r="J171" s="38"/>
      <c r="K171" s="38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43"/>
      <c r="I172" s="43"/>
      <c r="J172" s="43"/>
      <c r="K172" s="4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43"/>
      <c r="I173" s="43"/>
      <c r="J173" s="43"/>
      <c r="K173" s="4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43"/>
      <c r="I174" s="43"/>
      <c r="J174" s="43"/>
      <c r="K174" s="4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A1:C1"/>
    <mergeCell ref="H1:K1"/>
    <mergeCell ref="A7:C7"/>
    <mergeCell ref="A8:B8"/>
    <mergeCell ref="A9:B9"/>
    <mergeCell ref="A10: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6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8">
        <f t="shared" ref="G3:G75" si="1">F3/60</f>
        <v>0</v>
      </c>
      <c r="H3" s="15">
        <f t="shared" ref="H3:H39" si="2">13500/(65+EXP(-0.00125*F3+9))+298</f>
        <v>299.6527744</v>
      </c>
      <c r="I3" s="18"/>
      <c r="J3" s="9">
        <v>178.72</v>
      </c>
      <c r="K3" s="9">
        <v>299.98</v>
      </c>
      <c r="L3" s="9">
        <v>300.07</v>
      </c>
      <c r="M3" s="9">
        <v>300.01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300.1174185</v>
      </c>
      <c r="I4" s="18"/>
      <c r="J4" s="9">
        <v>291.44</v>
      </c>
      <c r="K4" s="9">
        <v>300.0</v>
      </c>
      <c r="L4" s="9">
        <v>300.39</v>
      </c>
      <c r="M4" s="9">
        <v>300.07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300.7109692</v>
      </c>
      <c r="I5" s="18"/>
      <c r="J5" s="9">
        <v>471.44</v>
      </c>
      <c r="K5" s="9">
        <v>300.0</v>
      </c>
      <c r="L5" s="9">
        <v>300.98</v>
      </c>
      <c r="M5" s="9">
        <v>300.21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301.468096</v>
      </c>
      <c r="I6" s="18"/>
      <c r="J6" s="9">
        <v>591.44</v>
      </c>
      <c r="K6" s="9">
        <v>300.0</v>
      </c>
      <c r="L6" s="9">
        <v>301.44</v>
      </c>
      <c r="M6" s="9">
        <v>300.33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302.4321032</v>
      </c>
      <c r="I7" s="18"/>
      <c r="J7" s="9">
        <v>771.44</v>
      </c>
      <c r="K7" s="9">
        <v>300.0</v>
      </c>
      <c r="L7" s="9">
        <v>302.29</v>
      </c>
      <c r="M7" s="9">
        <v>300.56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303.656648</v>
      </c>
      <c r="I8" s="18"/>
      <c r="J8" s="9">
        <v>891.44</v>
      </c>
      <c r="K8" s="9">
        <v>300.0</v>
      </c>
      <c r="L8" s="9">
        <v>302.99</v>
      </c>
      <c r="M8" s="9">
        <v>300.75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305.207525</v>
      </c>
      <c r="I9" s="18"/>
      <c r="J9" s="9">
        <v>1011.4</v>
      </c>
      <c r="K9" s="9">
        <v>300.01</v>
      </c>
      <c r="L9" s="9">
        <v>303.75</v>
      </c>
      <c r="M9" s="9">
        <v>300.97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307.1643171</v>
      </c>
      <c r="I10" s="18"/>
      <c r="J10" s="9">
        <v>1191.4</v>
      </c>
      <c r="K10" s="9">
        <v>300.01</v>
      </c>
      <c r="L10" s="9">
        <v>305.14</v>
      </c>
      <c r="M10" s="9">
        <v>301.37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309.6215691</v>
      </c>
      <c r="I11" s="18"/>
      <c r="J11" s="9">
        <v>1311.4</v>
      </c>
      <c r="K11" s="9">
        <v>300.02</v>
      </c>
      <c r="L11" s="9">
        <v>306.3</v>
      </c>
      <c r="M11" s="9">
        <v>301.71</v>
      </c>
      <c r="N11" s="4"/>
    </row>
    <row r="12">
      <c r="A12" s="6" t="s">
        <v>23</v>
      </c>
      <c r="B12" s="8">
        <v>2400.0</v>
      </c>
      <c r="C12" s="6" t="s">
        <v>43</v>
      </c>
      <c r="D12" s="6"/>
      <c r="E12" s="4"/>
      <c r="F12" s="9">
        <v>1800.0</v>
      </c>
      <c r="G12" s="10">
        <f t="shared" si="1"/>
        <v>30</v>
      </c>
      <c r="H12" s="15">
        <f t="shared" si="2"/>
        <v>312.6889411</v>
      </c>
      <c r="I12" s="18"/>
      <c r="J12" s="9">
        <v>1491.4</v>
      </c>
      <c r="K12" s="9">
        <v>300.05</v>
      </c>
      <c r="L12" s="9">
        <v>308.28</v>
      </c>
      <c r="M12" s="9">
        <v>302.29</v>
      </c>
      <c r="N12" s="4"/>
    </row>
    <row r="13">
      <c r="A13" s="6" t="s">
        <v>25</v>
      </c>
      <c r="B13" s="8">
        <v>2.5</v>
      </c>
      <c r="C13" s="6" t="s">
        <v>44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316.4895634</v>
      </c>
      <c r="I13" s="18"/>
      <c r="J13" s="9">
        <v>1611.4</v>
      </c>
      <c r="K13" s="9">
        <v>300.07</v>
      </c>
      <c r="L13" s="9">
        <v>309.8</v>
      </c>
      <c r="M13" s="9">
        <v>302.75</v>
      </c>
      <c r="N13" s="4"/>
    </row>
    <row r="14">
      <c r="A14" s="6"/>
      <c r="B14" s="8" t="s">
        <v>28</v>
      </c>
      <c r="C14" s="6" t="s">
        <v>45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321.1555798</v>
      </c>
      <c r="I14" s="18"/>
      <c r="J14" s="9">
        <v>1731.4</v>
      </c>
      <c r="K14" s="9">
        <v>300.09</v>
      </c>
      <c r="L14" s="9">
        <v>311.64</v>
      </c>
      <c r="M14" s="9">
        <v>303.3</v>
      </c>
      <c r="N14" s="4"/>
    </row>
    <row r="15">
      <c r="A15" s="6"/>
      <c r="B15" s="8">
        <v>2.0</v>
      </c>
      <c r="C15" s="6" t="s">
        <v>46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326.8197485</v>
      </c>
      <c r="I15" s="18"/>
      <c r="J15" s="9">
        <v>1911.4</v>
      </c>
      <c r="K15" s="9">
        <v>300.15</v>
      </c>
      <c r="L15" s="9">
        <v>314.81</v>
      </c>
      <c r="M15" s="9">
        <v>304.26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333.6021427</v>
      </c>
      <c r="I16" s="18"/>
      <c r="J16" s="9">
        <v>2031.4</v>
      </c>
      <c r="K16" s="9">
        <v>300.19</v>
      </c>
      <c r="L16" s="9">
        <v>317.22</v>
      </c>
      <c r="M16" s="9">
        <v>305.01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341.5917071</v>
      </c>
      <c r="I17" s="18"/>
      <c r="J17" s="9">
        <v>2211.4</v>
      </c>
      <c r="K17" s="9">
        <v>300.29</v>
      </c>
      <c r="L17" s="9">
        <v>321.48</v>
      </c>
      <c r="M17" s="9">
        <v>306.33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350.8238726</v>
      </c>
      <c r="I18" s="18"/>
      <c r="J18" s="9">
        <v>2331.4</v>
      </c>
      <c r="K18" s="9">
        <v>300.36</v>
      </c>
      <c r="L18" s="9">
        <v>324.88</v>
      </c>
      <c r="M18" s="9">
        <v>307.38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361.2575801</v>
      </c>
      <c r="I19" s="18"/>
      <c r="J19" s="9">
        <v>2451.4</v>
      </c>
      <c r="K19" s="9">
        <v>300.45</v>
      </c>
      <c r="L19" s="9">
        <v>328.56</v>
      </c>
      <c r="M19" s="9">
        <v>308.54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372.7573358</v>
      </c>
      <c r="I20" s="18"/>
      <c r="J20" s="9">
        <v>2631.4</v>
      </c>
      <c r="K20" s="9">
        <v>300.62</v>
      </c>
      <c r="L20" s="9">
        <v>334.86</v>
      </c>
      <c r="M20" s="9">
        <v>310.55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385.0871489</v>
      </c>
      <c r="I21" s="18"/>
      <c r="J21" s="9">
        <v>2751.4</v>
      </c>
      <c r="K21" s="9">
        <v>300.75</v>
      </c>
      <c r="L21" s="9">
        <v>339.65</v>
      </c>
      <c r="M21" s="9">
        <v>312.08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397.9219777</v>
      </c>
      <c r="I22" s="18"/>
      <c r="J22" s="9">
        <v>2931.4</v>
      </c>
      <c r="K22" s="9">
        <v>301.0</v>
      </c>
      <c r="L22" s="9">
        <v>347.66</v>
      </c>
      <c r="M22" s="9">
        <v>314.67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410.8780002</v>
      </c>
      <c r="I23" s="18"/>
      <c r="J23" s="9">
        <v>3051.4</v>
      </c>
      <c r="K23" s="9">
        <v>301.2</v>
      </c>
      <c r="L23" s="9">
        <v>353.51</v>
      </c>
      <c r="M23" s="9">
        <v>316.58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423.5567722</v>
      </c>
      <c r="I24" s="18"/>
      <c r="J24" s="9">
        <v>3171.4</v>
      </c>
      <c r="K24" s="9">
        <v>301.43</v>
      </c>
      <c r="L24" s="9">
        <v>359.77</v>
      </c>
      <c r="M24" s="9">
        <v>318.66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435.5930063</v>
      </c>
      <c r="I25" s="18"/>
      <c r="J25" s="9">
        <v>3351.4</v>
      </c>
      <c r="K25" s="9">
        <v>301.83</v>
      </c>
      <c r="L25" s="9">
        <v>369.97</v>
      </c>
      <c r="M25" s="9">
        <v>322.1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446.6942335</v>
      </c>
      <c r="I26" s="18"/>
      <c r="J26" s="9">
        <v>3471.4</v>
      </c>
      <c r="K26" s="9">
        <v>302.15</v>
      </c>
      <c r="L26" s="9">
        <v>377.16</v>
      </c>
      <c r="M26" s="9">
        <v>324.59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456.6638633</v>
      </c>
      <c r="I27" s="18"/>
      <c r="J27" s="9">
        <v>3651.4</v>
      </c>
      <c r="K27" s="9">
        <v>302.71</v>
      </c>
      <c r="L27" s="9">
        <v>388.39</v>
      </c>
      <c r="M27" s="9">
        <v>328.57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465.4052506</v>
      </c>
      <c r="I28" s="18"/>
      <c r="J28" s="9">
        <v>3771.4</v>
      </c>
      <c r="K28" s="9">
        <v>303.13</v>
      </c>
      <c r="L28" s="9">
        <v>396.09</v>
      </c>
      <c r="M28" s="9">
        <v>331.33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472.9101293</v>
      </c>
      <c r="I29" s="18"/>
      <c r="J29" s="9">
        <v>3891.4</v>
      </c>
      <c r="K29" s="9">
        <v>303.61</v>
      </c>
      <c r="L29" s="9">
        <v>403.85</v>
      </c>
      <c r="M29" s="9">
        <v>334.2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479.237889</v>
      </c>
      <c r="I30" s="18"/>
      <c r="J30" s="9">
        <v>4071.4</v>
      </c>
      <c r="K30" s="9">
        <v>304.43</v>
      </c>
      <c r="L30" s="9">
        <v>415.41</v>
      </c>
      <c r="M30" s="9">
        <v>338.64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484.4922784</v>
      </c>
      <c r="I31" s="18"/>
      <c r="J31" s="9">
        <v>4191.4</v>
      </c>
      <c r="K31" s="9">
        <v>305.05</v>
      </c>
      <c r="L31" s="9">
        <v>423.02</v>
      </c>
      <c r="M31" s="9">
        <v>341.67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488.8003082</v>
      </c>
      <c r="I32" s="18"/>
      <c r="J32" s="9">
        <v>4371.4</v>
      </c>
      <c r="K32" s="9">
        <v>306.09</v>
      </c>
      <c r="L32" s="9">
        <v>433.87</v>
      </c>
      <c r="M32" s="9">
        <v>346.19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492.2957948</v>
      </c>
      <c r="I33" s="18"/>
      <c r="J33" s="9">
        <v>4491.4</v>
      </c>
      <c r="K33" s="9">
        <v>306.87</v>
      </c>
      <c r="L33" s="9">
        <v>440.67</v>
      </c>
      <c r="M33" s="9">
        <v>349.16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495.10808</v>
      </c>
      <c r="I34" s="18"/>
      <c r="J34" s="9">
        <v>4611.4</v>
      </c>
      <c r="K34" s="9">
        <v>307.7</v>
      </c>
      <c r="L34" s="9">
        <v>447.26</v>
      </c>
      <c r="M34" s="9">
        <v>352.12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497.3553238</v>
      </c>
      <c r="I35" s="18"/>
      <c r="J35" s="9">
        <v>4791.4</v>
      </c>
      <c r="K35" s="9">
        <v>309.08</v>
      </c>
      <c r="L35" s="9">
        <v>456.23</v>
      </c>
      <c r="M35" s="9">
        <v>356.45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499.1412905</v>
      </c>
      <c r="I36" s="18"/>
      <c r="J36" s="9">
        <v>4911.4</v>
      </c>
      <c r="K36" s="9">
        <v>310.09</v>
      </c>
      <c r="L36" s="9">
        <v>461.54</v>
      </c>
      <c r="M36" s="9">
        <v>359.23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500.5545238</v>
      </c>
      <c r="I37" s="18"/>
      <c r="J37" s="9">
        <v>5091.4</v>
      </c>
      <c r="K37" s="9">
        <v>311.72</v>
      </c>
      <c r="L37" s="9">
        <v>468.84</v>
      </c>
      <c r="M37" s="9">
        <v>363.29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501.6689823</v>
      </c>
      <c r="I38" s="18"/>
      <c r="J38" s="9">
        <v>5211.4</v>
      </c>
      <c r="K38" s="9">
        <v>312.88</v>
      </c>
      <c r="L38" s="9">
        <v>473.27</v>
      </c>
      <c r="M38" s="9">
        <v>365.9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502.5454545</v>
      </c>
      <c r="I39" s="4"/>
      <c r="J39" s="9">
        <v>5331.4</v>
      </c>
      <c r="K39" s="9">
        <v>314.11</v>
      </c>
      <c r="L39" s="9">
        <v>477.07</v>
      </c>
      <c r="M39" s="9">
        <v>368.39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6">
        <f>13500/(65+EXP(-0.00125*F38+9))+298</f>
        <v>501.6689823</v>
      </c>
      <c r="I40" s="4"/>
      <c r="J40" s="9">
        <v>5511.4</v>
      </c>
      <c r="K40" s="9">
        <v>316.04</v>
      </c>
      <c r="L40" s="9">
        <v>482.17</v>
      </c>
      <c r="M40" s="9">
        <v>371.95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6">
        <f>13500/(65+EXP(-0.00125*F37+9))+298</f>
        <v>500.5545238</v>
      </c>
      <c r="I41" s="4"/>
      <c r="J41" s="9">
        <v>5631.4</v>
      </c>
      <c r="K41" s="9">
        <v>317.4</v>
      </c>
      <c r="L41" s="9">
        <v>485.17</v>
      </c>
      <c r="M41" s="9">
        <v>374.21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6">
        <f>13500/(65+EXP(-0.00125*F36+9))+298</f>
        <v>499.1412905</v>
      </c>
      <c r="I42" s="4"/>
      <c r="J42" s="9">
        <v>5811.4</v>
      </c>
      <c r="K42" s="9">
        <v>319.52</v>
      </c>
      <c r="L42" s="9">
        <v>489.0</v>
      </c>
      <c r="M42" s="9">
        <v>377.43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6">
        <f>13500/(65+EXP(-0.00125*F35+9))+298</f>
        <v>497.3553238</v>
      </c>
      <c r="I43" s="4"/>
      <c r="J43" s="9">
        <v>5931.4</v>
      </c>
      <c r="K43" s="9">
        <v>321.0</v>
      </c>
      <c r="L43" s="9">
        <v>491.1</v>
      </c>
      <c r="M43" s="9">
        <v>379.46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6">
        <f>13500/(65+EXP(-0.00125*F34+9))+298</f>
        <v>495.10808</v>
      </c>
      <c r="I44" s="4"/>
      <c r="J44" s="9">
        <v>6051.4</v>
      </c>
      <c r="K44" s="9">
        <v>322.52</v>
      </c>
      <c r="L44" s="9">
        <v>493.02</v>
      </c>
      <c r="M44" s="9">
        <v>381.43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6">
        <f>13500/(65+EXP(-0.00125*F33+9))+298</f>
        <v>492.2957948</v>
      </c>
      <c r="I45" s="4"/>
      <c r="J45" s="9">
        <v>6231.4</v>
      </c>
      <c r="K45" s="9">
        <v>324.86</v>
      </c>
      <c r="L45" s="9">
        <v>495.46</v>
      </c>
      <c r="M45" s="9">
        <v>384.24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7">
        <f>13500/(65+EXP(-0.00125*F32+9))+298</f>
        <v>488.8003082</v>
      </c>
      <c r="I46" s="4"/>
      <c r="J46" s="9">
        <v>6351.4</v>
      </c>
      <c r="K46" s="9">
        <v>326.47</v>
      </c>
      <c r="L46" s="9">
        <v>496.81</v>
      </c>
      <c r="M46" s="9">
        <v>386.03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7">
        <f>13500/(65+EXP(-0.00125*F31+9))+298</f>
        <v>484.4922784</v>
      </c>
      <c r="I47" s="4"/>
      <c r="J47" s="9">
        <v>6531.4</v>
      </c>
      <c r="K47" s="9">
        <v>328.94</v>
      </c>
      <c r="L47" s="9">
        <v>498.53</v>
      </c>
      <c r="M47" s="9">
        <v>388.6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6">
        <f>13500/(65+EXP(-0.00125*F30+9))+298</f>
        <v>479.237889</v>
      </c>
      <c r="I48" s="4"/>
      <c r="J48" s="9">
        <v>6651.4</v>
      </c>
      <c r="K48" s="9">
        <v>330.61</v>
      </c>
      <c r="L48" s="9">
        <v>499.5</v>
      </c>
      <c r="M48" s="9">
        <v>390.24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6">
        <f>13500/(65+EXP(-0.00125*F29+9))+298</f>
        <v>472.9101293</v>
      </c>
      <c r="I49" s="4"/>
      <c r="J49" s="9">
        <v>6771.4</v>
      </c>
      <c r="K49" s="9">
        <v>332.3</v>
      </c>
      <c r="L49" s="9">
        <v>500.35</v>
      </c>
      <c r="M49" s="9">
        <v>391.84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6">
        <f>13500/(65+EXP(-0.00125*F28+9))+298</f>
        <v>465.4052506</v>
      </c>
      <c r="I50" s="4"/>
      <c r="J50" s="9">
        <v>6951.4</v>
      </c>
      <c r="K50" s="9">
        <v>334.87</v>
      </c>
      <c r="L50" s="9">
        <v>501.4</v>
      </c>
      <c r="M50" s="9">
        <v>394.14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6">
        <f>13500/(65+EXP(-0.00125*F27+9))+298</f>
        <v>456.6638633</v>
      </c>
      <c r="I51" s="4"/>
      <c r="J51" s="9">
        <v>7071.4</v>
      </c>
      <c r="K51" s="9">
        <v>336.6</v>
      </c>
      <c r="L51" s="9">
        <v>501.98</v>
      </c>
      <c r="M51" s="9">
        <v>395.62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6">
        <f>13500/(65+EXP(-0.00125*F26+9))+298</f>
        <v>446.6942335</v>
      </c>
      <c r="I52" s="4"/>
      <c r="J52" s="9">
        <v>7251.4</v>
      </c>
      <c r="K52" s="9">
        <v>339.2</v>
      </c>
      <c r="L52" s="9">
        <v>502.32</v>
      </c>
      <c r="M52" s="9">
        <v>397.7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6">
        <f>13500/(65+EXP(-0.00125*F25+9))+298</f>
        <v>435.5930063</v>
      </c>
      <c r="I53" s="4"/>
      <c r="J53" s="9">
        <v>7371.4</v>
      </c>
      <c r="K53" s="9">
        <v>340.95</v>
      </c>
      <c r="L53" s="9">
        <v>501.8</v>
      </c>
      <c r="M53" s="9">
        <v>398.89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6">
        <f>13500/(65+EXP(-0.00125*F24+9))+298</f>
        <v>423.5567722</v>
      </c>
      <c r="I54" s="4"/>
      <c r="J54" s="9">
        <v>7491.4</v>
      </c>
      <c r="K54" s="9">
        <v>342.69</v>
      </c>
      <c r="L54" s="9">
        <v>501.16</v>
      </c>
      <c r="M54" s="9">
        <v>400.01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6">
        <f>13500/(65+EXP(-0.00125*F23+9))+298</f>
        <v>410.8780002</v>
      </c>
      <c r="I55" s="4"/>
      <c r="J55" s="9">
        <v>7671.4</v>
      </c>
      <c r="K55" s="9">
        <v>345.31</v>
      </c>
      <c r="L55" s="9">
        <v>500.05</v>
      </c>
      <c r="M55" s="9">
        <v>401.59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6">
        <f>13500/(65+EXP(-0.00125*F22+9))+298</f>
        <v>397.9219777</v>
      </c>
      <c r="I56" s="4"/>
      <c r="J56" s="9">
        <v>7791.4</v>
      </c>
      <c r="K56" s="9">
        <v>347.05</v>
      </c>
      <c r="L56" s="9">
        <v>499.2</v>
      </c>
      <c r="M56" s="9">
        <v>402.57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6">
        <f>13500/(65+EXP(-0.00125*F21+9))+298</f>
        <v>385.0871489</v>
      </c>
      <c r="I57" s="4"/>
      <c r="J57" s="9">
        <v>7971.4</v>
      </c>
      <c r="K57" s="9">
        <v>349.65</v>
      </c>
      <c r="L57" s="9">
        <v>497.61</v>
      </c>
      <c r="M57" s="9">
        <v>403.92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6">
        <f>13500/(65+EXP(-0.00125*F20+9))+298</f>
        <v>372.7573358</v>
      </c>
      <c r="I58" s="4"/>
      <c r="J58" s="9">
        <v>8091.4</v>
      </c>
      <c r="K58" s="9">
        <v>351.36</v>
      </c>
      <c r="L58" s="9">
        <v>496.33</v>
      </c>
      <c r="M58" s="9">
        <v>404.72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6">
        <f>13500/(65+EXP(-0.00125*F19+9))+298</f>
        <v>361.2575801</v>
      </c>
      <c r="I59" s="4"/>
      <c r="J59" s="9">
        <v>8211.4</v>
      </c>
      <c r="K59" s="9">
        <v>353.03</v>
      </c>
      <c r="L59" s="9">
        <v>494.95</v>
      </c>
      <c r="M59" s="9">
        <v>405.47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6">
        <f>13500/(65+EXP(-0.00125*F18+9))+298</f>
        <v>350.8238726</v>
      </c>
      <c r="I60" s="4"/>
      <c r="J60" s="9">
        <v>8391.4</v>
      </c>
      <c r="K60" s="9">
        <v>355.43</v>
      </c>
      <c r="L60" s="9">
        <v>492.42</v>
      </c>
      <c r="M60" s="9">
        <v>406.42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6">
        <f>13500/(65+EXP(-0.00125*F17+9))+298</f>
        <v>341.5917071</v>
      </c>
      <c r="I61" s="4"/>
      <c r="J61" s="9">
        <v>8511.4</v>
      </c>
      <c r="K61" s="9">
        <v>357.01</v>
      </c>
      <c r="L61" s="9">
        <v>490.35</v>
      </c>
      <c r="M61" s="9">
        <v>406.92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6">
        <f>13500/(65+EXP(-0.00125*F16+9))+298</f>
        <v>333.6021427</v>
      </c>
      <c r="I62" s="4"/>
      <c r="J62" s="9">
        <v>8691.4</v>
      </c>
      <c r="K62" s="9">
        <v>359.35</v>
      </c>
      <c r="L62" s="9">
        <v>486.83</v>
      </c>
      <c r="M62" s="9">
        <v>407.49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6">
        <f>13500/(65+EXP(-0.00125*F15+9))+298</f>
        <v>326.8197485</v>
      </c>
      <c r="I63" s="4"/>
      <c r="J63" s="9">
        <v>8811.4</v>
      </c>
      <c r="K63" s="9">
        <v>360.89</v>
      </c>
      <c r="L63" s="9">
        <v>484.19</v>
      </c>
      <c r="M63" s="9">
        <v>407.74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6">
        <f>13500/(65+EXP(-0.00125*F14+9))+298</f>
        <v>321.1555798</v>
      </c>
      <c r="I64" s="4"/>
      <c r="J64" s="9">
        <v>8931.4</v>
      </c>
      <c r="K64" s="9">
        <v>362.4</v>
      </c>
      <c r="L64" s="9">
        <v>481.04</v>
      </c>
      <c r="M64" s="9">
        <v>407.84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6">
        <f>13500/(65+EXP(-0.00125*F13+9))+298</f>
        <v>316.4895634</v>
      </c>
      <c r="I65" s="4"/>
      <c r="J65" s="9">
        <v>9111.4</v>
      </c>
      <c r="K65" s="9">
        <v>364.63</v>
      </c>
      <c r="L65" s="9">
        <v>475.71</v>
      </c>
      <c r="M65" s="9">
        <v>407.75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6">
        <f>13500/(65+EXP(-0.00125*F12+9))+298</f>
        <v>312.6889411</v>
      </c>
      <c r="I66" s="4"/>
      <c r="J66" s="9">
        <v>9231.4</v>
      </c>
      <c r="K66" s="9">
        <v>366.08</v>
      </c>
      <c r="L66" s="9">
        <v>471.73</v>
      </c>
      <c r="M66" s="9">
        <v>407.52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6">
        <f>13500/(65+EXP(-0.00125*F11+9))+298</f>
        <v>309.6215691</v>
      </c>
      <c r="I67" s="4"/>
      <c r="J67" s="9">
        <v>9411.4</v>
      </c>
      <c r="K67" s="9">
        <v>368.21</v>
      </c>
      <c r="L67" s="9">
        <v>464.91</v>
      </c>
      <c r="M67" s="9">
        <v>406.87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6">
        <f>13500/(65+EXP(-0.00125*F10+9))+298</f>
        <v>307.1643171</v>
      </c>
      <c r="I68" s="4"/>
      <c r="J68" s="9">
        <v>9531.4</v>
      </c>
      <c r="K68" s="9">
        <v>369.59</v>
      </c>
      <c r="L68" s="9">
        <v>459.66</v>
      </c>
      <c r="M68" s="9">
        <v>406.21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6">
        <f>13500/(65+EXP(-0.00125*F9+9))+298</f>
        <v>305.207525</v>
      </c>
      <c r="I69" s="4"/>
      <c r="J69" s="9">
        <v>9651.4</v>
      </c>
      <c r="K69" s="9">
        <v>370.93</v>
      </c>
      <c r="L69" s="9">
        <v>454.1</v>
      </c>
      <c r="M69" s="9">
        <v>405.4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6">
        <f>13500/(65+EXP(-0.00125*F8+9))+298</f>
        <v>303.656648</v>
      </c>
      <c r="I70" s="4"/>
      <c r="J70" s="9">
        <v>9831.4</v>
      </c>
      <c r="K70" s="9">
        <v>372.84</v>
      </c>
      <c r="L70" s="9">
        <v>444.94</v>
      </c>
      <c r="M70" s="9">
        <v>403.85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6">
        <f>13500/(65+EXP(-0.00125*F7+9))+298</f>
        <v>302.4321032</v>
      </c>
      <c r="I71" s="4"/>
      <c r="J71" s="9">
        <v>9951.4</v>
      </c>
      <c r="K71" s="9">
        <v>374.06</v>
      </c>
      <c r="L71" s="9">
        <v>438.28</v>
      </c>
      <c r="M71" s="9">
        <v>402.59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6">
        <f>13500/(65+EXP(-0.00125*F6+9))+298</f>
        <v>301.468096</v>
      </c>
      <c r="I72" s="4"/>
      <c r="J72" s="9">
        <v>10131.0</v>
      </c>
      <c r="K72" s="9">
        <v>375.8</v>
      </c>
      <c r="L72" s="9">
        <v>427.74</v>
      </c>
      <c r="M72" s="9">
        <v>400.41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6">
        <f>13500/(65+EXP(-0.00125*F5+9))+298</f>
        <v>300.7109692</v>
      </c>
      <c r="I73" s="4"/>
      <c r="J73" s="9">
        <v>10251.0</v>
      </c>
      <c r="K73" s="9">
        <v>376.91</v>
      </c>
      <c r="L73" s="9">
        <v>420.79</v>
      </c>
      <c r="M73" s="9">
        <v>398.77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6">
        <f>13500/(65+EXP(-0.00125*F4+9))+298</f>
        <v>300.1174185</v>
      </c>
      <c r="I74" s="4"/>
      <c r="J74" s="9">
        <v>10371.0</v>
      </c>
      <c r="K74" s="9">
        <v>377.96</v>
      </c>
      <c r="L74" s="9">
        <v>414.84</v>
      </c>
      <c r="M74" s="9">
        <v>396.99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6">
        <f>13500/(65+EXP(-0.00125*F3+9))+298</f>
        <v>299.6527744</v>
      </c>
      <c r="I75" s="4"/>
      <c r="J75" s="9">
        <v>10551.0</v>
      </c>
      <c r="K75" s="9">
        <v>379.43</v>
      </c>
      <c r="L75" s="9">
        <v>407.5</v>
      </c>
      <c r="M75" s="9">
        <v>394.1</v>
      </c>
      <c r="N75" s="4"/>
    </row>
    <row r="76">
      <c r="A76" s="4"/>
      <c r="B76" s="4"/>
      <c r="C76" s="4"/>
      <c r="D76" s="4"/>
      <c r="E76" s="4"/>
      <c r="G76" s="4"/>
      <c r="H76" s="4"/>
      <c r="I76" s="4"/>
      <c r="J76" s="9">
        <v>10671.0</v>
      </c>
      <c r="K76" s="9">
        <v>380.33</v>
      </c>
      <c r="L76" s="9">
        <v>403.5</v>
      </c>
      <c r="M76" s="9">
        <v>392.06</v>
      </c>
      <c r="N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9">
        <v>10851.0</v>
      </c>
      <c r="K77" s="9">
        <v>381.57</v>
      </c>
      <c r="L77" s="9">
        <v>398.51</v>
      </c>
      <c r="M77" s="9">
        <v>388.9</v>
      </c>
      <c r="N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9">
        <v>10971.0</v>
      </c>
      <c r="K78" s="9">
        <v>374.52</v>
      </c>
      <c r="L78" s="9">
        <v>395.8</v>
      </c>
      <c r="M78" s="9">
        <v>386.75</v>
      </c>
      <c r="N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9">
        <v>11091.0</v>
      </c>
      <c r="K79" s="9">
        <v>367.5</v>
      </c>
      <c r="L79" s="9">
        <v>393.49</v>
      </c>
      <c r="M79" s="9">
        <v>384.6</v>
      </c>
      <c r="N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9">
        <v>11271.0</v>
      </c>
      <c r="K80" s="9">
        <v>357.53</v>
      </c>
      <c r="L80" s="9">
        <v>390.69</v>
      </c>
      <c r="M80" s="9">
        <v>381.38</v>
      </c>
      <c r="N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9">
        <v>11391.0</v>
      </c>
      <c r="K81" s="9">
        <v>351.27</v>
      </c>
      <c r="L81" s="9">
        <v>389.23</v>
      </c>
      <c r="M81" s="9">
        <v>379.26</v>
      </c>
      <c r="N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9">
        <v>11571.0</v>
      </c>
      <c r="K82" s="9">
        <v>342.91</v>
      </c>
      <c r="L82" s="9">
        <v>387.56</v>
      </c>
      <c r="M82" s="9">
        <v>376.23</v>
      </c>
      <c r="N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9">
        <v>11691.0</v>
      </c>
      <c r="K83" s="9">
        <v>337.94</v>
      </c>
      <c r="L83" s="9">
        <v>386.76</v>
      </c>
      <c r="M83" s="9">
        <v>374.3</v>
      </c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9">
        <v>11811.0</v>
      </c>
      <c r="K84" s="9">
        <v>333.21</v>
      </c>
      <c r="L84" s="9">
        <v>386.19</v>
      </c>
      <c r="M84" s="9">
        <v>372.43</v>
      </c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9">
        <v>11991.0</v>
      </c>
      <c r="K85" s="9">
        <v>327.11</v>
      </c>
      <c r="L85" s="9">
        <v>385.7</v>
      </c>
      <c r="M85" s="9">
        <v>369.8</v>
      </c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9">
        <v>12111.0</v>
      </c>
      <c r="K86" s="9">
        <v>323.67</v>
      </c>
      <c r="L86" s="9">
        <v>385.6</v>
      </c>
      <c r="M86" s="9">
        <v>368.17</v>
      </c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9">
        <v>12291.0</v>
      </c>
      <c r="K87" s="9">
        <v>319.02</v>
      </c>
      <c r="L87" s="9">
        <v>385.5</v>
      </c>
      <c r="M87" s="9">
        <v>365.85</v>
      </c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9">
        <v>12411.0</v>
      </c>
      <c r="K88" s="9">
        <v>316.27</v>
      </c>
      <c r="L88" s="9">
        <v>385.34</v>
      </c>
      <c r="M88" s="9">
        <v>364.36</v>
      </c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9">
        <v>12531.0</v>
      </c>
      <c r="K89" s="9">
        <v>313.99</v>
      </c>
      <c r="L89" s="9">
        <v>385.12</v>
      </c>
      <c r="M89" s="9">
        <v>362.97</v>
      </c>
      <c r="N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9">
        <v>12711.0</v>
      </c>
      <c r="K90" s="9">
        <v>310.98</v>
      </c>
      <c r="L90" s="9">
        <v>384.68</v>
      </c>
      <c r="M90" s="9">
        <v>361.03</v>
      </c>
      <c r="N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9">
        <v>12831.0</v>
      </c>
      <c r="K91" s="9">
        <v>309.23</v>
      </c>
      <c r="L91" s="9">
        <v>384.31</v>
      </c>
      <c r="M91" s="9">
        <v>359.81</v>
      </c>
      <c r="N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9">
        <v>13011.0</v>
      </c>
      <c r="K92" s="9">
        <v>307.05</v>
      </c>
      <c r="L92" s="9">
        <v>383.66</v>
      </c>
      <c r="M92" s="9">
        <v>358.12</v>
      </c>
      <c r="N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9">
        <v>13131.0</v>
      </c>
      <c r="K93" s="9">
        <v>305.88</v>
      </c>
      <c r="L93" s="9">
        <v>383.17</v>
      </c>
      <c r="M93" s="9">
        <v>357.07</v>
      </c>
      <c r="N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9">
        <v>13251.0</v>
      </c>
      <c r="K94" s="9">
        <v>304.81</v>
      </c>
      <c r="L94" s="9">
        <v>382.63</v>
      </c>
      <c r="M94" s="9">
        <v>356.06</v>
      </c>
      <c r="N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9">
        <v>13431.0</v>
      </c>
      <c r="K95" s="9">
        <v>303.47</v>
      </c>
      <c r="L95" s="9">
        <v>381.76</v>
      </c>
      <c r="M95" s="9">
        <v>354.65</v>
      </c>
      <c r="N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9">
        <v>13551.0</v>
      </c>
      <c r="K96" s="9">
        <v>302.73</v>
      </c>
      <c r="L96" s="9">
        <v>381.13</v>
      </c>
      <c r="M96" s="9">
        <v>353.76</v>
      </c>
      <c r="N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9">
        <v>13731.0</v>
      </c>
      <c r="K97" s="9">
        <v>301.8</v>
      </c>
      <c r="L97" s="9">
        <v>380.14</v>
      </c>
      <c r="M97" s="9">
        <v>352.49</v>
      </c>
      <c r="N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9">
        <v>13851.0</v>
      </c>
      <c r="K98" s="9">
        <v>301.27</v>
      </c>
      <c r="L98" s="9">
        <v>379.45</v>
      </c>
      <c r="M98" s="9">
        <v>351.69</v>
      </c>
      <c r="N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9">
        <v>13971.0</v>
      </c>
      <c r="K99" s="9">
        <v>300.82</v>
      </c>
      <c r="L99" s="9">
        <v>378.75</v>
      </c>
      <c r="M99" s="9">
        <v>350.92</v>
      </c>
      <c r="N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9">
        <v>14151.0</v>
      </c>
      <c r="K100" s="9">
        <v>300.26</v>
      </c>
      <c r="L100" s="9">
        <v>377.65</v>
      </c>
      <c r="M100" s="9">
        <v>349.81</v>
      </c>
      <c r="N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9">
        <v>14271.0</v>
      </c>
      <c r="K101" s="9">
        <v>299.95</v>
      </c>
      <c r="L101" s="9">
        <v>376.9</v>
      </c>
      <c r="M101" s="9">
        <v>349.1</v>
      </c>
      <c r="N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9">
        <v>14400.0</v>
      </c>
      <c r="K102" s="9">
        <v>299.65</v>
      </c>
      <c r="L102" s="9">
        <v>376.09</v>
      </c>
      <c r="M102" s="9">
        <v>348.37</v>
      </c>
      <c r="N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13"/>
      <c r="K103" s="13"/>
      <c r="L103" s="13"/>
      <c r="M103" s="13"/>
      <c r="N103" s="4"/>
    </row>
    <row r="104">
      <c r="J104" s="14"/>
      <c r="K104" s="14"/>
      <c r="L104" s="14"/>
      <c r="M104" s="14"/>
    </row>
    <row r="105">
      <c r="J105" s="14"/>
      <c r="K105" s="14"/>
      <c r="L105" s="14"/>
      <c r="M105" s="14"/>
    </row>
    <row r="106">
      <c r="J106" s="14"/>
      <c r="K106" s="14"/>
      <c r="L106" s="14"/>
      <c r="M106" s="14"/>
    </row>
    <row r="107">
      <c r="J107" s="14"/>
      <c r="K107" s="14"/>
      <c r="L107" s="14"/>
      <c r="M107" s="14"/>
    </row>
    <row r="108">
      <c r="J108" s="14"/>
      <c r="K108" s="14"/>
      <c r="L108" s="14"/>
      <c r="M108" s="14"/>
    </row>
    <row r="109">
      <c r="J109" s="14"/>
      <c r="K109" s="14"/>
      <c r="L109" s="14"/>
      <c r="M109" s="14"/>
    </row>
    <row r="110">
      <c r="J110" s="14"/>
      <c r="K110" s="14"/>
      <c r="L110" s="14"/>
      <c r="M110" s="14"/>
    </row>
    <row r="111">
      <c r="J111" s="14"/>
      <c r="K111" s="14"/>
      <c r="L111" s="14"/>
      <c r="M111" s="14"/>
    </row>
    <row r="112">
      <c r="J112" s="14"/>
      <c r="K112" s="14"/>
      <c r="L112" s="14"/>
      <c r="M112" s="14"/>
    </row>
    <row r="113">
      <c r="J113" s="14"/>
      <c r="K113" s="14"/>
      <c r="L113" s="14"/>
      <c r="M113" s="14"/>
    </row>
    <row r="114">
      <c r="J114" s="14"/>
      <c r="K114" s="14"/>
      <c r="L114" s="14"/>
      <c r="M114" s="14"/>
    </row>
    <row r="115">
      <c r="J115" s="14"/>
      <c r="K115" s="14"/>
      <c r="L115" s="14"/>
      <c r="M115" s="14"/>
    </row>
    <row r="116">
      <c r="J116" s="14"/>
      <c r="K116" s="14"/>
      <c r="L116" s="14"/>
      <c r="M116" s="14"/>
    </row>
    <row r="117">
      <c r="J117" s="14"/>
      <c r="K117" s="14"/>
      <c r="L117" s="14"/>
      <c r="M117" s="14"/>
    </row>
    <row r="118">
      <c r="J118" s="14"/>
      <c r="K118" s="14"/>
      <c r="L118" s="14"/>
      <c r="M118" s="14"/>
    </row>
    <row r="119">
      <c r="J119" s="14"/>
      <c r="K119" s="14"/>
      <c r="L119" s="14"/>
      <c r="M119" s="14"/>
    </row>
    <row r="120">
      <c r="J120" s="14"/>
      <c r="K120" s="14"/>
      <c r="L120" s="14"/>
      <c r="M120" s="14"/>
    </row>
    <row r="121">
      <c r="J121" s="14"/>
      <c r="K121" s="14"/>
      <c r="L121" s="14"/>
      <c r="M121" s="14"/>
    </row>
    <row r="122">
      <c r="J122" s="14"/>
      <c r="K122" s="14"/>
      <c r="L122" s="14"/>
      <c r="M122" s="14"/>
    </row>
    <row r="123">
      <c r="J123" s="14"/>
      <c r="K123" s="14"/>
      <c r="L123" s="14"/>
      <c r="M123" s="14"/>
    </row>
    <row r="124">
      <c r="J124" s="14"/>
      <c r="K124" s="14"/>
      <c r="L124" s="14"/>
      <c r="M124" s="14"/>
    </row>
    <row r="125">
      <c r="J125" s="14"/>
      <c r="K125" s="14"/>
      <c r="L125" s="14"/>
      <c r="M125" s="14"/>
    </row>
    <row r="126">
      <c r="J126" s="14"/>
      <c r="K126" s="14"/>
      <c r="L126" s="14"/>
      <c r="M126" s="14"/>
    </row>
    <row r="127">
      <c r="J127" s="14"/>
      <c r="K127" s="14"/>
      <c r="L127" s="14"/>
      <c r="M127" s="14"/>
    </row>
    <row r="128">
      <c r="J128" s="14"/>
      <c r="K128" s="14"/>
      <c r="L128" s="14"/>
      <c r="M128" s="14"/>
    </row>
    <row r="129">
      <c r="J129" s="14"/>
      <c r="K129" s="14"/>
      <c r="L129" s="14"/>
      <c r="M129" s="14"/>
    </row>
    <row r="130">
      <c r="J130" s="14"/>
      <c r="K130" s="14"/>
      <c r="L130" s="14"/>
      <c r="M130" s="14"/>
    </row>
    <row r="131">
      <c r="J131" s="14"/>
      <c r="K131" s="14"/>
      <c r="L131" s="14"/>
      <c r="M131" s="14"/>
    </row>
    <row r="132">
      <c r="J132" s="14"/>
      <c r="K132" s="14"/>
      <c r="L132" s="14"/>
      <c r="M132" s="14"/>
    </row>
    <row r="133">
      <c r="J133" s="14"/>
      <c r="K133" s="14"/>
      <c r="L133" s="14"/>
      <c r="M133" s="14"/>
    </row>
    <row r="134">
      <c r="J134" s="14"/>
      <c r="K134" s="14"/>
      <c r="L134" s="14"/>
      <c r="M134" s="14"/>
    </row>
    <row r="135">
      <c r="J135" s="14"/>
      <c r="K135" s="14"/>
      <c r="L135" s="14"/>
      <c r="M135" s="14"/>
    </row>
    <row r="136">
      <c r="J136" s="14"/>
      <c r="K136" s="14"/>
      <c r="L136" s="14"/>
      <c r="M136" s="14"/>
    </row>
    <row r="137">
      <c r="J137" s="14"/>
      <c r="K137" s="14"/>
      <c r="L137" s="14"/>
      <c r="M137" s="14"/>
    </row>
    <row r="138">
      <c r="J138" s="14"/>
      <c r="K138" s="14"/>
      <c r="L138" s="14"/>
      <c r="M138" s="14"/>
    </row>
    <row r="139">
      <c r="J139" s="14"/>
      <c r="K139" s="14"/>
      <c r="L139" s="14"/>
      <c r="M139" s="14"/>
    </row>
    <row r="140">
      <c r="J140" s="14"/>
      <c r="K140" s="14"/>
      <c r="L140" s="14"/>
      <c r="M140" s="14"/>
    </row>
    <row r="141">
      <c r="J141" s="14"/>
      <c r="K141" s="14"/>
      <c r="L141" s="14"/>
      <c r="M141" s="14"/>
    </row>
    <row r="142">
      <c r="J142" s="14"/>
      <c r="K142" s="14"/>
      <c r="L142" s="14"/>
      <c r="M142" s="14"/>
    </row>
    <row r="143">
      <c r="J143" s="14"/>
      <c r="K143" s="14"/>
      <c r="L143" s="14"/>
      <c r="M143" s="14"/>
    </row>
    <row r="144">
      <c r="J144" s="14"/>
      <c r="K144" s="14"/>
      <c r="L144" s="14"/>
      <c r="M144" s="14"/>
    </row>
    <row r="145">
      <c r="J145" s="14"/>
      <c r="K145" s="14"/>
      <c r="L145" s="14"/>
      <c r="M145" s="14"/>
    </row>
    <row r="146">
      <c r="J146" s="14"/>
      <c r="K146" s="14"/>
      <c r="L146" s="14"/>
      <c r="M146" s="14"/>
    </row>
    <row r="147">
      <c r="J147" s="14"/>
      <c r="K147" s="14"/>
      <c r="L147" s="14"/>
      <c r="M147" s="14"/>
    </row>
    <row r="148">
      <c r="J148" s="14"/>
      <c r="K148" s="14"/>
      <c r="L148" s="14"/>
      <c r="M148" s="14"/>
    </row>
    <row r="149">
      <c r="J149" s="14"/>
      <c r="K149" s="14"/>
      <c r="L149" s="14"/>
      <c r="M149" s="14"/>
    </row>
    <row r="150">
      <c r="J150" s="14"/>
      <c r="K150" s="14"/>
      <c r="L150" s="14"/>
      <c r="M150" s="14"/>
    </row>
    <row r="151">
      <c r="J151" s="14"/>
      <c r="K151" s="14"/>
      <c r="L151" s="14"/>
      <c r="M151" s="14"/>
    </row>
    <row r="152">
      <c r="J152" s="14"/>
      <c r="K152" s="14"/>
      <c r="L152" s="14"/>
      <c r="M152" s="14"/>
    </row>
    <row r="153">
      <c r="J153" s="14"/>
      <c r="K153" s="14"/>
      <c r="L153" s="14"/>
      <c r="M153" s="14"/>
    </row>
    <row r="154">
      <c r="J154" s="14"/>
      <c r="K154" s="14"/>
      <c r="L154" s="14"/>
      <c r="M154" s="14"/>
    </row>
    <row r="155">
      <c r="J155" s="14"/>
      <c r="K155" s="14"/>
      <c r="L155" s="14"/>
      <c r="M155" s="14"/>
    </row>
    <row r="156">
      <c r="J156" s="14"/>
      <c r="K156" s="14"/>
      <c r="L156" s="14"/>
      <c r="M156" s="14"/>
    </row>
    <row r="157">
      <c r="J157" s="14"/>
      <c r="K157" s="14"/>
      <c r="L157" s="14"/>
      <c r="M157" s="14"/>
    </row>
    <row r="158">
      <c r="J158" s="14"/>
      <c r="K158" s="14"/>
      <c r="L158" s="14"/>
      <c r="M158" s="14"/>
    </row>
    <row r="159">
      <c r="J159" s="14"/>
      <c r="K159" s="14"/>
      <c r="L159" s="14"/>
      <c r="M159" s="14"/>
    </row>
    <row r="160">
      <c r="J160" s="14"/>
      <c r="K160" s="14"/>
      <c r="L160" s="14"/>
      <c r="M160" s="14"/>
    </row>
    <row r="161">
      <c r="J161" s="14"/>
      <c r="K161" s="14"/>
      <c r="L161" s="14"/>
      <c r="M161" s="14"/>
    </row>
    <row r="162">
      <c r="J162" s="14"/>
      <c r="K162" s="14"/>
      <c r="L162" s="14"/>
      <c r="M162" s="14"/>
    </row>
    <row r="163">
      <c r="J163" s="14"/>
      <c r="K163" s="14"/>
      <c r="L163" s="14"/>
      <c r="M163" s="14"/>
    </row>
    <row r="164">
      <c r="J164" s="14"/>
      <c r="K164" s="14"/>
      <c r="L164" s="14"/>
      <c r="M164" s="14"/>
    </row>
    <row r="165">
      <c r="J165" s="14"/>
      <c r="K165" s="14"/>
      <c r="L165" s="14"/>
      <c r="M165" s="14"/>
    </row>
    <row r="166">
      <c r="J166" s="14"/>
      <c r="K166" s="14"/>
      <c r="L166" s="14"/>
      <c r="M166" s="14"/>
    </row>
    <row r="167">
      <c r="J167" s="14"/>
      <c r="K167" s="14"/>
      <c r="L167" s="14"/>
      <c r="M167" s="14"/>
    </row>
    <row r="168">
      <c r="J168" s="14"/>
      <c r="K168" s="14"/>
      <c r="L168" s="14"/>
      <c r="M168" s="14"/>
    </row>
    <row r="169">
      <c r="J169" s="14"/>
      <c r="K169" s="14"/>
      <c r="L169" s="14"/>
      <c r="M169" s="14"/>
    </row>
  </sheetData>
  <mergeCells count="4">
    <mergeCell ref="A1:C1"/>
    <mergeCell ref="F1:H1"/>
    <mergeCell ref="J1:M1"/>
    <mergeCell ref="A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20">
        <f t="shared" ref="H3:H39" si="2">14000/(45+EXP(-0.00125*F3+9))+99</f>
        <v>100.7181954</v>
      </c>
      <c r="I3" s="4"/>
      <c r="J3" s="9">
        <v>155.57</v>
      </c>
      <c r="K3" s="9">
        <v>100.0</v>
      </c>
      <c r="L3" s="9">
        <v>101.1</v>
      </c>
      <c r="M3" s="9">
        <v>100.25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20">
        <f t="shared" si="2"/>
        <v>101.2027513</v>
      </c>
      <c r="I4" s="4"/>
      <c r="J4" s="9">
        <v>335.57</v>
      </c>
      <c r="K4" s="9">
        <v>100.0</v>
      </c>
      <c r="L4" s="9">
        <v>101.62</v>
      </c>
      <c r="M4" s="9">
        <v>100.41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20">
        <f t="shared" si="2"/>
        <v>101.8227122</v>
      </c>
      <c r="I5" s="4"/>
      <c r="J5" s="9">
        <v>455.57</v>
      </c>
      <c r="K5" s="9">
        <v>100.0</v>
      </c>
      <c r="L5" s="9">
        <v>102.04</v>
      </c>
      <c r="M5" s="9">
        <v>100.54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20">
        <f t="shared" si="2"/>
        <v>102.6151182</v>
      </c>
      <c r="I6" s="4"/>
      <c r="J6" s="9">
        <v>635.57</v>
      </c>
      <c r="K6" s="9">
        <v>100.01</v>
      </c>
      <c r="L6" s="9">
        <v>102.79</v>
      </c>
      <c r="M6" s="9">
        <v>100.78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20">
        <f t="shared" si="2"/>
        <v>103.626634</v>
      </c>
      <c r="I7" s="4"/>
      <c r="J7" s="9">
        <v>755.57</v>
      </c>
      <c r="K7" s="9">
        <v>100.02</v>
      </c>
      <c r="L7" s="9">
        <v>103.4</v>
      </c>
      <c r="M7" s="9">
        <v>100.97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20">
        <f t="shared" si="2"/>
        <v>104.9157286</v>
      </c>
      <c r="I8" s="4"/>
      <c r="J8" s="9">
        <v>875.57</v>
      </c>
      <c r="K8" s="9">
        <v>100.04</v>
      </c>
      <c r="L8" s="9">
        <v>104.11</v>
      </c>
      <c r="M8" s="9">
        <v>101.2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20">
        <f t="shared" si="2"/>
        <v>106.5551428</v>
      </c>
      <c r="I9" s="4"/>
      <c r="J9" s="9">
        <v>1055.6</v>
      </c>
      <c r="K9" s="9">
        <v>100.07</v>
      </c>
      <c r="L9" s="9">
        <v>105.37</v>
      </c>
      <c r="M9" s="9">
        <v>101.6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20">
        <f t="shared" si="2"/>
        <v>108.6345422</v>
      </c>
      <c r="I10" s="4"/>
      <c r="J10" s="9">
        <v>1175.6</v>
      </c>
      <c r="K10" s="9">
        <v>100.1</v>
      </c>
      <c r="L10" s="9">
        <v>106.35</v>
      </c>
      <c r="M10" s="9">
        <v>101.92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20">
        <f t="shared" si="2"/>
        <v>111.2631336</v>
      </c>
      <c r="I11" s="4"/>
      <c r="J11" s="9">
        <v>1355.6</v>
      </c>
      <c r="K11" s="9">
        <v>100.15</v>
      </c>
      <c r="L11" s="9">
        <v>108.17</v>
      </c>
      <c r="M11" s="9">
        <v>102.51</v>
      </c>
      <c r="N11" s="4"/>
    </row>
    <row r="12">
      <c r="A12" s="6" t="s">
        <v>23</v>
      </c>
      <c r="B12" s="8">
        <v>2400.0</v>
      </c>
      <c r="C12" s="6" t="s">
        <v>47</v>
      </c>
      <c r="D12" s="6"/>
      <c r="E12" s="4"/>
      <c r="F12" s="9">
        <v>1800.0</v>
      </c>
      <c r="G12" s="10">
        <f t="shared" si="1"/>
        <v>30</v>
      </c>
      <c r="H12" s="20">
        <f t="shared" si="2"/>
        <v>114.5718409</v>
      </c>
      <c r="I12" s="4"/>
      <c r="J12" s="9">
        <v>1475.6</v>
      </c>
      <c r="K12" s="9">
        <v>100.2</v>
      </c>
      <c r="L12" s="9">
        <v>109.63</v>
      </c>
      <c r="M12" s="9">
        <v>102.98</v>
      </c>
      <c r="N12" s="4"/>
    </row>
    <row r="13">
      <c r="A13" s="6" t="s">
        <v>25</v>
      </c>
      <c r="B13" s="8">
        <v>2.5</v>
      </c>
      <c r="C13" s="6" t="s">
        <v>48</v>
      </c>
      <c r="D13" s="6" t="s">
        <v>27</v>
      </c>
      <c r="E13" s="4"/>
      <c r="F13" s="9">
        <v>2000.0</v>
      </c>
      <c r="G13" s="10">
        <f t="shared" si="1"/>
        <v>33.33333333</v>
      </c>
      <c r="H13" s="20">
        <f t="shared" si="2"/>
        <v>118.7143772</v>
      </c>
      <c r="I13" s="4"/>
      <c r="J13" s="9">
        <v>1595.6</v>
      </c>
      <c r="K13" s="9">
        <v>100.26</v>
      </c>
      <c r="L13" s="9">
        <v>111.2</v>
      </c>
      <c r="M13" s="9">
        <v>103.5</v>
      </c>
      <c r="N13" s="4"/>
    </row>
    <row r="14">
      <c r="A14" s="6"/>
      <c r="B14" s="8" t="s">
        <v>28</v>
      </c>
      <c r="C14" s="6" t="s">
        <v>49</v>
      </c>
      <c r="D14" s="6" t="s">
        <v>30</v>
      </c>
      <c r="E14" s="4"/>
      <c r="F14" s="11">
        <v>2200.0</v>
      </c>
      <c r="G14" s="10">
        <f t="shared" si="1"/>
        <v>36.66666667</v>
      </c>
      <c r="H14" s="20">
        <f t="shared" si="2"/>
        <v>123.8662186</v>
      </c>
      <c r="I14" s="4"/>
      <c r="J14" s="9">
        <v>1775.6</v>
      </c>
      <c r="K14" s="9">
        <v>100.37</v>
      </c>
      <c r="L14" s="9">
        <v>114.17</v>
      </c>
      <c r="M14" s="9">
        <v>104.47</v>
      </c>
      <c r="N14" s="4"/>
    </row>
    <row r="15">
      <c r="A15" s="6"/>
      <c r="B15" s="8">
        <v>2.0</v>
      </c>
      <c r="C15" s="6" t="s">
        <v>50</v>
      </c>
      <c r="D15" s="6" t="s">
        <v>32</v>
      </c>
      <c r="E15" s="4"/>
      <c r="F15" s="9">
        <v>2400.0</v>
      </c>
      <c r="G15" s="10">
        <f t="shared" si="1"/>
        <v>40</v>
      </c>
      <c r="H15" s="20">
        <f t="shared" si="2"/>
        <v>130.2201183</v>
      </c>
      <c r="I15" s="4"/>
      <c r="J15" s="9">
        <v>1895.6</v>
      </c>
      <c r="K15" s="9">
        <v>100.46</v>
      </c>
      <c r="L15" s="9">
        <v>116.55</v>
      </c>
      <c r="M15" s="9">
        <v>105.25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20">
        <f t="shared" si="2"/>
        <v>137.9765146</v>
      </c>
      <c r="I16" s="4"/>
      <c r="J16" s="9">
        <v>2075.6</v>
      </c>
      <c r="K16" s="9">
        <v>100.62</v>
      </c>
      <c r="L16" s="9">
        <v>120.66</v>
      </c>
      <c r="M16" s="9">
        <v>106.61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20">
        <f t="shared" si="2"/>
        <v>147.3272002</v>
      </c>
      <c r="I17" s="4"/>
      <c r="J17" s="9">
        <v>2195.6</v>
      </c>
      <c r="K17" s="9">
        <v>100.76</v>
      </c>
      <c r="L17" s="9">
        <v>123.75</v>
      </c>
      <c r="M17" s="9">
        <v>107.66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20">
        <f t="shared" si="2"/>
        <v>158.4312594</v>
      </c>
      <c r="I18" s="4"/>
      <c r="J18" s="9">
        <v>2315.6</v>
      </c>
      <c r="K18" s="9">
        <v>100.92</v>
      </c>
      <c r="L18" s="9">
        <v>127.54</v>
      </c>
      <c r="M18" s="9">
        <v>108.91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20">
        <f t="shared" si="2"/>
        <v>171.3839064</v>
      </c>
      <c r="I19" s="4"/>
      <c r="J19" s="9">
        <v>2495.6</v>
      </c>
      <c r="K19" s="9">
        <v>101.2</v>
      </c>
      <c r="L19" s="9">
        <v>133.93</v>
      </c>
      <c r="M19" s="9">
        <v>111.07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20">
        <f t="shared" si="2"/>
        <v>186.181632</v>
      </c>
      <c r="I20" s="4"/>
      <c r="J20" s="9">
        <v>2615.6</v>
      </c>
      <c r="K20" s="9">
        <v>101.43</v>
      </c>
      <c r="L20" s="9">
        <v>138.7</v>
      </c>
      <c r="M20" s="9">
        <v>112.71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20">
        <f t="shared" si="2"/>
        <v>202.6905455</v>
      </c>
      <c r="I21" s="4"/>
      <c r="J21" s="9">
        <v>2795.6</v>
      </c>
      <c r="K21" s="9">
        <v>101.85</v>
      </c>
      <c r="L21" s="9">
        <v>147.12</v>
      </c>
      <c r="M21" s="9">
        <v>115.59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20">
        <f t="shared" si="2"/>
        <v>220.627643</v>
      </c>
      <c r="I22" s="4"/>
      <c r="J22" s="9">
        <v>2915.6</v>
      </c>
      <c r="K22" s="9">
        <v>102.18</v>
      </c>
      <c r="L22" s="9">
        <v>153.74</v>
      </c>
      <c r="M22" s="9">
        <v>117.82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20">
        <f t="shared" si="2"/>
        <v>239.5648598</v>
      </c>
      <c r="I23" s="4"/>
      <c r="J23" s="9">
        <v>3035.6</v>
      </c>
      <c r="K23" s="9">
        <v>102.56</v>
      </c>
      <c r="L23" s="9">
        <v>160.73</v>
      </c>
      <c r="M23" s="9">
        <v>120.25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20">
        <f t="shared" si="2"/>
        <v>258.9614593</v>
      </c>
      <c r="I24" s="4"/>
      <c r="J24" s="9">
        <v>3215.6</v>
      </c>
      <c r="K24" s="9">
        <v>103.23</v>
      </c>
      <c r="L24" s="9">
        <v>172.54</v>
      </c>
      <c r="M24" s="9">
        <v>124.4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20">
        <f t="shared" si="2"/>
        <v>278.2219036</v>
      </c>
      <c r="I25" s="4"/>
      <c r="J25" s="9">
        <v>3335.6</v>
      </c>
      <c r="K25" s="9">
        <v>103.75</v>
      </c>
      <c r="L25" s="9">
        <v>181.41</v>
      </c>
      <c r="M25" s="9">
        <v>127.53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20">
        <f t="shared" si="2"/>
        <v>296.7670967</v>
      </c>
      <c r="I26" s="4"/>
      <c r="J26" s="9">
        <v>3515.6</v>
      </c>
      <c r="K26" s="9">
        <v>104.67</v>
      </c>
      <c r="L26" s="9">
        <v>195.72</v>
      </c>
      <c r="M26" s="9">
        <v>132.65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20">
        <f t="shared" si="2"/>
        <v>314.1015519</v>
      </c>
      <c r="I27" s="4"/>
      <c r="J27" s="9">
        <v>3635.6</v>
      </c>
      <c r="K27" s="9">
        <v>105.38</v>
      </c>
      <c r="L27" s="9">
        <v>205.88</v>
      </c>
      <c r="M27" s="9">
        <v>136.37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20">
        <f t="shared" si="2"/>
        <v>329.8606926</v>
      </c>
      <c r="I28" s="4"/>
      <c r="J28" s="9">
        <v>3755.6</v>
      </c>
      <c r="K28" s="9">
        <v>106.18</v>
      </c>
      <c r="L28" s="9">
        <v>216.64</v>
      </c>
      <c r="M28" s="9">
        <v>140.37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20">
        <f t="shared" si="2"/>
        <v>343.8301749</v>
      </c>
      <c r="I29" s="4"/>
      <c r="J29" s="9">
        <v>3935.6</v>
      </c>
      <c r="K29" s="9">
        <v>107.54</v>
      </c>
      <c r="L29" s="9">
        <v>233.46</v>
      </c>
      <c r="M29" s="9">
        <v>146.76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20">
        <f t="shared" si="2"/>
        <v>355.938553</v>
      </c>
      <c r="I30" s="4"/>
      <c r="J30" s="9">
        <v>4055.6</v>
      </c>
      <c r="K30" s="9">
        <v>108.58</v>
      </c>
      <c r="L30" s="9">
        <v>244.95</v>
      </c>
      <c r="M30" s="9">
        <v>151.21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20">
        <f t="shared" si="2"/>
        <v>366.2313846</v>
      </c>
      <c r="I31" s="4"/>
      <c r="J31" s="9">
        <v>4235.6</v>
      </c>
      <c r="K31" s="9">
        <v>110.34</v>
      </c>
      <c r="L31" s="9">
        <v>262.39</v>
      </c>
      <c r="M31" s="9">
        <v>158.23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20">
        <f t="shared" si="2"/>
        <v>374.8370524</v>
      </c>
      <c r="I32" s="4"/>
      <c r="J32" s="9">
        <v>4355.6</v>
      </c>
      <c r="K32" s="9">
        <v>111.66</v>
      </c>
      <c r="L32" s="9">
        <v>273.94</v>
      </c>
      <c r="M32" s="9">
        <v>163.01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20">
        <f t="shared" si="2"/>
        <v>381.9329448</v>
      </c>
      <c r="I33" s="4"/>
      <c r="J33" s="9">
        <v>4475.6</v>
      </c>
      <c r="K33" s="9">
        <v>113.08</v>
      </c>
      <c r="L33" s="9">
        <v>285.23</v>
      </c>
      <c r="M33" s="9">
        <v>167.82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20">
        <f t="shared" si="2"/>
        <v>387.7172815</v>
      </c>
      <c r="I34" s="4"/>
      <c r="J34" s="9">
        <v>4655.6</v>
      </c>
      <c r="K34" s="9">
        <v>115.45</v>
      </c>
      <c r="L34" s="9">
        <v>301.58</v>
      </c>
      <c r="M34" s="9">
        <v>175.14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20">
        <f t="shared" si="2"/>
        <v>392.3886021</v>
      </c>
      <c r="I35" s="4"/>
      <c r="J35" s="9">
        <v>4775.6</v>
      </c>
      <c r="K35" s="9">
        <v>117.19</v>
      </c>
      <c r="L35" s="9">
        <v>311.98</v>
      </c>
      <c r="M35" s="9">
        <v>180.04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20">
        <f t="shared" si="2"/>
        <v>396.1326696</v>
      </c>
      <c r="I36" s="4"/>
      <c r="J36" s="9">
        <v>4955.6</v>
      </c>
      <c r="K36" s="9">
        <v>120.0</v>
      </c>
      <c r="L36" s="9">
        <v>326.36</v>
      </c>
      <c r="M36" s="9">
        <v>187.09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20">
        <f t="shared" si="2"/>
        <v>399.1154076</v>
      </c>
      <c r="I37" s="4"/>
      <c r="J37" s="9">
        <v>5075.6</v>
      </c>
      <c r="K37" s="9">
        <v>122.02</v>
      </c>
      <c r="L37" s="9">
        <v>335.14</v>
      </c>
      <c r="M37" s="9">
        <v>191.72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20">
        <f t="shared" si="2"/>
        <v>401.4801727</v>
      </c>
      <c r="I38" s="4"/>
      <c r="J38" s="9">
        <v>5195.6</v>
      </c>
      <c r="K38" s="9">
        <v>124.15</v>
      </c>
      <c r="L38" s="9">
        <v>343.52</v>
      </c>
      <c r="M38" s="9">
        <v>196.3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20">
        <f t="shared" si="2"/>
        <v>403.3478261</v>
      </c>
      <c r="I39" s="4"/>
      <c r="J39" s="9">
        <v>5375.6</v>
      </c>
      <c r="K39" s="9">
        <v>127.58</v>
      </c>
      <c r="L39" s="9">
        <v>354.46</v>
      </c>
      <c r="M39" s="9">
        <v>202.91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6">
        <f>14000/(45+EXP(-0.00125*F38+9))+99</f>
        <v>401.4801727</v>
      </c>
      <c r="I40" s="4"/>
      <c r="J40" s="9">
        <v>5495.6</v>
      </c>
      <c r="K40" s="9">
        <v>129.95</v>
      </c>
      <c r="L40" s="9">
        <v>360.86</v>
      </c>
      <c r="M40" s="9">
        <v>207.0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6">
        <f>14000/(45+EXP(-0.00125*F37+9))+99</f>
        <v>399.1154076</v>
      </c>
      <c r="I41" s="4"/>
      <c r="J41" s="9">
        <v>5675.6</v>
      </c>
      <c r="K41" s="9">
        <v>133.68</v>
      </c>
      <c r="L41" s="9">
        <v>369.48</v>
      </c>
      <c r="M41" s="9">
        <v>212.95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6">
        <f>14000/(45+EXP(-0.00125*F36+9))+99</f>
        <v>396.1326696</v>
      </c>
      <c r="I42" s="4"/>
      <c r="J42" s="9">
        <v>5795.6</v>
      </c>
      <c r="K42" s="9">
        <v>136.28</v>
      </c>
      <c r="L42" s="9">
        <v>374.65</v>
      </c>
      <c r="M42" s="9">
        <v>216.79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6">
        <f>14000/(45+EXP(-0.00125*F35+9))+99</f>
        <v>392.3886021</v>
      </c>
      <c r="I43" s="4"/>
      <c r="J43" s="9">
        <v>5915.6</v>
      </c>
      <c r="K43" s="9">
        <v>138.96</v>
      </c>
      <c r="L43" s="9">
        <v>378.94</v>
      </c>
      <c r="M43" s="9">
        <v>220.45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6">
        <f>14000/(45+EXP(-0.00125*F34+9))+99</f>
        <v>387.7172815</v>
      </c>
      <c r="I44" s="4"/>
      <c r="J44" s="9">
        <v>6095.6</v>
      </c>
      <c r="K44" s="9">
        <v>143.11</v>
      </c>
      <c r="L44" s="9">
        <v>384.7</v>
      </c>
      <c r="M44" s="9">
        <v>225.74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6">
        <f>14000/(45+EXP(-0.00125*F33+9))+99</f>
        <v>381.9329448</v>
      </c>
      <c r="I45" s="4"/>
      <c r="J45" s="9">
        <v>6215.6</v>
      </c>
      <c r="K45" s="9">
        <v>145.96</v>
      </c>
      <c r="L45" s="9">
        <v>388.08</v>
      </c>
      <c r="M45" s="9">
        <v>229.13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20">
        <f>14000/(45+EXP(-0.00125*F32+9))+99</f>
        <v>374.8370524</v>
      </c>
      <c r="I46" s="4"/>
      <c r="J46" s="9">
        <v>6395.6</v>
      </c>
      <c r="K46" s="9">
        <v>150.34</v>
      </c>
      <c r="L46" s="9">
        <v>392.29</v>
      </c>
      <c r="M46" s="9">
        <v>233.97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6">
        <f>14000/(45+EXP(-0.00125*F31+9))+99</f>
        <v>366.2313846</v>
      </c>
      <c r="I47" s="4"/>
      <c r="J47" s="9">
        <v>6515.6</v>
      </c>
      <c r="K47" s="9">
        <v>153.32</v>
      </c>
      <c r="L47" s="9">
        <v>394.55</v>
      </c>
      <c r="M47" s="9">
        <v>237.05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6">
        <f>14000/(45+EXP(-0.00125*F30+9))+99</f>
        <v>355.938553</v>
      </c>
      <c r="I48" s="4"/>
      <c r="J48" s="9">
        <v>6635.6</v>
      </c>
      <c r="K48" s="9">
        <v>156.34</v>
      </c>
      <c r="L48" s="9">
        <v>396.66</v>
      </c>
      <c r="M48" s="9">
        <v>240.04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6">
        <f>14000/(45+EXP(-0.00125*F29+9))+99</f>
        <v>343.8301749</v>
      </c>
      <c r="I49" s="4"/>
      <c r="J49" s="9">
        <v>6815.6</v>
      </c>
      <c r="K49" s="9">
        <v>160.69</v>
      </c>
      <c r="L49" s="9">
        <v>399.3</v>
      </c>
      <c r="M49" s="9">
        <v>244.12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6">
        <f>14000/(45+EXP(-0.00125*F28+9))+99</f>
        <v>329.8606926</v>
      </c>
      <c r="I50" s="4"/>
      <c r="J50" s="9">
        <v>6935.6</v>
      </c>
      <c r="K50" s="9">
        <v>163.61</v>
      </c>
      <c r="L50" s="9">
        <v>400.72</v>
      </c>
      <c r="M50" s="9">
        <v>246.73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6">
        <f>14000/(45+EXP(-0.00125*F27+9))+99</f>
        <v>314.1015519</v>
      </c>
      <c r="I51" s="4"/>
      <c r="J51" s="9">
        <v>7115.6</v>
      </c>
      <c r="K51" s="9">
        <v>168.01</v>
      </c>
      <c r="L51" s="9">
        <v>402.56</v>
      </c>
      <c r="M51" s="9">
        <v>250.51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6">
        <f>14000/(45+EXP(-0.00125*F26+9))+99</f>
        <v>296.7670967</v>
      </c>
      <c r="I52" s="4"/>
      <c r="J52" s="9">
        <v>7235.6</v>
      </c>
      <c r="K52" s="9">
        <v>170.95</v>
      </c>
      <c r="L52" s="9">
        <v>403.02</v>
      </c>
      <c r="M52" s="9">
        <v>252.85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6">
        <f>14000/(45+EXP(-0.00125*F25+9))+99</f>
        <v>278.2219036</v>
      </c>
      <c r="I53" s="4"/>
      <c r="J53" s="9">
        <v>7355.6</v>
      </c>
      <c r="K53" s="9">
        <v>173.88</v>
      </c>
      <c r="L53" s="9">
        <v>401.9</v>
      </c>
      <c r="M53" s="9">
        <v>254.81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6">
        <f>14000/(45+EXP(-0.00125*F24+9))+99</f>
        <v>258.9614593</v>
      </c>
      <c r="I54" s="4"/>
      <c r="J54" s="9">
        <v>7535.6</v>
      </c>
      <c r="K54" s="9">
        <v>178.28</v>
      </c>
      <c r="L54" s="9">
        <v>399.88</v>
      </c>
      <c r="M54" s="9">
        <v>257.5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6">
        <f>14000/(45+EXP(-0.00125*F23+9))+99</f>
        <v>239.5648598</v>
      </c>
      <c r="I55" s="4"/>
      <c r="J55" s="9">
        <v>7655.6</v>
      </c>
      <c r="K55" s="9">
        <v>181.2</v>
      </c>
      <c r="L55" s="9">
        <v>398.29</v>
      </c>
      <c r="M55" s="9">
        <v>259.14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6">
        <f>14000/(45+EXP(-0.00125*F22+9))+99</f>
        <v>220.627643</v>
      </c>
      <c r="I56" s="4"/>
      <c r="J56" s="9">
        <v>7835.6</v>
      </c>
      <c r="K56" s="9">
        <v>185.55</v>
      </c>
      <c r="L56" s="9">
        <v>395.47</v>
      </c>
      <c r="M56" s="9">
        <v>261.38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6">
        <f>14000/(45+EXP(-0.00125*F21+9))+99</f>
        <v>202.6905455</v>
      </c>
      <c r="I57" s="4"/>
      <c r="J57" s="9">
        <v>7955.6</v>
      </c>
      <c r="K57" s="9">
        <v>188.43</v>
      </c>
      <c r="L57" s="9">
        <v>393.22</v>
      </c>
      <c r="M57" s="9">
        <v>262.7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6">
        <f>14000/(45+EXP(-0.00125*F20+9))+99</f>
        <v>186.181632</v>
      </c>
      <c r="I58" s="4"/>
      <c r="J58" s="9">
        <v>8075.6</v>
      </c>
      <c r="K58" s="9">
        <v>191.27</v>
      </c>
      <c r="L58" s="9">
        <v>390.62</v>
      </c>
      <c r="M58" s="9">
        <v>263.89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6">
        <f>14000/(45+EXP(-0.00125*F19+9))+99</f>
        <v>171.3839064</v>
      </c>
      <c r="I59" s="4"/>
      <c r="J59" s="9">
        <v>8255.6</v>
      </c>
      <c r="K59" s="9">
        <v>195.47</v>
      </c>
      <c r="L59" s="9">
        <v>386.11</v>
      </c>
      <c r="M59" s="9">
        <v>265.4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6">
        <f>14000/(45+EXP(-0.00125*F18+9))+99</f>
        <v>158.4312594</v>
      </c>
      <c r="I60" s="4"/>
      <c r="J60" s="9">
        <v>8375.6</v>
      </c>
      <c r="K60" s="9">
        <v>198.22</v>
      </c>
      <c r="L60" s="9">
        <v>382.64</v>
      </c>
      <c r="M60" s="9">
        <v>266.21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6">
        <f>14000/(45+EXP(-0.00125*F17+9))+99</f>
        <v>147.3272002</v>
      </c>
      <c r="I61" s="4"/>
      <c r="J61" s="9">
        <v>8555.6</v>
      </c>
      <c r="K61" s="9">
        <v>202.17</v>
      </c>
      <c r="L61" s="9">
        <v>376.41</v>
      </c>
      <c r="M61" s="9">
        <v>267.05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6">
        <f>14000/(45+EXP(-0.00125*F16+9))+99</f>
        <v>137.9765146</v>
      </c>
      <c r="I62" s="4"/>
      <c r="J62" s="9">
        <v>8675.6</v>
      </c>
      <c r="K62" s="9">
        <v>204.61</v>
      </c>
      <c r="L62" s="9">
        <v>371.59</v>
      </c>
      <c r="M62" s="9">
        <v>267.34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6">
        <f>14000/(45+EXP(-0.00125*F15+9))+99</f>
        <v>130.2201183</v>
      </c>
      <c r="I63" s="4"/>
      <c r="J63" s="9">
        <v>8795.6</v>
      </c>
      <c r="K63" s="9">
        <v>207.02</v>
      </c>
      <c r="L63" s="9">
        <v>366.42</v>
      </c>
      <c r="M63" s="9">
        <v>267.43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6">
        <f>14000/(45+EXP(-0.00125*F14+9))+99</f>
        <v>123.8662186</v>
      </c>
      <c r="I64" s="4"/>
      <c r="J64" s="9">
        <v>8975.6</v>
      </c>
      <c r="K64" s="9">
        <v>210.53</v>
      </c>
      <c r="L64" s="9">
        <v>357.2</v>
      </c>
      <c r="M64" s="9">
        <v>267.07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6">
        <f>14000/(45+EXP(-0.00125*F13+9))+99</f>
        <v>118.7143772</v>
      </c>
      <c r="I65" s="4"/>
      <c r="J65" s="9">
        <v>9095.6</v>
      </c>
      <c r="K65" s="9">
        <v>212.81</v>
      </c>
      <c r="L65" s="9">
        <v>350.15</v>
      </c>
      <c r="M65" s="9">
        <v>266.5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6">
        <f>14000/(45+EXP(-0.00125*F12+9))+99</f>
        <v>114.5718409</v>
      </c>
      <c r="I66" s="4"/>
      <c r="J66" s="9">
        <v>9275.6</v>
      </c>
      <c r="K66" s="9">
        <v>216.11</v>
      </c>
      <c r="L66" s="9">
        <v>338.55</v>
      </c>
      <c r="M66" s="9">
        <v>265.19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6">
        <f>14000/(45+EXP(-0.00125*F11+9))+99</f>
        <v>111.2631336</v>
      </c>
      <c r="I67" s="4"/>
      <c r="J67" s="9">
        <v>9395.6</v>
      </c>
      <c r="K67" s="9">
        <v>218.21</v>
      </c>
      <c r="L67" s="9">
        <v>330.17</v>
      </c>
      <c r="M67" s="9">
        <v>264.01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6">
        <f>14000/(45+EXP(-0.00125*F10+9))+99</f>
        <v>108.6345422</v>
      </c>
      <c r="I68" s="4"/>
      <c r="J68" s="9">
        <v>9515.6</v>
      </c>
      <c r="K68" s="9">
        <v>220.22</v>
      </c>
      <c r="L68" s="9">
        <v>320.75</v>
      </c>
      <c r="M68" s="9">
        <v>262.49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6">
        <f>14000/(45+EXP(-0.00125*F9+9))+99</f>
        <v>106.5551428</v>
      </c>
      <c r="I69" s="4"/>
      <c r="J69" s="9">
        <v>9695.6</v>
      </c>
      <c r="K69" s="9">
        <v>223.09</v>
      </c>
      <c r="L69" s="9">
        <v>305.82</v>
      </c>
      <c r="M69" s="9">
        <v>259.75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6">
        <f>14000/(45+EXP(-0.00125*F8+9))+99</f>
        <v>104.9157286</v>
      </c>
      <c r="I70" s="4"/>
      <c r="J70" s="9">
        <v>9815.6</v>
      </c>
      <c r="K70" s="9">
        <v>224.9</v>
      </c>
      <c r="L70" s="9">
        <v>295.37</v>
      </c>
      <c r="M70" s="9">
        <v>257.61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6">
        <f>14000/(45+EXP(-0.00125*F7+9))+99</f>
        <v>103.626634</v>
      </c>
      <c r="I71" s="4"/>
      <c r="J71" s="9">
        <v>9995.6</v>
      </c>
      <c r="K71" s="9">
        <v>227.43</v>
      </c>
      <c r="L71" s="9">
        <v>279.9</v>
      </c>
      <c r="M71" s="9">
        <v>253.9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6">
        <f>14000/(45+EXP(-0.00125*F6+9))+99</f>
        <v>102.6151182</v>
      </c>
      <c r="I72" s="4"/>
      <c r="J72" s="9">
        <v>10116.0</v>
      </c>
      <c r="K72" s="9">
        <v>228.99</v>
      </c>
      <c r="L72" s="9">
        <v>271.58</v>
      </c>
      <c r="M72" s="9">
        <v>251.14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6">
        <f>14000/(45+EXP(-0.00125*F5+9))+99</f>
        <v>101.8227122</v>
      </c>
      <c r="I73" s="4"/>
      <c r="J73" s="9">
        <v>10236.0</v>
      </c>
      <c r="K73" s="9">
        <v>230.44</v>
      </c>
      <c r="L73" s="9">
        <v>264.66</v>
      </c>
      <c r="M73" s="9">
        <v>248.22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6">
        <f>14000/(45+EXP(-0.00125*F4+9))+99</f>
        <v>101.2027513</v>
      </c>
      <c r="I74" s="4"/>
      <c r="J74" s="9">
        <v>10416.0</v>
      </c>
      <c r="K74" s="9">
        <v>232.4</v>
      </c>
      <c r="L74" s="9">
        <v>256.27</v>
      </c>
      <c r="M74" s="9">
        <v>243.52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6">
        <f>14000/(45+EXP(-0.00125*F3+9))+99</f>
        <v>100.7181954</v>
      </c>
      <c r="I75" s="4"/>
      <c r="J75" s="9">
        <v>10536.0</v>
      </c>
      <c r="K75" s="9">
        <v>226.73</v>
      </c>
      <c r="L75" s="9">
        <v>251.86</v>
      </c>
      <c r="M75" s="9">
        <v>240.26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10716.0</v>
      </c>
      <c r="K76" s="9">
        <v>210.26</v>
      </c>
      <c r="L76" s="9">
        <v>246.67</v>
      </c>
      <c r="M76" s="9">
        <v>235.28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10836.0</v>
      </c>
      <c r="K77" s="9">
        <v>199.75</v>
      </c>
      <c r="L77" s="9">
        <v>244.01</v>
      </c>
      <c r="M77" s="9">
        <v>231.89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10956.0</v>
      </c>
      <c r="K78" s="9">
        <v>189.85</v>
      </c>
      <c r="L78" s="9">
        <v>241.89</v>
      </c>
      <c r="M78" s="9">
        <v>228.53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11136.0</v>
      </c>
      <c r="K79" s="9">
        <v>176.15</v>
      </c>
      <c r="L79" s="9">
        <v>239.65</v>
      </c>
      <c r="M79" s="9">
        <v>223.6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11256.0</v>
      </c>
      <c r="K80" s="9">
        <v>167.79</v>
      </c>
      <c r="L80" s="9">
        <v>238.71</v>
      </c>
      <c r="M80" s="9">
        <v>220.41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11436.0</v>
      </c>
      <c r="K81" s="9">
        <v>156.46</v>
      </c>
      <c r="L81" s="9">
        <v>237.99</v>
      </c>
      <c r="M81" s="9">
        <v>215.78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11556.0</v>
      </c>
      <c r="K82" s="9">
        <v>149.79</v>
      </c>
      <c r="L82" s="9">
        <v>237.89</v>
      </c>
      <c r="M82" s="9">
        <v>212.82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11676.0</v>
      </c>
      <c r="K83" s="9">
        <v>143.79</v>
      </c>
      <c r="L83" s="9">
        <v>237.74</v>
      </c>
      <c r="M83" s="9">
        <v>210.0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11856.0</v>
      </c>
      <c r="K84" s="9">
        <v>135.82</v>
      </c>
      <c r="L84" s="9">
        <v>237.26</v>
      </c>
      <c r="M84" s="9">
        <v>205.99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11976.0</v>
      </c>
      <c r="K85" s="9">
        <v>131.17</v>
      </c>
      <c r="L85" s="9">
        <v>236.78</v>
      </c>
      <c r="M85" s="9">
        <v>203.48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12156.0</v>
      </c>
      <c r="K86" s="9">
        <v>125.28</v>
      </c>
      <c r="L86" s="9">
        <v>235.85</v>
      </c>
      <c r="M86" s="9">
        <v>199.96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12276.0</v>
      </c>
      <c r="K87" s="9">
        <v>121.92</v>
      </c>
      <c r="L87" s="9">
        <v>235.09</v>
      </c>
      <c r="M87" s="9">
        <v>197.76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12396.0</v>
      </c>
      <c r="K88" s="9">
        <v>118.83</v>
      </c>
      <c r="L88" s="9">
        <v>234.24</v>
      </c>
      <c r="M88" s="9">
        <v>195.66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12576.0</v>
      </c>
      <c r="K89" s="9">
        <v>115.08</v>
      </c>
      <c r="L89" s="9">
        <v>232.8</v>
      </c>
      <c r="M89" s="9">
        <v>192.72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12696.0</v>
      </c>
      <c r="K90" s="9">
        <v>112.99</v>
      </c>
      <c r="L90" s="9">
        <v>231.73</v>
      </c>
      <c r="M90" s="9">
        <v>190.82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12876.0</v>
      </c>
      <c r="K91" s="9">
        <v>110.27</v>
      </c>
      <c r="L91" s="9">
        <v>230.0</v>
      </c>
      <c r="M91" s="9">
        <v>188.13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12996.0</v>
      </c>
      <c r="K92" s="9">
        <v>108.69</v>
      </c>
      <c r="L92" s="9">
        <v>228.77</v>
      </c>
      <c r="M92" s="9">
        <v>186.43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13116.0</v>
      </c>
      <c r="K93" s="9">
        <v>107.43</v>
      </c>
      <c r="L93" s="9">
        <v>227.48</v>
      </c>
      <c r="M93" s="9">
        <v>184.83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13296.0</v>
      </c>
      <c r="K94" s="9">
        <v>105.77</v>
      </c>
      <c r="L94" s="9">
        <v>225.46</v>
      </c>
      <c r="M94" s="9">
        <v>182.54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13416.0</v>
      </c>
      <c r="K95" s="9">
        <v>104.82</v>
      </c>
      <c r="L95" s="9">
        <v>224.07</v>
      </c>
      <c r="M95" s="9">
        <v>181.09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13596.0</v>
      </c>
      <c r="K96" s="9">
        <v>103.66</v>
      </c>
      <c r="L96" s="9">
        <v>221.94</v>
      </c>
      <c r="M96" s="9">
        <v>179.01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13716.0</v>
      </c>
      <c r="K97" s="9">
        <v>103.04</v>
      </c>
      <c r="L97" s="9">
        <v>220.49</v>
      </c>
      <c r="M97" s="9">
        <v>177.69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13836.0</v>
      </c>
      <c r="K98" s="9">
        <v>102.47</v>
      </c>
      <c r="L98" s="9">
        <v>219.02</v>
      </c>
      <c r="M98" s="9">
        <v>176.4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14016.0</v>
      </c>
      <c r="K99" s="9">
        <v>101.77</v>
      </c>
      <c r="L99" s="9">
        <v>216.8</v>
      </c>
      <c r="M99" s="9">
        <v>174.55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14136.0</v>
      </c>
      <c r="K100" s="9">
        <v>101.4</v>
      </c>
      <c r="L100" s="9">
        <v>215.31</v>
      </c>
      <c r="M100" s="9">
        <v>173.36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14316.0</v>
      </c>
      <c r="K101" s="9">
        <v>100.92</v>
      </c>
      <c r="L101" s="9">
        <v>213.07</v>
      </c>
      <c r="M101" s="9">
        <v>171.64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100.72</v>
      </c>
      <c r="L102" s="9">
        <v>212.03</v>
      </c>
      <c r="M102" s="9">
        <v>170.85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13"/>
      <c r="K103" s="13"/>
      <c r="L103" s="13"/>
      <c r="M103" s="13"/>
      <c r="N103" s="4"/>
    </row>
    <row r="104">
      <c r="G104" s="18"/>
      <c r="J104" s="14"/>
      <c r="K104" s="14"/>
      <c r="L104" s="14"/>
      <c r="M104" s="14"/>
    </row>
    <row r="105">
      <c r="G105" s="18"/>
      <c r="J105" s="14"/>
      <c r="K105" s="14"/>
      <c r="L105" s="14"/>
      <c r="M105" s="14"/>
    </row>
    <row r="106">
      <c r="G106" s="18"/>
      <c r="J106" s="14"/>
      <c r="K106" s="14"/>
      <c r="L106" s="14"/>
      <c r="M106" s="14"/>
    </row>
    <row r="107">
      <c r="G107" s="18"/>
      <c r="J107" s="14"/>
      <c r="K107" s="14"/>
      <c r="L107" s="14"/>
      <c r="M107" s="14"/>
    </row>
    <row r="108">
      <c r="G108" s="18"/>
      <c r="J108" s="14"/>
      <c r="K108" s="14"/>
      <c r="L108" s="14"/>
      <c r="M108" s="14"/>
    </row>
    <row r="109">
      <c r="G109" s="18"/>
      <c r="J109" s="14"/>
      <c r="K109" s="14"/>
      <c r="L109" s="14"/>
      <c r="M109" s="14"/>
    </row>
    <row r="110">
      <c r="G110" s="18"/>
      <c r="J110" s="14"/>
      <c r="K110" s="14"/>
      <c r="L110" s="14"/>
      <c r="M110" s="14"/>
    </row>
    <row r="111">
      <c r="G111" s="18"/>
      <c r="J111" s="14"/>
      <c r="K111" s="14"/>
      <c r="L111" s="14"/>
      <c r="M111" s="14"/>
    </row>
    <row r="112">
      <c r="G112" s="18"/>
      <c r="J112" s="14"/>
      <c r="K112" s="14"/>
      <c r="L112" s="14"/>
      <c r="M112" s="14"/>
    </row>
    <row r="113">
      <c r="G113" s="18"/>
      <c r="J113" s="14"/>
      <c r="K113" s="14"/>
      <c r="L113" s="14"/>
      <c r="M113" s="14"/>
    </row>
    <row r="114">
      <c r="G114" s="18"/>
      <c r="J114" s="14"/>
      <c r="K114" s="14"/>
      <c r="L114" s="14"/>
      <c r="M114" s="14"/>
    </row>
    <row r="115">
      <c r="G115" s="18"/>
      <c r="J115" s="14"/>
      <c r="K115" s="14"/>
      <c r="L115" s="14"/>
      <c r="M115" s="14"/>
    </row>
    <row r="116">
      <c r="G116" s="18"/>
      <c r="J116" s="14"/>
      <c r="K116" s="14"/>
      <c r="L116" s="14"/>
      <c r="M116" s="14"/>
    </row>
    <row r="117">
      <c r="G117" s="18"/>
      <c r="J117" s="14"/>
      <c r="K117" s="14"/>
      <c r="L117" s="14"/>
      <c r="M117" s="14"/>
    </row>
    <row r="118">
      <c r="G118" s="18"/>
      <c r="J118" s="14"/>
      <c r="K118" s="14"/>
      <c r="L118" s="14"/>
      <c r="M118" s="14"/>
    </row>
    <row r="119">
      <c r="G119" s="18"/>
      <c r="J119" s="14"/>
      <c r="K119" s="14"/>
      <c r="L119" s="14"/>
      <c r="M119" s="14"/>
    </row>
    <row r="120">
      <c r="G120" s="18"/>
      <c r="J120" s="14"/>
      <c r="K120" s="14"/>
      <c r="L120" s="14"/>
      <c r="M120" s="14"/>
    </row>
    <row r="121">
      <c r="G121" s="18"/>
      <c r="J121" s="14"/>
      <c r="K121" s="14"/>
      <c r="L121" s="14"/>
      <c r="M121" s="14"/>
    </row>
    <row r="122">
      <c r="G122" s="18"/>
      <c r="J122" s="14"/>
      <c r="K122" s="14"/>
      <c r="L122" s="14"/>
      <c r="M122" s="14"/>
    </row>
    <row r="123">
      <c r="G123" s="18"/>
      <c r="J123" s="14"/>
      <c r="K123" s="14"/>
      <c r="L123" s="14"/>
      <c r="M123" s="14"/>
    </row>
    <row r="124">
      <c r="G124" s="18"/>
      <c r="J124" s="14"/>
      <c r="K124" s="14"/>
      <c r="L124" s="14"/>
      <c r="M124" s="14"/>
    </row>
    <row r="125">
      <c r="G125" s="18"/>
      <c r="J125" s="14"/>
      <c r="K125" s="14"/>
      <c r="L125" s="14"/>
      <c r="M125" s="14"/>
    </row>
    <row r="126">
      <c r="G126" s="18"/>
      <c r="J126" s="14"/>
      <c r="K126" s="14"/>
      <c r="L126" s="14"/>
      <c r="M126" s="14"/>
    </row>
    <row r="127">
      <c r="G127" s="18"/>
      <c r="J127" s="14"/>
      <c r="K127" s="14"/>
      <c r="L127" s="14"/>
      <c r="M127" s="14"/>
    </row>
    <row r="128">
      <c r="G128" s="18"/>
      <c r="J128" s="14"/>
      <c r="K128" s="14"/>
      <c r="L128" s="14"/>
      <c r="M128" s="14"/>
    </row>
    <row r="129">
      <c r="G129" s="18"/>
      <c r="J129" s="14"/>
      <c r="K129" s="14"/>
      <c r="L129" s="14"/>
      <c r="M129" s="14"/>
    </row>
    <row r="130">
      <c r="G130" s="18"/>
      <c r="J130" s="14"/>
      <c r="K130" s="14"/>
      <c r="L130" s="14"/>
      <c r="M130" s="14"/>
    </row>
    <row r="131">
      <c r="G131" s="18"/>
      <c r="J131" s="14"/>
      <c r="K131" s="14"/>
      <c r="L131" s="14"/>
      <c r="M131" s="14"/>
    </row>
    <row r="132">
      <c r="G132" s="18"/>
      <c r="J132" s="14"/>
      <c r="K132" s="14"/>
      <c r="L132" s="14"/>
      <c r="M132" s="14"/>
    </row>
    <row r="133">
      <c r="G133" s="18"/>
      <c r="J133" s="14"/>
      <c r="K133" s="14"/>
      <c r="L133" s="14"/>
      <c r="M133" s="14"/>
    </row>
    <row r="134">
      <c r="G134" s="18"/>
      <c r="J134" s="14"/>
      <c r="K134" s="14"/>
      <c r="L134" s="14"/>
      <c r="M134" s="14"/>
    </row>
    <row r="135">
      <c r="G135" s="18"/>
      <c r="J135" s="14"/>
      <c r="K135" s="14"/>
      <c r="L135" s="14"/>
      <c r="M135" s="14"/>
    </row>
    <row r="136">
      <c r="G136" s="18"/>
      <c r="J136" s="14"/>
      <c r="K136" s="14"/>
      <c r="L136" s="14"/>
      <c r="M136" s="14"/>
    </row>
    <row r="137">
      <c r="G137" s="18"/>
    </row>
    <row r="138">
      <c r="G138" s="18"/>
    </row>
    <row r="139">
      <c r="G139" s="18"/>
    </row>
    <row r="140">
      <c r="G140" s="18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9200/(45+EXP(-0.00125*F3+9))+99</f>
        <v>100.1290998</v>
      </c>
      <c r="I3" s="4"/>
      <c r="J3" s="9">
        <v>161.72</v>
      </c>
      <c r="K3" s="9">
        <v>100.0</v>
      </c>
      <c r="L3" s="9">
        <v>100.39</v>
      </c>
      <c r="M3" s="9">
        <v>100.08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100.4475223</v>
      </c>
      <c r="I4" s="4"/>
      <c r="J4" s="9">
        <v>341.72</v>
      </c>
      <c r="K4" s="9">
        <v>100.0</v>
      </c>
      <c r="L4" s="9">
        <v>100.73</v>
      </c>
      <c r="M4" s="9">
        <v>100.18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100.8549252</v>
      </c>
      <c r="I5" s="4"/>
      <c r="J5" s="9">
        <v>461.72</v>
      </c>
      <c r="K5" s="9">
        <v>100.0</v>
      </c>
      <c r="L5" s="9">
        <v>101.01</v>
      </c>
      <c r="M5" s="9">
        <v>100.26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101.3756491</v>
      </c>
      <c r="I6" s="4"/>
      <c r="J6" s="9">
        <v>581.72</v>
      </c>
      <c r="K6" s="9">
        <v>100.0</v>
      </c>
      <c r="L6" s="9">
        <v>101.33</v>
      </c>
      <c r="M6" s="9">
        <v>100.35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102.0403595</v>
      </c>
      <c r="I7" s="4"/>
      <c r="J7" s="9">
        <v>761.72</v>
      </c>
      <c r="K7" s="9">
        <v>100.01</v>
      </c>
      <c r="L7" s="9">
        <v>101.91</v>
      </c>
      <c r="M7" s="9">
        <v>100.53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102.8874788</v>
      </c>
      <c r="I8" s="4"/>
      <c r="J8" s="9">
        <v>881.72</v>
      </c>
      <c r="K8" s="9">
        <v>100.02</v>
      </c>
      <c r="L8" s="9">
        <v>102.39</v>
      </c>
      <c r="M8" s="9">
        <v>100.67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103.9648081</v>
      </c>
      <c r="I9" s="4"/>
      <c r="J9" s="9">
        <v>1061.7</v>
      </c>
      <c r="K9" s="9">
        <v>100.03</v>
      </c>
      <c r="L9" s="9">
        <v>103.22</v>
      </c>
      <c r="M9" s="9">
        <v>100.93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105.3312706</v>
      </c>
      <c r="I10" s="4"/>
      <c r="J10" s="9">
        <v>1181.7</v>
      </c>
      <c r="K10" s="9">
        <v>100.05</v>
      </c>
      <c r="L10" s="9">
        <v>103.86</v>
      </c>
      <c r="M10" s="9">
        <v>101.14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107.0586307</v>
      </c>
      <c r="I11" s="4"/>
      <c r="J11" s="9">
        <v>1301.7</v>
      </c>
      <c r="K11" s="9">
        <v>100.06</v>
      </c>
      <c r="L11" s="9">
        <v>104.66</v>
      </c>
      <c r="M11" s="9">
        <v>101.39</v>
      </c>
      <c r="N11" s="4"/>
    </row>
    <row r="12">
      <c r="A12" s="6" t="s">
        <v>23</v>
      </c>
      <c r="B12" s="8">
        <v>2400.0</v>
      </c>
      <c r="C12" s="6" t="s">
        <v>51</v>
      </c>
      <c r="D12" s="6"/>
      <c r="E12" s="4"/>
      <c r="F12" s="9">
        <v>1800.0</v>
      </c>
      <c r="G12" s="10">
        <f t="shared" si="1"/>
        <v>30</v>
      </c>
      <c r="H12" s="15">
        <f t="shared" si="2"/>
        <v>109.232924</v>
      </c>
      <c r="I12" s="4"/>
      <c r="J12" s="9">
        <v>1481.7</v>
      </c>
      <c r="K12" s="9">
        <v>100.1</v>
      </c>
      <c r="L12" s="9">
        <v>106.04</v>
      </c>
      <c r="M12" s="9">
        <v>101.83</v>
      </c>
      <c r="N12" s="4"/>
    </row>
    <row r="13">
      <c r="A13" s="6" t="s">
        <v>25</v>
      </c>
      <c r="B13" s="8">
        <v>2.5</v>
      </c>
      <c r="C13" s="6" t="s">
        <v>52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111.9551621</v>
      </c>
      <c r="I13" s="4"/>
      <c r="J13" s="9">
        <v>1601.7</v>
      </c>
      <c r="K13" s="9">
        <v>100.14</v>
      </c>
      <c r="L13" s="9">
        <v>107.08</v>
      </c>
      <c r="M13" s="9">
        <v>102.17</v>
      </c>
      <c r="N13" s="4"/>
    </row>
    <row r="14">
      <c r="A14" s="6"/>
      <c r="B14" s="8" t="s">
        <v>28</v>
      </c>
      <c r="C14" s="6" t="s">
        <v>53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115.340658</v>
      </c>
      <c r="I14" s="4"/>
      <c r="J14" s="9">
        <v>1781.7</v>
      </c>
      <c r="K14" s="9">
        <v>100.2</v>
      </c>
      <c r="L14" s="9">
        <v>109.03</v>
      </c>
      <c r="M14" s="9">
        <v>102.81</v>
      </c>
      <c r="N14" s="4"/>
    </row>
    <row r="15">
      <c r="A15" s="6"/>
      <c r="B15" s="8">
        <v>2.0</v>
      </c>
      <c r="C15" s="6" t="s">
        <v>54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119.5160778</v>
      </c>
      <c r="I15" s="4"/>
      <c r="J15" s="9">
        <v>1901.7</v>
      </c>
      <c r="K15" s="9">
        <v>100.26</v>
      </c>
      <c r="L15" s="9">
        <v>110.62</v>
      </c>
      <c r="M15" s="9">
        <v>103.32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124.6131381</v>
      </c>
      <c r="I16" s="4"/>
      <c r="J16" s="9">
        <v>2021.7</v>
      </c>
      <c r="K16" s="9">
        <v>100.32</v>
      </c>
      <c r="L16" s="9">
        <v>112.33</v>
      </c>
      <c r="M16" s="9">
        <v>103.89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130.7578744</v>
      </c>
      <c r="I17" s="4"/>
      <c r="J17" s="9">
        <v>2201.7</v>
      </c>
      <c r="K17" s="9">
        <v>100.45</v>
      </c>
      <c r="L17" s="9">
        <v>115.38</v>
      </c>
      <c r="M17" s="9">
        <v>104.91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138.0548276</v>
      </c>
      <c r="I18" s="4"/>
      <c r="J18" s="9">
        <v>2321.7</v>
      </c>
      <c r="K18" s="9">
        <v>100.55</v>
      </c>
      <c r="L18" s="9">
        <v>117.88</v>
      </c>
      <c r="M18" s="9">
        <v>105.74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146.566567</v>
      </c>
      <c r="I19" s="4"/>
      <c r="J19" s="9">
        <v>2501.7</v>
      </c>
      <c r="K19" s="9">
        <v>100.73</v>
      </c>
      <c r="L19" s="9">
        <v>122.11</v>
      </c>
      <c r="M19" s="9">
        <v>107.16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156.2907867</v>
      </c>
      <c r="I20" s="4"/>
      <c r="J20" s="9">
        <v>2621.7</v>
      </c>
      <c r="K20" s="9">
        <v>100.88</v>
      </c>
      <c r="L20" s="9">
        <v>125.28</v>
      </c>
      <c r="M20" s="9">
        <v>108.24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167.1395013</v>
      </c>
      <c r="I21" s="4"/>
      <c r="J21" s="9">
        <v>2741.7</v>
      </c>
      <c r="K21" s="9">
        <v>101.05</v>
      </c>
      <c r="L21" s="9">
        <v>128.97</v>
      </c>
      <c r="M21" s="9">
        <v>109.5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178.9267368</v>
      </c>
      <c r="I22" s="4"/>
      <c r="J22" s="9">
        <v>2921.7</v>
      </c>
      <c r="K22" s="9">
        <v>101.36</v>
      </c>
      <c r="L22" s="9">
        <v>135.2</v>
      </c>
      <c r="M22" s="9">
        <v>111.64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191.3711936</v>
      </c>
      <c r="I23" s="4"/>
      <c r="J23" s="9">
        <v>3041.7</v>
      </c>
      <c r="K23" s="9">
        <v>101.61</v>
      </c>
      <c r="L23" s="9">
        <v>139.83</v>
      </c>
      <c r="M23" s="9">
        <v>113.26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204.1175304</v>
      </c>
      <c r="I24" s="4"/>
      <c r="J24" s="9">
        <v>3221.7</v>
      </c>
      <c r="K24" s="9">
        <v>102.05</v>
      </c>
      <c r="L24" s="9">
        <v>147.63</v>
      </c>
      <c r="M24" s="9">
        <v>116.01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216.7743938</v>
      </c>
      <c r="I25" s="4"/>
      <c r="J25" s="9">
        <v>3341.7</v>
      </c>
      <c r="K25" s="9">
        <v>102.4</v>
      </c>
      <c r="L25" s="9">
        <v>153.46</v>
      </c>
      <c r="M25" s="9">
        <v>118.07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228.961235</v>
      </c>
      <c r="I26" s="4"/>
      <c r="J26" s="9">
        <v>3461.7</v>
      </c>
      <c r="K26" s="9">
        <v>102.79</v>
      </c>
      <c r="L26" s="9">
        <v>159.64</v>
      </c>
      <c r="M26" s="9">
        <v>120.29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240.3524484</v>
      </c>
      <c r="I27" s="4"/>
      <c r="J27" s="9">
        <v>3641.7</v>
      </c>
      <c r="K27" s="9">
        <v>103.48</v>
      </c>
      <c r="L27" s="9">
        <v>169.6</v>
      </c>
      <c r="M27" s="9">
        <v>123.96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250.7084552</v>
      </c>
      <c r="I28" s="4"/>
      <c r="J28" s="9">
        <v>3761.7</v>
      </c>
      <c r="K28" s="9">
        <v>104.01</v>
      </c>
      <c r="L28" s="9">
        <v>176.67</v>
      </c>
      <c r="M28" s="9">
        <v>126.62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259.8884007</v>
      </c>
      <c r="I29" s="4"/>
      <c r="J29" s="9">
        <v>3941.7</v>
      </c>
      <c r="K29" s="9">
        <v>104.93</v>
      </c>
      <c r="L29" s="9">
        <v>187.74</v>
      </c>
      <c r="M29" s="9">
        <v>130.9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267.8453348</v>
      </c>
      <c r="I30" s="4"/>
      <c r="J30" s="9">
        <v>4061.7</v>
      </c>
      <c r="K30" s="9">
        <v>105.63</v>
      </c>
      <c r="L30" s="9">
        <v>195.3</v>
      </c>
      <c r="M30" s="9">
        <v>133.85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274.6091956</v>
      </c>
      <c r="I31" s="4"/>
      <c r="J31" s="9">
        <v>4181.7</v>
      </c>
      <c r="K31" s="9">
        <v>106.4</v>
      </c>
      <c r="L31" s="9">
        <v>202.95</v>
      </c>
      <c r="M31" s="9">
        <v>136.93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280.2643487</v>
      </c>
      <c r="I32" s="4"/>
      <c r="J32" s="9">
        <v>4361.7</v>
      </c>
      <c r="K32" s="9">
        <v>107.71</v>
      </c>
      <c r="L32" s="9">
        <v>214.35</v>
      </c>
      <c r="M32" s="9">
        <v>141.71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284.9273637</v>
      </c>
      <c r="I33" s="4"/>
      <c r="J33" s="9">
        <v>4481.7</v>
      </c>
      <c r="K33" s="9">
        <v>108.68</v>
      </c>
      <c r="L33" s="9">
        <v>221.75</v>
      </c>
      <c r="M33" s="9">
        <v>144.97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288.7284993</v>
      </c>
      <c r="I34" s="4"/>
      <c r="J34" s="9">
        <v>4661.7</v>
      </c>
      <c r="K34" s="9">
        <v>110.31</v>
      </c>
      <c r="L34" s="9">
        <v>232.47</v>
      </c>
      <c r="M34" s="9">
        <v>149.9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291.7982242</v>
      </c>
      <c r="I35" s="4"/>
      <c r="J35" s="9">
        <v>4781.7</v>
      </c>
      <c r="K35" s="9">
        <v>111.49</v>
      </c>
      <c r="L35" s="9">
        <v>239.31</v>
      </c>
      <c r="M35" s="9">
        <v>153.11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294.2586115</v>
      </c>
      <c r="I36" s="4"/>
      <c r="J36" s="9">
        <v>4901.7</v>
      </c>
      <c r="K36" s="9">
        <v>112.75</v>
      </c>
      <c r="L36" s="9">
        <v>245.62</v>
      </c>
      <c r="M36" s="9">
        <v>156.27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296.2186964</v>
      </c>
      <c r="I37" s="4"/>
      <c r="J37" s="9">
        <v>5081.7</v>
      </c>
      <c r="K37" s="9">
        <v>114.81</v>
      </c>
      <c r="L37" s="9">
        <v>254.46</v>
      </c>
      <c r="M37" s="9">
        <v>160.97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297.7726849</v>
      </c>
      <c r="I38" s="4"/>
      <c r="J38" s="9">
        <v>5201.7</v>
      </c>
      <c r="K38" s="9">
        <v>116.28</v>
      </c>
      <c r="L38" s="9">
        <v>259.96</v>
      </c>
      <c r="M38" s="9">
        <v>164.05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299</v>
      </c>
      <c r="I39" s="4"/>
      <c r="J39" s="9">
        <v>5381.7</v>
      </c>
      <c r="K39" s="9">
        <v>118.64</v>
      </c>
      <c r="L39" s="9">
        <v>267.12</v>
      </c>
      <c r="M39" s="9">
        <v>168.49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9200/(45+EXP(-0.00125*F38+9))+99</f>
        <v>297.7726849</v>
      </c>
      <c r="I40" s="4"/>
      <c r="J40" s="9">
        <v>5501.7</v>
      </c>
      <c r="K40" s="9">
        <v>120.31</v>
      </c>
      <c r="L40" s="9">
        <v>271.29</v>
      </c>
      <c r="M40" s="9">
        <v>171.33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9200/(45+EXP(-0.00125*F37+9))+99</f>
        <v>296.2186964</v>
      </c>
      <c r="I41" s="4"/>
      <c r="J41" s="9">
        <v>5621.7</v>
      </c>
      <c r="K41" s="9">
        <v>122.05</v>
      </c>
      <c r="L41" s="9">
        <v>275.22</v>
      </c>
      <c r="M41" s="9">
        <v>174.11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9200/(45+EXP(-0.00125*F36+9))+99</f>
        <v>294.2586115</v>
      </c>
      <c r="I42" s="4"/>
      <c r="J42" s="9">
        <v>5801.7</v>
      </c>
      <c r="K42" s="9">
        <v>124.74</v>
      </c>
      <c r="L42" s="9">
        <v>280.3</v>
      </c>
      <c r="M42" s="9">
        <v>177.99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9200/(45+EXP(-0.00125*F35+9))+99</f>
        <v>291.7982242</v>
      </c>
      <c r="I43" s="4"/>
      <c r="J43" s="9">
        <v>5921.7</v>
      </c>
      <c r="K43" s="9">
        <v>126.59</v>
      </c>
      <c r="L43" s="9">
        <v>283.1</v>
      </c>
      <c r="M43" s="9">
        <v>180.41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9200/(45+EXP(-0.00125*F34+9))+99</f>
        <v>288.7284993</v>
      </c>
      <c r="I44" s="4"/>
      <c r="J44" s="9">
        <v>6101.7</v>
      </c>
      <c r="K44" s="9">
        <v>129.45</v>
      </c>
      <c r="L44" s="9">
        <v>286.86</v>
      </c>
      <c r="M44" s="9">
        <v>183.93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9200/(45+EXP(-0.00125*F33+9))+99</f>
        <v>284.9273637</v>
      </c>
      <c r="I45" s="4"/>
      <c r="J45" s="9">
        <v>6221.7</v>
      </c>
      <c r="K45" s="9">
        <v>131.4</v>
      </c>
      <c r="L45" s="9">
        <v>289.06</v>
      </c>
      <c r="M45" s="9">
        <v>186.19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9200/(45+EXP(-0.00125*F32+9))+99</f>
        <v>280.2643487</v>
      </c>
      <c r="I46" s="4"/>
      <c r="J46" s="9">
        <v>6341.7</v>
      </c>
      <c r="K46" s="9">
        <v>133.39</v>
      </c>
      <c r="L46" s="9">
        <v>290.91</v>
      </c>
      <c r="M46" s="9">
        <v>188.35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9200/(45+EXP(-0.00125*F31+9))+99</f>
        <v>274.6091956</v>
      </c>
      <c r="I47" s="4"/>
      <c r="J47" s="9">
        <v>6521.7</v>
      </c>
      <c r="K47" s="9">
        <v>136.43</v>
      </c>
      <c r="L47" s="9">
        <v>293.3</v>
      </c>
      <c r="M47" s="9">
        <v>191.46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9200/(45+EXP(-0.00125*F30+9))+99</f>
        <v>267.8453348</v>
      </c>
      <c r="I48" s="4"/>
      <c r="J48" s="9">
        <v>6641.7</v>
      </c>
      <c r="K48" s="9">
        <v>138.49</v>
      </c>
      <c r="L48" s="9">
        <v>294.67</v>
      </c>
      <c r="M48" s="9">
        <v>193.46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9200/(45+EXP(-0.00125*F29+9))+99</f>
        <v>259.8884007</v>
      </c>
      <c r="I49" s="4"/>
      <c r="J49" s="9">
        <v>6821.7</v>
      </c>
      <c r="K49" s="9">
        <v>141.61</v>
      </c>
      <c r="L49" s="9">
        <v>296.39</v>
      </c>
      <c r="M49" s="9">
        <v>196.34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9200/(45+EXP(-0.00125*F28+9))+99</f>
        <v>250.7084552</v>
      </c>
      <c r="I50" s="4"/>
      <c r="J50" s="9">
        <v>6941.7</v>
      </c>
      <c r="K50" s="9">
        <v>143.7</v>
      </c>
      <c r="L50" s="9">
        <v>297.32</v>
      </c>
      <c r="M50" s="9">
        <v>198.17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9200/(45+EXP(-0.00125*F27+9))+99</f>
        <v>240.3524484</v>
      </c>
      <c r="I51" s="4"/>
      <c r="J51" s="9">
        <v>7061.7</v>
      </c>
      <c r="K51" s="9">
        <v>145.8</v>
      </c>
      <c r="L51" s="9">
        <v>298.15</v>
      </c>
      <c r="M51" s="9">
        <v>199.96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9200/(45+EXP(-0.00125*F26+9))+99</f>
        <v>228.961235</v>
      </c>
      <c r="I52" s="4"/>
      <c r="J52" s="9">
        <v>7241.7</v>
      </c>
      <c r="K52" s="9">
        <v>148.96</v>
      </c>
      <c r="L52" s="9">
        <v>298.74</v>
      </c>
      <c r="M52" s="9">
        <v>202.47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9200/(45+EXP(-0.00125*F25+9))+99</f>
        <v>216.7743938</v>
      </c>
      <c r="I53" s="4"/>
      <c r="J53" s="9">
        <v>7361.7</v>
      </c>
      <c r="K53" s="9">
        <v>151.06</v>
      </c>
      <c r="L53" s="9">
        <v>298.01</v>
      </c>
      <c r="M53" s="9">
        <v>203.85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9200/(45+EXP(-0.00125*F24+9))+99</f>
        <v>204.1175304</v>
      </c>
      <c r="I54" s="4"/>
      <c r="J54" s="9">
        <v>7541.7</v>
      </c>
      <c r="K54" s="9">
        <v>154.21</v>
      </c>
      <c r="L54" s="9">
        <v>296.67</v>
      </c>
      <c r="M54" s="9">
        <v>205.76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9200/(45+EXP(-0.00125*F23+9))+99</f>
        <v>191.3711936</v>
      </c>
      <c r="I55" s="4"/>
      <c r="J55" s="9">
        <v>7661.7</v>
      </c>
      <c r="K55" s="9">
        <v>156.29</v>
      </c>
      <c r="L55" s="9">
        <v>295.62</v>
      </c>
      <c r="M55" s="9">
        <v>206.92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9200/(45+EXP(-0.00125*F22+9))+99</f>
        <v>178.9267368</v>
      </c>
      <c r="I56" s="4"/>
      <c r="J56" s="9">
        <v>7781.7</v>
      </c>
      <c r="K56" s="9">
        <v>158.36</v>
      </c>
      <c r="L56" s="9">
        <v>294.44</v>
      </c>
      <c r="M56" s="9">
        <v>208.0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9200/(45+EXP(-0.00125*F21+9))+99</f>
        <v>167.1395013</v>
      </c>
      <c r="I57" s="4"/>
      <c r="J57" s="9">
        <v>7961.7</v>
      </c>
      <c r="K57" s="9">
        <v>161.43</v>
      </c>
      <c r="L57" s="9">
        <v>292.27</v>
      </c>
      <c r="M57" s="9">
        <v>209.45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9200/(45+EXP(-0.00125*F20+9))+99</f>
        <v>156.2907867</v>
      </c>
      <c r="I58" s="4"/>
      <c r="J58" s="9">
        <v>8081.7</v>
      </c>
      <c r="K58" s="9">
        <v>163.45</v>
      </c>
      <c r="L58" s="9">
        <v>290.55</v>
      </c>
      <c r="M58" s="9">
        <v>210.29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9200/(45+EXP(-0.00125*F19+9))+99</f>
        <v>146.566567</v>
      </c>
      <c r="I59" s="4"/>
      <c r="J59" s="9">
        <v>8261.7</v>
      </c>
      <c r="K59" s="9">
        <v>166.41</v>
      </c>
      <c r="L59" s="9">
        <v>287.56</v>
      </c>
      <c r="M59" s="9">
        <v>211.37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9200/(45+EXP(-0.00125*F18+9))+99</f>
        <v>138.0548276</v>
      </c>
      <c r="I60" s="4"/>
      <c r="J60" s="9">
        <v>8381.7</v>
      </c>
      <c r="K60" s="9">
        <v>168.28</v>
      </c>
      <c r="L60" s="9">
        <v>285.28</v>
      </c>
      <c r="M60" s="9">
        <v>211.93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9200/(45+EXP(-0.00125*F17+9))+99</f>
        <v>130.7578744</v>
      </c>
      <c r="I61" s="4"/>
      <c r="J61" s="9">
        <v>8501.7</v>
      </c>
      <c r="K61" s="9">
        <v>170.04</v>
      </c>
      <c r="L61" s="9">
        <v>282.55</v>
      </c>
      <c r="M61" s="9">
        <v>212.31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9200/(45+EXP(-0.00125*F16+9))+99</f>
        <v>124.6131381</v>
      </c>
      <c r="I62" s="4"/>
      <c r="J62" s="9">
        <v>8681.7</v>
      </c>
      <c r="K62" s="9">
        <v>172.61</v>
      </c>
      <c r="L62" s="9">
        <v>277.95</v>
      </c>
      <c r="M62" s="9">
        <v>212.65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9200/(45+EXP(-0.00125*F15+9))+99</f>
        <v>119.5160778</v>
      </c>
      <c r="I63" s="4"/>
      <c r="J63" s="9">
        <v>8801.7</v>
      </c>
      <c r="K63" s="9">
        <v>174.28</v>
      </c>
      <c r="L63" s="9">
        <v>274.55</v>
      </c>
      <c r="M63" s="9">
        <v>212.71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9200/(45+EXP(-0.00125*F14+9))+99</f>
        <v>115.340658</v>
      </c>
      <c r="I64" s="4"/>
      <c r="J64" s="9">
        <v>8981.7</v>
      </c>
      <c r="K64" s="9">
        <v>176.71</v>
      </c>
      <c r="L64" s="9">
        <v>268.47</v>
      </c>
      <c r="M64" s="9">
        <v>212.47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9200/(45+EXP(-0.00125*F13+9))+99</f>
        <v>111.9551621</v>
      </c>
      <c r="I65" s="4"/>
      <c r="J65" s="9">
        <v>9101.7</v>
      </c>
      <c r="K65" s="9">
        <v>178.28</v>
      </c>
      <c r="L65" s="9">
        <v>263.8</v>
      </c>
      <c r="M65" s="9">
        <v>212.08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9200/(45+EXP(-0.00125*F12+9))+99</f>
        <v>109.232924</v>
      </c>
      <c r="I66" s="4"/>
      <c r="J66" s="9">
        <v>9221.7</v>
      </c>
      <c r="K66" s="9">
        <v>179.8</v>
      </c>
      <c r="L66" s="9">
        <v>258.89</v>
      </c>
      <c r="M66" s="9">
        <v>211.54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9200/(45+EXP(-0.00125*F11+9))+99</f>
        <v>107.0586307</v>
      </c>
      <c r="I67" s="4"/>
      <c r="J67" s="9">
        <v>9401.7</v>
      </c>
      <c r="K67" s="9">
        <v>181.97</v>
      </c>
      <c r="L67" s="9">
        <v>250.62</v>
      </c>
      <c r="M67" s="9">
        <v>210.39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9200/(45+EXP(-0.00125*F10+9))+99</f>
        <v>105.3312706</v>
      </c>
      <c r="I68" s="4"/>
      <c r="J68" s="9">
        <v>9521.7</v>
      </c>
      <c r="K68" s="9">
        <v>183.35</v>
      </c>
      <c r="L68" s="9">
        <v>244.41</v>
      </c>
      <c r="M68" s="9">
        <v>209.35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9200/(45+EXP(-0.00125*F9+9))+99</f>
        <v>103.9648081</v>
      </c>
      <c r="I69" s="4"/>
      <c r="J69" s="9">
        <v>9701.7</v>
      </c>
      <c r="K69" s="9">
        <v>185.27</v>
      </c>
      <c r="L69" s="9">
        <v>234.56</v>
      </c>
      <c r="M69" s="9">
        <v>207.5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9200/(45+EXP(-0.00125*F8+9))+99</f>
        <v>102.8874788</v>
      </c>
      <c r="I70" s="4"/>
      <c r="J70" s="9">
        <v>9821.7</v>
      </c>
      <c r="K70" s="9">
        <v>186.46</v>
      </c>
      <c r="L70" s="9">
        <v>227.69</v>
      </c>
      <c r="M70" s="9">
        <v>206.04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9200/(45+EXP(-0.00125*F7+9))+99</f>
        <v>102.0403595</v>
      </c>
      <c r="I71" s="4"/>
      <c r="J71" s="9">
        <v>9941.7</v>
      </c>
      <c r="K71" s="9">
        <v>187.59</v>
      </c>
      <c r="L71" s="9">
        <v>220.95</v>
      </c>
      <c r="M71" s="9">
        <v>204.4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9200/(45+EXP(-0.00125*F6+9))+99</f>
        <v>101.3756491</v>
      </c>
      <c r="I72" s="4"/>
      <c r="J72" s="9">
        <v>10122.0</v>
      </c>
      <c r="K72" s="9">
        <v>189.13</v>
      </c>
      <c r="L72" s="9">
        <v>213.07</v>
      </c>
      <c r="M72" s="9">
        <v>201.68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9200/(45+EXP(-0.00125*F5+9))+99</f>
        <v>100.8549252</v>
      </c>
      <c r="I73" s="4"/>
      <c r="J73" s="9">
        <v>10242.0</v>
      </c>
      <c r="K73" s="9">
        <v>190.07</v>
      </c>
      <c r="L73" s="9">
        <v>208.93</v>
      </c>
      <c r="M73" s="9">
        <v>199.71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9200/(45+EXP(-0.00125*F4+9))+99</f>
        <v>100.4475223</v>
      </c>
      <c r="I74" s="4"/>
      <c r="J74" s="9">
        <v>10422.0</v>
      </c>
      <c r="K74" s="9">
        <v>190.02</v>
      </c>
      <c r="L74" s="9">
        <v>203.97</v>
      </c>
      <c r="M74" s="9">
        <v>196.54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9200/(45+EXP(-0.00125*F3+9))+99</f>
        <v>100.1290998</v>
      </c>
      <c r="I75" s="4"/>
      <c r="J75" s="9">
        <v>10542.0</v>
      </c>
      <c r="K75" s="9">
        <v>182.56</v>
      </c>
      <c r="L75" s="9">
        <v>201.39</v>
      </c>
      <c r="M75" s="9">
        <v>194.34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10662.0</v>
      </c>
      <c r="K76" s="9">
        <v>175.29</v>
      </c>
      <c r="L76" s="9">
        <v>199.31</v>
      </c>
      <c r="M76" s="9">
        <v>192.1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10842.0</v>
      </c>
      <c r="K77" s="9">
        <v>164.88</v>
      </c>
      <c r="L77" s="9">
        <v>196.97</v>
      </c>
      <c r="M77" s="9">
        <v>188.72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10962.0</v>
      </c>
      <c r="K78" s="9">
        <v>158.37</v>
      </c>
      <c r="L78" s="9">
        <v>195.87</v>
      </c>
      <c r="M78" s="9">
        <v>186.47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11142.0</v>
      </c>
      <c r="K79" s="9">
        <v>149.4</v>
      </c>
      <c r="L79" s="9">
        <v>194.79</v>
      </c>
      <c r="M79" s="9">
        <v>183.14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11262.0</v>
      </c>
      <c r="K80" s="9">
        <v>143.94</v>
      </c>
      <c r="L80" s="9">
        <v>194.41</v>
      </c>
      <c r="M80" s="9">
        <v>180.97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11382.0</v>
      </c>
      <c r="K81" s="9">
        <v>138.83</v>
      </c>
      <c r="L81" s="9">
        <v>194.28</v>
      </c>
      <c r="M81" s="9">
        <v>178.86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11562.0</v>
      </c>
      <c r="K82" s="9">
        <v>132.16</v>
      </c>
      <c r="L82" s="9">
        <v>194.13</v>
      </c>
      <c r="M82" s="9">
        <v>175.87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11682.0</v>
      </c>
      <c r="K83" s="9">
        <v>128.25</v>
      </c>
      <c r="L83" s="9">
        <v>193.92</v>
      </c>
      <c r="M83" s="9">
        <v>173.98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11862.0</v>
      </c>
      <c r="K84" s="9">
        <v>123.04</v>
      </c>
      <c r="L84" s="9">
        <v>193.44</v>
      </c>
      <c r="M84" s="9">
        <v>171.29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11982.0</v>
      </c>
      <c r="K85" s="9">
        <v>119.99</v>
      </c>
      <c r="L85" s="9">
        <v>193.01</v>
      </c>
      <c r="M85" s="9">
        <v>169.6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12102.0</v>
      </c>
      <c r="K86" s="9">
        <v>117.39</v>
      </c>
      <c r="L86" s="9">
        <v>192.5</v>
      </c>
      <c r="M86" s="9">
        <v>168.0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12282.0</v>
      </c>
      <c r="K87" s="9">
        <v>113.96</v>
      </c>
      <c r="L87" s="9">
        <v>191.62</v>
      </c>
      <c r="M87" s="9">
        <v>165.74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12402.0</v>
      </c>
      <c r="K88" s="9">
        <v>111.94</v>
      </c>
      <c r="L88" s="9">
        <v>190.95</v>
      </c>
      <c r="M88" s="9">
        <v>164.31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12582.0</v>
      </c>
      <c r="K89" s="9">
        <v>109.48</v>
      </c>
      <c r="L89" s="9">
        <v>189.83</v>
      </c>
      <c r="M89" s="9">
        <v>162.29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12702.0</v>
      </c>
      <c r="K90" s="9">
        <v>108.13</v>
      </c>
      <c r="L90" s="9">
        <v>189.02</v>
      </c>
      <c r="M90" s="9">
        <v>160.99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12822.0</v>
      </c>
      <c r="K91" s="9">
        <v>106.87</v>
      </c>
      <c r="L91" s="9">
        <v>188.17</v>
      </c>
      <c r="M91" s="9">
        <v>159.74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13002.0</v>
      </c>
      <c r="K92" s="9">
        <v>105.32</v>
      </c>
      <c r="L92" s="9">
        <v>186.81</v>
      </c>
      <c r="M92" s="9">
        <v>157.99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13122.0</v>
      </c>
      <c r="K93" s="9">
        <v>104.5</v>
      </c>
      <c r="L93" s="9">
        <v>185.86</v>
      </c>
      <c r="M93" s="9">
        <v>156.89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13302.0</v>
      </c>
      <c r="K94" s="9">
        <v>103.42</v>
      </c>
      <c r="L94" s="9">
        <v>184.39</v>
      </c>
      <c r="M94" s="9">
        <v>155.31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13422.0</v>
      </c>
      <c r="K95" s="9">
        <v>102.8</v>
      </c>
      <c r="L95" s="9">
        <v>183.38</v>
      </c>
      <c r="M95" s="9">
        <v>154.31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13542.0</v>
      </c>
      <c r="K96" s="9">
        <v>102.29</v>
      </c>
      <c r="L96" s="9">
        <v>182.35</v>
      </c>
      <c r="M96" s="9">
        <v>153.34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13722.0</v>
      </c>
      <c r="K97" s="9">
        <v>101.64</v>
      </c>
      <c r="L97" s="9">
        <v>180.79</v>
      </c>
      <c r="M97" s="9">
        <v>151.96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13842.0</v>
      </c>
      <c r="K98" s="9">
        <v>101.27</v>
      </c>
      <c r="L98" s="9">
        <v>179.74</v>
      </c>
      <c r="M98" s="9">
        <v>151.07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14022.0</v>
      </c>
      <c r="K99" s="9">
        <v>100.81</v>
      </c>
      <c r="L99" s="9">
        <v>178.15</v>
      </c>
      <c r="M99" s="9">
        <v>149.78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14142.0</v>
      </c>
      <c r="K100" s="9">
        <v>100.57</v>
      </c>
      <c r="L100" s="9">
        <v>177.09</v>
      </c>
      <c r="M100" s="9">
        <v>148.96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14262.0</v>
      </c>
      <c r="K101" s="9">
        <v>100.35</v>
      </c>
      <c r="L101" s="9">
        <v>176.03</v>
      </c>
      <c r="M101" s="9">
        <v>148.15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100.13</v>
      </c>
      <c r="L102" s="9">
        <v>174.82</v>
      </c>
      <c r="M102" s="9">
        <v>147.25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13"/>
      <c r="K103" s="13"/>
      <c r="L103" s="13"/>
      <c r="M103" s="13"/>
      <c r="N103" s="4"/>
    </row>
    <row r="104">
      <c r="G104" s="18"/>
      <c r="J104" s="14"/>
      <c r="K104" s="14"/>
      <c r="L104" s="14"/>
      <c r="M104" s="14"/>
    </row>
    <row r="105">
      <c r="G105" s="18"/>
      <c r="J105" s="14"/>
      <c r="K105" s="14"/>
      <c r="L105" s="14"/>
      <c r="M105" s="14"/>
    </row>
    <row r="106">
      <c r="G106" s="18"/>
      <c r="J106" s="14"/>
      <c r="K106" s="14"/>
      <c r="L106" s="14"/>
      <c r="M106" s="14"/>
    </row>
    <row r="107">
      <c r="G107" s="18"/>
      <c r="J107" s="14"/>
      <c r="K107" s="14"/>
      <c r="L107" s="14"/>
      <c r="M107" s="14"/>
    </row>
    <row r="108">
      <c r="G108" s="18"/>
      <c r="J108" s="14"/>
      <c r="K108" s="14"/>
      <c r="L108" s="14"/>
      <c r="M108" s="14"/>
    </row>
    <row r="109">
      <c r="G109" s="18"/>
      <c r="J109" s="14"/>
      <c r="K109" s="14"/>
      <c r="L109" s="14"/>
      <c r="M109" s="14"/>
    </row>
    <row r="110">
      <c r="G110" s="18"/>
      <c r="J110" s="14"/>
      <c r="K110" s="14"/>
      <c r="L110" s="14"/>
      <c r="M110" s="14"/>
    </row>
    <row r="111">
      <c r="G111" s="18"/>
      <c r="J111" s="14"/>
      <c r="K111" s="14"/>
      <c r="L111" s="14"/>
      <c r="M111" s="14"/>
    </row>
    <row r="112">
      <c r="G112" s="18"/>
      <c r="J112" s="14"/>
      <c r="K112" s="14"/>
      <c r="L112" s="14"/>
      <c r="M112" s="14"/>
    </row>
    <row r="113">
      <c r="G113" s="18"/>
      <c r="J113" s="14"/>
      <c r="K113" s="14"/>
      <c r="L113" s="14"/>
      <c r="M113" s="14"/>
    </row>
    <row r="114">
      <c r="G114" s="18"/>
      <c r="J114" s="14"/>
      <c r="K114" s="14"/>
      <c r="L114" s="14"/>
      <c r="M114" s="14"/>
    </row>
    <row r="115">
      <c r="G115" s="18"/>
      <c r="J115" s="14"/>
      <c r="K115" s="14"/>
      <c r="L115" s="14"/>
      <c r="M115" s="14"/>
    </row>
    <row r="116">
      <c r="G116" s="18"/>
      <c r="J116" s="14"/>
      <c r="K116" s="14"/>
      <c r="L116" s="14"/>
      <c r="M116" s="14"/>
    </row>
    <row r="117">
      <c r="G117" s="18"/>
      <c r="J117" s="14"/>
      <c r="K117" s="14"/>
      <c r="L117" s="14"/>
      <c r="M117" s="14"/>
    </row>
    <row r="118">
      <c r="G118" s="18"/>
      <c r="J118" s="14"/>
      <c r="K118" s="14"/>
      <c r="L118" s="14"/>
      <c r="M118" s="14"/>
    </row>
    <row r="119">
      <c r="G119" s="18"/>
      <c r="J119" s="14"/>
      <c r="K119" s="14"/>
      <c r="L119" s="14"/>
      <c r="M119" s="14"/>
    </row>
    <row r="120">
      <c r="G120" s="18"/>
      <c r="J120" s="14"/>
      <c r="K120" s="14"/>
      <c r="L120" s="14"/>
      <c r="M120" s="14"/>
    </row>
    <row r="121">
      <c r="G121" s="18"/>
      <c r="J121" s="14"/>
      <c r="K121" s="14"/>
      <c r="L121" s="14"/>
      <c r="M121" s="14"/>
    </row>
    <row r="122">
      <c r="G122" s="18"/>
      <c r="J122" s="14"/>
      <c r="K122" s="14"/>
      <c r="L122" s="14"/>
      <c r="M122" s="14"/>
    </row>
    <row r="123">
      <c r="G123" s="18"/>
      <c r="J123" s="14"/>
      <c r="K123" s="14"/>
      <c r="L123" s="14"/>
      <c r="M123" s="14"/>
    </row>
    <row r="124">
      <c r="G124" s="18"/>
      <c r="J124" s="14"/>
      <c r="K124" s="14"/>
      <c r="L124" s="14"/>
      <c r="M124" s="14"/>
    </row>
    <row r="125">
      <c r="G125" s="18"/>
      <c r="J125" s="14"/>
      <c r="K125" s="14"/>
      <c r="L125" s="14"/>
      <c r="M125" s="14"/>
    </row>
    <row r="126">
      <c r="G126" s="18"/>
      <c r="J126" s="14"/>
      <c r="K126" s="14"/>
      <c r="L126" s="14"/>
      <c r="M126" s="14"/>
    </row>
    <row r="127">
      <c r="G127" s="18"/>
      <c r="J127" s="14"/>
      <c r="K127" s="14"/>
      <c r="L127" s="14"/>
      <c r="M127" s="14"/>
    </row>
    <row r="128">
      <c r="G128" s="18"/>
      <c r="J128" s="14"/>
      <c r="K128" s="14"/>
      <c r="L128" s="14"/>
      <c r="M128" s="14"/>
    </row>
    <row r="129">
      <c r="G129" s="18"/>
      <c r="J129" s="14"/>
      <c r="K129" s="14"/>
      <c r="L129" s="14"/>
      <c r="M129" s="14"/>
    </row>
    <row r="130">
      <c r="G130" s="18"/>
      <c r="J130" s="14"/>
      <c r="K130" s="14"/>
      <c r="L130" s="14"/>
      <c r="M130" s="14"/>
    </row>
    <row r="131">
      <c r="G131" s="18"/>
      <c r="J131" s="14"/>
      <c r="K131" s="14"/>
      <c r="L131" s="14"/>
      <c r="M131" s="14"/>
    </row>
    <row r="132">
      <c r="G132" s="18"/>
      <c r="J132" s="14"/>
      <c r="K132" s="14"/>
      <c r="L132" s="14"/>
      <c r="M132" s="14"/>
    </row>
    <row r="133">
      <c r="G133" s="18"/>
      <c r="J133" s="14"/>
      <c r="K133" s="14"/>
      <c r="L133" s="14"/>
      <c r="M133" s="14"/>
    </row>
    <row r="134">
      <c r="G134" s="18"/>
      <c r="J134" s="14"/>
      <c r="K134" s="14"/>
      <c r="L134" s="14"/>
      <c r="M134" s="14"/>
    </row>
    <row r="135">
      <c r="G135" s="18"/>
      <c r="J135" s="14"/>
      <c r="K135" s="14"/>
      <c r="L135" s="14"/>
      <c r="M135" s="14"/>
    </row>
    <row r="136">
      <c r="G136" s="18"/>
      <c r="J136" s="14"/>
      <c r="K136" s="14"/>
      <c r="L136" s="14"/>
      <c r="M136" s="14"/>
    </row>
    <row r="137">
      <c r="G137" s="18"/>
      <c r="J137" s="14"/>
      <c r="K137" s="14"/>
      <c r="L137" s="14"/>
      <c r="M137" s="14"/>
    </row>
    <row r="138">
      <c r="G138" s="18"/>
      <c r="J138" s="14"/>
      <c r="K138" s="14"/>
      <c r="L138" s="14"/>
      <c r="M138" s="14"/>
    </row>
    <row r="139">
      <c r="G139" s="18"/>
      <c r="J139" s="14"/>
      <c r="K139" s="14"/>
      <c r="L139" s="14"/>
      <c r="M139" s="14"/>
    </row>
    <row r="140">
      <c r="G140" s="18"/>
      <c r="J140" s="14"/>
      <c r="K140" s="14"/>
      <c r="L140" s="14"/>
      <c r="M140" s="14"/>
    </row>
    <row r="141">
      <c r="G141" s="18"/>
    </row>
    <row r="142">
      <c r="G142" s="18"/>
    </row>
    <row r="143">
      <c r="G143" s="18"/>
    </row>
    <row r="144">
      <c r="G144" s="18"/>
    </row>
    <row r="145">
      <c r="G145" s="18"/>
    </row>
    <row r="146">
      <c r="G146" s="18"/>
    </row>
    <row r="147">
      <c r="G147" s="18"/>
    </row>
    <row r="148">
      <c r="G148" s="18"/>
    </row>
    <row r="149">
      <c r="G149" s="18"/>
    </row>
    <row r="150">
      <c r="G150" s="18"/>
    </row>
    <row r="151">
      <c r="G151" s="18"/>
    </row>
    <row r="152">
      <c r="G152" s="18"/>
    </row>
    <row r="153">
      <c r="G153" s="18"/>
    </row>
    <row r="154">
      <c r="G154" s="18"/>
    </row>
    <row r="155">
      <c r="G155" s="18"/>
    </row>
    <row r="156">
      <c r="G156" s="18"/>
    </row>
    <row r="157">
      <c r="G157" s="18"/>
    </row>
    <row r="158">
      <c r="G158" s="18"/>
    </row>
    <row r="159">
      <c r="G159" s="18"/>
    </row>
    <row r="160">
      <c r="G160" s="18"/>
    </row>
    <row r="161">
      <c r="G161" s="18"/>
    </row>
    <row r="162">
      <c r="G162" s="18"/>
    </row>
    <row r="163">
      <c r="G163" s="18"/>
    </row>
    <row r="164">
      <c r="G164" s="18"/>
    </row>
    <row r="165">
      <c r="G165" s="18"/>
    </row>
    <row r="166">
      <c r="G166" s="18"/>
    </row>
    <row r="167">
      <c r="G167" s="18"/>
    </row>
    <row r="168">
      <c r="G168" s="18"/>
    </row>
    <row r="169">
      <c r="G169" s="18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9200/(45+EXP(-0.00125*F3+9))+199</f>
        <v>200.1290998</v>
      </c>
      <c r="I3" s="4"/>
      <c r="J3" s="9">
        <v>161.76</v>
      </c>
      <c r="K3" s="9">
        <v>200.0</v>
      </c>
      <c r="L3" s="9">
        <v>200.39</v>
      </c>
      <c r="M3" s="9">
        <v>200.08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200.4475223</v>
      </c>
      <c r="I4" s="4"/>
      <c r="J4" s="9">
        <v>341.76</v>
      </c>
      <c r="K4" s="9">
        <v>200.0</v>
      </c>
      <c r="L4" s="9">
        <v>200.73</v>
      </c>
      <c r="M4" s="9">
        <v>200.17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200.8549252</v>
      </c>
      <c r="I5" s="4"/>
      <c r="J5" s="9">
        <v>461.76</v>
      </c>
      <c r="K5" s="9">
        <v>200.0</v>
      </c>
      <c r="L5" s="9">
        <v>201.01</v>
      </c>
      <c r="M5" s="9">
        <v>200.25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201.3756491</v>
      </c>
      <c r="I6" s="4"/>
      <c r="J6" s="9">
        <v>581.76</v>
      </c>
      <c r="K6" s="9">
        <v>200.0</v>
      </c>
      <c r="L6" s="9">
        <v>201.33</v>
      </c>
      <c r="M6" s="9">
        <v>200.34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202.0403595</v>
      </c>
      <c r="I7" s="4"/>
      <c r="J7" s="9">
        <v>761.76</v>
      </c>
      <c r="K7" s="9">
        <v>200.0</v>
      </c>
      <c r="L7" s="9">
        <v>201.91</v>
      </c>
      <c r="M7" s="9">
        <v>200.51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202.8874788</v>
      </c>
      <c r="I8" s="4"/>
      <c r="J8" s="9">
        <v>881.76</v>
      </c>
      <c r="K8" s="9">
        <v>200.01</v>
      </c>
      <c r="L8" s="9">
        <v>202.39</v>
      </c>
      <c r="M8" s="9">
        <v>200.65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203.9648081</v>
      </c>
      <c r="I9" s="4"/>
      <c r="J9" s="9">
        <v>1061.8</v>
      </c>
      <c r="K9" s="9">
        <v>200.02</v>
      </c>
      <c r="L9" s="9">
        <v>203.22</v>
      </c>
      <c r="M9" s="9">
        <v>200.9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205.3312706</v>
      </c>
      <c r="I10" s="4"/>
      <c r="J10" s="9">
        <v>1181.8</v>
      </c>
      <c r="K10" s="9">
        <v>200.03</v>
      </c>
      <c r="L10" s="9">
        <v>203.86</v>
      </c>
      <c r="M10" s="9">
        <v>201.09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207.0586307</v>
      </c>
      <c r="I11" s="4"/>
      <c r="J11" s="9">
        <v>1301.8</v>
      </c>
      <c r="K11" s="9">
        <v>200.04</v>
      </c>
      <c r="L11" s="9">
        <v>204.66</v>
      </c>
      <c r="M11" s="9">
        <v>201.33</v>
      </c>
      <c r="N11" s="4"/>
    </row>
    <row r="12">
      <c r="A12" s="6" t="s">
        <v>23</v>
      </c>
      <c r="B12" s="8">
        <v>2400.0</v>
      </c>
      <c r="C12" s="6" t="s">
        <v>55</v>
      </c>
      <c r="D12" s="6"/>
      <c r="E12" s="4"/>
      <c r="F12" s="9">
        <v>1800.0</v>
      </c>
      <c r="G12" s="10">
        <f t="shared" si="1"/>
        <v>30</v>
      </c>
      <c r="H12" s="15">
        <f t="shared" si="2"/>
        <v>209.232924</v>
      </c>
      <c r="I12" s="4"/>
      <c r="J12" s="9">
        <v>1481.8</v>
      </c>
      <c r="K12" s="9">
        <v>200.07</v>
      </c>
      <c r="L12" s="9">
        <v>206.04</v>
      </c>
      <c r="M12" s="9">
        <v>201.76</v>
      </c>
      <c r="N12" s="4"/>
    </row>
    <row r="13">
      <c r="A13" s="6" t="s">
        <v>25</v>
      </c>
      <c r="B13" s="8">
        <v>2.5</v>
      </c>
      <c r="C13" s="6" t="s">
        <v>56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211.9551621</v>
      </c>
      <c r="I13" s="4"/>
      <c r="J13" s="9">
        <v>1601.8</v>
      </c>
      <c r="K13" s="9">
        <v>200.09</v>
      </c>
      <c r="L13" s="9">
        <v>207.08</v>
      </c>
      <c r="M13" s="9">
        <v>202.09</v>
      </c>
      <c r="N13" s="4"/>
    </row>
    <row r="14">
      <c r="A14" s="6"/>
      <c r="B14" s="8" t="s">
        <v>28</v>
      </c>
      <c r="C14" s="6" t="s">
        <v>57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215.340658</v>
      </c>
      <c r="I14" s="4"/>
      <c r="J14" s="9">
        <v>1781.8</v>
      </c>
      <c r="K14" s="9">
        <v>200.14</v>
      </c>
      <c r="L14" s="9">
        <v>209.03</v>
      </c>
      <c r="M14" s="9">
        <v>202.69</v>
      </c>
      <c r="N14" s="4"/>
    </row>
    <row r="15">
      <c r="A15" s="6"/>
      <c r="B15" s="8">
        <v>2.0</v>
      </c>
      <c r="C15" s="6" t="s">
        <v>58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219.5160778</v>
      </c>
      <c r="I15" s="4"/>
      <c r="J15" s="9">
        <v>1901.8</v>
      </c>
      <c r="K15" s="9">
        <v>200.18</v>
      </c>
      <c r="L15" s="9">
        <v>210.62</v>
      </c>
      <c r="M15" s="9">
        <v>203.19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224.6131381</v>
      </c>
      <c r="I16" s="4"/>
      <c r="J16" s="9">
        <v>2021.8</v>
      </c>
      <c r="K16" s="9">
        <v>200.22</v>
      </c>
      <c r="L16" s="9">
        <v>212.33</v>
      </c>
      <c r="M16" s="9">
        <v>203.73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230.7578744</v>
      </c>
      <c r="I17" s="4"/>
      <c r="J17" s="9">
        <v>2201.8</v>
      </c>
      <c r="K17" s="9">
        <v>200.31</v>
      </c>
      <c r="L17" s="9">
        <v>215.38</v>
      </c>
      <c r="M17" s="9">
        <v>204.71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238.0548276</v>
      </c>
      <c r="I18" s="4"/>
      <c r="J18" s="9">
        <v>2321.8</v>
      </c>
      <c r="K18" s="9">
        <v>200.38</v>
      </c>
      <c r="L18" s="9">
        <v>217.88</v>
      </c>
      <c r="M18" s="9">
        <v>205.49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246.566567</v>
      </c>
      <c r="I19" s="4"/>
      <c r="J19" s="9">
        <v>2501.8</v>
      </c>
      <c r="K19" s="9">
        <v>200.51</v>
      </c>
      <c r="L19" s="9">
        <v>222.11</v>
      </c>
      <c r="M19" s="9">
        <v>206.85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256.2907867</v>
      </c>
      <c r="I20" s="4"/>
      <c r="J20" s="9">
        <v>2621.8</v>
      </c>
      <c r="K20" s="9">
        <v>200.62</v>
      </c>
      <c r="L20" s="9">
        <v>225.28</v>
      </c>
      <c r="M20" s="9">
        <v>207.89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267.1395013</v>
      </c>
      <c r="I21" s="4"/>
      <c r="J21" s="9">
        <v>2741.8</v>
      </c>
      <c r="K21" s="9">
        <v>200.75</v>
      </c>
      <c r="L21" s="9">
        <v>228.97</v>
      </c>
      <c r="M21" s="9">
        <v>209.09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278.9267368</v>
      </c>
      <c r="I22" s="4"/>
      <c r="J22" s="9">
        <v>2921.8</v>
      </c>
      <c r="K22" s="9">
        <v>200.98</v>
      </c>
      <c r="L22" s="9">
        <v>235.2</v>
      </c>
      <c r="M22" s="9">
        <v>211.14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291.3711936</v>
      </c>
      <c r="I23" s="4"/>
      <c r="J23" s="9">
        <v>3041.8</v>
      </c>
      <c r="K23" s="9">
        <v>201.16</v>
      </c>
      <c r="L23" s="9">
        <v>239.83</v>
      </c>
      <c r="M23" s="9">
        <v>212.69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304.1175304</v>
      </c>
      <c r="I24" s="4"/>
      <c r="J24" s="9">
        <v>3221.8</v>
      </c>
      <c r="K24" s="9">
        <v>201.49</v>
      </c>
      <c r="L24" s="9">
        <v>247.63</v>
      </c>
      <c r="M24" s="9">
        <v>215.31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316.7743938</v>
      </c>
      <c r="I25" s="4"/>
      <c r="J25" s="9">
        <v>3341.8</v>
      </c>
      <c r="K25" s="9">
        <v>201.74</v>
      </c>
      <c r="L25" s="9">
        <v>253.46</v>
      </c>
      <c r="M25" s="9">
        <v>217.27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328.961235</v>
      </c>
      <c r="I26" s="4"/>
      <c r="J26" s="9">
        <v>3461.8</v>
      </c>
      <c r="K26" s="9">
        <v>202.04</v>
      </c>
      <c r="L26" s="9">
        <v>259.64</v>
      </c>
      <c r="M26" s="9">
        <v>219.39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340.3524484</v>
      </c>
      <c r="I27" s="4"/>
      <c r="J27" s="9">
        <v>3641.8</v>
      </c>
      <c r="K27" s="9">
        <v>202.55</v>
      </c>
      <c r="L27" s="9">
        <v>269.6</v>
      </c>
      <c r="M27" s="9">
        <v>222.89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350.7084552</v>
      </c>
      <c r="I28" s="4"/>
      <c r="J28" s="9">
        <v>3761.8</v>
      </c>
      <c r="K28" s="9">
        <v>202.95</v>
      </c>
      <c r="L28" s="9">
        <v>276.68</v>
      </c>
      <c r="M28" s="9">
        <v>225.42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359.8884007</v>
      </c>
      <c r="I29" s="4"/>
      <c r="J29" s="9">
        <v>3941.8</v>
      </c>
      <c r="K29" s="9">
        <v>203.65</v>
      </c>
      <c r="L29" s="9">
        <v>287.75</v>
      </c>
      <c r="M29" s="9">
        <v>229.5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367.8453348</v>
      </c>
      <c r="I30" s="4"/>
      <c r="J30" s="9">
        <v>4061.8</v>
      </c>
      <c r="K30" s="9">
        <v>204.18</v>
      </c>
      <c r="L30" s="9">
        <v>295.31</v>
      </c>
      <c r="M30" s="9">
        <v>232.31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374.6091956</v>
      </c>
      <c r="I31" s="4"/>
      <c r="J31" s="9">
        <v>4181.8</v>
      </c>
      <c r="K31" s="9">
        <v>204.77</v>
      </c>
      <c r="L31" s="9">
        <v>302.96</v>
      </c>
      <c r="M31" s="9">
        <v>235.25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380.2643487</v>
      </c>
      <c r="I32" s="4"/>
      <c r="J32" s="9">
        <v>4361.8</v>
      </c>
      <c r="K32" s="9">
        <v>205.77</v>
      </c>
      <c r="L32" s="9">
        <v>314.35</v>
      </c>
      <c r="M32" s="9">
        <v>239.79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384.9273637</v>
      </c>
      <c r="I33" s="4"/>
      <c r="J33" s="9">
        <v>4481.8</v>
      </c>
      <c r="K33" s="9">
        <v>206.53</v>
      </c>
      <c r="L33" s="9">
        <v>321.75</v>
      </c>
      <c r="M33" s="9">
        <v>242.88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388.7284993</v>
      </c>
      <c r="I34" s="4"/>
      <c r="J34" s="9">
        <v>4661.8</v>
      </c>
      <c r="K34" s="9">
        <v>207.79</v>
      </c>
      <c r="L34" s="9">
        <v>332.48</v>
      </c>
      <c r="M34" s="9">
        <v>247.56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391.7982242</v>
      </c>
      <c r="I35" s="4"/>
      <c r="J35" s="9">
        <v>4781.8</v>
      </c>
      <c r="K35" s="9">
        <v>208.72</v>
      </c>
      <c r="L35" s="9">
        <v>339.31</v>
      </c>
      <c r="M35" s="9">
        <v>250.6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394.2586115</v>
      </c>
      <c r="I36" s="4"/>
      <c r="J36" s="9">
        <v>4901.8</v>
      </c>
      <c r="K36" s="9">
        <v>209.73</v>
      </c>
      <c r="L36" s="9">
        <v>345.62</v>
      </c>
      <c r="M36" s="9">
        <v>253.6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396.2186964</v>
      </c>
      <c r="I37" s="4"/>
      <c r="J37" s="9">
        <v>5081.8</v>
      </c>
      <c r="K37" s="9">
        <v>211.37</v>
      </c>
      <c r="L37" s="9">
        <v>354.46</v>
      </c>
      <c r="M37" s="9">
        <v>258.04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397.7726849</v>
      </c>
      <c r="I38" s="4"/>
      <c r="J38" s="9">
        <v>5201.8</v>
      </c>
      <c r="K38" s="9">
        <v>212.56</v>
      </c>
      <c r="L38" s="9">
        <v>359.96</v>
      </c>
      <c r="M38" s="9">
        <v>260.95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399</v>
      </c>
      <c r="I39" s="4"/>
      <c r="J39" s="9">
        <v>5381.8</v>
      </c>
      <c r="K39" s="9">
        <v>214.47</v>
      </c>
      <c r="L39" s="9">
        <v>367.12</v>
      </c>
      <c r="M39" s="9">
        <v>265.12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9200/(45+EXP(-0.00125*F38+9))+199</f>
        <v>397.7726849</v>
      </c>
      <c r="I40" s="4"/>
      <c r="J40" s="9">
        <v>5501.8</v>
      </c>
      <c r="K40" s="9">
        <v>215.84</v>
      </c>
      <c r="L40" s="9">
        <v>371.29</v>
      </c>
      <c r="M40" s="9">
        <v>267.79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9200/(45+EXP(-0.00125*F37+9))+199</f>
        <v>396.2186964</v>
      </c>
      <c r="I41" s="4"/>
      <c r="J41" s="9">
        <v>5621.8</v>
      </c>
      <c r="K41" s="9">
        <v>217.27</v>
      </c>
      <c r="L41" s="9">
        <v>375.22</v>
      </c>
      <c r="M41" s="9">
        <v>270.39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9200/(45+EXP(-0.00125*F36+9))+199</f>
        <v>394.2586115</v>
      </c>
      <c r="I42" s="4"/>
      <c r="J42" s="9">
        <v>5801.8</v>
      </c>
      <c r="K42" s="9">
        <v>219.51</v>
      </c>
      <c r="L42" s="9">
        <v>380.3</v>
      </c>
      <c r="M42" s="9">
        <v>274.03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9200/(45+EXP(-0.00125*F35+9))+199</f>
        <v>391.7982242</v>
      </c>
      <c r="I43" s="4"/>
      <c r="J43" s="9">
        <v>5921.8</v>
      </c>
      <c r="K43" s="9">
        <v>221.07</v>
      </c>
      <c r="L43" s="9">
        <v>383.1</v>
      </c>
      <c r="M43" s="9">
        <v>276.31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9200/(45+EXP(-0.00125*F34+9))+199</f>
        <v>388.7284993</v>
      </c>
      <c r="I44" s="4"/>
      <c r="J44" s="9">
        <v>6101.8</v>
      </c>
      <c r="K44" s="9">
        <v>223.49</v>
      </c>
      <c r="L44" s="9">
        <v>386.86</v>
      </c>
      <c r="M44" s="9">
        <v>279.6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9200/(45+EXP(-0.00125*F33+9))+199</f>
        <v>384.9273637</v>
      </c>
      <c r="I45" s="4"/>
      <c r="J45" s="9">
        <v>6221.8</v>
      </c>
      <c r="K45" s="9">
        <v>225.16</v>
      </c>
      <c r="L45" s="9">
        <v>389.06</v>
      </c>
      <c r="M45" s="9">
        <v>281.71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9200/(45+EXP(-0.00125*F32+9))+199</f>
        <v>380.2643487</v>
      </c>
      <c r="I46" s="4"/>
      <c r="J46" s="9">
        <v>6341.8</v>
      </c>
      <c r="K46" s="9">
        <v>226.87</v>
      </c>
      <c r="L46" s="9">
        <v>390.91</v>
      </c>
      <c r="M46" s="9">
        <v>283.72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9200/(45+EXP(-0.00125*F31+9))+199</f>
        <v>374.6091956</v>
      </c>
      <c r="I47" s="4"/>
      <c r="J47" s="9">
        <v>6521.8</v>
      </c>
      <c r="K47" s="9">
        <v>229.5</v>
      </c>
      <c r="L47" s="9">
        <v>393.3</v>
      </c>
      <c r="M47" s="9">
        <v>286.63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9200/(45+EXP(-0.00125*F30+9))+199</f>
        <v>367.8453348</v>
      </c>
      <c r="I48" s="4"/>
      <c r="J48" s="9">
        <v>6641.8</v>
      </c>
      <c r="K48" s="9">
        <v>231.29</v>
      </c>
      <c r="L48" s="9">
        <v>394.67</v>
      </c>
      <c r="M48" s="9">
        <v>288.48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9200/(45+EXP(-0.00125*F29+9))+199</f>
        <v>359.8884007</v>
      </c>
      <c r="I49" s="4"/>
      <c r="J49" s="9">
        <v>6821.8</v>
      </c>
      <c r="K49" s="9">
        <v>234.01</v>
      </c>
      <c r="L49" s="9">
        <v>396.39</v>
      </c>
      <c r="M49" s="9">
        <v>291.15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9200/(45+EXP(-0.00125*F28+9))+199</f>
        <v>350.7084552</v>
      </c>
      <c r="I50" s="4"/>
      <c r="J50" s="9">
        <v>6941.8</v>
      </c>
      <c r="K50" s="9">
        <v>235.85</v>
      </c>
      <c r="L50" s="9">
        <v>397.32</v>
      </c>
      <c r="M50" s="9">
        <v>292.86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9200/(45+EXP(-0.00125*F27+9))+199</f>
        <v>340.3524484</v>
      </c>
      <c r="I51" s="4"/>
      <c r="J51" s="9">
        <v>7061.8</v>
      </c>
      <c r="K51" s="9">
        <v>237.7</v>
      </c>
      <c r="L51" s="9">
        <v>398.15</v>
      </c>
      <c r="M51" s="9">
        <v>294.51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9200/(45+EXP(-0.00125*F26+9))+199</f>
        <v>328.961235</v>
      </c>
      <c r="I52" s="4"/>
      <c r="J52" s="9">
        <v>7241.8</v>
      </c>
      <c r="K52" s="9">
        <v>240.5</v>
      </c>
      <c r="L52" s="9">
        <v>398.74</v>
      </c>
      <c r="M52" s="9">
        <v>296.83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9200/(45+EXP(-0.00125*F25+9))+199</f>
        <v>316.7743938</v>
      </c>
      <c r="I53" s="4"/>
      <c r="J53" s="9">
        <v>7361.8</v>
      </c>
      <c r="K53" s="9">
        <v>242.37</v>
      </c>
      <c r="L53" s="9">
        <v>398.01</v>
      </c>
      <c r="M53" s="9">
        <v>298.1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9200/(45+EXP(-0.00125*F24+9))+199</f>
        <v>304.1175304</v>
      </c>
      <c r="I54" s="4"/>
      <c r="J54" s="9">
        <v>7541.8</v>
      </c>
      <c r="K54" s="9">
        <v>245.19</v>
      </c>
      <c r="L54" s="9">
        <v>396.67</v>
      </c>
      <c r="M54" s="9">
        <v>299.84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9200/(45+EXP(-0.00125*F23+9))+199</f>
        <v>291.3711936</v>
      </c>
      <c r="I55" s="4"/>
      <c r="J55" s="9">
        <v>7661.8</v>
      </c>
      <c r="K55" s="9">
        <v>247.06</v>
      </c>
      <c r="L55" s="9">
        <v>395.61</v>
      </c>
      <c r="M55" s="9">
        <v>300.9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9200/(45+EXP(-0.00125*F22+9))+199</f>
        <v>278.9267368</v>
      </c>
      <c r="I56" s="4"/>
      <c r="J56" s="9">
        <v>7781.8</v>
      </c>
      <c r="K56" s="9">
        <v>248.93</v>
      </c>
      <c r="L56" s="9">
        <v>394.44</v>
      </c>
      <c r="M56" s="9">
        <v>301.88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9200/(45+EXP(-0.00125*F21+9))+199</f>
        <v>267.1395013</v>
      </c>
      <c r="I57" s="4"/>
      <c r="J57" s="9">
        <v>7961.8</v>
      </c>
      <c r="K57" s="9">
        <v>251.71</v>
      </c>
      <c r="L57" s="9">
        <v>392.27</v>
      </c>
      <c r="M57" s="9">
        <v>303.19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9200/(45+EXP(-0.00125*F20+9))+199</f>
        <v>256.2907867</v>
      </c>
      <c r="I58" s="4"/>
      <c r="J58" s="9">
        <v>8081.8</v>
      </c>
      <c r="K58" s="9">
        <v>253.55</v>
      </c>
      <c r="L58" s="9">
        <v>390.54</v>
      </c>
      <c r="M58" s="9">
        <v>303.95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9200/(45+EXP(-0.00125*F19+9))+199</f>
        <v>246.566567</v>
      </c>
      <c r="I59" s="4"/>
      <c r="J59" s="9">
        <v>8261.8</v>
      </c>
      <c r="K59" s="9">
        <v>256.28</v>
      </c>
      <c r="L59" s="9">
        <v>387.56</v>
      </c>
      <c r="M59" s="9">
        <v>304.92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9200/(45+EXP(-0.00125*F18+9))+199</f>
        <v>238.0548276</v>
      </c>
      <c r="I60" s="4"/>
      <c r="J60" s="9">
        <v>8381.8</v>
      </c>
      <c r="K60" s="9">
        <v>258.06</v>
      </c>
      <c r="L60" s="9">
        <v>385.28</v>
      </c>
      <c r="M60" s="9">
        <v>305.43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9200/(45+EXP(-0.00125*F17+9))+199</f>
        <v>230.7578744</v>
      </c>
      <c r="I61" s="4"/>
      <c r="J61" s="9">
        <v>8501.8</v>
      </c>
      <c r="K61" s="9">
        <v>259.83</v>
      </c>
      <c r="L61" s="9">
        <v>382.55</v>
      </c>
      <c r="M61" s="9">
        <v>305.81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9200/(45+EXP(-0.00125*F16+9))+199</f>
        <v>224.6131381</v>
      </c>
      <c r="I62" s="4"/>
      <c r="J62" s="9">
        <v>8681.8</v>
      </c>
      <c r="K62" s="9">
        <v>262.37</v>
      </c>
      <c r="L62" s="9">
        <v>377.95</v>
      </c>
      <c r="M62" s="9">
        <v>306.15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9200/(45+EXP(-0.00125*F15+9))+199</f>
        <v>219.5160778</v>
      </c>
      <c r="I63" s="4"/>
      <c r="J63" s="9">
        <v>8801.8</v>
      </c>
      <c r="K63" s="9">
        <v>263.96</v>
      </c>
      <c r="L63" s="9">
        <v>374.55</v>
      </c>
      <c r="M63" s="9">
        <v>306.2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9200/(45+EXP(-0.00125*F14+9))+199</f>
        <v>215.340658</v>
      </c>
      <c r="I64" s="4"/>
      <c r="J64" s="9">
        <v>8981.8</v>
      </c>
      <c r="K64" s="9">
        <v>266.3</v>
      </c>
      <c r="L64" s="9">
        <v>368.47</v>
      </c>
      <c r="M64" s="9">
        <v>305.96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9200/(45+EXP(-0.00125*F13+9))+199</f>
        <v>211.9551621</v>
      </c>
      <c r="I65" s="4"/>
      <c r="J65" s="9">
        <v>9101.8</v>
      </c>
      <c r="K65" s="9">
        <v>267.81</v>
      </c>
      <c r="L65" s="9">
        <v>363.8</v>
      </c>
      <c r="M65" s="9">
        <v>305.57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9200/(45+EXP(-0.00125*F12+9))+199</f>
        <v>209.232924</v>
      </c>
      <c r="I66" s="4"/>
      <c r="J66" s="9">
        <v>9221.8</v>
      </c>
      <c r="K66" s="9">
        <v>269.29</v>
      </c>
      <c r="L66" s="9">
        <v>358.89</v>
      </c>
      <c r="M66" s="9">
        <v>305.05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9200/(45+EXP(-0.00125*F11+9))+199</f>
        <v>207.0586307</v>
      </c>
      <c r="I67" s="4"/>
      <c r="J67" s="9">
        <v>9401.8</v>
      </c>
      <c r="K67" s="9">
        <v>271.42</v>
      </c>
      <c r="L67" s="9">
        <v>350.62</v>
      </c>
      <c r="M67" s="9">
        <v>303.93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9200/(45+EXP(-0.00125*F10+9))+199</f>
        <v>205.3312706</v>
      </c>
      <c r="I68" s="4"/>
      <c r="J68" s="9">
        <v>9521.8</v>
      </c>
      <c r="K68" s="9">
        <v>272.79</v>
      </c>
      <c r="L68" s="9">
        <v>344.4</v>
      </c>
      <c r="M68" s="9">
        <v>302.93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9200/(45+EXP(-0.00125*F9+9))+199</f>
        <v>203.9648081</v>
      </c>
      <c r="I69" s="4"/>
      <c r="J69" s="9">
        <v>9701.8</v>
      </c>
      <c r="K69" s="9">
        <v>274.74</v>
      </c>
      <c r="L69" s="9">
        <v>334.55</v>
      </c>
      <c r="M69" s="9">
        <v>301.13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9200/(45+EXP(-0.00125*F8+9))+199</f>
        <v>202.8874788</v>
      </c>
      <c r="I70" s="4"/>
      <c r="J70" s="9">
        <v>9821.8</v>
      </c>
      <c r="K70" s="9">
        <v>275.96</v>
      </c>
      <c r="L70" s="9">
        <v>327.65</v>
      </c>
      <c r="M70" s="9">
        <v>299.73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9200/(45+EXP(-0.00125*F7+9))+199</f>
        <v>202.0403595</v>
      </c>
      <c r="I71" s="4"/>
      <c r="J71" s="9">
        <v>9941.8</v>
      </c>
      <c r="K71" s="9">
        <v>277.13</v>
      </c>
      <c r="L71" s="9">
        <v>320.41</v>
      </c>
      <c r="M71" s="9">
        <v>298.16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9200/(45+EXP(-0.00125*F6+9))+199</f>
        <v>201.3756491</v>
      </c>
      <c r="I72" s="4"/>
      <c r="J72" s="9">
        <v>10122.0</v>
      </c>
      <c r="K72" s="9">
        <v>278.76</v>
      </c>
      <c r="L72" s="9">
        <v>311.24</v>
      </c>
      <c r="M72" s="9">
        <v>295.55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9200/(45+EXP(-0.00125*F5+9))+199</f>
        <v>200.8549252</v>
      </c>
      <c r="I73" s="4"/>
      <c r="J73" s="9">
        <v>10242.0</v>
      </c>
      <c r="K73" s="9">
        <v>279.76</v>
      </c>
      <c r="L73" s="9">
        <v>306.32</v>
      </c>
      <c r="M73" s="9">
        <v>293.66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9200/(45+EXP(-0.00125*F4+9))+199</f>
        <v>200.4475223</v>
      </c>
      <c r="I74" s="4"/>
      <c r="J74" s="9">
        <v>10422.0</v>
      </c>
      <c r="K74" s="9">
        <v>281.14</v>
      </c>
      <c r="L74" s="9">
        <v>300.33</v>
      </c>
      <c r="M74" s="9">
        <v>290.65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9200/(45+EXP(-0.00125*F3+9))+199</f>
        <v>200.1290998</v>
      </c>
      <c r="I75" s="4"/>
      <c r="J75" s="9">
        <v>10542.0</v>
      </c>
      <c r="K75" s="9">
        <v>281.95</v>
      </c>
      <c r="L75" s="9">
        <v>297.07</v>
      </c>
      <c r="M75" s="9">
        <v>288.55</v>
      </c>
      <c r="N75" s="4"/>
    </row>
    <row r="76">
      <c r="A76" s="4"/>
      <c r="B76" s="4"/>
      <c r="C76" s="4"/>
      <c r="D76" s="4"/>
      <c r="E76" s="4"/>
      <c r="F76" s="12"/>
      <c r="G76" s="21"/>
      <c r="H76" s="4"/>
      <c r="I76" s="4"/>
      <c r="J76" s="9">
        <v>10662.0</v>
      </c>
      <c r="K76" s="9">
        <v>275.29</v>
      </c>
      <c r="L76" s="9">
        <v>294.36</v>
      </c>
      <c r="M76" s="9">
        <v>286.41</v>
      </c>
      <c r="N76" s="4"/>
    </row>
    <row r="77">
      <c r="A77" s="4"/>
      <c r="B77" s="4"/>
      <c r="C77" s="4"/>
      <c r="D77" s="4"/>
      <c r="E77" s="4"/>
      <c r="F77" s="22"/>
      <c r="G77" s="21"/>
      <c r="H77" s="4"/>
      <c r="I77" s="4"/>
      <c r="J77" s="9">
        <v>10842.0</v>
      </c>
      <c r="K77" s="9">
        <v>264.87</v>
      </c>
      <c r="L77" s="9">
        <v>291.14</v>
      </c>
      <c r="M77" s="9">
        <v>283.19</v>
      </c>
      <c r="N77" s="4"/>
    </row>
    <row r="78">
      <c r="A78" s="4"/>
      <c r="B78" s="4"/>
      <c r="C78" s="4"/>
      <c r="D78" s="4"/>
      <c r="E78" s="4"/>
      <c r="F78" s="12"/>
      <c r="G78" s="21"/>
      <c r="H78" s="4"/>
      <c r="I78" s="4"/>
      <c r="J78" s="9">
        <v>10962.0</v>
      </c>
      <c r="K78" s="9">
        <v>258.36</v>
      </c>
      <c r="L78" s="9">
        <v>289.48</v>
      </c>
      <c r="M78" s="9">
        <v>281.06</v>
      </c>
      <c r="N78" s="4"/>
    </row>
    <row r="79">
      <c r="A79" s="4"/>
      <c r="B79" s="4"/>
      <c r="C79" s="4"/>
      <c r="D79" s="4"/>
      <c r="E79" s="4"/>
      <c r="F79" s="22"/>
      <c r="G79" s="21"/>
      <c r="H79" s="4"/>
      <c r="I79" s="4"/>
      <c r="J79" s="9">
        <v>11142.0</v>
      </c>
      <c r="K79" s="9">
        <v>249.4</v>
      </c>
      <c r="L79" s="9">
        <v>287.61</v>
      </c>
      <c r="M79" s="9">
        <v>277.94</v>
      </c>
      <c r="N79" s="4"/>
    </row>
    <row r="80">
      <c r="A80" s="4"/>
      <c r="B80" s="4"/>
      <c r="C80" s="4"/>
      <c r="D80" s="4"/>
      <c r="E80" s="4"/>
      <c r="F80" s="12"/>
      <c r="G80" s="21"/>
      <c r="H80" s="4"/>
      <c r="I80" s="4"/>
      <c r="J80" s="9">
        <v>11262.0</v>
      </c>
      <c r="K80" s="9">
        <v>243.94</v>
      </c>
      <c r="L80" s="9">
        <v>286.74</v>
      </c>
      <c r="M80" s="9">
        <v>275.9</v>
      </c>
      <c r="N80" s="4"/>
    </row>
    <row r="81">
      <c r="A81" s="4"/>
      <c r="B81" s="4"/>
      <c r="C81" s="4"/>
      <c r="D81" s="4"/>
      <c r="E81" s="4"/>
      <c r="F81" s="22"/>
      <c r="G81" s="21"/>
      <c r="H81" s="4"/>
      <c r="I81" s="4"/>
      <c r="J81" s="9">
        <v>11382.0</v>
      </c>
      <c r="K81" s="9">
        <v>238.83</v>
      </c>
      <c r="L81" s="9">
        <v>286.11</v>
      </c>
      <c r="M81" s="9">
        <v>273.91</v>
      </c>
      <c r="N81" s="4"/>
    </row>
    <row r="82">
      <c r="A82" s="4"/>
      <c r="B82" s="4"/>
      <c r="C82" s="4"/>
      <c r="D82" s="4"/>
      <c r="E82" s="4"/>
      <c r="F82" s="12"/>
      <c r="G82" s="21"/>
      <c r="H82" s="4"/>
      <c r="I82" s="4"/>
      <c r="J82" s="9">
        <v>11562.0</v>
      </c>
      <c r="K82" s="9">
        <v>232.15</v>
      </c>
      <c r="L82" s="9">
        <v>285.61</v>
      </c>
      <c r="M82" s="9">
        <v>271.1</v>
      </c>
      <c r="N82" s="4"/>
    </row>
    <row r="83">
      <c r="A83" s="4"/>
      <c r="B83" s="4"/>
      <c r="C83" s="4"/>
      <c r="D83" s="4"/>
      <c r="E83" s="4"/>
      <c r="F83" s="22"/>
      <c r="G83" s="21"/>
      <c r="H83" s="4"/>
      <c r="I83" s="4"/>
      <c r="J83" s="9">
        <v>11682.0</v>
      </c>
      <c r="K83" s="9">
        <v>228.25</v>
      </c>
      <c r="L83" s="9">
        <v>285.53</v>
      </c>
      <c r="M83" s="9">
        <v>269.33</v>
      </c>
      <c r="N83" s="4"/>
    </row>
    <row r="84">
      <c r="A84" s="4"/>
      <c r="B84" s="4"/>
      <c r="C84" s="4"/>
      <c r="D84" s="4"/>
      <c r="E84" s="4"/>
      <c r="F84" s="12"/>
      <c r="G84" s="21"/>
      <c r="H84" s="4"/>
      <c r="I84" s="4"/>
      <c r="J84" s="9">
        <v>11862.0</v>
      </c>
      <c r="K84" s="9">
        <v>223.04</v>
      </c>
      <c r="L84" s="9">
        <v>285.38</v>
      </c>
      <c r="M84" s="9">
        <v>266.82</v>
      </c>
      <c r="N84" s="4"/>
    </row>
    <row r="85">
      <c r="A85" s="4"/>
      <c r="B85" s="4"/>
      <c r="C85" s="4"/>
      <c r="D85" s="4"/>
      <c r="E85" s="4"/>
      <c r="F85" s="22"/>
      <c r="G85" s="21"/>
      <c r="H85" s="4"/>
      <c r="I85" s="4"/>
      <c r="J85" s="9">
        <v>11982.0</v>
      </c>
      <c r="K85" s="9">
        <v>219.98</v>
      </c>
      <c r="L85" s="9">
        <v>285.19</v>
      </c>
      <c r="M85" s="9">
        <v>265.25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12102.0</v>
      </c>
      <c r="K86" s="9">
        <v>217.39</v>
      </c>
      <c r="L86" s="9">
        <v>284.92</v>
      </c>
      <c r="M86" s="9">
        <v>263.78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12282.0</v>
      </c>
      <c r="K87" s="9">
        <v>213.96</v>
      </c>
      <c r="L87" s="9">
        <v>284.4</v>
      </c>
      <c r="M87" s="9">
        <v>261.7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12402.0</v>
      </c>
      <c r="K88" s="9">
        <v>211.94</v>
      </c>
      <c r="L88" s="9">
        <v>283.96</v>
      </c>
      <c r="M88" s="9">
        <v>260.39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12582.0</v>
      </c>
      <c r="K89" s="9">
        <v>209.48</v>
      </c>
      <c r="L89" s="9">
        <v>283.21</v>
      </c>
      <c r="M89" s="9">
        <v>258.57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12702.0</v>
      </c>
      <c r="K90" s="9">
        <v>208.13</v>
      </c>
      <c r="L90" s="9">
        <v>282.65</v>
      </c>
      <c r="M90" s="9">
        <v>257.44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12822.0</v>
      </c>
      <c r="K91" s="9">
        <v>206.87</v>
      </c>
      <c r="L91" s="9">
        <v>282.04</v>
      </c>
      <c r="M91" s="9">
        <v>256.35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13002.0</v>
      </c>
      <c r="K92" s="9">
        <v>205.32</v>
      </c>
      <c r="L92" s="9">
        <v>281.05</v>
      </c>
      <c r="M92" s="9">
        <v>254.82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13122.0</v>
      </c>
      <c r="K93" s="9">
        <v>204.5</v>
      </c>
      <c r="L93" s="9">
        <v>280.35</v>
      </c>
      <c r="M93" s="9">
        <v>253.86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13302.0</v>
      </c>
      <c r="K94" s="9">
        <v>203.42</v>
      </c>
      <c r="L94" s="9">
        <v>279.25</v>
      </c>
      <c r="M94" s="9">
        <v>252.49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13422.0</v>
      </c>
      <c r="K95" s="9">
        <v>202.8</v>
      </c>
      <c r="L95" s="9">
        <v>278.48</v>
      </c>
      <c r="M95" s="9">
        <v>251.63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13542.0</v>
      </c>
      <c r="K96" s="9">
        <v>202.29</v>
      </c>
      <c r="L96" s="9">
        <v>277.69</v>
      </c>
      <c r="M96" s="9">
        <v>250.79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13722.0</v>
      </c>
      <c r="K97" s="9">
        <v>201.64</v>
      </c>
      <c r="L97" s="9">
        <v>276.48</v>
      </c>
      <c r="M97" s="9">
        <v>249.6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13842.0</v>
      </c>
      <c r="K98" s="9">
        <v>201.27</v>
      </c>
      <c r="L98" s="9">
        <v>275.65</v>
      </c>
      <c r="M98" s="9">
        <v>248.8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14022.0</v>
      </c>
      <c r="K99" s="9">
        <v>200.81</v>
      </c>
      <c r="L99" s="9">
        <v>274.38</v>
      </c>
      <c r="M99" s="9">
        <v>247.66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14142.0</v>
      </c>
      <c r="K100" s="9">
        <v>200.57</v>
      </c>
      <c r="L100" s="9">
        <v>273.52</v>
      </c>
      <c r="M100" s="9">
        <v>246.93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14262.0</v>
      </c>
      <c r="K101" s="9">
        <v>200.35</v>
      </c>
      <c r="L101" s="9">
        <v>272.65</v>
      </c>
      <c r="M101" s="9">
        <v>246.21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200.13</v>
      </c>
      <c r="L102" s="9">
        <v>271.64</v>
      </c>
      <c r="M102" s="9">
        <v>245.42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13"/>
      <c r="K103" s="13"/>
      <c r="L103" s="13"/>
      <c r="M103" s="13"/>
      <c r="N103" s="4"/>
    </row>
    <row r="104">
      <c r="G104" s="18"/>
      <c r="J104" s="14"/>
      <c r="K104" s="14"/>
      <c r="L104" s="14"/>
      <c r="M104" s="14"/>
    </row>
    <row r="105">
      <c r="G105" s="18"/>
      <c r="J105" s="14"/>
      <c r="K105" s="14"/>
      <c r="L105" s="14"/>
      <c r="M105" s="14"/>
    </row>
    <row r="106">
      <c r="G106" s="18"/>
      <c r="J106" s="14"/>
      <c r="K106" s="14"/>
      <c r="L106" s="14"/>
      <c r="M106" s="14"/>
    </row>
    <row r="107">
      <c r="G107" s="18"/>
      <c r="J107" s="14"/>
      <c r="K107" s="14"/>
      <c r="L107" s="14"/>
      <c r="M107" s="14"/>
    </row>
    <row r="108">
      <c r="G108" s="18"/>
      <c r="J108" s="14"/>
      <c r="K108" s="14"/>
      <c r="L108" s="14"/>
      <c r="M108" s="14"/>
    </row>
    <row r="109">
      <c r="G109" s="18"/>
      <c r="J109" s="14"/>
      <c r="K109" s="14"/>
      <c r="L109" s="14"/>
      <c r="M109" s="14"/>
    </row>
    <row r="110">
      <c r="G110" s="18"/>
      <c r="J110" s="14"/>
      <c r="K110" s="14"/>
      <c r="L110" s="14"/>
      <c r="M110" s="14"/>
    </row>
    <row r="111">
      <c r="G111" s="18"/>
      <c r="J111" s="14"/>
      <c r="K111" s="14"/>
      <c r="L111" s="14"/>
      <c r="M111" s="14"/>
    </row>
    <row r="112">
      <c r="G112" s="18"/>
      <c r="J112" s="14"/>
      <c r="K112" s="14"/>
      <c r="L112" s="14"/>
      <c r="M112" s="14"/>
    </row>
    <row r="113">
      <c r="G113" s="18"/>
      <c r="J113" s="14"/>
      <c r="K113" s="14"/>
      <c r="L113" s="14"/>
      <c r="M113" s="14"/>
    </row>
    <row r="114">
      <c r="G114" s="18"/>
      <c r="J114" s="14"/>
      <c r="K114" s="14"/>
      <c r="L114" s="14"/>
      <c r="M114" s="14"/>
    </row>
    <row r="115">
      <c r="G115" s="18"/>
      <c r="J115" s="14"/>
      <c r="K115" s="14"/>
      <c r="L115" s="14"/>
      <c r="M115" s="14"/>
    </row>
    <row r="116">
      <c r="G116" s="18"/>
      <c r="J116" s="14"/>
      <c r="K116" s="14"/>
      <c r="L116" s="14"/>
      <c r="M116" s="14"/>
    </row>
    <row r="117">
      <c r="G117" s="18"/>
      <c r="J117" s="14"/>
      <c r="K117" s="14"/>
      <c r="L117" s="14"/>
      <c r="M117" s="14"/>
    </row>
    <row r="118">
      <c r="G118" s="18"/>
      <c r="J118" s="14"/>
      <c r="K118" s="14"/>
      <c r="L118" s="14"/>
      <c r="M118" s="14"/>
    </row>
    <row r="119">
      <c r="G119" s="18"/>
      <c r="J119" s="14"/>
      <c r="K119" s="14"/>
      <c r="L119" s="14"/>
      <c r="M119" s="14"/>
    </row>
    <row r="120">
      <c r="G120" s="18"/>
      <c r="J120" s="14"/>
      <c r="K120" s="14"/>
      <c r="L120" s="14"/>
      <c r="M120" s="14"/>
    </row>
    <row r="121">
      <c r="G121" s="18"/>
      <c r="J121" s="14"/>
      <c r="K121" s="14"/>
      <c r="L121" s="14"/>
      <c r="M121" s="14"/>
    </row>
    <row r="122">
      <c r="G122" s="18"/>
      <c r="J122" s="14"/>
      <c r="K122" s="14"/>
      <c r="L122" s="14"/>
      <c r="M122" s="14"/>
    </row>
    <row r="123">
      <c r="G123" s="18"/>
      <c r="J123" s="14"/>
      <c r="K123" s="14"/>
      <c r="L123" s="14"/>
      <c r="M123" s="14"/>
    </row>
    <row r="124">
      <c r="G124" s="18"/>
      <c r="J124" s="14"/>
      <c r="K124" s="14"/>
      <c r="L124" s="14"/>
      <c r="M124" s="14"/>
    </row>
    <row r="125">
      <c r="G125" s="18"/>
      <c r="J125" s="14"/>
      <c r="K125" s="14"/>
      <c r="L125" s="14"/>
      <c r="M125" s="14"/>
    </row>
    <row r="126">
      <c r="G126" s="18"/>
      <c r="J126" s="14"/>
      <c r="K126" s="14"/>
      <c r="L126" s="14"/>
      <c r="M126" s="14"/>
    </row>
    <row r="127">
      <c r="G127" s="18"/>
      <c r="J127" s="14"/>
      <c r="K127" s="14"/>
      <c r="L127" s="14"/>
      <c r="M127" s="14"/>
    </row>
    <row r="128">
      <c r="G128" s="18"/>
      <c r="J128" s="14"/>
      <c r="K128" s="14"/>
      <c r="L128" s="14"/>
      <c r="M128" s="14"/>
    </row>
    <row r="129">
      <c r="G129" s="18"/>
      <c r="J129" s="14"/>
      <c r="K129" s="14"/>
      <c r="L129" s="14"/>
      <c r="M129" s="14"/>
    </row>
    <row r="130">
      <c r="G130" s="18"/>
      <c r="J130" s="14"/>
      <c r="K130" s="14"/>
      <c r="L130" s="14"/>
      <c r="M130" s="14"/>
    </row>
    <row r="131">
      <c r="G131" s="18"/>
      <c r="J131" s="14"/>
      <c r="K131" s="14"/>
      <c r="L131" s="14"/>
      <c r="M131" s="14"/>
    </row>
    <row r="132">
      <c r="G132" s="18"/>
      <c r="J132" s="14"/>
      <c r="K132" s="14"/>
      <c r="L132" s="14"/>
      <c r="M132" s="14"/>
    </row>
    <row r="133">
      <c r="G133" s="18"/>
      <c r="J133" s="14"/>
      <c r="K133" s="14"/>
      <c r="L133" s="14"/>
      <c r="M133" s="14"/>
    </row>
    <row r="134">
      <c r="G134" s="18"/>
      <c r="J134" s="14"/>
      <c r="K134" s="14"/>
      <c r="L134" s="14"/>
      <c r="M134" s="14"/>
    </row>
    <row r="135">
      <c r="G135" s="18"/>
      <c r="J135" s="14"/>
      <c r="K135" s="14"/>
      <c r="L135" s="14"/>
      <c r="M135" s="14"/>
    </row>
    <row r="136">
      <c r="G136" s="18"/>
      <c r="J136" s="14"/>
      <c r="K136" s="14"/>
      <c r="L136" s="14"/>
      <c r="M136" s="14"/>
    </row>
    <row r="137">
      <c r="G137" s="18"/>
      <c r="J137" s="14"/>
      <c r="K137" s="14"/>
      <c r="L137" s="14"/>
      <c r="M137" s="14"/>
    </row>
    <row r="138">
      <c r="G138" s="18"/>
      <c r="J138" s="14"/>
      <c r="K138" s="14"/>
      <c r="L138" s="14"/>
      <c r="M138" s="14"/>
    </row>
    <row r="139">
      <c r="G139" s="18"/>
      <c r="J139" s="14"/>
      <c r="K139" s="14"/>
      <c r="L139" s="14"/>
      <c r="M139" s="14"/>
    </row>
    <row r="140">
      <c r="G140" s="18"/>
      <c r="J140" s="14"/>
      <c r="K140" s="14"/>
      <c r="L140" s="14"/>
      <c r="M140" s="14"/>
    </row>
    <row r="141">
      <c r="G141" s="18"/>
      <c r="J141" s="14"/>
      <c r="K141" s="14"/>
      <c r="L141" s="14"/>
      <c r="M141" s="14"/>
    </row>
    <row r="142">
      <c r="G142" s="18"/>
      <c r="J142" s="14"/>
      <c r="K142" s="14"/>
      <c r="L142" s="14"/>
      <c r="M142" s="14"/>
    </row>
    <row r="143">
      <c r="G143" s="18"/>
      <c r="J143" s="14"/>
      <c r="K143" s="14"/>
      <c r="L143" s="14"/>
      <c r="M143" s="14"/>
    </row>
    <row r="144">
      <c r="G144" s="18"/>
      <c r="J144" s="14"/>
      <c r="K144" s="14"/>
      <c r="L144" s="14"/>
      <c r="M144" s="14"/>
    </row>
    <row r="145">
      <c r="G145" s="18"/>
      <c r="J145" s="14"/>
      <c r="K145" s="14"/>
      <c r="L145" s="14"/>
      <c r="M145" s="14"/>
    </row>
    <row r="146">
      <c r="G146" s="18"/>
      <c r="J146" s="14"/>
      <c r="K146" s="14"/>
      <c r="L146" s="14"/>
      <c r="M146" s="14"/>
    </row>
    <row r="147">
      <c r="G147" s="18"/>
      <c r="J147" s="14"/>
      <c r="K147" s="14"/>
      <c r="L147" s="14"/>
      <c r="M147" s="14"/>
    </row>
    <row r="148">
      <c r="G148" s="18"/>
      <c r="J148" s="14"/>
      <c r="K148" s="14"/>
      <c r="L148" s="14"/>
      <c r="M148" s="14"/>
    </row>
    <row r="149">
      <c r="G149" s="18"/>
      <c r="J149" s="14"/>
      <c r="K149" s="14"/>
      <c r="L149" s="14"/>
      <c r="M149" s="14"/>
    </row>
    <row r="150">
      <c r="G150" s="18"/>
      <c r="J150" s="14"/>
      <c r="K150" s="14"/>
      <c r="L150" s="14"/>
      <c r="M150" s="14"/>
    </row>
    <row r="151">
      <c r="G151" s="18"/>
      <c r="J151" s="14"/>
      <c r="K151" s="14"/>
      <c r="L151" s="14"/>
      <c r="M151" s="14"/>
    </row>
    <row r="152">
      <c r="G152" s="18"/>
      <c r="J152" s="14"/>
      <c r="K152" s="14"/>
      <c r="L152" s="14"/>
      <c r="M152" s="14"/>
    </row>
    <row r="153">
      <c r="G153" s="18"/>
      <c r="J153" s="14"/>
      <c r="K153" s="14"/>
      <c r="L153" s="14"/>
      <c r="M153" s="14"/>
    </row>
    <row r="154">
      <c r="G154" s="18"/>
      <c r="J154" s="14"/>
      <c r="K154" s="14"/>
      <c r="L154" s="14"/>
      <c r="M154" s="14"/>
    </row>
    <row r="155">
      <c r="G155" s="18"/>
      <c r="J155" s="14"/>
      <c r="K155" s="14"/>
      <c r="L155" s="14"/>
      <c r="M155" s="14"/>
    </row>
    <row r="156">
      <c r="G156" s="18"/>
      <c r="J156" s="14"/>
      <c r="K156" s="14"/>
      <c r="L156" s="14"/>
      <c r="M156" s="14"/>
    </row>
    <row r="157">
      <c r="G157" s="18"/>
      <c r="J157" s="14"/>
      <c r="K157" s="14"/>
      <c r="L157" s="14"/>
      <c r="M157" s="14"/>
    </row>
    <row r="158">
      <c r="G158" s="18"/>
      <c r="J158" s="14"/>
      <c r="K158" s="14"/>
      <c r="L158" s="14"/>
      <c r="M158" s="14"/>
    </row>
    <row r="159">
      <c r="G159" s="18"/>
      <c r="J159" s="14"/>
      <c r="K159" s="14"/>
      <c r="L159" s="14"/>
      <c r="M159" s="14"/>
    </row>
    <row r="160">
      <c r="G160" s="18"/>
      <c r="J160" s="14"/>
      <c r="K160" s="14"/>
      <c r="L160" s="14"/>
      <c r="M160" s="14"/>
    </row>
    <row r="161">
      <c r="G161" s="18"/>
      <c r="J161" s="14"/>
      <c r="K161" s="14"/>
      <c r="L161" s="14"/>
      <c r="M161" s="14"/>
    </row>
    <row r="162">
      <c r="G162" s="18"/>
      <c r="J162" s="14"/>
      <c r="K162" s="14"/>
      <c r="L162" s="14"/>
      <c r="M162" s="14"/>
    </row>
    <row r="163">
      <c r="G163" s="18"/>
      <c r="J163" s="14"/>
      <c r="K163" s="14"/>
      <c r="L163" s="14"/>
      <c r="M163" s="14"/>
    </row>
    <row r="164">
      <c r="G164" s="18"/>
      <c r="J164" s="14"/>
      <c r="K164" s="14"/>
      <c r="L164" s="14"/>
      <c r="M164" s="14"/>
    </row>
    <row r="165">
      <c r="G165" s="18"/>
      <c r="J165" s="14"/>
      <c r="K165" s="14"/>
      <c r="L165" s="14"/>
      <c r="M165" s="14"/>
    </row>
    <row r="166">
      <c r="G166" s="18"/>
      <c r="J166" s="14"/>
      <c r="K166" s="14"/>
      <c r="L166" s="14"/>
      <c r="M166" s="14"/>
    </row>
    <row r="167">
      <c r="G167" s="18"/>
      <c r="J167" s="14"/>
      <c r="K167" s="14"/>
      <c r="L167" s="14"/>
      <c r="M167" s="14"/>
    </row>
    <row r="168">
      <c r="G168" s="18"/>
      <c r="J168" s="14"/>
      <c r="K168" s="14"/>
      <c r="L168" s="14"/>
      <c r="M168" s="14"/>
    </row>
    <row r="169">
      <c r="G169" s="18"/>
      <c r="J169" s="14"/>
      <c r="K169" s="14"/>
      <c r="L169" s="14"/>
      <c r="M169" s="14"/>
    </row>
    <row r="170">
      <c r="G170" s="18"/>
      <c r="J170" s="14"/>
      <c r="K170" s="14"/>
      <c r="L170" s="14"/>
      <c r="M170" s="14"/>
    </row>
    <row r="171">
      <c r="G171" s="18"/>
      <c r="J171" s="14"/>
      <c r="K171" s="14"/>
      <c r="L171" s="14"/>
      <c r="M171" s="14"/>
    </row>
    <row r="172">
      <c r="G172" s="18"/>
      <c r="J172" s="14"/>
      <c r="K172" s="14"/>
      <c r="L172" s="14"/>
      <c r="M172" s="14"/>
    </row>
    <row r="173">
      <c r="G173" s="18"/>
      <c r="J173" s="14"/>
      <c r="K173" s="14"/>
      <c r="L173" s="14"/>
      <c r="M173" s="14"/>
    </row>
    <row r="174">
      <c r="G174" s="18"/>
      <c r="J174" s="14"/>
      <c r="K174" s="14"/>
      <c r="L174" s="14"/>
      <c r="M174" s="14"/>
    </row>
    <row r="175">
      <c r="G175" s="18"/>
      <c r="J175" s="14"/>
      <c r="K175" s="14"/>
      <c r="L175" s="14"/>
      <c r="M175" s="14"/>
    </row>
    <row r="176">
      <c r="G176" s="18"/>
      <c r="J176" s="14"/>
      <c r="K176" s="14"/>
      <c r="L176" s="14"/>
      <c r="M176" s="14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9200/(50.6+EXP(-0.00125*F3+9))+21</f>
        <v>22.12832434</v>
      </c>
      <c r="I3" s="4"/>
      <c r="J3" s="9">
        <v>161.72</v>
      </c>
      <c r="K3" s="9">
        <v>22.0</v>
      </c>
      <c r="L3" s="9">
        <v>22.389</v>
      </c>
      <c r="M3" s="9">
        <v>22.085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22.44624797</v>
      </c>
      <c r="I4" s="4"/>
      <c r="J4" s="9">
        <v>341.72</v>
      </c>
      <c r="K4" s="9">
        <v>22.0</v>
      </c>
      <c r="L4" s="9">
        <v>22.733</v>
      </c>
      <c r="M4" s="9">
        <v>22.179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22.85283315</v>
      </c>
      <c r="I5" s="4"/>
      <c r="J5" s="9">
        <v>461.72</v>
      </c>
      <c r="K5" s="9">
        <v>22.001</v>
      </c>
      <c r="L5" s="9">
        <v>23.01</v>
      </c>
      <c r="M5" s="9">
        <v>22.258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23.37221875</v>
      </c>
      <c r="I6" s="4"/>
      <c r="J6" s="9">
        <v>581.72</v>
      </c>
      <c r="K6" s="9">
        <v>22.003</v>
      </c>
      <c r="L6" s="9">
        <v>23.322</v>
      </c>
      <c r="M6" s="9">
        <v>22.35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24.0347432</v>
      </c>
      <c r="I7" s="4"/>
      <c r="J7" s="9">
        <v>761.72</v>
      </c>
      <c r="K7" s="9">
        <v>22.009</v>
      </c>
      <c r="L7" s="9">
        <v>23.904</v>
      </c>
      <c r="M7" s="9">
        <v>22.525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24.87830157</v>
      </c>
      <c r="I8" s="4"/>
      <c r="J8" s="9">
        <v>881.72</v>
      </c>
      <c r="K8" s="9">
        <v>22.015</v>
      </c>
      <c r="L8" s="9">
        <v>24.377</v>
      </c>
      <c r="M8" s="9">
        <v>22.669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25.94984938</v>
      </c>
      <c r="I9" s="4"/>
      <c r="J9" s="9">
        <v>1061.7</v>
      </c>
      <c r="K9" s="9">
        <v>22.031</v>
      </c>
      <c r="L9" s="9">
        <v>25.21</v>
      </c>
      <c r="M9" s="9">
        <v>22.929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27.30696471</v>
      </c>
      <c r="I10" s="4"/>
      <c r="J10" s="9">
        <v>1181.7</v>
      </c>
      <c r="K10" s="9">
        <v>22.046</v>
      </c>
      <c r="L10" s="9">
        <v>25.852</v>
      </c>
      <c r="M10" s="9">
        <v>23.136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29.01929401</v>
      </c>
      <c r="I11" s="4"/>
      <c r="J11" s="9">
        <v>1301.7</v>
      </c>
      <c r="K11" s="9">
        <v>22.065</v>
      </c>
      <c r="L11" s="9">
        <v>26.642</v>
      </c>
      <c r="M11" s="9">
        <v>23.384</v>
      </c>
      <c r="N11" s="4"/>
    </row>
    <row r="12">
      <c r="A12" s="6" t="s">
        <v>23</v>
      </c>
      <c r="B12" s="8">
        <v>2400.0</v>
      </c>
      <c r="C12" s="6" t="s">
        <v>59</v>
      </c>
      <c r="D12" s="6"/>
      <c r="E12" s="4"/>
      <c r="F12" s="9">
        <v>1800.0</v>
      </c>
      <c r="G12" s="10">
        <f t="shared" si="1"/>
        <v>30</v>
      </c>
      <c r="H12" s="15">
        <f t="shared" si="2"/>
        <v>31.16958038</v>
      </c>
      <c r="I12" s="4"/>
      <c r="J12" s="9">
        <v>1481.7</v>
      </c>
      <c r="K12" s="9">
        <v>22.104</v>
      </c>
      <c r="L12" s="9">
        <v>28.009</v>
      </c>
      <c r="M12" s="9">
        <v>23.823</v>
      </c>
      <c r="N12" s="4"/>
    </row>
    <row r="13">
      <c r="A13" s="6" t="s">
        <v>25</v>
      </c>
      <c r="B13" s="8">
        <v>2.5</v>
      </c>
      <c r="C13" s="6" t="s">
        <v>60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33.85380028</v>
      </c>
      <c r="I13" s="4"/>
      <c r="J13" s="9">
        <v>1601.7</v>
      </c>
      <c r="K13" s="9">
        <v>22.138</v>
      </c>
      <c r="L13" s="9">
        <v>29.038</v>
      </c>
      <c r="M13" s="9">
        <v>24.165</v>
      </c>
      <c r="N13" s="4"/>
    </row>
    <row r="14">
      <c r="A14" s="6"/>
      <c r="B14" s="8" t="s">
        <v>28</v>
      </c>
      <c r="C14" s="6" t="s">
        <v>61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37.17972652</v>
      </c>
      <c r="I14" s="4"/>
      <c r="J14" s="9">
        <v>1781.7</v>
      </c>
      <c r="K14" s="9">
        <v>22.204</v>
      </c>
      <c r="L14" s="9">
        <v>30.973</v>
      </c>
      <c r="M14" s="9">
        <v>24.796</v>
      </c>
      <c r="N14" s="4"/>
    </row>
    <row r="15">
      <c r="A15" s="6"/>
      <c r="B15" s="8">
        <v>2.0</v>
      </c>
      <c r="C15" s="6" t="s">
        <v>62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41.26303206</v>
      </c>
      <c r="I15" s="4"/>
      <c r="J15" s="9">
        <v>1901.7</v>
      </c>
      <c r="K15" s="9">
        <v>22.259</v>
      </c>
      <c r="L15" s="9">
        <v>32.533</v>
      </c>
      <c r="M15" s="9">
        <v>25.302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46.21994393</v>
      </c>
      <c r="I16" s="4"/>
      <c r="J16" s="9">
        <v>2021.7</v>
      </c>
      <c r="K16" s="9">
        <v>22.325</v>
      </c>
      <c r="L16" s="9">
        <v>34.212</v>
      </c>
      <c r="M16" s="9">
        <v>25.865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52.15560906</v>
      </c>
      <c r="I17" s="4"/>
      <c r="J17" s="9">
        <v>2201.7</v>
      </c>
      <c r="K17" s="9">
        <v>22.447</v>
      </c>
      <c r="L17" s="9">
        <v>37.215</v>
      </c>
      <c r="M17" s="9">
        <v>26.871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59.14795518</v>
      </c>
      <c r="I18" s="4"/>
      <c r="J18" s="9">
        <v>2321.7</v>
      </c>
      <c r="K18" s="9">
        <v>22.547</v>
      </c>
      <c r="L18" s="9">
        <v>39.663</v>
      </c>
      <c r="M18" s="9">
        <v>27.678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67.22809889</v>
      </c>
      <c r="I19" s="4"/>
      <c r="J19" s="9">
        <v>2501.7</v>
      </c>
      <c r="K19" s="9">
        <v>22.73</v>
      </c>
      <c r="L19" s="9">
        <v>43.783</v>
      </c>
      <c r="M19" s="9">
        <v>29.07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76.36022871</v>
      </c>
      <c r="I20" s="4"/>
      <c r="J20" s="9">
        <v>2621.7</v>
      </c>
      <c r="K20" s="9">
        <v>22.878</v>
      </c>
      <c r="L20" s="9">
        <v>46.865</v>
      </c>
      <c r="M20" s="9">
        <v>30.133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86.42588314</v>
      </c>
      <c r="I21" s="4"/>
      <c r="J21" s="9">
        <v>2741.7</v>
      </c>
      <c r="K21" s="9">
        <v>23.05</v>
      </c>
      <c r="L21" s="9">
        <v>50.429</v>
      </c>
      <c r="M21" s="9">
        <v>31.35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97.21862037</v>
      </c>
      <c r="I22" s="4"/>
      <c r="J22" s="9">
        <v>2921.7</v>
      </c>
      <c r="K22" s="9">
        <v>23.359</v>
      </c>
      <c r="L22" s="9">
        <v>56.414</v>
      </c>
      <c r="M22" s="9">
        <v>33.428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108.4540094</v>
      </c>
      <c r="I23" s="4"/>
      <c r="J23" s="9">
        <v>3041.7</v>
      </c>
      <c r="K23" s="9">
        <v>23.604</v>
      </c>
      <c r="L23" s="9">
        <v>60.835</v>
      </c>
      <c r="M23" s="9">
        <v>34.991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119.7961029</v>
      </c>
      <c r="I24" s="4"/>
      <c r="J24" s="9">
        <v>3221.7</v>
      </c>
      <c r="K24" s="9">
        <v>24.041</v>
      </c>
      <c r="L24" s="9">
        <v>68.221</v>
      </c>
      <c r="M24" s="9">
        <v>37.638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130.8960799</v>
      </c>
      <c r="I25" s="4"/>
      <c r="J25" s="9">
        <v>3341.7</v>
      </c>
      <c r="K25" s="9">
        <v>24.384</v>
      </c>
      <c r="L25" s="9">
        <v>73.699</v>
      </c>
      <c r="M25" s="9">
        <v>39.619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141.434076</v>
      </c>
      <c r="I26" s="4"/>
      <c r="J26" s="9">
        <v>3461.7</v>
      </c>
      <c r="K26" s="9">
        <v>24.775</v>
      </c>
      <c r="L26" s="9">
        <v>79.467</v>
      </c>
      <c r="M26" s="9">
        <v>41.746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151.153924</v>
      </c>
      <c r="I27" s="4"/>
      <c r="J27" s="9">
        <v>3641.7</v>
      </c>
      <c r="K27" s="9">
        <v>25.458</v>
      </c>
      <c r="L27" s="9">
        <v>88.681</v>
      </c>
      <c r="M27" s="9">
        <v>45.227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159.8833707</v>
      </c>
      <c r="I28" s="4"/>
      <c r="J28" s="9">
        <v>3761.7</v>
      </c>
      <c r="K28" s="9">
        <v>25.987</v>
      </c>
      <c r="L28" s="9">
        <v>95.155</v>
      </c>
      <c r="M28" s="9">
        <v>47.731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167.5376639</v>
      </c>
      <c r="I29" s="4"/>
      <c r="J29" s="9">
        <v>3941.7</v>
      </c>
      <c r="K29" s="9">
        <v>26.899</v>
      </c>
      <c r="L29" s="9">
        <v>105.18</v>
      </c>
      <c r="M29" s="9">
        <v>51.721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174.1094469</v>
      </c>
      <c r="I30" s="4"/>
      <c r="J30" s="9">
        <v>4061.7</v>
      </c>
      <c r="K30" s="9">
        <v>27.595</v>
      </c>
      <c r="L30" s="9">
        <v>111.95</v>
      </c>
      <c r="M30" s="9">
        <v>54.51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179.6506251</v>
      </c>
      <c r="I31" s="4"/>
      <c r="J31" s="9">
        <v>4181.7</v>
      </c>
      <c r="K31" s="9">
        <v>28.365</v>
      </c>
      <c r="L31" s="9">
        <v>118.76</v>
      </c>
      <c r="M31" s="9">
        <v>57.389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184.2519717</v>
      </c>
      <c r="I32" s="4"/>
      <c r="J32" s="9">
        <v>4361.7</v>
      </c>
      <c r="K32" s="9">
        <v>29.667</v>
      </c>
      <c r="L32" s="9">
        <v>128.78</v>
      </c>
      <c r="M32" s="9">
        <v>61.808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188.0246529</v>
      </c>
      <c r="I33" s="4"/>
      <c r="J33" s="9">
        <v>4481.7</v>
      </c>
      <c r="K33" s="9">
        <v>30.637</v>
      </c>
      <c r="L33" s="9">
        <v>135.2</v>
      </c>
      <c r="M33" s="9">
        <v>64.788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191.0858138</v>
      </c>
      <c r="I34" s="4"/>
      <c r="J34" s="9">
        <v>4661.7</v>
      </c>
      <c r="K34" s="9">
        <v>32.25</v>
      </c>
      <c r="L34" s="9">
        <v>144.43</v>
      </c>
      <c r="M34" s="9">
        <v>69.275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193.548696</v>
      </c>
      <c r="I35" s="4"/>
      <c r="J35" s="9">
        <v>4781.7</v>
      </c>
      <c r="K35" s="9">
        <v>33.432</v>
      </c>
      <c r="L35" s="9">
        <v>150.26</v>
      </c>
      <c r="M35" s="9">
        <v>72.251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195.5167592</v>
      </c>
      <c r="I36" s="4"/>
      <c r="J36" s="9">
        <v>4901.7</v>
      </c>
      <c r="K36" s="9">
        <v>34.7</v>
      </c>
      <c r="L36" s="9">
        <v>155.59</v>
      </c>
      <c r="M36" s="9">
        <v>75.133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197.0808643</v>
      </c>
      <c r="I37" s="4"/>
      <c r="J37" s="9">
        <v>5081.7</v>
      </c>
      <c r="K37" s="9">
        <v>36.756</v>
      </c>
      <c r="L37" s="9">
        <v>163.01</v>
      </c>
      <c r="M37" s="9">
        <v>79.365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198.318547</v>
      </c>
      <c r="I38" s="4"/>
      <c r="J38" s="9">
        <v>5201.7</v>
      </c>
      <c r="K38" s="9">
        <v>38.227</v>
      </c>
      <c r="L38" s="9">
        <v>167.6</v>
      </c>
      <c r="M38" s="9">
        <v>82.135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199.2945736</v>
      </c>
      <c r="I39" s="4"/>
      <c r="J39" s="9">
        <v>5381.7</v>
      </c>
      <c r="K39" s="9">
        <v>40.572</v>
      </c>
      <c r="L39" s="9">
        <v>173.51</v>
      </c>
      <c r="M39" s="9">
        <v>86.11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9200/(50.6+EXP(-0.00125*F38+9))+21</f>
        <v>198.318547</v>
      </c>
      <c r="I40" s="4"/>
      <c r="J40" s="9">
        <v>5501.7</v>
      </c>
      <c r="K40" s="9">
        <v>42.221</v>
      </c>
      <c r="L40" s="9">
        <v>176.93</v>
      </c>
      <c r="M40" s="9">
        <v>88.65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9200/(50.6+EXP(-0.00125*F37+9))+21</f>
        <v>197.0808643</v>
      </c>
      <c r="I41" s="4"/>
      <c r="J41" s="9">
        <v>5621.7</v>
      </c>
      <c r="K41" s="9">
        <v>43.933</v>
      </c>
      <c r="L41" s="9">
        <v>180.15</v>
      </c>
      <c r="M41" s="9">
        <v>91.133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9200/(50.6+EXP(-0.00125*F36+9))+21</f>
        <v>195.5167592</v>
      </c>
      <c r="I42" s="4"/>
      <c r="J42" s="9">
        <v>5801.7</v>
      </c>
      <c r="K42" s="9">
        <v>46.608</v>
      </c>
      <c r="L42" s="9">
        <v>184.28</v>
      </c>
      <c r="M42" s="9">
        <v>94.686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9200/(50.6+EXP(-0.00125*F35+9))+21</f>
        <v>193.548696</v>
      </c>
      <c r="I43" s="4"/>
      <c r="J43" s="9">
        <v>5921.7</v>
      </c>
      <c r="K43" s="9">
        <v>48.454</v>
      </c>
      <c r="L43" s="9">
        <v>186.54</v>
      </c>
      <c r="M43" s="9">
        <v>96.93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9200/(50.6+EXP(-0.00125*F34+9))+21</f>
        <v>191.0858138</v>
      </c>
      <c r="I44" s="4"/>
      <c r="J44" s="9">
        <v>6101.7</v>
      </c>
      <c r="K44" s="9">
        <v>51.302</v>
      </c>
      <c r="L44" s="9">
        <v>189.58</v>
      </c>
      <c r="M44" s="9">
        <v>100.17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9200/(50.6+EXP(-0.00125*F33+9))+21</f>
        <v>188.0246529</v>
      </c>
      <c r="I45" s="4"/>
      <c r="J45" s="9">
        <v>6221.7</v>
      </c>
      <c r="K45" s="9">
        <v>53.245</v>
      </c>
      <c r="L45" s="9">
        <v>191.36</v>
      </c>
      <c r="M45" s="9">
        <v>102.25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9200/(50.6+EXP(-0.00125*F32+9))+21</f>
        <v>184.2519717</v>
      </c>
      <c r="I46" s="4"/>
      <c r="J46" s="9">
        <v>6341.7</v>
      </c>
      <c r="K46" s="9">
        <v>55.217</v>
      </c>
      <c r="L46" s="9">
        <v>192.83</v>
      </c>
      <c r="M46" s="9">
        <v>104.24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9200/(50.6+EXP(-0.00125*F31+9))+21</f>
        <v>179.6506251</v>
      </c>
      <c r="I47" s="4"/>
      <c r="J47" s="9">
        <v>6521.7</v>
      </c>
      <c r="K47" s="9">
        <v>58.218</v>
      </c>
      <c r="L47" s="9">
        <v>194.75</v>
      </c>
      <c r="M47" s="9">
        <v>107.1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9200/(50.6+EXP(-0.00125*F30+9))+21</f>
        <v>174.1094469</v>
      </c>
      <c r="I48" s="4"/>
      <c r="J48" s="9">
        <v>6641.7</v>
      </c>
      <c r="K48" s="9">
        <v>60.238</v>
      </c>
      <c r="L48" s="9">
        <v>195.85</v>
      </c>
      <c r="M48" s="9">
        <v>108.94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9200/(50.6+EXP(-0.00125*F29+9))+21</f>
        <v>167.5376639</v>
      </c>
      <c r="I49" s="4"/>
      <c r="J49" s="9">
        <v>6821.7</v>
      </c>
      <c r="K49" s="9">
        <v>63.288</v>
      </c>
      <c r="L49" s="9">
        <v>197.21</v>
      </c>
      <c r="M49" s="9">
        <v>111.58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9200/(50.6+EXP(-0.00125*F28+9))+21</f>
        <v>159.8833707</v>
      </c>
      <c r="I50" s="4"/>
      <c r="J50" s="9">
        <v>6941.7</v>
      </c>
      <c r="K50" s="9">
        <v>65.327</v>
      </c>
      <c r="L50" s="9">
        <v>197.96</v>
      </c>
      <c r="M50" s="9">
        <v>113.2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9200/(50.6+EXP(-0.00125*F27+9))+21</f>
        <v>151.153924</v>
      </c>
      <c r="I51" s="4"/>
      <c r="J51" s="9">
        <v>7061.7</v>
      </c>
      <c r="K51" s="9">
        <v>67.363</v>
      </c>
      <c r="L51" s="9">
        <v>198.62</v>
      </c>
      <c r="M51" s="9">
        <v>114.79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9200/(50.6+EXP(-0.00125*F26+9))+21</f>
        <v>141.434076</v>
      </c>
      <c r="I52" s="4"/>
      <c r="J52" s="9">
        <v>7241.7</v>
      </c>
      <c r="K52" s="9">
        <v>70.404</v>
      </c>
      <c r="L52" s="9">
        <v>199.09</v>
      </c>
      <c r="M52" s="9">
        <v>117.03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9200/(50.6+EXP(-0.00125*F25+9))+21</f>
        <v>130.8960799</v>
      </c>
      <c r="I53" s="4"/>
      <c r="J53" s="9">
        <v>7361.7</v>
      </c>
      <c r="K53" s="9">
        <v>72.415</v>
      </c>
      <c r="L53" s="9">
        <v>198.51</v>
      </c>
      <c r="M53" s="9">
        <v>118.3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9200/(50.6+EXP(-0.00125*F24+9))+21</f>
        <v>119.7961029</v>
      </c>
      <c r="I54" s="4"/>
      <c r="J54" s="9">
        <v>7541.7</v>
      </c>
      <c r="K54" s="9">
        <v>75.4</v>
      </c>
      <c r="L54" s="9">
        <v>197.44</v>
      </c>
      <c r="M54" s="9">
        <v>120.05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9200/(50.6+EXP(-0.00125*F23+9))+21</f>
        <v>108.4540094</v>
      </c>
      <c r="I55" s="4"/>
      <c r="J55" s="9">
        <v>7661.7</v>
      </c>
      <c r="K55" s="9">
        <v>77.366</v>
      </c>
      <c r="L55" s="9">
        <v>196.6</v>
      </c>
      <c r="M55" s="9">
        <v>121.14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9200/(50.6+EXP(-0.00125*F22+9))+21</f>
        <v>97.21862037</v>
      </c>
      <c r="I56" s="4"/>
      <c r="J56" s="9">
        <v>7781.7</v>
      </c>
      <c r="K56" s="9">
        <v>79.308</v>
      </c>
      <c r="L56" s="9">
        <v>195.66</v>
      </c>
      <c r="M56" s="9">
        <v>122.15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9200/(50.6+EXP(-0.00125*F21+9))+21</f>
        <v>86.42588314</v>
      </c>
      <c r="I57" s="4"/>
      <c r="J57" s="9">
        <v>7961.7</v>
      </c>
      <c r="K57" s="9">
        <v>82.172</v>
      </c>
      <c r="L57" s="9">
        <v>193.93</v>
      </c>
      <c r="M57" s="9">
        <v>123.52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9200/(50.6+EXP(-0.00125*F20+9))+21</f>
        <v>76.36022871</v>
      </c>
      <c r="I58" s="4"/>
      <c r="J58" s="9">
        <v>8081.7</v>
      </c>
      <c r="K58" s="9">
        <v>84.044</v>
      </c>
      <c r="L58" s="9">
        <v>192.54</v>
      </c>
      <c r="M58" s="9">
        <v>124.34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9200/(50.6+EXP(-0.00125*F19+9))+21</f>
        <v>67.22809889</v>
      </c>
      <c r="I59" s="4"/>
      <c r="J59" s="9">
        <v>8261.7</v>
      </c>
      <c r="K59" s="9">
        <v>86.79</v>
      </c>
      <c r="L59" s="9">
        <v>190.14</v>
      </c>
      <c r="M59" s="9">
        <v>125.39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9200/(50.6+EXP(-0.00125*F18+9))+21</f>
        <v>59.14795518</v>
      </c>
      <c r="I60" s="4"/>
      <c r="J60" s="9">
        <v>8381.7</v>
      </c>
      <c r="K60" s="9">
        <v>88.575</v>
      </c>
      <c r="L60" s="9">
        <v>188.3</v>
      </c>
      <c r="M60" s="9">
        <v>125.98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9200/(50.6+EXP(-0.00125*F17+9))+21</f>
        <v>52.15560906</v>
      </c>
      <c r="I61" s="4"/>
      <c r="J61" s="9">
        <v>8501.7</v>
      </c>
      <c r="K61" s="9">
        <v>90.32</v>
      </c>
      <c r="L61" s="9">
        <v>186.1</v>
      </c>
      <c r="M61" s="9">
        <v>126.44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9200/(50.6+EXP(-0.00125*F16+9))+21</f>
        <v>46.21994393</v>
      </c>
      <c r="I62" s="4"/>
      <c r="J62" s="9">
        <v>8681.7</v>
      </c>
      <c r="K62" s="9">
        <v>92.86</v>
      </c>
      <c r="L62" s="9">
        <v>182.37</v>
      </c>
      <c r="M62" s="9">
        <v>126.93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9200/(50.6+EXP(-0.00125*F15+9))+21</f>
        <v>41.26303206</v>
      </c>
      <c r="I63" s="4"/>
      <c r="J63" s="9">
        <v>8801.7</v>
      </c>
      <c r="K63" s="9">
        <v>94.497</v>
      </c>
      <c r="L63" s="9">
        <v>179.6</v>
      </c>
      <c r="M63" s="9">
        <v>127.12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9200/(50.6+EXP(-0.00125*F14+9))+21</f>
        <v>37.17972652</v>
      </c>
      <c r="I64" s="4"/>
      <c r="J64" s="9">
        <v>8981.7</v>
      </c>
      <c r="K64" s="9">
        <v>96.863</v>
      </c>
      <c r="L64" s="9">
        <v>174.62</v>
      </c>
      <c r="M64" s="9">
        <v>127.1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9200/(50.6+EXP(-0.00125*F13+9))+21</f>
        <v>33.85380028</v>
      </c>
      <c r="I65" s="4"/>
      <c r="J65" s="9">
        <v>9101.7</v>
      </c>
      <c r="K65" s="9">
        <v>98.377</v>
      </c>
      <c r="L65" s="9">
        <v>170.77</v>
      </c>
      <c r="M65" s="9">
        <v>126.88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9200/(50.6+EXP(-0.00125*F12+9))+21</f>
        <v>31.16958038</v>
      </c>
      <c r="I66" s="4"/>
      <c r="J66" s="9">
        <v>9221.7</v>
      </c>
      <c r="K66" s="9">
        <v>99.835</v>
      </c>
      <c r="L66" s="9">
        <v>166.71</v>
      </c>
      <c r="M66" s="9">
        <v>126.54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9200/(50.6+EXP(-0.00125*F11+9))+21</f>
        <v>29.01929401</v>
      </c>
      <c r="I67" s="4"/>
      <c r="J67" s="9">
        <v>9401.7</v>
      </c>
      <c r="K67" s="9">
        <v>101.91</v>
      </c>
      <c r="L67" s="9">
        <v>159.81</v>
      </c>
      <c r="M67" s="9">
        <v>125.68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9200/(50.6+EXP(-0.00125*F10+9))+21</f>
        <v>27.30696471</v>
      </c>
      <c r="I68" s="4"/>
      <c r="J68" s="9">
        <v>9521.7</v>
      </c>
      <c r="K68" s="9">
        <v>103.22</v>
      </c>
      <c r="L68" s="9">
        <v>154.57</v>
      </c>
      <c r="M68" s="9">
        <v>124.87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9200/(50.6+EXP(-0.00125*F9+9))+21</f>
        <v>25.94984938</v>
      </c>
      <c r="I69" s="4"/>
      <c r="J69" s="9">
        <v>9701.7</v>
      </c>
      <c r="K69" s="9">
        <v>105.04</v>
      </c>
      <c r="L69" s="9">
        <v>146.21</v>
      </c>
      <c r="M69" s="9">
        <v>123.37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9200/(50.6+EXP(-0.00125*F8+9))+21</f>
        <v>24.87830157</v>
      </c>
      <c r="I70" s="4"/>
      <c r="J70" s="9">
        <v>9821.7</v>
      </c>
      <c r="K70" s="9">
        <v>106.16</v>
      </c>
      <c r="L70" s="9">
        <v>140.31</v>
      </c>
      <c r="M70" s="9">
        <v>122.15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9200/(50.6+EXP(-0.00125*F7+9))+21</f>
        <v>24.0347432</v>
      </c>
      <c r="I71" s="4"/>
      <c r="J71" s="9">
        <v>9941.7</v>
      </c>
      <c r="K71" s="9">
        <v>107.2</v>
      </c>
      <c r="L71" s="9">
        <v>134.28</v>
      </c>
      <c r="M71" s="9">
        <v>120.76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9200/(50.6+EXP(-0.00125*F6+9))+21</f>
        <v>23.37221875</v>
      </c>
      <c r="I72" s="4"/>
      <c r="J72" s="9">
        <v>10122.0</v>
      </c>
      <c r="K72" s="9">
        <v>108.61</v>
      </c>
      <c r="L72" s="9">
        <v>127.21</v>
      </c>
      <c r="M72" s="9">
        <v>118.39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9200/(50.6+EXP(-0.00125*F5+9))+21</f>
        <v>22.85283315</v>
      </c>
      <c r="I73" s="4"/>
      <c r="J73" s="9">
        <v>10242.0</v>
      </c>
      <c r="K73" s="9">
        <v>109.45</v>
      </c>
      <c r="L73" s="9">
        <v>123.61</v>
      </c>
      <c r="M73" s="9">
        <v>116.64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9200/(50.6+EXP(-0.00125*F4+9))+21</f>
        <v>22.44624797</v>
      </c>
      <c r="I74" s="4"/>
      <c r="J74" s="9">
        <v>10422.0</v>
      </c>
      <c r="K74" s="9">
        <v>107.23</v>
      </c>
      <c r="L74" s="9">
        <v>119.43</v>
      </c>
      <c r="M74" s="9">
        <v>113.81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9200/(50.6+EXP(-0.00125*F3+9))+21</f>
        <v>22.12832434</v>
      </c>
      <c r="I75" s="4"/>
      <c r="J75" s="9">
        <v>10542.0</v>
      </c>
      <c r="K75" s="9">
        <v>100.49</v>
      </c>
      <c r="L75" s="9">
        <v>117.3</v>
      </c>
      <c r="M75" s="9">
        <v>111.78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10662.0</v>
      </c>
      <c r="K76" s="9">
        <v>93.89</v>
      </c>
      <c r="L76" s="9">
        <v>115.64</v>
      </c>
      <c r="M76" s="9">
        <v>109.71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10842.0</v>
      </c>
      <c r="K77" s="9">
        <v>84.329</v>
      </c>
      <c r="L77" s="9">
        <v>113.92</v>
      </c>
      <c r="M77" s="9">
        <v>106.53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10962.0</v>
      </c>
      <c r="K78" s="9">
        <v>78.287</v>
      </c>
      <c r="L78" s="9">
        <v>113.2</v>
      </c>
      <c r="M78" s="9">
        <v>104.4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11142.0</v>
      </c>
      <c r="K79" s="9">
        <v>69.891</v>
      </c>
      <c r="L79" s="9">
        <v>112.66</v>
      </c>
      <c r="M79" s="9">
        <v>101.24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11262.0</v>
      </c>
      <c r="K80" s="9">
        <v>64.737</v>
      </c>
      <c r="L80" s="9">
        <v>112.59</v>
      </c>
      <c r="M80" s="9">
        <v>99.172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11382.0</v>
      </c>
      <c r="K81" s="9">
        <v>59.889</v>
      </c>
      <c r="L81" s="9">
        <v>112.47</v>
      </c>
      <c r="M81" s="9">
        <v>97.132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11562.0</v>
      </c>
      <c r="K82" s="9">
        <v>53.498</v>
      </c>
      <c r="L82" s="9">
        <v>112.11</v>
      </c>
      <c r="M82" s="9">
        <v>94.194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11682.0</v>
      </c>
      <c r="K83" s="9">
        <v>49.733</v>
      </c>
      <c r="L83" s="9">
        <v>111.76</v>
      </c>
      <c r="M83" s="9">
        <v>92.324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11862.0</v>
      </c>
      <c r="K84" s="9">
        <v>44.689</v>
      </c>
      <c r="L84" s="9">
        <v>111.05</v>
      </c>
      <c r="M84" s="9">
        <v>89.643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11982.0</v>
      </c>
      <c r="K85" s="9">
        <v>41.713</v>
      </c>
      <c r="L85" s="9">
        <v>110.48</v>
      </c>
      <c r="M85" s="9">
        <v>87.944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12102.0</v>
      </c>
      <c r="K86" s="9">
        <v>39.185</v>
      </c>
      <c r="L86" s="9">
        <v>109.83</v>
      </c>
      <c r="M86" s="9">
        <v>86.34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12282.0</v>
      </c>
      <c r="K87" s="9">
        <v>35.819</v>
      </c>
      <c r="L87" s="9">
        <v>108.72</v>
      </c>
      <c r="M87" s="9">
        <v>84.048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12402.0</v>
      </c>
      <c r="K88" s="9">
        <v>33.827</v>
      </c>
      <c r="L88" s="9">
        <v>107.91</v>
      </c>
      <c r="M88" s="9">
        <v>82.594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12582.0</v>
      </c>
      <c r="K89" s="9">
        <v>31.415</v>
      </c>
      <c r="L89" s="9">
        <v>106.6</v>
      </c>
      <c r="M89" s="9">
        <v>80.557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12702.0</v>
      </c>
      <c r="K90" s="9">
        <v>30.077</v>
      </c>
      <c r="L90" s="9">
        <v>105.67</v>
      </c>
      <c r="M90" s="9">
        <v>79.277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12822.0</v>
      </c>
      <c r="K91" s="9">
        <v>28.834</v>
      </c>
      <c r="L91" s="9">
        <v>104.7</v>
      </c>
      <c r="M91" s="9">
        <v>78.039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13002.0</v>
      </c>
      <c r="K92" s="9">
        <v>27.298</v>
      </c>
      <c r="L92" s="9">
        <v>103.18</v>
      </c>
      <c r="M92" s="9">
        <v>76.283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13122.0</v>
      </c>
      <c r="K93" s="9">
        <v>26.482</v>
      </c>
      <c r="L93" s="9">
        <v>102.14</v>
      </c>
      <c r="M93" s="9">
        <v>75.178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13302.0</v>
      </c>
      <c r="K94" s="9">
        <v>25.406</v>
      </c>
      <c r="L94" s="9">
        <v>100.54</v>
      </c>
      <c r="M94" s="9">
        <v>73.588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13422.0</v>
      </c>
      <c r="K95" s="9">
        <v>24.788</v>
      </c>
      <c r="L95" s="9">
        <v>99.46</v>
      </c>
      <c r="M95" s="9">
        <v>72.572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13542.0</v>
      </c>
      <c r="K96" s="9">
        <v>24.278</v>
      </c>
      <c r="L96" s="9">
        <v>98.365</v>
      </c>
      <c r="M96" s="9">
        <v>71.596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13722.0</v>
      </c>
      <c r="K97" s="9">
        <v>23.628</v>
      </c>
      <c r="L97" s="9">
        <v>96.711</v>
      </c>
      <c r="M97" s="9">
        <v>70.188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13842.0</v>
      </c>
      <c r="K98" s="9">
        <v>23.262</v>
      </c>
      <c r="L98" s="9">
        <v>95.605</v>
      </c>
      <c r="M98" s="9">
        <v>69.284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14022.0</v>
      </c>
      <c r="K99" s="9">
        <v>22.807</v>
      </c>
      <c r="L99" s="9">
        <v>93.946</v>
      </c>
      <c r="M99" s="9">
        <v>67.979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14142.0</v>
      </c>
      <c r="K100" s="9">
        <v>22.567</v>
      </c>
      <c r="L100" s="9">
        <v>92.843</v>
      </c>
      <c r="M100" s="9">
        <v>67.141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14262.0</v>
      </c>
      <c r="K101" s="9">
        <v>22.351</v>
      </c>
      <c r="L101" s="9">
        <v>91.745</v>
      </c>
      <c r="M101" s="9">
        <v>66.324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3">
        <v>14400.0</v>
      </c>
      <c r="K102" s="23">
        <v>22.13</v>
      </c>
      <c r="L102" s="23">
        <v>90.487</v>
      </c>
      <c r="M102" s="23">
        <v>65.405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4"/>
      <c r="K103" s="24"/>
      <c r="L103" s="24"/>
      <c r="M103" s="24"/>
      <c r="N103" s="4"/>
    </row>
    <row r="104">
      <c r="G104" s="18"/>
      <c r="J104" s="14"/>
      <c r="K104" s="14"/>
      <c r="L104" s="14"/>
      <c r="M104" s="14"/>
    </row>
    <row r="105">
      <c r="G105" s="18"/>
      <c r="J105" s="14"/>
      <c r="K105" s="14"/>
      <c r="L105" s="14"/>
      <c r="M105" s="14"/>
    </row>
    <row r="106">
      <c r="G106" s="18"/>
      <c r="J106" s="14"/>
      <c r="K106" s="14"/>
      <c r="L106" s="14"/>
      <c r="M106" s="14"/>
    </row>
    <row r="107">
      <c r="G107" s="18"/>
      <c r="J107" s="14"/>
      <c r="K107" s="14"/>
      <c r="L107" s="14"/>
      <c r="M107" s="14"/>
    </row>
    <row r="108">
      <c r="G108" s="18"/>
      <c r="J108" s="14"/>
      <c r="K108" s="14"/>
      <c r="L108" s="14"/>
      <c r="M108" s="14"/>
    </row>
    <row r="109">
      <c r="G109" s="18"/>
      <c r="J109" s="14"/>
      <c r="K109" s="14"/>
      <c r="L109" s="14"/>
      <c r="M109" s="14"/>
    </row>
    <row r="110">
      <c r="G110" s="18"/>
      <c r="J110" s="14"/>
      <c r="K110" s="14"/>
      <c r="L110" s="14"/>
      <c r="M110" s="14"/>
    </row>
    <row r="111">
      <c r="G111" s="18"/>
      <c r="J111" s="14"/>
      <c r="K111" s="14"/>
      <c r="L111" s="14"/>
      <c r="M111" s="14"/>
    </row>
    <row r="112">
      <c r="G112" s="18"/>
      <c r="J112" s="14"/>
      <c r="K112" s="14"/>
      <c r="L112" s="14"/>
      <c r="M112" s="14"/>
    </row>
    <row r="113">
      <c r="G113" s="18"/>
      <c r="J113" s="14"/>
      <c r="K113" s="14"/>
      <c r="L113" s="14"/>
      <c r="M113" s="14"/>
    </row>
    <row r="114">
      <c r="G114" s="18"/>
      <c r="J114" s="14"/>
      <c r="K114" s="14"/>
      <c r="L114" s="14"/>
      <c r="M114" s="14"/>
    </row>
    <row r="115">
      <c r="G115" s="18"/>
      <c r="J115" s="14"/>
      <c r="K115" s="14"/>
      <c r="L115" s="14"/>
      <c r="M115" s="14"/>
    </row>
    <row r="116">
      <c r="G116" s="18"/>
      <c r="J116" s="14"/>
      <c r="K116" s="14"/>
      <c r="L116" s="14"/>
      <c r="M116" s="14"/>
    </row>
    <row r="117">
      <c r="G117" s="18"/>
      <c r="J117" s="14"/>
      <c r="K117" s="14"/>
      <c r="L117" s="14"/>
      <c r="M117" s="14"/>
    </row>
    <row r="118">
      <c r="G118" s="18"/>
      <c r="J118" s="14"/>
      <c r="K118" s="14"/>
      <c r="L118" s="14"/>
      <c r="M118" s="14"/>
    </row>
    <row r="119">
      <c r="G119" s="18"/>
      <c r="J119" s="14"/>
      <c r="K119" s="14"/>
      <c r="L119" s="14"/>
      <c r="M119" s="14"/>
    </row>
    <row r="120">
      <c r="G120" s="18"/>
      <c r="J120" s="14"/>
      <c r="K120" s="14"/>
      <c r="L120" s="14"/>
      <c r="M120" s="14"/>
    </row>
    <row r="121">
      <c r="G121" s="18"/>
      <c r="J121" s="14"/>
      <c r="K121" s="14"/>
      <c r="L121" s="14"/>
      <c r="M121" s="14"/>
    </row>
    <row r="122">
      <c r="G122" s="18"/>
      <c r="J122" s="14"/>
      <c r="K122" s="14"/>
      <c r="L122" s="14"/>
      <c r="M122" s="14"/>
    </row>
    <row r="123">
      <c r="G123" s="18"/>
      <c r="J123" s="14"/>
      <c r="K123" s="14"/>
      <c r="L123" s="14"/>
      <c r="M123" s="14"/>
    </row>
    <row r="124">
      <c r="G124" s="18"/>
      <c r="J124" s="14"/>
      <c r="K124" s="14"/>
      <c r="L124" s="14"/>
      <c r="M124" s="14"/>
    </row>
    <row r="125">
      <c r="G125" s="18"/>
      <c r="J125" s="14"/>
      <c r="K125" s="14"/>
      <c r="L125" s="14"/>
      <c r="M125" s="14"/>
    </row>
    <row r="126">
      <c r="G126" s="18"/>
      <c r="J126" s="14"/>
      <c r="K126" s="14"/>
      <c r="L126" s="14"/>
      <c r="M126" s="14"/>
    </row>
    <row r="127">
      <c r="G127" s="18"/>
      <c r="J127" s="14"/>
      <c r="K127" s="14"/>
      <c r="L127" s="14"/>
      <c r="M127" s="14"/>
    </row>
    <row r="128">
      <c r="G128" s="18"/>
      <c r="J128" s="14"/>
      <c r="K128" s="14"/>
      <c r="L128" s="14"/>
      <c r="M128" s="14"/>
    </row>
    <row r="129">
      <c r="G129" s="18"/>
      <c r="J129" s="14"/>
      <c r="K129" s="14"/>
      <c r="L129" s="14"/>
      <c r="M129" s="14"/>
    </row>
    <row r="130">
      <c r="G130" s="18"/>
      <c r="J130" s="14"/>
      <c r="K130" s="14"/>
      <c r="L130" s="14"/>
      <c r="M130" s="14"/>
    </row>
    <row r="131">
      <c r="G131" s="18"/>
      <c r="J131" s="14"/>
      <c r="K131" s="14"/>
      <c r="L131" s="14"/>
      <c r="M131" s="14"/>
    </row>
    <row r="132">
      <c r="G132" s="18"/>
      <c r="J132" s="14"/>
      <c r="K132" s="14"/>
      <c r="L132" s="14"/>
      <c r="M132" s="14"/>
    </row>
    <row r="133">
      <c r="G133" s="18"/>
      <c r="J133" s="14"/>
      <c r="K133" s="14"/>
      <c r="L133" s="14"/>
      <c r="M133" s="14"/>
    </row>
    <row r="134">
      <c r="G134" s="18"/>
      <c r="J134" s="14"/>
      <c r="K134" s="14"/>
      <c r="L134" s="14"/>
      <c r="M134" s="14"/>
    </row>
    <row r="135">
      <c r="G135" s="18"/>
      <c r="J135" s="14"/>
      <c r="K135" s="14"/>
      <c r="L135" s="14"/>
      <c r="M135" s="14"/>
    </row>
    <row r="136">
      <c r="G136" s="18"/>
      <c r="J136" s="14"/>
      <c r="K136" s="14"/>
      <c r="L136" s="14"/>
      <c r="M136" s="14"/>
    </row>
    <row r="137">
      <c r="G137" s="18"/>
      <c r="J137" s="14"/>
      <c r="K137" s="14"/>
      <c r="L137" s="14"/>
      <c r="M137" s="14"/>
    </row>
    <row r="138">
      <c r="G138" s="18"/>
      <c r="J138" s="14"/>
      <c r="K138" s="14"/>
      <c r="L138" s="14"/>
      <c r="M138" s="14"/>
    </row>
    <row r="139">
      <c r="G139" s="18"/>
      <c r="J139" s="14"/>
      <c r="K139" s="14"/>
      <c r="L139" s="14"/>
      <c r="M139" s="14"/>
    </row>
    <row r="140">
      <c r="G140" s="18"/>
      <c r="J140" s="14"/>
      <c r="K140" s="14"/>
      <c r="L140" s="14"/>
      <c r="M140" s="14"/>
    </row>
    <row r="141">
      <c r="G141" s="18"/>
      <c r="J141" s="14"/>
      <c r="K141" s="14"/>
      <c r="L141" s="14"/>
      <c r="M141" s="14"/>
    </row>
    <row r="142">
      <c r="G142" s="18"/>
      <c r="J142" s="14"/>
      <c r="K142" s="14"/>
      <c r="L142" s="14"/>
      <c r="M142" s="14"/>
    </row>
    <row r="143">
      <c r="G143" s="18"/>
      <c r="J143" s="14"/>
      <c r="K143" s="14"/>
      <c r="L143" s="14"/>
      <c r="M143" s="14"/>
    </row>
    <row r="144">
      <c r="G144" s="18"/>
      <c r="J144" s="14"/>
      <c r="K144" s="14"/>
      <c r="L144" s="14"/>
      <c r="M144" s="14"/>
    </row>
    <row r="145">
      <c r="G145" s="18"/>
      <c r="J145" s="14"/>
      <c r="K145" s="14"/>
      <c r="L145" s="14"/>
      <c r="M145" s="14"/>
    </row>
    <row r="146">
      <c r="G146" s="18"/>
      <c r="J146" s="14"/>
      <c r="K146" s="14"/>
      <c r="L146" s="14"/>
      <c r="M146" s="14"/>
    </row>
    <row r="147">
      <c r="G147" s="18"/>
      <c r="J147" s="14"/>
      <c r="K147" s="14"/>
      <c r="L147" s="14"/>
      <c r="M147" s="14"/>
    </row>
    <row r="148">
      <c r="G148" s="18"/>
      <c r="J148" s="14"/>
      <c r="K148" s="14"/>
      <c r="L148" s="14"/>
      <c r="M148" s="14"/>
    </row>
    <row r="149">
      <c r="G149" s="18"/>
      <c r="J149" s="14"/>
      <c r="K149" s="14"/>
      <c r="L149" s="14"/>
      <c r="M149" s="14"/>
    </row>
    <row r="150">
      <c r="G150" s="18"/>
      <c r="J150" s="14"/>
      <c r="K150" s="14"/>
      <c r="L150" s="14"/>
      <c r="M150" s="14"/>
    </row>
    <row r="151">
      <c r="G151" s="18"/>
      <c r="J151" s="14"/>
      <c r="K151" s="14"/>
      <c r="L151" s="14"/>
      <c r="M151" s="14"/>
    </row>
    <row r="152">
      <c r="G152" s="18"/>
      <c r="J152" s="14"/>
      <c r="K152" s="14"/>
      <c r="L152" s="14"/>
      <c r="M152" s="14"/>
    </row>
    <row r="153">
      <c r="G153" s="18"/>
      <c r="J153" s="14"/>
      <c r="K153" s="14"/>
      <c r="L153" s="14"/>
      <c r="M153" s="14"/>
    </row>
    <row r="154">
      <c r="G154" s="18"/>
      <c r="J154" s="14"/>
      <c r="K154" s="14"/>
      <c r="L154" s="14"/>
      <c r="M154" s="14"/>
    </row>
    <row r="155">
      <c r="G155" s="18"/>
      <c r="J155" s="14"/>
      <c r="K155" s="14"/>
      <c r="L155" s="14"/>
      <c r="M155" s="14"/>
    </row>
    <row r="156">
      <c r="G156" s="18"/>
      <c r="J156" s="14"/>
      <c r="K156" s="14"/>
      <c r="L156" s="14"/>
      <c r="M156" s="14"/>
    </row>
    <row r="157">
      <c r="G157" s="18"/>
      <c r="J157" s="14"/>
      <c r="K157" s="14"/>
      <c r="L157" s="14"/>
      <c r="M157" s="14"/>
    </row>
    <row r="158">
      <c r="G158" s="18"/>
      <c r="J158" s="14"/>
      <c r="K158" s="14"/>
      <c r="L158" s="14"/>
      <c r="M158" s="14"/>
    </row>
    <row r="159">
      <c r="G159" s="18"/>
      <c r="J159" s="14"/>
      <c r="K159" s="14"/>
      <c r="L159" s="14"/>
      <c r="M159" s="14"/>
    </row>
    <row r="160">
      <c r="G160" s="18"/>
      <c r="J160" s="14"/>
      <c r="K160" s="14"/>
      <c r="L160" s="14"/>
      <c r="M160" s="14"/>
    </row>
    <row r="161">
      <c r="G161" s="18"/>
      <c r="J161" s="14"/>
      <c r="K161" s="14"/>
      <c r="L161" s="14"/>
      <c r="M161" s="14"/>
    </row>
    <row r="162">
      <c r="G162" s="18"/>
      <c r="J162" s="14"/>
      <c r="K162" s="14"/>
      <c r="L162" s="14"/>
      <c r="M162" s="14"/>
    </row>
    <row r="163">
      <c r="G163" s="18"/>
      <c r="J163" s="14"/>
      <c r="K163" s="14"/>
      <c r="L163" s="14"/>
      <c r="M163" s="14"/>
    </row>
    <row r="164">
      <c r="G164" s="18"/>
      <c r="J164" s="14"/>
      <c r="K164" s="14"/>
      <c r="L164" s="14"/>
      <c r="M164" s="14"/>
    </row>
    <row r="165">
      <c r="G165" s="18"/>
      <c r="J165" s="14"/>
      <c r="K165" s="14"/>
      <c r="L165" s="14"/>
      <c r="M165" s="14"/>
    </row>
    <row r="166">
      <c r="G166" s="18"/>
      <c r="J166" s="14"/>
      <c r="K166" s="14"/>
      <c r="L166" s="14"/>
      <c r="M166" s="14"/>
    </row>
    <row r="167">
      <c r="G167" s="18"/>
      <c r="J167" s="14"/>
      <c r="K167" s="14"/>
      <c r="L167" s="14"/>
      <c r="M167" s="14"/>
    </row>
    <row r="168">
      <c r="G168" s="18"/>
      <c r="J168" s="14"/>
      <c r="K168" s="14"/>
      <c r="L168" s="14"/>
      <c r="M168" s="14"/>
    </row>
    <row r="169">
      <c r="G169" s="18"/>
      <c r="J169" s="14"/>
      <c r="K169" s="14"/>
      <c r="L169" s="14"/>
      <c r="M169" s="14"/>
    </row>
    <row r="170">
      <c r="G170" s="18"/>
      <c r="J170" s="14"/>
      <c r="K170" s="14"/>
      <c r="L170" s="14"/>
      <c r="M170" s="14"/>
    </row>
    <row r="171">
      <c r="G171" s="18"/>
      <c r="J171" s="14"/>
      <c r="K171" s="14"/>
      <c r="L171" s="14"/>
      <c r="M171" s="14"/>
    </row>
    <row r="172">
      <c r="G172" s="18"/>
      <c r="J172" s="14"/>
      <c r="K172" s="14"/>
      <c r="L172" s="14"/>
      <c r="M172" s="14"/>
    </row>
    <row r="173">
      <c r="G173" s="18"/>
      <c r="J173" s="14"/>
      <c r="K173" s="14"/>
      <c r="L173" s="14"/>
      <c r="M173" s="14"/>
    </row>
    <row r="174">
      <c r="G174" s="18"/>
      <c r="J174" s="14"/>
      <c r="K174" s="14"/>
      <c r="L174" s="14"/>
      <c r="M174" s="14"/>
    </row>
    <row r="175">
      <c r="G175" s="18"/>
      <c r="J175" s="14"/>
      <c r="K175" s="14"/>
      <c r="L175" s="14"/>
      <c r="M175" s="14"/>
    </row>
    <row r="176">
      <c r="G176" s="18"/>
      <c r="J176" s="14"/>
      <c r="K176" s="14"/>
      <c r="L176" s="14"/>
      <c r="M176" s="14"/>
    </row>
    <row r="177">
      <c r="G177" s="18"/>
      <c r="J177" s="14"/>
      <c r="K177" s="14"/>
      <c r="L177" s="14"/>
      <c r="M177" s="14"/>
    </row>
    <row r="178">
      <c r="G178" s="18"/>
      <c r="J178" s="14"/>
      <c r="K178" s="14"/>
      <c r="L178" s="14"/>
      <c r="M178" s="14"/>
    </row>
    <row r="179">
      <c r="G179" s="18"/>
      <c r="J179" s="14"/>
      <c r="K179" s="14"/>
      <c r="L179" s="14"/>
      <c r="M179" s="14"/>
    </row>
    <row r="180">
      <c r="G180" s="18"/>
      <c r="J180" s="14"/>
      <c r="K180" s="14"/>
      <c r="L180" s="14"/>
      <c r="M180" s="14"/>
    </row>
    <row r="181">
      <c r="G181" s="18"/>
      <c r="J181" s="14"/>
      <c r="K181" s="14"/>
      <c r="L181" s="14"/>
      <c r="M181" s="14"/>
    </row>
    <row r="182">
      <c r="G182" s="18"/>
      <c r="J182" s="14"/>
      <c r="K182" s="14"/>
      <c r="L182" s="14"/>
      <c r="M182" s="14"/>
    </row>
    <row r="183">
      <c r="G183" s="18"/>
      <c r="J183" s="14"/>
      <c r="K183" s="14"/>
      <c r="L183" s="14"/>
      <c r="M183" s="14"/>
    </row>
    <row r="184">
      <c r="G184" s="18"/>
      <c r="J184" s="14"/>
      <c r="K184" s="14"/>
      <c r="L184" s="14"/>
      <c r="M184" s="14"/>
    </row>
    <row r="185">
      <c r="G185" s="18"/>
      <c r="J185" s="14"/>
      <c r="K185" s="14"/>
      <c r="L185" s="14"/>
      <c r="M185" s="14"/>
    </row>
    <row r="186">
      <c r="G186" s="18"/>
      <c r="J186" s="14"/>
      <c r="K186" s="14"/>
      <c r="L186" s="14"/>
      <c r="M186" s="14"/>
    </row>
    <row r="187">
      <c r="G187" s="18"/>
      <c r="J187" s="14"/>
      <c r="K187" s="14"/>
      <c r="L187" s="14"/>
      <c r="M187" s="14"/>
    </row>
    <row r="188">
      <c r="G188" s="18"/>
      <c r="J188" s="14"/>
      <c r="K188" s="14"/>
      <c r="L188" s="14"/>
      <c r="M188" s="14"/>
    </row>
    <row r="189">
      <c r="G189" s="18"/>
      <c r="J189" s="14"/>
      <c r="K189" s="14"/>
      <c r="L189" s="14"/>
      <c r="M189" s="14"/>
    </row>
    <row r="190">
      <c r="G190" s="18"/>
      <c r="J190" s="14"/>
      <c r="K190" s="14"/>
      <c r="L190" s="14"/>
      <c r="M190" s="14"/>
    </row>
    <row r="191">
      <c r="G191" s="18"/>
      <c r="J191" s="14"/>
      <c r="K191" s="14"/>
      <c r="L191" s="14"/>
      <c r="M191" s="14"/>
    </row>
    <row r="192">
      <c r="G192" s="18"/>
      <c r="J192" s="14"/>
      <c r="K192" s="14"/>
      <c r="L192" s="14"/>
      <c r="M192" s="14"/>
    </row>
    <row r="193">
      <c r="G193" s="18"/>
      <c r="J193" s="14"/>
      <c r="K193" s="14"/>
      <c r="L193" s="14"/>
      <c r="M193" s="14"/>
    </row>
    <row r="194">
      <c r="G194" s="18"/>
      <c r="J194" s="14"/>
      <c r="K194" s="14"/>
      <c r="L194" s="14"/>
      <c r="M194" s="14"/>
    </row>
    <row r="195">
      <c r="G195" s="18"/>
      <c r="J195" s="14"/>
      <c r="K195" s="14"/>
      <c r="L195" s="14"/>
      <c r="M195" s="14"/>
    </row>
    <row r="196">
      <c r="G196" s="18"/>
      <c r="J196" s="14"/>
      <c r="K196" s="14"/>
      <c r="L196" s="14"/>
      <c r="M196" s="14"/>
    </row>
    <row r="197">
      <c r="G197" s="18"/>
      <c r="J197" s="14"/>
      <c r="K197" s="14"/>
      <c r="L197" s="14"/>
      <c r="M197" s="14"/>
    </row>
    <row r="198">
      <c r="G198" s="18"/>
      <c r="J198" s="14"/>
      <c r="K198" s="14"/>
      <c r="L198" s="14"/>
      <c r="M198" s="14"/>
    </row>
    <row r="199">
      <c r="G199" s="18"/>
      <c r="J199" s="14"/>
      <c r="K199" s="14"/>
      <c r="L199" s="14"/>
      <c r="M199" s="14"/>
    </row>
    <row r="200">
      <c r="G200" s="18"/>
      <c r="J200" s="14"/>
      <c r="K200" s="14"/>
      <c r="L200" s="14"/>
      <c r="M200" s="14"/>
    </row>
    <row r="201">
      <c r="G201" s="18"/>
      <c r="J201" s="14"/>
      <c r="K201" s="14"/>
      <c r="L201" s="14"/>
      <c r="M201" s="14"/>
    </row>
    <row r="202">
      <c r="G202" s="18"/>
      <c r="J202" s="14"/>
      <c r="K202" s="14"/>
      <c r="L202" s="14"/>
      <c r="M202" s="14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6" t="s">
        <v>8</v>
      </c>
      <c r="K2" s="6" t="s">
        <v>9</v>
      </c>
      <c r="L2" s="6" t="s">
        <v>10</v>
      </c>
      <c r="M2" s="6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10000/(35+EXP(-0.00125*F3+9))+21</f>
        <v>22.22879047</v>
      </c>
      <c r="I3" s="4"/>
      <c r="J3" s="9">
        <v>202.0</v>
      </c>
      <c r="K3" s="9">
        <v>22.0</v>
      </c>
      <c r="L3" s="9">
        <v>22.584</v>
      </c>
      <c r="M3" s="9">
        <v>22.134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22.57587323</v>
      </c>
      <c r="I4" s="4"/>
      <c r="J4" s="9">
        <v>322.0</v>
      </c>
      <c r="K4" s="9">
        <v>22.0</v>
      </c>
      <c r="L4" s="9">
        <v>22.848</v>
      </c>
      <c r="M4" s="9">
        <v>22.208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23.02029637</v>
      </c>
      <c r="I5" s="4"/>
      <c r="J5" s="9">
        <v>442.0</v>
      </c>
      <c r="K5" s="9">
        <v>22.001</v>
      </c>
      <c r="L5" s="9">
        <v>23.14</v>
      </c>
      <c r="M5" s="9">
        <v>22.293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23.58891243</v>
      </c>
      <c r="I6" s="4"/>
      <c r="J6" s="9">
        <v>622.0</v>
      </c>
      <c r="K6" s="9">
        <v>22.005</v>
      </c>
      <c r="L6" s="9">
        <v>23.67</v>
      </c>
      <c r="M6" s="9">
        <v>22.452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24.31569606</v>
      </c>
      <c r="I7" s="4"/>
      <c r="J7" s="9">
        <v>742.0</v>
      </c>
      <c r="K7" s="9">
        <v>22.01</v>
      </c>
      <c r="L7" s="9">
        <v>24.108</v>
      </c>
      <c r="M7" s="9">
        <v>22.584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25.24345118</v>
      </c>
      <c r="I8" s="4"/>
      <c r="J8" s="9">
        <v>922.0</v>
      </c>
      <c r="K8" s="9">
        <v>22.023</v>
      </c>
      <c r="L8" s="9">
        <v>24.881</v>
      </c>
      <c r="M8" s="9">
        <v>22.824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26.42581111</v>
      </c>
      <c r="I9" s="4"/>
      <c r="J9" s="9">
        <v>1042.0</v>
      </c>
      <c r="K9" s="9">
        <v>22.035</v>
      </c>
      <c r="L9" s="9">
        <v>25.49</v>
      </c>
      <c r="M9" s="9">
        <v>23.016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27.92950343</v>
      </c>
      <c r="I10" s="4"/>
      <c r="J10" s="9">
        <v>1162.0</v>
      </c>
      <c r="K10" s="9">
        <v>22.052</v>
      </c>
      <c r="L10" s="9">
        <v>26.204</v>
      </c>
      <c r="M10" s="9">
        <v>23.243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29.83678595</v>
      </c>
      <c r="I11" s="4"/>
      <c r="J11" s="9">
        <v>1342.0</v>
      </c>
      <c r="K11" s="9">
        <v>22.086</v>
      </c>
      <c r="L11" s="9">
        <v>27.495</v>
      </c>
      <c r="M11" s="9">
        <v>23.654</v>
      </c>
      <c r="N11" s="4"/>
    </row>
    <row r="12">
      <c r="A12" s="6" t="s">
        <v>23</v>
      </c>
      <c r="B12" s="8">
        <v>2400.0</v>
      </c>
      <c r="C12" s="6" t="s">
        <v>63</v>
      </c>
      <c r="D12" s="6"/>
      <c r="E12" s="4"/>
      <c r="F12" s="9">
        <v>1800.0</v>
      </c>
      <c r="G12" s="10">
        <f t="shared" si="1"/>
        <v>30</v>
      </c>
      <c r="H12" s="15">
        <f t="shared" si="2"/>
        <v>32.24785045</v>
      </c>
      <c r="I12" s="4"/>
      <c r="J12" s="9">
        <v>1462.0</v>
      </c>
      <c r="K12" s="9">
        <v>22.116</v>
      </c>
      <c r="L12" s="9">
        <v>28.522</v>
      </c>
      <c r="M12" s="9">
        <v>23.984</v>
      </c>
      <c r="N12" s="4"/>
    </row>
    <row r="13">
      <c r="A13" s="6" t="s">
        <v>25</v>
      </c>
      <c r="B13" s="8">
        <v>2.5</v>
      </c>
      <c r="C13" s="6" t="s">
        <v>64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35.2828244</v>
      </c>
      <c r="I13" s="4"/>
      <c r="J13" s="9">
        <v>1642.0</v>
      </c>
      <c r="K13" s="9">
        <v>22.175</v>
      </c>
      <c r="L13" s="9">
        <v>30.346</v>
      </c>
      <c r="M13" s="9">
        <v>24.576</v>
      </c>
      <c r="N13" s="4"/>
    </row>
    <row r="14">
      <c r="A14" s="6"/>
      <c r="B14" s="8" t="s">
        <v>28</v>
      </c>
      <c r="C14" s="6" t="s">
        <v>65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39.08276328</v>
      </c>
      <c r="I14" s="4"/>
      <c r="J14" s="9">
        <v>1762.0</v>
      </c>
      <c r="K14" s="9">
        <v>22.225</v>
      </c>
      <c r="L14" s="9">
        <v>31.792</v>
      </c>
      <c r="M14" s="9">
        <v>25.05</v>
      </c>
      <c r="N14" s="4"/>
    </row>
    <row r="15">
      <c r="A15" s="6"/>
      <c r="B15" s="8">
        <v>2.0</v>
      </c>
      <c r="C15" s="6" t="s">
        <v>66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43.80872093</v>
      </c>
      <c r="I15" s="4"/>
      <c r="J15" s="9">
        <v>1882.0</v>
      </c>
      <c r="K15" s="9">
        <v>22.285</v>
      </c>
      <c r="L15" s="9">
        <v>33.492</v>
      </c>
      <c r="M15" s="9">
        <v>25.602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49.63765025</v>
      </c>
      <c r="I16" s="4"/>
      <c r="J16" s="9">
        <v>2062.0</v>
      </c>
      <c r="K16" s="9">
        <v>22.398</v>
      </c>
      <c r="L16" s="9">
        <v>36.458</v>
      </c>
      <c r="M16" s="9">
        <v>26.579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56.75362335</v>
      </c>
      <c r="I17" s="4"/>
      <c r="J17" s="9">
        <v>2182.0</v>
      </c>
      <c r="K17" s="9">
        <v>22.49</v>
      </c>
      <c r="L17" s="9">
        <v>38.738</v>
      </c>
      <c r="M17" s="9">
        <v>27.344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65.33286975</v>
      </c>
      <c r="I18" s="4"/>
      <c r="J18" s="9">
        <v>2362.0</v>
      </c>
      <c r="K18" s="9">
        <v>22.661</v>
      </c>
      <c r="L18" s="9">
        <v>42.911</v>
      </c>
      <c r="M18" s="9">
        <v>28.729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75.52171507</v>
      </c>
      <c r="I19" s="4"/>
      <c r="J19" s="9">
        <v>2482.0</v>
      </c>
      <c r="K19" s="9">
        <v>22.799</v>
      </c>
      <c r="L19" s="9">
        <v>46.2</v>
      </c>
      <c r="M19" s="9">
        <v>29.82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87.40799225</v>
      </c>
      <c r="I20" s="4"/>
      <c r="J20" s="9">
        <v>2602.0</v>
      </c>
      <c r="K20" s="9">
        <v>22.961</v>
      </c>
      <c r="L20" s="9">
        <v>49.711</v>
      </c>
      <c r="M20" s="9">
        <v>31.026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100.9890375</v>
      </c>
      <c r="I21" s="4"/>
      <c r="J21" s="9">
        <v>2782.0</v>
      </c>
      <c r="K21" s="9">
        <v>23.255</v>
      </c>
      <c r="L21" s="9">
        <v>56.11</v>
      </c>
      <c r="M21" s="9">
        <v>33.191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116.142579</v>
      </c>
      <c r="I22" s="4"/>
      <c r="J22" s="9">
        <v>2902.0</v>
      </c>
      <c r="K22" s="9">
        <v>23.49</v>
      </c>
      <c r="L22" s="9">
        <v>61.126</v>
      </c>
      <c r="M22" s="9">
        <v>34.884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132.6094473</v>
      </c>
      <c r="I23" s="4"/>
      <c r="J23" s="9">
        <v>3082.0</v>
      </c>
      <c r="K23" s="9">
        <v>23.913</v>
      </c>
      <c r="L23" s="9">
        <v>69.508</v>
      </c>
      <c r="M23" s="9">
        <v>37.776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149.9971675</v>
      </c>
      <c r="I24" s="4"/>
      <c r="J24" s="9">
        <v>3202.0</v>
      </c>
      <c r="K24" s="9">
        <v>24.25</v>
      </c>
      <c r="L24" s="9">
        <v>75.639</v>
      </c>
      <c r="M24" s="9">
        <v>39.949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167.8095669</v>
      </c>
      <c r="I25" s="4"/>
      <c r="J25" s="9">
        <v>3322.0</v>
      </c>
      <c r="K25" s="9">
        <v>24.636</v>
      </c>
      <c r="L25" s="9">
        <v>82.773</v>
      </c>
      <c r="M25" s="9">
        <v>42.427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185.4998204</v>
      </c>
      <c r="I26" s="4"/>
      <c r="J26" s="9">
        <v>3502.0</v>
      </c>
      <c r="K26" s="9">
        <v>25.321</v>
      </c>
      <c r="L26" s="9">
        <v>94.336</v>
      </c>
      <c r="M26" s="9">
        <v>46.558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202.5358542</v>
      </c>
      <c r="I27" s="4"/>
      <c r="J27" s="9">
        <v>3622.0</v>
      </c>
      <c r="K27" s="9">
        <v>25.859</v>
      </c>
      <c r="L27" s="9">
        <v>102.66</v>
      </c>
      <c r="M27" s="9">
        <v>49.604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218.4620913</v>
      </c>
      <c r="I28" s="4"/>
      <c r="J28" s="9">
        <v>3802.0</v>
      </c>
      <c r="K28" s="9">
        <v>26.804</v>
      </c>
      <c r="L28" s="9">
        <v>116.3</v>
      </c>
      <c r="M28" s="9">
        <v>54.668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232.9430145</v>
      </c>
      <c r="I29" s="4"/>
      <c r="J29" s="9">
        <v>3922.0</v>
      </c>
      <c r="K29" s="9">
        <v>27.538</v>
      </c>
      <c r="L29" s="9">
        <v>126.19</v>
      </c>
      <c r="M29" s="9">
        <v>58.377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245.7810506</v>
      </c>
      <c r="I30" s="4"/>
      <c r="J30" s="9">
        <v>4042.0</v>
      </c>
      <c r="K30" s="9">
        <v>28.362</v>
      </c>
      <c r="L30" s="9">
        <v>136.26</v>
      </c>
      <c r="M30" s="9">
        <v>62.277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256.9099475</v>
      </c>
      <c r="I31" s="4"/>
      <c r="J31" s="9">
        <v>4222.0</v>
      </c>
      <c r="K31" s="9">
        <v>29.787</v>
      </c>
      <c r="L31" s="9">
        <v>151.96</v>
      </c>
      <c r="M31" s="9">
        <v>68.516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266.3710586</v>
      </c>
      <c r="I32" s="4"/>
      <c r="J32" s="9">
        <v>4342.0</v>
      </c>
      <c r="K32" s="9">
        <v>30.871</v>
      </c>
      <c r="L32" s="9">
        <v>162.65</v>
      </c>
      <c r="M32" s="9">
        <v>72.838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274.2819703</v>
      </c>
      <c r="I33" s="4"/>
      <c r="J33" s="9">
        <v>4522.0</v>
      </c>
      <c r="K33" s="9">
        <v>32.717</v>
      </c>
      <c r="L33" s="9">
        <v>178.6</v>
      </c>
      <c r="M33" s="9">
        <v>79.585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280.8054273</v>
      </c>
      <c r="I34" s="4"/>
      <c r="J34" s="9">
        <v>4642.0</v>
      </c>
      <c r="K34" s="9">
        <v>34.101</v>
      </c>
      <c r="L34" s="9">
        <v>189.08</v>
      </c>
      <c r="M34" s="9">
        <v>84.205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286.1234233</v>
      </c>
      <c r="I35" s="4"/>
      <c r="J35" s="9">
        <v>4762.0</v>
      </c>
      <c r="K35" s="9">
        <v>35.611</v>
      </c>
      <c r="L35" s="9">
        <v>199.3</v>
      </c>
      <c r="M35" s="9">
        <v>88.824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290.4183257</v>
      </c>
      <c r="I36" s="4"/>
      <c r="J36" s="9">
        <v>4942.0</v>
      </c>
      <c r="K36" s="9">
        <v>38.12</v>
      </c>
      <c r="L36" s="9">
        <v>213.84</v>
      </c>
      <c r="M36" s="9">
        <v>95.725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293.8608162</v>
      </c>
      <c r="I37" s="4"/>
      <c r="J37" s="9">
        <v>5062.0</v>
      </c>
      <c r="K37" s="9">
        <v>39.954</v>
      </c>
      <c r="L37" s="9">
        <v>222.95</v>
      </c>
      <c r="M37" s="9">
        <v>100.32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296.6033788</v>
      </c>
      <c r="I38" s="4"/>
      <c r="J38" s="9">
        <v>5242.0</v>
      </c>
      <c r="K38" s="9">
        <v>42.946</v>
      </c>
      <c r="L38" s="9">
        <v>235.64</v>
      </c>
      <c r="M38" s="9">
        <v>107.11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298.7777778</v>
      </c>
      <c r="I39" s="4"/>
      <c r="J39" s="9">
        <v>5362.0</v>
      </c>
      <c r="K39" s="9">
        <v>45.096</v>
      </c>
      <c r="L39" s="9">
        <v>243.34</v>
      </c>
      <c r="M39" s="9">
        <v>111.42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10000/(35+EXP(-0.00125*F38+9))+21</f>
        <v>296.6033788</v>
      </c>
      <c r="I40" s="4"/>
      <c r="J40" s="9">
        <v>5482.0</v>
      </c>
      <c r="K40" s="9">
        <v>47.364</v>
      </c>
      <c r="L40" s="9">
        <v>250.34</v>
      </c>
      <c r="M40" s="9">
        <v>115.64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10000/(35+EXP(-0.00125*F37+9))+21</f>
        <v>293.8608162</v>
      </c>
      <c r="I41" s="4"/>
      <c r="J41" s="9">
        <v>5662.0</v>
      </c>
      <c r="K41" s="9">
        <v>50.975</v>
      </c>
      <c r="L41" s="9">
        <v>259.84</v>
      </c>
      <c r="M41" s="9">
        <v>121.8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10000/(35+EXP(-0.00125*F36+9))+21</f>
        <v>290.4183257</v>
      </c>
      <c r="I42" s="4"/>
      <c r="J42" s="9">
        <v>5782.0</v>
      </c>
      <c r="K42" s="9">
        <v>53.509</v>
      </c>
      <c r="L42" s="9">
        <v>265.52</v>
      </c>
      <c r="M42" s="9">
        <v>125.77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10000/(35+EXP(-0.00125*F35+9))+21</f>
        <v>286.1234233</v>
      </c>
      <c r="I43" s="4"/>
      <c r="J43" s="9">
        <v>5962.0</v>
      </c>
      <c r="K43" s="9">
        <v>57.483</v>
      </c>
      <c r="L43" s="9">
        <v>272.78</v>
      </c>
      <c r="M43" s="9">
        <v>131.46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10000/(35+EXP(-0.00125*F34+9))+21</f>
        <v>280.8054273</v>
      </c>
      <c r="I44" s="4"/>
      <c r="J44" s="9">
        <v>6082.0</v>
      </c>
      <c r="K44" s="9">
        <v>60.237</v>
      </c>
      <c r="L44" s="9">
        <v>276.96</v>
      </c>
      <c r="M44" s="9">
        <v>135.09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10000/(35+EXP(-0.00125*F33+9))+21</f>
        <v>274.2819703</v>
      </c>
      <c r="I45" s="4"/>
      <c r="J45" s="9">
        <v>6202.0</v>
      </c>
      <c r="K45" s="9">
        <v>63.065</v>
      </c>
      <c r="L45" s="9">
        <v>280.86</v>
      </c>
      <c r="M45" s="9">
        <v>138.63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10000/(35+EXP(-0.00125*F32+9))+21</f>
        <v>266.3710586</v>
      </c>
      <c r="I46" s="4"/>
      <c r="J46" s="9">
        <v>6382.0</v>
      </c>
      <c r="K46" s="9">
        <v>67.425</v>
      </c>
      <c r="L46" s="9">
        <v>285.64</v>
      </c>
      <c r="M46" s="9">
        <v>143.47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10000/(35+EXP(-0.00125*F31+9))+21</f>
        <v>256.9099475</v>
      </c>
      <c r="I47" s="4"/>
      <c r="J47" s="9">
        <v>6502.0</v>
      </c>
      <c r="K47" s="9">
        <v>70.392</v>
      </c>
      <c r="L47" s="9">
        <v>288.31</v>
      </c>
      <c r="M47" s="9">
        <v>146.56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10000/(35+EXP(-0.00125*F30+9))+21</f>
        <v>245.7810506</v>
      </c>
      <c r="I48" s="4"/>
      <c r="J48" s="9">
        <v>6682.0</v>
      </c>
      <c r="K48" s="9">
        <v>74.905</v>
      </c>
      <c r="L48" s="9">
        <v>291.83</v>
      </c>
      <c r="M48" s="9">
        <v>151.05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10000/(35+EXP(-0.00125*F29+9))+21</f>
        <v>232.9430145</v>
      </c>
      <c r="I49" s="4"/>
      <c r="J49" s="9">
        <v>6802.0</v>
      </c>
      <c r="K49" s="9">
        <v>77.943</v>
      </c>
      <c r="L49" s="9">
        <v>293.89</v>
      </c>
      <c r="M49" s="9">
        <v>153.94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10000/(35+EXP(-0.00125*F28+9))+21</f>
        <v>218.4620913</v>
      </c>
      <c r="I50" s="4"/>
      <c r="J50" s="9">
        <v>6922.0</v>
      </c>
      <c r="K50" s="9">
        <v>80.999</v>
      </c>
      <c r="L50" s="9">
        <v>295.53</v>
      </c>
      <c r="M50" s="9">
        <v>156.71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10000/(35+EXP(-0.00125*F27+9))+21</f>
        <v>202.5358542</v>
      </c>
      <c r="I51" s="4"/>
      <c r="J51" s="9">
        <v>7102.0</v>
      </c>
      <c r="K51" s="9">
        <v>85.601</v>
      </c>
      <c r="L51" s="9">
        <v>297.71</v>
      </c>
      <c r="M51" s="9">
        <v>160.73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10000/(35+EXP(-0.00125*F26+9))+21</f>
        <v>185.4998204</v>
      </c>
      <c r="I52" s="4"/>
      <c r="J52" s="9">
        <v>7222.0</v>
      </c>
      <c r="K52" s="9">
        <v>88.676</v>
      </c>
      <c r="L52" s="9">
        <v>298.54</v>
      </c>
      <c r="M52" s="9">
        <v>163.25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10000/(35+EXP(-0.00125*F25+9))+21</f>
        <v>167.8095669</v>
      </c>
      <c r="I53" s="4"/>
      <c r="J53" s="9">
        <v>7402.0</v>
      </c>
      <c r="K53" s="9">
        <v>93.284</v>
      </c>
      <c r="L53" s="9">
        <v>296.57</v>
      </c>
      <c r="M53" s="9">
        <v>166.23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10000/(35+EXP(-0.00125*F24+9))+21</f>
        <v>149.9971675</v>
      </c>
      <c r="I54" s="4"/>
      <c r="J54" s="9">
        <v>7522.0</v>
      </c>
      <c r="K54" s="9">
        <v>96.348</v>
      </c>
      <c r="L54" s="9">
        <v>294.93</v>
      </c>
      <c r="M54" s="9">
        <v>168.01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10000/(35+EXP(-0.00125*F23+9))+21</f>
        <v>132.6094473</v>
      </c>
      <c r="I55" s="4"/>
      <c r="J55" s="9">
        <v>7642.0</v>
      </c>
      <c r="K55" s="9">
        <v>99.396</v>
      </c>
      <c r="L55" s="9">
        <v>293.14</v>
      </c>
      <c r="M55" s="9">
        <v>169.66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10000/(35+EXP(-0.00125*F22+9))+21</f>
        <v>116.142579</v>
      </c>
      <c r="I56" s="4"/>
      <c r="J56" s="9">
        <v>7822.0</v>
      </c>
      <c r="K56" s="9">
        <v>103.93</v>
      </c>
      <c r="L56" s="9">
        <v>289.95</v>
      </c>
      <c r="M56" s="9">
        <v>171.87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10000/(35+EXP(-0.00125*F21+9))+21</f>
        <v>100.9890375</v>
      </c>
      <c r="I57" s="4"/>
      <c r="J57" s="9">
        <v>7942.0</v>
      </c>
      <c r="K57" s="9">
        <v>106.91</v>
      </c>
      <c r="L57" s="9">
        <v>287.37</v>
      </c>
      <c r="M57" s="9">
        <v>173.14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10000/(35+EXP(-0.00125*F20+9))+21</f>
        <v>87.40799225</v>
      </c>
      <c r="I58" s="4"/>
      <c r="J58" s="9">
        <v>8122.0</v>
      </c>
      <c r="K58" s="9">
        <v>111.21</v>
      </c>
      <c r="L58" s="9">
        <v>282.88</v>
      </c>
      <c r="M58" s="9">
        <v>174.68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10000/(35+EXP(-0.00125*F19+9))+21</f>
        <v>75.52171507</v>
      </c>
      <c r="I59" s="4"/>
      <c r="J59" s="9">
        <v>8242.0</v>
      </c>
      <c r="K59" s="9">
        <v>114.0</v>
      </c>
      <c r="L59" s="9">
        <v>279.44</v>
      </c>
      <c r="M59" s="9">
        <v>175.49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10000/(35+EXP(-0.00125*F18+9))+21</f>
        <v>65.33286975</v>
      </c>
      <c r="I60" s="4"/>
      <c r="J60" s="9">
        <v>8362.0</v>
      </c>
      <c r="K60" s="9">
        <v>116.72</v>
      </c>
      <c r="L60" s="9">
        <v>275.52</v>
      </c>
      <c r="M60" s="9">
        <v>176.11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10000/(35+EXP(-0.00125*F17+9))+21</f>
        <v>56.75362335</v>
      </c>
      <c r="I61" s="4"/>
      <c r="J61" s="9">
        <v>8542.0</v>
      </c>
      <c r="K61" s="9">
        <v>120.69</v>
      </c>
      <c r="L61" s="9">
        <v>268.66</v>
      </c>
      <c r="M61" s="9">
        <v>176.64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10000/(35+EXP(-0.00125*F16+9))+21</f>
        <v>49.63765025</v>
      </c>
      <c r="I62" s="4"/>
      <c r="J62" s="9">
        <v>8662.0</v>
      </c>
      <c r="K62" s="9">
        <v>123.25</v>
      </c>
      <c r="L62" s="9">
        <v>263.44</v>
      </c>
      <c r="M62" s="9">
        <v>176.74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10000/(35+EXP(-0.00125*F15+9))+21</f>
        <v>43.80872093</v>
      </c>
      <c r="I63" s="4"/>
      <c r="J63" s="9">
        <v>8842.0</v>
      </c>
      <c r="K63" s="9">
        <v>126.95</v>
      </c>
      <c r="L63" s="9">
        <v>254.57</v>
      </c>
      <c r="M63" s="9">
        <v>176.44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10000/(35+EXP(-0.00125*F14+9))+21</f>
        <v>39.08276328</v>
      </c>
      <c r="I64" s="4"/>
      <c r="J64" s="9">
        <v>8962.0</v>
      </c>
      <c r="K64" s="9">
        <v>129.32</v>
      </c>
      <c r="L64" s="9">
        <v>247.89</v>
      </c>
      <c r="M64" s="9">
        <v>175.93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10000/(35+EXP(-0.00125*F13+9))+21</f>
        <v>35.2828244</v>
      </c>
      <c r="I65" s="4"/>
      <c r="J65" s="9">
        <v>9082.0</v>
      </c>
      <c r="K65" s="9">
        <v>131.57</v>
      </c>
      <c r="L65" s="9">
        <v>240.52</v>
      </c>
      <c r="M65" s="9">
        <v>175.15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10000/(35+EXP(-0.00125*F12+9))+21</f>
        <v>32.24785045</v>
      </c>
      <c r="I66" s="4"/>
      <c r="J66" s="9">
        <v>9262.0</v>
      </c>
      <c r="K66" s="9">
        <v>134.72</v>
      </c>
      <c r="L66" s="9">
        <v>228.45</v>
      </c>
      <c r="M66" s="9">
        <v>173.5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10000/(35+EXP(-0.00125*F11+9))+21</f>
        <v>29.83678595</v>
      </c>
      <c r="I67" s="4"/>
      <c r="J67" s="9">
        <v>9382.0</v>
      </c>
      <c r="K67" s="9">
        <v>136.71</v>
      </c>
      <c r="L67" s="9">
        <v>219.76</v>
      </c>
      <c r="M67" s="9">
        <v>172.06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10000/(35+EXP(-0.00125*F10+9))+21</f>
        <v>27.92950343</v>
      </c>
      <c r="I68" s="4"/>
      <c r="J68" s="9">
        <v>9562.0</v>
      </c>
      <c r="K68" s="9">
        <v>139.52</v>
      </c>
      <c r="L68" s="9">
        <v>205.57</v>
      </c>
      <c r="M68" s="9">
        <v>169.38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10000/(35+EXP(-0.00125*F9+9))+21</f>
        <v>26.42581111</v>
      </c>
      <c r="I69" s="4"/>
      <c r="J69" s="9">
        <v>9682.0</v>
      </c>
      <c r="K69" s="9">
        <v>141.25</v>
      </c>
      <c r="L69" s="9">
        <v>195.65</v>
      </c>
      <c r="M69" s="9">
        <v>167.28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10000/(35+EXP(-0.00125*F8+9))+21</f>
        <v>25.24345118</v>
      </c>
      <c r="I70" s="4"/>
      <c r="J70" s="9">
        <v>9802.0</v>
      </c>
      <c r="K70" s="9">
        <v>142.86</v>
      </c>
      <c r="L70" s="9">
        <v>186.46</v>
      </c>
      <c r="M70" s="9">
        <v>164.96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10000/(35+EXP(-0.00125*F7+9))+21</f>
        <v>24.31569606</v>
      </c>
      <c r="I71" s="4"/>
      <c r="J71" s="9">
        <v>9982.0</v>
      </c>
      <c r="K71" s="9">
        <v>145.06</v>
      </c>
      <c r="L71" s="9">
        <v>175.67</v>
      </c>
      <c r="M71" s="9">
        <v>161.07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10000/(35+EXP(-0.00125*F6+9))+21</f>
        <v>23.58891243</v>
      </c>
      <c r="I72" s="4"/>
      <c r="J72" s="9">
        <v>10102.0</v>
      </c>
      <c r="K72" s="9">
        <v>146.37</v>
      </c>
      <c r="L72" s="9">
        <v>170.07</v>
      </c>
      <c r="M72" s="9">
        <v>158.27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10000/(35+EXP(-0.00125*F5+9))+21</f>
        <v>23.02029637</v>
      </c>
      <c r="I73" s="4"/>
      <c r="J73" s="9">
        <v>10282.0</v>
      </c>
      <c r="K73" s="9">
        <v>142.87</v>
      </c>
      <c r="L73" s="9">
        <v>163.36</v>
      </c>
      <c r="M73" s="9">
        <v>153.78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10000/(35+EXP(-0.00125*F4+9))+21</f>
        <v>22.57587323</v>
      </c>
      <c r="I74" s="4"/>
      <c r="J74" s="9">
        <v>10402.0</v>
      </c>
      <c r="K74" s="9">
        <v>132.45</v>
      </c>
      <c r="L74" s="9">
        <v>159.99</v>
      </c>
      <c r="M74" s="9">
        <v>150.66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10000/(35+EXP(-0.00125*F3+9))+21</f>
        <v>22.22879047</v>
      </c>
      <c r="I75" s="4"/>
      <c r="J75" s="9">
        <v>10522.0</v>
      </c>
      <c r="K75" s="9">
        <v>122.56</v>
      </c>
      <c r="L75" s="9">
        <v>157.32</v>
      </c>
      <c r="M75" s="9">
        <v>147.54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10702.0</v>
      </c>
      <c r="K76" s="9">
        <v>108.41</v>
      </c>
      <c r="L76" s="9">
        <v>154.39</v>
      </c>
      <c r="M76" s="9">
        <v>142.76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10822.0</v>
      </c>
      <c r="K77" s="9">
        <v>99.496</v>
      </c>
      <c r="L77" s="9">
        <v>153.09</v>
      </c>
      <c r="M77" s="9">
        <v>139.58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11002.0</v>
      </c>
      <c r="K78" s="9">
        <v>87.291</v>
      </c>
      <c r="L78" s="9">
        <v>151.98</v>
      </c>
      <c r="M78" s="9">
        <v>134.94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11122.0</v>
      </c>
      <c r="K79" s="9">
        <v>80.157</v>
      </c>
      <c r="L79" s="9">
        <v>151.71</v>
      </c>
      <c r="M79" s="9">
        <v>131.99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11242.0</v>
      </c>
      <c r="K80" s="9">
        <v>73.38</v>
      </c>
      <c r="L80" s="9">
        <v>151.62</v>
      </c>
      <c r="M80" s="9">
        <v>129.09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11422.0</v>
      </c>
      <c r="K81" s="9">
        <v>64.386</v>
      </c>
      <c r="L81" s="9">
        <v>151.23</v>
      </c>
      <c r="M81" s="9">
        <v>124.86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11542.0</v>
      </c>
      <c r="K82" s="9">
        <v>59.238</v>
      </c>
      <c r="L82" s="9">
        <v>150.79</v>
      </c>
      <c r="M82" s="9">
        <v>122.23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11722.0</v>
      </c>
      <c r="K83" s="9">
        <v>52.413</v>
      </c>
      <c r="L83" s="9">
        <v>149.89</v>
      </c>
      <c r="M83" s="9">
        <v>118.47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11842.0</v>
      </c>
      <c r="K84" s="9">
        <v>48.416</v>
      </c>
      <c r="L84" s="9">
        <v>149.14</v>
      </c>
      <c r="M84" s="9">
        <v>116.11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11962.0</v>
      </c>
      <c r="K85" s="9">
        <v>44.918</v>
      </c>
      <c r="L85" s="9">
        <v>148.28</v>
      </c>
      <c r="M85" s="9">
        <v>113.87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12142.0</v>
      </c>
      <c r="K86" s="9">
        <v>40.452</v>
      </c>
      <c r="L86" s="9">
        <v>146.8</v>
      </c>
      <c r="M86" s="9">
        <v>110.71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12262.0</v>
      </c>
      <c r="K87" s="9">
        <v>37.902</v>
      </c>
      <c r="L87" s="9">
        <v>145.71</v>
      </c>
      <c r="M87" s="9">
        <v>108.73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12442.0</v>
      </c>
      <c r="K88" s="9">
        <v>34.644</v>
      </c>
      <c r="L88" s="9">
        <v>143.93</v>
      </c>
      <c r="M88" s="9">
        <v>105.92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12562.0</v>
      </c>
      <c r="K89" s="9">
        <v>32.826</v>
      </c>
      <c r="L89" s="9">
        <v>142.67</v>
      </c>
      <c r="M89" s="9">
        <v>104.16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12682.0</v>
      </c>
      <c r="K90" s="9">
        <v>31.262</v>
      </c>
      <c r="L90" s="9">
        <v>141.35</v>
      </c>
      <c r="M90" s="9">
        <v>102.48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12862.0</v>
      </c>
      <c r="K91" s="9">
        <v>29.248</v>
      </c>
      <c r="L91" s="9">
        <v>139.28</v>
      </c>
      <c r="M91" s="9">
        <v>100.08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12982.0</v>
      </c>
      <c r="K92" s="9">
        <v>28.102</v>
      </c>
      <c r="L92" s="9">
        <v>137.84</v>
      </c>
      <c r="M92" s="9">
        <v>98.55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13162.0</v>
      </c>
      <c r="K93" s="9">
        <v>26.715</v>
      </c>
      <c r="L93" s="9">
        <v>135.59</v>
      </c>
      <c r="M93" s="9">
        <v>96.346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13282.0</v>
      </c>
      <c r="K94" s="9">
        <v>25.942</v>
      </c>
      <c r="L94" s="9">
        <v>134.06</v>
      </c>
      <c r="M94" s="9">
        <v>94.935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13402.0</v>
      </c>
      <c r="K95" s="9">
        <v>25.231</v>
      </c>
      <c r="L95" s="9">
        <v>132.51</v>
      </c>
      <c r="M95" s="9">
        <v>93.564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13582.0</v>
      </c>
      <c r="K96" s="9">
        <v>24.403</v>
      </c>
      <c r="L96" s="9">
        <v>130.17</v>
      </c>
      <c r="M96" s="9">
        <v>91.599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13702.0</v>
      </c>
      <c r="K97" s="9">
        <v>23.948</v>
      </c>
      <c r="L97" s="9">
        <v>128.6</v>
      </c>
      <c r="M97" s="9">
        <v>90.339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13882.0</v>
      </c>
      <c r="K98" s="9">
        <v>23.356</v>
      </c>
      <c r="L98" s="9">
        <v>126.24</v>
      </c>
      <c r="M98" s="9">
        <v>88.511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14002.0</v>
      </c>
      <c r="K99" s="9">
        <v>23.016</v>
      </c>
      <c r="L99" s="9">
        <v>124.68</v>
      </c>
      <c r="M99" s="9">
        <v>87.331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14122.0</v>
      </c>
      <c r="K100" s="9">
        <v>22.752</v>
      </c>
      <c r="L100" s="9">
        <v>123.12</v>
      </c>
      <c r="M100" s="9">
        <v>86.187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14302.0</v>
      </c>
      <c r="K101" s="9">
        <v>22.402</v>
      </c>
      <c r="L101" s="9">
        <v>120.81</v>
      </c>
      <c r="M101" s="9">
        <v>84.52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23">
        <v>14400.0</v>
      </c>
      <c r="K102" s="23">
        <v>22.23</v>
      </c>
      <c r="L102" s="23">
        <v>119.56</v>
      </c>
      <c r="M102" s="23">
        <v>83.634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25"/>
      <c r="K103" s="25"/>
      <c r="L103" s="25"/>
      <c r="M103" s="25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  <c r="J170" s="26"/>
      <c r="K170" s="26"/>
      <c r="L170" s="26"/>
      <c r="M170" s="26"/>
    </row>
    <row r="171">
      <c r="G171" s="18"/>
      <c r="J171" s="26"/>
      <c r="K171" s="26"/>
      <c r="L171" s="26"/>
      <c r="M171" s="26"/>
    </row>
    <row r="172">
      <c r="G172" s="18"/>
      <c r="J172" s="26"/>
      <c r="K172" s="26"/>
      <c r="L172" s="26"/>
      <c r="M172" s="26"/>
    </row>
    <row r="173">
      <c r="G173" s="18"/>
      <c r="J173" s="26"/>
      <c r="K173" s="26"/>
      <c r="L173" s="26"/>
      <c r="M173" s="26"/>
    </row>
    <row r="174">
      <c r="G174" s="18"/>
      <c r="J174" s="26"/>
      <c r="K174" s="26"/>
      <c r="L174" s="26"/>
      <c r="M174" s="26"/>
    </row>
    <row r="175">
      <c r="G175" s="18"/>
      <c r="J175" s="26"/>
      <c r="K175" s="26"/>
      <c r="L175" s="26"/>
      <c r="M175" s="26"/>
    </row>
    <row r="176">
      <c r="G176" s="18"/>
      <c r="J176" s="26"/>
      <c r="K176" s="26"/>
      <c r="L176" s="26"/>
      <c r="M176" s="26"/>
    </row>
    <row r="177">
      <c r="G177" s="18"/>
      <c r="J177" s="26"/>
      <c r="K177" s="26"/>
      <c r="L177" s="26"/>
      <c r="M177" s="26"/>
    </row>
    <row r="178">
      <c r="G178" s="18"/>
      <c r="J178" s="26"/>
      <c r="K178" s="26"/>
      <c r="L178" s="26"/>
      <c r="M178" s="26"/>
    </row>
    <row r="179">
      <c r="G179" s="18"/>
      <c r="J179" s="26"/>
      <c r="K179" s="26"/>
      <c r="L179" s="26"/>
      <c r="M179" s="26"/>
    </row>
    <row r="180">
      <c r="G180" s="18"/>
      <c r="J180" s="26"/>
      <c r="K180" s="26"/>
      <c r="L180" s="26"/>
      <c r="M180" s="26"/>
    </row>
    <row r="181">
      <c r="G181" s="18"/>
      <c r="J181" s="26"/>
      <c r="K181" s="26"/>
      <c r="L181" s="26"/>
      <c r="M181" s="26"/>
    </row>
    <row r="182">
      <c r="G182" s="18"/>
      <c r="J182" s="26"/>
      <c r="K182" s="26"/>
      <c r="L182" s="26"/>
      <c r="M182" s="26"/>
    </row>
    <row r="183">
      <c r="G183" s="18"/>
      <c r="J183" s="26"/>
      <c r="K183" s="26"/>
      <c r="L183" s="26"/>
      <c r="M183" s="26"/>
    </row>
    <row r="184">
      <c r="G184" s="18"/>
      <c r="J184" s="26"/>
      <c r="K184" s="26"/>
      <c r="L184" s="26"/>
      <c r="M184" s="26"/>
    </row>
    <row r="185">
      <c r="G185" s="18"/>
      <c r="J185" s="26"/>
      <c r="K185" s="26"/>
      <c r="L185" s="26"/>
      <c r="M185" s="26"/>
    </row>
    <row r="186">
      <c r="G186" s="18"/>
      <c r="J186" s="26"/>
      <c r="K186" s="26"/>
      <c r="L186" s="26"/>
      <c r="M186" s="26"/>
    </row>
    <row r="187">
      <c r="G187" s="18"/>
      <c r="J187" s="26"/>
      <c r="K187" s="26"/>
      <c r="L187" s="26"/>
      <c r="M187" s="26"/>
    </row>
    <row r="188">
      <c r="G188" s="18"/>
      <c r="J188" s="26"/>
      <c r="K188" s="26"/>
      <c r="L188" s="26"/>
      <c r="M188" s="26"/>
    </row>
    <row r="189">
      <c r="G189" s="18"/>
      <c r="J189" s="26"/>
      <c r="K189" s="26"/>
      <c r="L189" s="26"/>
      <c r="M189" s="26"/>
    </row>
    <row r="190">
      <c r="G190" s="18"/>
      <c r="J190" s="26"/>
      <c r="K190" s="26"/>
      <c r="L190" s="26"/>
      <c r="M190" s="26"/>
    </row>
    <row r="191">
      <c r="G191" s="18"/>
      <c r="J191" s="26"/>
      <c r="K191" s="26"/>
      <c r="L191" s="26"/>
      <c r="M191" s="26"/>
    </row>
    <row r="192">
      <c r="G192" s="18"/>
      <c r="J192" s="26"/>
      <c r="K192" s="26"/>
      <c r="L192" s="26"/>
      <c r="M192" s="26"/>
    </row>
    <row r="193">
      <c r="G193" s="18"/>
      <c r="J193" s="26"/>
      <c r="K193" s="26"/>
      <c r="L193" s="26"/>
      <c r="M193" s="26"/>
    </row>
    <row r="194">
      <c r="G194" s="18"/>
      <c r="J194" s="26"/>
      <c r="K194" s="26"/>
      <c r="L194" s="26"/>
      <c r="M194" s="26"/>
    </row>
    <row r="195">
      <c r="G195" s="18"/>
      <c r="J195" s="26"/>
      <c r="K195" s="26"/>
      <c r="L195" s="26"/>
      <c r="M195" s="26"/>
    </row>
    <row r="196">
      <c r="G196" s="18"/>
      <c r="J196" s="26"/>
      <c r="K196" s="26"/>
      <c r="L196" s="26"/>
      <c r="M196" s="26"/>
    </row>
    <row r="197">
      <c r="G197" s="18"/>
      <c r="J197" s="26"/>
      <c r="K197" s="26"/>
      <c r="L197" s="26"/>
      <c r="M197" s="26"/>
    </row>
    <row r="198">
      <c r="G198" s="18"/>
      <c r="J198" s="26"/>
      <c r="K198" s="26"/>
      <c r="L198" s="26"/>
      <c r="M198" s="26"/>
    </row>
    <row r="199">
      <c r="G199" s="18"/>
      <c r="J199" s="26"/>
      <c r="K199" s="26"/>
      <c r="L199" s="26"/>
      <c r="M199" s="26"/>
    </row>
    <row r="200">
      <c r="G200" s="18"/>
      <c r="J200" s="26"/>
      <c r="K200" s="26"/>
      <c r="L200" s="26"/>
      <c r="M200" s="26"/>
    </row>
    <row r="201">
      <c r="G201" s="18"/>
      <c r="J201" s="26"/>
      <c r="K201" s="26"/>
      <c r="L201" s="26"/>
      <c r="M201" s="26"/>
    </row>
    <row r="202">
      <c r="G202" s="18"/>
      <c r="J202" s="26"/>
      <c r="K202" s="26"/>
      <c r="L202" s="26"/>
      <c r="M202" s="26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4"/>
      <c r="E1" s="4"/>
      <c r="F1" s="1" t="s">
        <v>1</v>
      </c>
      <c r="G1" s="2"/>
      <c r="H1" s="3"/>
      <c r="I1" s="4"/>
      <c r="J1" s="1" t="s">
        <v>2</v>
      </c>
      <c r="K1" s="2"/>
      <c r="L1" s="2"/>
      <c r="M1" s="3"/>
      <c r="N1" s="4"/>
    </row>
    <row r="2">
      <c r="A2" s="5" t="s">
        <v>3</v>
      </c>
      <c r="B2" s="6" t="s">
        <v>4</v>
      </c>
      <c r="C2" s="6"/>
      <c r="D2" s="4"/>
      <c r="E2" s="4"/>
      <c r="F2" s="6" t="s">
        <v>5</v>
      </c>
      <c r="G2" s="19" t="s">
        <v>6</v>
      </c>
      <c r="H2" s="6" t="s">
        <v>7</v>
      </c>
      <c r="I2" s="4"/>
      <c r="J2" s="7" t="s">
        <v>8</v>
      </c>
      <c r="K2" s="7" t="s">
        <v>9</v>
      </c>
      <c r="L2" s="7" t="s">
        <v>10</v>
      </c>
      <c r="M2" s="7" t="s">
        <v>11</v>
      </c>
      <c r="N2" s="4"/>
    </row>
    <row r="3">
      <c r="A3" s="5" t="s">
        <v>12</v>
      </c>
      <c r="B3" s="8">
        <v>10.0</v>
      </c>
      <c r="C3" s="6" t="s">
        <v>13</v>
      </c>
      <c r="D3" s="4"/>
      <c r="E3" s="4"/>
      <c r="F3" s="9">
        <v>0.0</v>
      </c>
      <c r="G3" s="10">
        <f t="shared" ref="G3:G75" si="1">F3/60</f>
        <v>0</v>
      </c>
      <c r="H3" s="15">
        <f t="shared" ref="H3:H39" si="2">14150/(36.5+EXP(-0.00125*F3+9))+21</f>
        <v>22.7384181</v>
      </c>
      <c r="I3" s="4"/>
      <c r="J3" s="9">
        <v>146.47</v>
      </c>
      <c r="K3" s="9">
        <v>22.0</v>
      </c>
      <c r="L3" s="9">
        <v>23.099</v>
      </c>
      <c r="M3" s="9">
        <v>22.245</v>
      </c>
      <c r="N3" s="4"/>
    </row>
    <row r="4">
      <c r="A4" s="5" t="s">
        <v>14</v>
      </c>
      <c r="B4" s="8">
        <v>2.0</v>
      </c>
      <c r="C4" s="6" t="s">
        <v>13</v>
      </c>
      <c r="D4" s="4"/>
      <c r="E4" s="4"/>
      <c r="F4" s="9">
        <v>200.0</v>
      </c>
      <c r="G4" s="10">
        <f t="shared" si="1"/>
        <v>3.333333333</v>
      </c>
      <c r="H4" s="15">
        <f t="shared" si="2"/>
        <v>23.22933364</v>
      </c>
      <c r="I4" s="4"/>
      <c r="J4" s="9">
        <v>326.47</v>
      </c>
      <c r="K4" s="9">
        <v>22.001</v>
      </c>
      <c r="L4" s="9">
        <v>23.628</v>
      </c>
      <c r="M4" s="9">
        <v>22.412</v>
      </c>
      <c r="N4" s="4"/>
    </row>
    <row r="5">
      <c r="A5" s="5" t="s">
        <v>15</v>
      </c>
      <c r="B5" s="8">
        <v>0.25</v>
      </c>
      <c r="C5" s="6" t="s">
        <v>13</v>
      </c>
      <c r="D5" s="4"/>
      <c r="E5" s="4"/>
      <c r="F5" s="11">
        <v>400.0</v>
      </c>
      <c r="G5" s="10">
        <f t="shared" si="1"/>
        <v>6.666666667</v>
      </c>
      <c r="H5" s="15">
        <f t="shared" si="2"/>
        <v>23.8578533</v>
      </c>
      <c r="I5" s="4"/>
      <c r="J5" s="9">
        <v>446.47</v>
      </c>
      <c r="K5" s="9">
        <v>22.003</v>
      </c>
      <c r="L5" s="9">
        <v>24.046</v>
      </c>
      <c r="M5" s="9">
        <v>22.543</v>
      </c>
      <c r="N5" s="4"/>
    </row>
    <row r="6">
      <c r="A6" s="5" t="s">
        <v>16</v>
      </c>
      <c r="B6" s="8">
        <v>20.0</v>
      </c>
      <c r="C6" s="6" t="s">
        <v>13</v>
      </c>
      <c r="D6" s="4"/>
      <c r="E6" s="4"/>
      <c r="F6" s="9">
        <v>600.0</v>
      </c>
      <c r="G6" s="10">
        <f t="shared" si="1"/>
        <v>10</v>
      </c>
      <c r="H6" s="15">
        <f t="shared" si="2"/>
        <v>24.66188904</v>
      </c>
      <c r="I6" s="4"/>
      <c r="J6" s="9">
        <v>626.47</v>
      </c>
      <c r="K6" s="9">
        <v>22.012</v>
      </c>
      <c r="L6" s="9">
        <v>24.796</v>
      </c>
      <c r="M6" s="9">
        <v>22.78</v>
      </c>
      <c r="N6" s="4"/>
    </row>
    <row r="7">
      <c r="A7" s="5" t="s">
        <v>17</v>
      </c>
      <c r="B7" s="8">
        <f>(B3^2-B4^2)*PI()/4*B6</f>
        <v>1507.964474</v>
      </c>
      <c r="C7" s="6" t="s">
        <v>18</v>
      </c>
      <c r="D7" s="4"/>
      <c r="E7" s="4"/>
      <c r="F7" s="9">
        <v>800.0</v>
      </c>
      <c r="G7" s="10">
        <f t="shared" si="1"/>
        <v>13.33333333</v>
      </c>
      <c r="H7" s="15">
        <f t="shared" si="2"/>
        <v>25.68937764</v>
      </c>
      <c r="I7" s="4"/>
      <c r="J7" s="9">
        <v>746.47</v>
      </c>
      <c r="K7" s="9">
        <v>22.022</v>
      </c>
      <c r="L7" s="9">
        <v>25.414</v>
      </c>
      <c r="M7" s="9">
        <v>22.974</v>
      </c>
      <c r="N7" s="4"/>
    </row>
    <row r="8">
      <c r="A8" s="6"/>
      <c r="B8" s="8">
        <f>B7*0.0000163871</f>
        <v>0.02471116463</v>
      </c>
      <c r="C8" s="6" t="s">
        <v>19</v>
      </c>
      <c r="D8" s="4"/>
      <c r="E8" s="4"/>
      <c r="F8" s="11">
        <v>1000.0</v>
      </c>
      <c r="G8" s="10">
        <f t="shared" si="1"/>
        <v>16.66666667</v>
      </c>
      <c r="H8" s="15">
        <f t="shared" si="2"/>
        <v>27.00066389</v>
      </c>
      <c r="I8" s="4"/>
      <c r="J8" s="9">
        <v>866.47</v>
      </c>
      <c r="K8" s="9">
        <v>22.036</v>
      </c>
      <c r="L8" s="9">
        <v>26.125</v>
      </c>
      <c r="M8" s="9">
        <v>23.198</v>
      </c>
      <c r="N8" s="4"/>
    </row>
    <row r="9">
      <c r="A9" s="4"/>
      <c r="B9" s="4"/>
      <c r="C9" s="4"/>
      <c r="D9" s="4"/>
      <c r="E9" s="4"/>
      <c r="F9" s="9">
        <v>1200.0</v>
      </c>
      <c r="G9" s="10">
        <f t="shared" si="1"/>
        <v>20</v>
      </c>
      <c r="H9" s="15">
        <f t="shared" si="2"/>
        <v>28.67127928</v>
      </c>
      <c r="I9" s="4"/>
      <c r="J9" s="9">
        <v>1046.5</v>
      </c>
      <c r="K9" s="9">
        <v>22.067</v>
      </c>
      <c r="L9" s="9">
        <v>27.388</v>
      </c>
      <c r="M9" s="9">
        <v>23.603</v>
      </c>
      <c r="N9" s="4"/>
    </row>
    <row r="10">
      <c r="A10" s="1" t="s">
        <v>20</v>
      </c>
      <c r="B10" s="2"/>
      <c r="C10" s="2"/>
      <c r="D10" s="3"/>
      <c r="E10" s="4"/>
      <c r="F10" s="9">
        <v>1400.0</v>
      </c>
      <c r="G10" s="10">
        <f t="shared" si="1"/>
        <v>23.33333333</v>
      </c>
      <c r="H10" s="15">
        <f t="shared" si="2"/>
        <v>30.79506612</v>
      </c>
      <c r="I10" s="4"/>
      <c r="J10" s="9">
        <v>1166.5</v>
      </c>
      <c r="K10" s="9">
        <v>22.096</v>
      </c>
      <c r="L10" s="9">
        <v>28.39</v>
      </c>
      <c r="M10" s="9">
        <v>23.928</v>
      </c>
      <c r="N10" s="4"/>
    </row>
    <row r="11">
      <c r="A11" s="5" t="s">
        <v>21</v>
      </c>
      <c r="B11" s="6" t="s">
        <v>22</v>
      </c>
      <c r="C11" s="6"/>
      <c r="D11" s="6"/>
      <c r="E11" s="4"/>
      <c r="F11" s="11">
        <v>1600.0</v>
      </c>
      <c r="G11" s="10">
        <f t="shared" si="1"/>
        <v>26.66666667</v>
      </c>
      <c r="H11" s="15">
        <f t="shared" si="2"/>
        <v>33.48749972</v>
      </c>
      <c r="I11" s="4"/>
      <c r="J11" s="9">
        <v>1346.5</v>
      </c>
      <c r="K11" s="9">
        <v>22.152</v>
      </c>
      <c r="L11" s="9">
        <v>30.23</v>
      </c>
      <c r="M11" s="9">
        <v>24.522</v>
      </c>
      <c r="N11" s="4"/>
    </row>
    <row r="12">
      <c r="A12" s="6" t="s">
        <v>23</v>
      </c>
      <c r="B12" s="8">
        <v>2400.0</v>
      </c>
      <c r="C12" s="6" t="s">
        <v>67</v>
      </c>
      <c r="D12" s="6"/>
      <c r="E12" s="4"/>
      <c r="F12" s="9">
        <v>1800.0</v>
      </c>
      <c r="G12" s="10">
        <f t="shared" si="1"/>
        <v>30</v>
      </c>
      <c r="H12" s="15">
        <f t="shared" si="2"/>
        <v>36.88890099</v>
      </c>
      <c r="I12" s="4"/>
      <c r="J12" s="9">
        <v>1466.5</v>
      </c>
      <c r="K12" s="9">
        <v>22.201</v>
      </c>
      <c r="L12" s="9">
        <v>31.694</v>
      </c>
      <c r="M12" s="9">
        <v>24.995</v>
      </c>
      <c r="N12" s="4"/>
    </row>
    <row r="13">
      <c r="A13" s="6" t="s">
        <v>25</v>
      </c>
      <c r="B13" s="8">
        <v>2.5</v>
      </c>
      <c r="C13" s="6" t="s">
        <v>68</v>
      </c>
      <c r="D13" s="6" t="s">
        <v>27</v>
      </c>
      <c r="E13" s="4"/>
      <c r="F13" s="9">
        <v>2000.0</v>
      </c>
      <c r="G13" s="10">
        <f t="shared" si="1"/>
        <v>33.33333333</v>
      </c>
      <c r="H13" s="15">
        <f t="shared" si="2"/>
        <v>41.16699029</v>
      </c>
      <c r="I13" s="4"/>
      <c r="J13" s="9">
        <v>1586.5</v>
      </c>
      <c r="K13" s="9">
        <v>22.26</v>
      </c>
      <c r="L13" s="9">
        <v>33.308</v>
      </c>
      <c r="M13" s="9">
        <v>25.532</v>
      </c>
      <c r="N13" s="4"/>
    </row>
    <row r="14">
      <c r="A14" s="6"/>
      <c r="B14" s="8" t="s">
        <v>28</v>
      </c>
      <c r="C14" s="6" t="s">
        <v>69</v>
      </c>
      <c r="D14" s="6" t="s">
        <v>30</v>
      </c>
      <c r="E14" s="4"/>
      <c r="F14" s="11">
        <v>2200.0</v>
      </c>
      <c r="G14" s="10">
        <f t="shared" si="1"/>
        <v>36.66666667</v>
      </c>
      <c r="H14" s="15">
        <f t="shared" si="2"/>
        <v>46.51789494</v>
      </c>
      <c r="I14" s="4"/>
      <c r="J14" s="9">
        <v>1766.5</v>
      </c>
      <c r="K14" s="9">
        <v>22.37</v>
      </c>
      <c r="L14" s="9">
        <v>36.32</v>
      </c>
      <c r="M14" s="9">
        <v>26.517</v>
      </c>
      <c r="N14" s="4"/>
    </row>
    <row r="15">
      <c r="A15" s="6"/>
      <c r="B15" s="8">
        <v>2.0</v>
      </c>
      <c r="C15" s="6" t="s">
        <v>70</v>
      </c>
      <c r="D15" s="6" t="s">
        <v>32</v>
      </c>
      <c r="E15" s="4"/>
      <c r="F15" s="9">
        <v>2400.0</v>
      </c>
      <c r="G15" s="10">
        <f t="shared" si="1"/>
        <v>40</v>
      </c>
      <c r="H15" s="15">
        <f t="shared" si="2"/>
        <v>53.16429615</v>
      </c>
      <c r="I15" s="4"/>
      <c r="J15" s="9">
        <v>1886.5</v>
      </c>
      <c r="K15" s="9">
        <v>22.461</v>
      </c>
      <c r="L15" s="9">
        <v>38.741</v>
      </c>
      <c r="M15" s="9">
        <v>27.306</v>
      </c>
      <c r="N15" s="4"/>
    </row>
    <row r="16">
      <c r="A16" s="6" t="s">
        <v>33</v>
      </c>
      <c r="B16" s="8">
        <v>900.0</v>
      </c>
      <c r="C16" s="6" t="s">
        <v>34</v>
      </c>
      <c r="D16" s="6" t="s">
        <v>27</v>
      </c>
      <c r="E16" s="4"/>
      <c r="F16" s="9">
        <v>2600.0</v>
      </c>
      <c r="G16" s="10">
        <f t="shared" si="1"/>
        <v>43.33333333</v>
      </c>
      <c r="H16" s="15">
        <f t="shared" si="2"/>
        <v>61.34895024</v>
      </c>
      <c r="I16" s="4"/>
      <c r="J16" s="9">
        <v>2066.5</v>
      </c>
      <c r="K16" s="9">
        <v>22.63</v>
      </c>
      <c r="L16" s="9">
        <v>42.948</v>
      </c>
      <c r="M16" s="9">
        <v>28.698</v>
      </c>
      <c r="N16" s="4"/>
    </row>
    <row r="17">
      <c r="A17" s="6"/>
      <c r="B17" s="8" t="s">
        <v>35</v>
      </c>
      <c r="C17" s="6" t="s">
        <v>34</v>
      </c>
      <c r="D17" s="6" t="s">
        <v>36</v>
      </c>
      <c r="E17" s="4"/>
      <c r="F17" s="11">
        <v>2800.0</v>
      </c>
      <c r="G17" s="10">
        <f t="shared" si="1"/>
        <v>46.66666667</v>
      </c>
      <c r="H17" s="15">
        <f t="shared" si="2"/>
        <v>71.32150064</v>
      </c>
      <c r="I17" s="4"/>
      <c r="J17" s="9">
        <v>2186.5</v>
      </c>
      <c r="K17" s="9">
        <v>22.767</v>
      </c>
      <c r="L17" s="9">
        <v>46.158</v>
      </c>
      <c r="M17" s="9">
        <v>29.783</v>
      </c>
      <c r="N17" s="4"/>
    </row>
    <row r="18">
      <c r="A18" s="6"/>
      <c r="B18" s="8" t="s">
        <v>37</v>
      </c>
      <c r="C18" s="6" t="s">
        <v>34</v>
      </c>
      <c r="D18" s="6" t="s">
        <v>38</v>
      </c>
      <c r="E18" s="4"/>
      <c r="F18" s="9">
        <v>3000.0</v>
      </c>
      <c r="G18" s="10">
        <f t="shared" si="1"/>
        <v>50</v>
      </c>
      <c r="H18" s="15">
        <f t="shared" si="2"/>
        <v>83.31660958</v>
      </c>
      <c r="I18" s="4"/>
      <c r="J18" s="9">
        <v>2306.5</v>
      </c>
      <c r="K18" s="9">
        <v>22.928</v>
      </c>
      <c r="L18" s="9">
        <v>50.055</v>
      </c>
      <c r="M18" s="9">
        <v>31.064</v>
      </c>
      <c r="N18" s="4"/>
    </row>
    <row r="19">
      <c r="A19" s="6"/>
      <c r="B19" s="8">
        <v>1100.0</v>
      </c>
      <c r="C19" s="6" t="s">
        <v>34</v>
      </c>
      <c r="D19" s="6" t="s">
        <v>32</v>
      </c>
      <c r="E19" s="4"/>
      <c r="F19" s="9">
        <v>3200.0</v>
      </c>
      <c r="G19" s="10">
        <f t="shared" si="1"/>
        <v>53.33333333</v>
      </c>
      <c r="H19" s="15">
        <f t="shared" si="2"/>
        <v>97.52240689</v>
      </c>
      <c r="I19" s="4"/>
      <c r="J19" s="9">
        <v>2486.5</v>
      </c>
      <c r="K19" s="9">
        <v>23.22</v>
      </c>
      <c r="L19" s="9">
        <v>56.701</v>
      </c>
      <c r="M19" s="9">
        <v>33.294</v>
      </c>
      <c r="N19" s="4"/>
    </row>
    <row r="20">
      <c r="A20" s="4"/>
      <c r="B20" s="4"/>
      <c r="C20" s="4"/>
      <c r="D20" s="4"/>
      <c r="E20" s="4"/>
      <c r="F20" s="11">
        <v>3400.0</v>
      </c>
      <c r="G20" s="10">
        <f t="shared" si="1"/>
        <v>56.66666667</v>
      </c>
      <c r="H20" s="15">
        <f t="shared" si="2"/>
        <v>114.040514</v>
      </c>
      <c r="I20" s="4"/>
      <c r="J20" s="9">
        <v>2606.5</v>
      </c>
      <c r="K20" s="9">
        <v>23.455</v>
      </c>
      <c r="L20" s="9">
        <v>61.673</v>
      </c>
      <c r="M20" s="9">
        <v>35.003</v>
      </c>
      <c r="N20" s="4"/>
    </row>
    <row r="21">
      <c r="A21" s="4"/>
      <c r="B21" s="4"/>
      <c r="C21" s="4"/>
      <c r="D21" s="4"/>
      <c r="E21" s="4"/>
      <c r="F21" s="9">
        <v>3600.0</v>
      </c>
      <c r="G21" s="10">
        <f t="shared" si="1"/>
        <v>60</v>
      </c>
      <c r="H21" s="15">
        <f t="shared" si="2"/>
        <v>132.8425612</v>
      </c>
      <c r="I21" s="4"/>
      <c r="J21" s="9">
        <v>2786.5</v>
      </c>
      <c r="K21" s="9">
        <v>23.88</v>
      </c>
      <c r="L21" s="9">
        <v>70.646</v>
      </c>
      <c r="M21" s="9">
        <v>38.055</v>
      </c>
      <c r="N21" s="4"/>
    </row>
    <row r="22">
      <c r="A22" s="4"/>
      <c r="B22" s="4"/>
      <c r="C22" s="4"/>
      <c r="D22" s="4"/>
      <c r="E22" s="4"/>
      <c r="F22" s="9">
        <v>3800.0</v>
      </c>
      <c r="G22" s="10">
        <f t="shared" si="1"/>
        <v>63.33333333</v>
      </c>
      <c r="H22" s="15">
        <f t="shared" si="2"/>
        <v>153.7324729</v>
      </c>
      <c r="I22" s="4"/>
      <c r="J22" s="9">
        <v>2906.5</v>
      </c>
      <c r="K22" s="9">
        <v>24.219</v>
      </c>
      <c r="L22" s="9">
        <v>77.708</v>
      </c>
      <c r="M22" s="9">
        <v>40.444</v>
      </c>
      <c r="N22" s="4"/>
    </row>
    <row r="23">
      <c r="A23" s="4"/>
      <c r="B23" s="4"/>
      <c r="C23" s="4"/>
      <c r="D23" s="4"/>
      <c r="E23" s="4"/>
      <c r="F23" s="11">
        <v>4000.0</v>
      </c>
      <c r="G23" s="10">
        <f t="shared" si="1"/>
        <v>66.66666667</v>
      </c>
      <c r="H23" s="15">
        <f t="shared" si="2"/>
        <v>176.3269742</v>
      </c>
      <c r="I23" s="4"/>
      <c r="J23" s="9">
        <v>3026.5</v>
      </c>
      <c r="K23" s="9">
        <v>24.61</v>
      </c>
      <c r="L23" s="9">
        <v>85.2</v>
      </c>
      <c r="M23" s="9">
        <v>43.057</v>
      </c>
      <c r="N23" s="4"/>
    </row>
    <row r="24">
      <c r="A24" s="4"/>
      <c r="B24" s="4"/>
      <c r="C24" s="4"/>
      <c r="D24" s="4"/>
      <c r="E24" s="4"/>
      <c r="F24" s="9">
        <v>4200.0</v>
      </c>
      <c r="G24" s="10">
        <f t="shared" si="1"/>
        <v>70</v>
      </c>
      <c r="H24" s="15">
        <f t="shared" si="2"/>
        <v>200.0661383</v>
      </c>
      <c r="I24" s="4"/>
      <c r="J24" s="9">
        <v>3206.5</v>
      </c>
      <c r="K24" s="9">
        <v>25.308</v>
      </c>
      <c r="L24" s="9">
        <v>98.055</v>
      </c>
      <c r="M24" s="9">
        <v>47.568</v>
      </c>
      <c r="N24" s="4"/>
    </row>
    <row r="25">
      <c r="A25" s="4"/>
      <c r="B25" s="4"/>
      <c r="C25" s="4"/>
      <c r="D25" s="4"/>
      <c r="E25" s="4"/>
      <c r="F25" s="9">
        <v>4400.0</v>
      </c>
      <c r="G25" s="10">
        <f t="shared" si="1"/>
        <v>73.33333333</v>
      </c>
      <c r="H25" s="15">
        <f t="shared" si="2"/>
        <v>224.2594719</v>
      </c>
      <c r="I25" s="4"/>
      <c r="J25" s="9">
        <v>3326.5</v>
      </c>
      <c r="K25" s="9">
        <v>25.859</v>
      </c>
      <c r="L25" s="9">
        <v>107.97</v>
      </c>
      <c r="M25" s="9">
        <v>51.033</v>
      </c>
      <c r="N25" s="4"/>
    </row>
    <row r="26">
      <c r="A26" s="4"/>
      <c r="B26" s="4"/>
      <c r="C26" s="4"/>
      <c r="D26" s="4"/>
      <c r="E26" s="4"/>
      <c r="F26" s="11">
        <v>4600.0</v>
      </c>
      <c r="G26" s="10">
        <f t="shared" si="1"/>
        <v>76.66666667</v>
      </c>
      <c r="H26" s="15">
        <f t="shared" si="2"/>
        <v>248.162029</v>
      </c>
      <c r="I26" s="4"/>
      <c r="J26" s="9">
        <v>3506.5</v>
      </c>
      <c r="K26" s="9">
        <v>26.836</v>
      </c>
      <c r="L26" s="9">
        <v>124.05</v>
      </c>
      <c r="M26" s="9">
        <v>56.802</v>
      </c>
      <c r="N26" s="4"/>
    </row>
    <row r="27">
      <c r="A27" s="4"/>
      <c r="B27" s="4"/>
      <c r="C27" s="4"/>
      <c r="D27" s="4"/>
      <c r="E27" s="4"/>
      <c r="F27" s="9">
        <v>4800.0</v>
      </c>
      <c r="G27" s="10">
        <f t="shared" si="1"/>
        <v>80</v>
      </c>
      <c r="H27" s="15">
        <f t="shared" si="2"/>
        <v>271.0638992</v>
      </c>
      <c r="I27" s="4"/>
      <c r="J27" s="9">
        <v>3626.5</v>
      </c>
      <c r="K27" s="9">
        <v>27.6</v>
      </c>
      <c r="L27" s="9">
        <v>135.61</v>
      </c>
      <c r="M27" s="9">
        <v>61.05</v>
      </c>
      <c r="N27" s="4"/>
    </row>
    <row r="28">
      <c r="A28" s="4"/>
      <c r="B28" s="4"/>
      <c r="C28" s="4"/>
      <c r="D28" s="4"/>
      <c r="E28" s="4"/>
      <c r="F28" s="9">
        <v>5000.0</v>
      </c>
      <c r="G28" s="10">
        <f t="shared" si="1"/>
        <v>83.33333333</v>
      </c>
      <c r="H28" s="15">
        <f t="shared" si="2"/>
        <v>292.3710353</v>
      </c>
      <c r="I28" s="4"/>
      <c r="J28" s="9">
        <v>3746.5</v>
      </c>
      <c r="K28" s="9">
        <v>28.466</v>
      </c>
      <c r="L28" s="9">
        <v>148.14</v>
      </c>
      <c r="M28" s="9">
        <v>65.682</v>
      </c>
      <c r="N28" s="4"/>
    </row>
    <row r="29">
      <c r="A29" s="4"/>
      <c r="B29" s="4"/>
      <c r="C29" s="4"/>
      <c r="D29" s="4"/>
      <c r="E29" s="4"/>
      <c r="F29" s="11">
        <v>5200.0</v>
      </c>
      <c r="G29" s="10">
        <f t="shared" si="1"/>
        <v>86.66666667</v>
      </c>
      <c r="H29" s="15">
        <f t="shared" si="2"/>
        <v>311.658897</v>
      </c>
      <c r="I29" s="4"/>
      <c r="J29" s="9">
        <v>3926.5</v>
      </c>
      <c r="K29" s="9">
        <v>29.977</v>
      </c>
      <c r="L29" s="9">
        <v>168.02</v>
      </c>
      <c r="M29" s="9">
        <v>73.149</v>
      </c>
      <c r="N29" s="4"/>
    </row>
    <row r="30">
      <c r="A30" s="4"/>
      <c r="B30" s="4"/>
      <c r="C30" s="4"/>
      <c r="D30" s="4"/>
      <c r="E30" s="4"/>
      <c r="F30" s="9">
        <v>5400.0</v>
      </c>
      <c r="G30" s="10">
        <f t="shared" si="1"/>
        <v>90</v>
      </c>
      <c r="H30" s="15">
        <f t="shared" si="2"/>
        <v>328.6907298</v>
      </c>
      <c r="I30" s="4"/>
      <c r="J30" s="9">
        <v>4046.5</v>
      </c>
      <c r="K30" s="9">
        <v>31.14</v>
      </c>
      <c r="L30" s="9">
        <v>181.85</v>
      </c>
      <c r="M30" s="9">
        <v>78.508</v>
      </c>
      <c r="N30" s="4"/>
    </row>
    <row r="31">
      <c r="A31" s="4"/>
      <c r="B31" s="4"/>
      <c r="C31" s="4"/>
      <c r="D31" s="4"/>
      <c r="E31" s="4"/>
      <c r="F31" s="9">
        <v>5600.0</v>
      </c>
      <c r="G31" s="10">
        <f t="shared" si="1"/>
        <v>93.33333333</v>
      </c>
      <c r="H31" s="15">
        <f t="shared" si="2"/>
        <v>343.403835</v>
      </c>
      <c r="I31" s="4"/>
      <c r="J31" s="9">
        <v>4226.5</v>
      </c>
      <c r="K31" s="9">
        <v>33.144</v>
      </c>
      <c r="L31" s="9">
        <v>203.27</v>
      </c>
      <c r="M31" s="9">
        <v>86.959</v>
      </c>
      <c r="N31" s="4"/>
    </row>
    <row r="32">
      <c r="A32" s="4"/>
      <c r="B32" s="4"/>
      <c r="C32" s="4"/>
      <c r="D32" s="4"/>
      <c r="E32" s="4"/>
      <c r="F32" s="11">
        <v>5800.0</v>
      </c>
      <c r="G32" s="10">
        <f t="shared" si="1"/>
        <v>96.66666667</v>
      </c>
      <c r="H32" s="15">
        <f t="shared" si="2"/>
        <v>355.8747617</v>
      </c>
      <c r="I32" s="4"/>
      <c r="J32" s="9">
        <v>4346.5</v>
      </c>
      <c r="K32" s="9">
        <v>34.663</v>
      </c>
      <c r="L32" s="9">
        <v>217.79</v>
      </c>
      <c r="M32" s="9">
        <v>92.869</v>
      </c>
      <c r="N32" s="4"/>
    </row>
    <row r="33">
      <c r="A33" s="4"/>
      <c r="B33" s="4"/>
      <c r="C33" s="4"/>
      <c r="D33" s="4"/>
      <c r="E33" s="4"/>
      <c r="F33" s="9">
        <v>6000.0</v>
      </c>
      <c r="G33" s="10">
        <f t="shared" si="1"/>
        <v>100</v>
      </c>
      <c r="H33" s="15">
        <f t="shared" si="2"/>
        <v>366.2761543</v>
      </c>
      <c r="I33" s="4"/>
      <c r="J33" s="9">
        <v>4466.5</v>
      </c>
      <c r="K33" s="9">
        <v>36.339</v>
      </c>
      <c r="L33" s="9">
        <v>232.2</v>
      </c>
      <c r="M33" s="9">
        <v>98.948</v>
      </c>
      <c r="N33" s="4"/>
    </row>
    <row r="34">
      <c r="A34" s="4"/>
      <c r="B34" s="4"/>
      <c r="C34" s="4"/>
      <c r="D34" s="4"/>
      <c r="E34" s="4"/>
      <c r="F34" s="9">
        <v>6200.0</v>
      </c>
      <c r="G34" s="10">
        <f t="shared" si="1"/>
        <v>103.3333333</v>
      </c>
      <c r="H34" s="15">
        <f t="shared" si="2"/>
        <v>374.8354251</v>
      </c>
      <c r="I34" s="4"/>
      <c r="J34" s="9">
        <v>4646.5</v>
      </c>
      <c r="K34" s="9">
        <v>39.158</v>
      </c>
      <c r="L34" s="9">
        <v>253.48</v>
      </c>
      <c r="M34" s="9">
        <v>108.11</v>
      </c>
      <c r="N34" s="4"/>
    </row>
    <row r="35">
      <c r="A35" s="4"/>
      <c r="B35" s="4"/>
      <c r="C35" s="4"/>
      <c r="D35" s="4"/>
      <c r="E35" s="4"/>
      <c r="F35" s="11">
        <v>6400.0</v>
      </c>
      <c r="G35" s="10">
        <f t="shared" si="1"/>
        <v>106.6666667</v>
      </c>
      <c r="H35" s="15">
        <f t="shared" si="2"/>
        <v>381.8011198</v>
      </c>
      <c r="I35" s="4"/>
      <c r="J35" s="9">
        <v>4766.5</v>
      </c>
      <c r="K35" s="9">
        <v>41.246</v>
      </c>
      <c r="L35" s="9">
        <v>267.22</v>
      </c>
      <c r="M35" s="9">
        <v>114.34</v>
      </c>
      <c r="N35" s="4"/>
    </row>
    <row r="36">
      <c r="A36" s="4"/>
      <c r="B36" s="4"/>
      <c r="C36" s="4"/>
      <c r="D36" s="4"/>
      <c r="E36" s="4"/>
      <c r="F36" s="9">
        <v>6600.0</v>
      </c>
      <c r="G36" s="10">
        <f t="shared" si="1"/>
        <v>110</v>
      </c>
      <c r="H36" s="15">
        <f t="shared" si="2"/>
        <v>387.4189345</v>
      </c>
      <c r="I36" s="4"/>
      <c r="J36" s="9">
        <v>4946.5</v>
      </c>
      <c r="K36" s="9">
        <v>44.694</v>
      </c>
      <c r="L36" s="9">
        <v>286.67</v>
      </c>
      <c r="M36" s="9">
        <v>123.53</v>
      </c>
      <c r="N36" s="4"/>
    </row>
    <row r="37">
      <c r="A37" s="4"/>
      <c r="B37" s="4"/>
      <c r="C37" s="4"/>
      <c r="D37" s="4"/>
      <c r="E37" s="4"/>
      <c r="F37" s="9">
        <v>6800.0</v>
      </c>
      <c r="G37" s="10">
        <f t="shared" si="1"/>
        <v>113.3333333</v>
      </c>
      <c r="H37" s="15">
        <f t="shared" si="2"/>
        <v>391.9167576</v>
      </c>
      <c r="I37" s="4"/>
      <c r="J37" s="9">
        <v>5066.5</v>
      </c>
      <c r="K37" s="9">
        <v>47.202</v>
      </c>
      <c r="L37" s="9">
        <v>298.78</v>
      </c>
      <c r="M37" s="9">
        <v>129.6</v>
      </c>
      <c r="N37" s="4"/>
    </row>
    <row r="38">
      <c r="A38" s="4"/>
      <c r="B38" s="4"/>
      <c r="C38" s="4"/>
      <c r="D38" s="4"/>
      <c r="E38" s="4"/>
      <c r="F38" s="11">
        <v>7000.0</v>
      </c>
      <c r="G38" s="10">
        <f t="shared" si="1"/>
        <v>116.6666667</v>
      </c>
      <c r="H38" s="15">
        <f t="shared" si="2"/>
        <v>395.4968897</v>
      </c>
      <c r="I38" s="4"/>
      <c r="J38" s="9">
        <v>5186.5</v>
      </c>
      <c r="K38" s="9">
        <v>49.874</v>
      </c>
      <c r="L38" s="9">
        <v>310.36</v>
      </c>
      <c r="M38" s="9">
        <v>135.64</v>
      </c>
      <c r="N38" s="4"/>
    </row>
    <row r="39">
      <c r="A39" s="4"/>
      <c r="B39" s="4"/>
      <c r="C39" s="4"/>
      <c r="D39" s="4"/>
      <c r="E39" s="4"/>
      <c r="F39" s="9">
        <v>7200.0</v>
      </c>
      <c r="G39" s="10">
        <f t="shared" si="1"/>
        <v>120</v>
      </c>
      <c r="H39" s="15">
        <f t="shared" si="2"/>
        <v>398.3333333</v>
      </c>
      <c r="I39" s="4"/>
      <c r="J39" s="9">
        <v>5366.5</v>
      </c>
      <c r="K39" s="9">
        <v>54.177</v>
      </c>
      <c r="L39" s="9">
        <v>325.84</v>
      </c>
      <c r="M39" s="9">
        <v>144.28</v>
      </c>
      <c r="N39" s="4"/>
    </row>
    <row r="40">
      <c r="A40" s="4"/>
      <c r="B40" s="4"/>
      <c r="C40" s="4"/>
      <c r="D40" s="4"/>
      <c r="E40" s="4"/>
      <c r="F40" s="9">
        <v>7400.0</v>
      </c>
      <c r="G40" s="10">
        <f t="shared" si="1"/>
        <v>123.3333333</v>
      </c>
      <c r="H40" s="19">
        <f>14150/(36.5+EXP(-0.00125*F38+9))+21</f>
        <v>395.4968897</v>
      </c>
      <c r="I40" s="4"/>
      <c r="J40" s="9">
        <v>5486.5</v>
      </c>
      <c r="K40" s="9">
        <v>57.232</v>
      </c>
      <c r="L40" s="9">
        <v>335.05</v>
      </c>
      <c r="M40" s="9">
        <v>149.83</v>
      </c>
      <c r="N40" s="4"/>
    </row>
    <row r="41">
      <c r="A41" s="4"/>
      <c r="B41" s="4"/>
      <c r="C41" s="4"/>
      <c r="D41" s="4"/>
      <c r="E41" s="4"/>
      <c r="F41" s="11">
        <v>7600.0</v>
      </c>
      <c r="G41" s="10">
        <f t="shared" si="1"/>
        <v>126.6666667</v>
      </c>
      <c r="H41" s="19">
        <f>14150/(36.5+EXP(-0.00125*F37+9))+21</f>
        <v>391.9167576</v>
      </c>
      <c r="I41" s="4"/>
      <c r="J41" s="9">
        <v>5666.5</v>
      </c>
      <c r="K41" s="9">
        <v>62.069</v>
      </c>
      <c r="L41" s="9">
        <v>347.54</v>
      </c>
      <c r="M41" s="9">
        <v>157.94</v>
      </c>
      <c r="N41" s="4"/>
    </row>
    <row r="42">
      <c r="A42" s="4"/>
      <c r="B42" s="4"/>
      <c r="C42" s="4"/>
      <c r="D42" s="4"/>
      <c r="E42" s="4"/>
      <c r="F42" s="9">
        <v>7800.0</v>
      </c>
      <c r="G42" s="10">
        <f t="shared" si="1"/>
        <v>130</v>
      </c>
      <c r="H42" s="19">
        <f>14150/(36.5+EXP(-0.00125*F36+9))+21</f>
        <v>387.4189345</v>
      </c>
      <c r="I42" s="4"/>
      <c r="J42" s="9">
        <v>5786.5</v>
      </c>
      <c r="K42" s="9">
        <v>65.451</v>
      </c>
      <c r="L42" s="9">
        <v>355.03</v>
      </c>
      <c r="M42" s="9">
        <v>163.18</v>
      </c>
      <c r="N42" s="4"/>
    </row>
    <row r="43">
      <c r="A43" s="4"/>
      <c r="B43" s="4"/>
      <c r="C43" s="4"/>
      <c r="D43" s="4"/>
      <c r="E43" s="4"/>
      <c r="F43" s="9">
        <v>8000.0</v>
      </c>
      <c r="G43" s="10">
        <f t="shared" si="1"/>
        <v>133.3333333</v>
      </c>
      <c r="H43" s="19">
        <f>14150/(36.5+EXP(-0.00125*F35+9))+21</f>
        <v>381.8011198</v>
      </c>
      <c r="I43" s="4"/>
      <c r="J43" s="9">
        <v>5906.5</v>
      </c>
      <c r="K43" s="9">
        <v>68.949</v>
      </c>
      <c r="L43" s="9">
        <v>361.41</v>
      </c>
      <c r="M43" s="9">
        <v>168.1</v>
      </c>
      <c r="N43" s="4"/>
    </row>
    <row r="44">
      <c r="A44" s="4"/>
      <c r="B44" s="4"/>
      <c r="C44" s="4"/>
      <c r="D44" s="4"/>
      <c r="E44" s="4"/>
      <c r="F44" s="9">
        <v>8200.0</v>
      </c>
      <c r="G44" s="10">
        <f t="shared" si="1"/>
        <v>136.6666667</v>
      </c>
      <c r="H44" s="19">
        <f>14150/(36.5+EXP(-0.00125*F34+9))+21</f>
        <v>374.8354251</v>
      </c>
      <c r="I44" s="4"/>
      <c r="J44" s="9">
        <v>6086.5</v>
      </c>
      <c r="K44" s="9">
        <v>74.38</v>
      </c>
      <c r="L44" s="9">
        <v>369.98</v>
      </c>
      <c r="M44" s="9">
        <v>175.12</v>
      </c>
      <c r="N44" s="4"/>
    </row>
    <row r="45">
      <c r="A45" s="4"/>
      <c r="B45" s="4"/>
      <c r="C45" s="4"/>
      <c r="D45" s="4"/>
      <c r="E45" s="4"/>
      <c r="F45" s="9">
        <v>8400.0</v>
      </c>
      <c r="G45" s="10">
        <f t="shared" si="1"/>
        <v>140</v>
      </c>
      <c r="H45" s="19">
        <f>14150/(36.5+EXP(-0.00125*F33+9))+21</f>
        <v>366.2761543</v>
      </c>
      <c r="I45" s="4"/>
      <c r="J45" s="9">
        <v>6206.5</v>
      </c>
      <c r="K45" s="9">
        <v>78.101</v>
      </c>
      <c r="L45" s="9">
        <v>375.07</v>
      </c>
      <c r="M45" s="9">
        <v>179.65</v>
      </c>
      <c r="N45" s="4"/>
    </row>
    <row r="46">
      <c r="A46" s="4"/>
      <c r="B46" s="4"/>
      <c r="C46" s="4"/>
      <c r="D46" s="4"/>
      <c r="E46" s="4"/>
      <c r="F46" s="11">
        <v>8600.0</v>
      </c>
      <c r="G46" s="10">
        <f t="shared" si="1"/>
        <v>143.3333333</v>
      </c>
      <c r="H46" s="15">
        <f>14150/(36.5+EXP(-0.00125*F32+9))+21</f>
        <v>355.8747617</v>
      </c>
      <c r="I46" s="4"/>
      <c r="J46" s="9">
        <v>6386.5</v>
      </c>
      <c r="K46" s="9">
        <v>83.809</v>
      </c>
      <c r="L46" s="9">
        <v>381.33</v>
      </c>
      <c r="M46" s="9">
        <v>186.12</v>
      </c>
      <c r="N46" s="4"/>
    </row>
    <row r="47">
      <c r="A47" s="4"/>
      <c r="B47" s="4"/>
      <c r="C47" s="4"/>
      <c r="D47" s="4"/>
      <c r="E47" s="4"/>
      <c r="F47" s="9">
        <v>8800.0</v>
      </c>
      <c r="G47" s="10">
        <f t="shared" si="1"/>
        <v>146.6666667</v>
      </c>
      <c r="H47" s="19">
        <f>14150/(36.5+EXP(-0.00125*F31+9))+21</f>
        <v>343.403835</v>
      </c>
      <c r="I47" s="4"/>
      <c r="J47" s="9">
        <v>6506.5</v>
      </c>
      <c r="K47" s="9">
        <v>87.685</v>
      </c>
      <c r="L47" s="9">
        <v>384.79</v>
      </c>
      <c r="M47" s="9">
        <v>190.24</v>
      </c>
      <c r="N47" s="4"/>
    </row>
    <row r="48">
      <c r="A48" s="4"/>
      <c r="B48" s="4"/>
      <c r="C48" s="4"/>
      <c r="D48" s="4"/>
      <c r="E48" s="4"/>
      <c r="F48" s="9">
        <v>9000.0</v>
      </c>
      <c r="G48" s="10">
        <f t="shared" si="1"/>
        <v>150</v>
      </c>
      <c r="H48" s="19">
        <f>14150/(36.5+EXP(-0.00125*F30+9))+21</f>
        <v>328.6907298</v>
      </c>
      <c r="I48" s="4"/>
      <c r="J48" s="9">
        <v>6626.5</v>
      </c>
      <c r="K48" s="9">
        <v>91.61</v>
      </c>
      <c r="L48" s="9">
        <v>388.02</v>
      </c>
      <c r="M48" s="9">
        <v>194.26</v>
      </c>
      <c r="N48" s="4"/>
    </row>
    <row r="49">
      <c r="A49" s="4"/>
      <c r="B49" s="4"/>
      <c r="C49" s="4"/>
      <c r="D49" s="4"/>
      <c r="E49" s="4"/>
      <c r="F49" s="11">
        <v>9200.0</v>
      </c>
      <c r="G49" s="10">
        <f t="shared" si="1"/>
        <v>153.3333333</v>
      </c>
      <c r="H49" s="19">
        <f>14150/(36.5+EXP(-0.00125*F29+9))+21</f>
        <v>311.658897</v>
      </c>
      <c r="I49" s="4"/>
      <c r="J49" s="9">
        <v>6806.5</v>
      </c>
      <c r="K49" s="9">
        <v>97.571</v>
      </c>
      <c r="L49" s="9">
        <v>392.04</v>
      </c>
      <c r="M49" s="9">
        <v>200.03</v>
      </c>
      <c r="N49" s="4"/>
    </row>
    <row r="50">
      <c r="A50" s="4"/>
      <c r="B50" s="4"/>
      <c r="C50" s="4"/>
      <c r="D50" s="4"/>
      <c r="E50" s="4"/>
      <c r="F50" s="9">
        <v>9400.0</v>
      </c>
      <c r="G50" s="10">
        <f t="shared" si="1"/>
        <v>156.6666667</v>
      </c>
      <c r="H50" s="19">
        <f>14150/(36.5+EXP(-0.00125*F28+9))+21</f>
        <v>292.3710353</v>
      </c>
      <c r="I50" s="4"/>
      <c r="J50" s="9">
        <v>6926.5</v>
      </c>
      <c r="K50" s="9">
        <v>101.58</v>
      </c>
      <c r="L50" s="9">
        <v>394.18</v>
      </c>
      <c r="M50" s="9">
        <v>203.71</v>
      </c>
      <c r="N50" s="4"/>
    </row>
    <row r="51">
      <c r="A51" s="4"/>
      <c r="B51" s="4"/>
      <c r="C51" s="4"/>
      <c r="D51" s="4"/>
      <c r="E51" s="4"/>
      <c r="F51" s="9">
        <v>9600.0</v>
      </c>
      <c r="G51" s="10">
        <f t="shared" si="1"/>
        <v>160</v>
      </c>
      <c r="H51" s="19">
        <f>14150/(36.5+EXP(-0.00125*F27+9))+21</f>
        <v>271.0638992</v>
      </c>
      <c r="I51" s="4"/>
      <c r="J51" s="9">
        <v>7106.5</v>
      </c>
      <c r="K51" s="9">
        <v>107.58</v>
      </c>
      <c r="L51" s="9">
        <v>397.01</v>
      </c>
      <c r="M51" s="9">
        <v>208.88</v>
      </c>
      <c r="N51" s="4"/>
    </row>
    <row r="52">
      <c r="A52" s="4"/>
      <c r="B52" s="4"/>
      <c r="C52" s="4"/>
      <c r="D52" s="4"/>
      <c r="E52" s="4"/>
      <c r="F52" s="11">
        <v>9800.0</v>
      </c>
      <c r="G52" s="10">
        <f t="shared" si="1"/>
        <v>163.3333333</v>
      </c>
      <c r="H52" s="19">
        <f>14150/(36.5+EXP(-0.00125*F26+9))+21</f>
        <v>248.162029</v>
      </c>
      <c r="I52" s="4"/>
      <c r="J52" s="9">
        <v>7226.5</v>
      </c>
      <c r="K52" s="9">
        <v>111.52</v>
      </c>
      <c r="L52" s="9">
        <v>397.96</v>
      </c>
      <c r="M52" s="9">
        <v>212.03</v>
      </c>
      <c r="N52" s="4"/>
    </row>
    <row r="53">
      <c r="A53" s="4"/>
      <c r="B53" s="4"/>
      <c r="C53" s="4"/>
      <c r="D53" s="4"/>
      <c r="E53" s="4"/>
      <c r="F53" s="9">
        <v>10000.0</v>
      </c>
      <c r="G53" s="10">
        <f t="shared" si="1"/>
        <v>166.6666667</v>
      </c>
      <c r="H53" s="19">
        <f>14150/(36.5+EXP(-0.00125*F25+9))+21</f>
        <v>224.2594719</v>
      </c>
      <c r="I53" s="4"/>
      <c r="J53" s="9">
        <v>7346.5</v>
      </c>
      <c r="K53" s="9">
        <v>115.45</v>
      </c>
      <c r="L53" s="9">
        <v>396.26</v>
      </c>
      <c r="M53" s="9">
        <v>214.58</v>
      </c>
      <c r="N53" s="4"/>
    </row>
    <row r="54">
      <c r="A54" s="4"/>
      <c r="B54" s="4"/>
      <c r="C54" s="4"/>
      <c r="D54" s="4"/>
      <c r="E54" s="4"/>
      <c r="F54" s="9">
        <v>10200.0</v>
      </c>
      <c r="G54" s="10">
        <f t="shared" si="1"/>
        <v>170</v>
      </c>
      <c r="H54" s="19">
        <f>14150/(36.5+EXP(-0.00125*F24+9))+21</f>
        <v>200.0661383</v>
      </c>
      <c r="I54" s="4"/>
      <c r="J54" s="9">
        <v>7526.5</v>
      </c>
      <c r="K54" s="9">
        <v>121.29</v>
      </c>
      <c r="L54" s="9">
        <v>393.24</v>
      </c>
      <c r="M54" s="9">
        <v>218.04</v>
      </c>
      <c r="N54" s="4"/>
    </row>
    <row r="55">
      <c r="A55" s="4"/>
      <c r="B55" s="4"/>
      <c r="C55" s="4"/>
      <c r="D55" s="4"/>
      <c r="E55" s="4"/>
      <c r="F55" s="11">
        <v>10400.0</v>
      </c>
      <c r="G55" s="10">
        <f t="shared" si="1"/>
        <v>173.3333333</v>
      </c>
      <c r="H55" s="19">
        <f>14150/(36.5+EXP(-0.00125*F23+9))+21</f>
        <v>176.3269742</v>
      </c>
      <c r="I55" s="4"/>
      <c r="J55" s="9">
        <v>7646.5</v>
      </c>
      <c r="K55" s="9">
        <v>125.16</v>
      </c>
      <c r="L55" s="9">
        <v>390.87</v>
      </c>
      <c r="M55" s="9">
        <v>220.13</v>
      </c>
      <c r="N55" s="4"/>
    </row>
    <row r="56">
      <c r="A56" s="4"/>
      <c r="B56" s="4"/>
      <c r="C56" s="4"/>
      <c r="D56" s="4"/>
      <c r="E56" s="4"/>
      <c r="F56" s="9">
        <v>10600.0</v>
      </c>
      <c r="G56" s="10">
        <f t="shared" si="1"/>
        <v>176.6666667</v>
      </c>
      <c r="H56" s="19">
        <f>14150/(36.5+EXP(-0.00125*F22+9))+21</f>
        <v>153.7324729</v>
      </c>
      <c r="I56" s="4"/>
      <c r="J56" s="9">
        <v>7826.5</v>
      </c>
      <c r="K56" s="9">
        <v>130.91</v>
      </c>
      <c r="L56" s="9">
        <v>386.68</v>
      </c>
      <c r="M56" s="9">
        <v>222.94</v>
      </c>
      <c r="N56" s="4"/>
    </row>
    <row r="57">
      <c r="A57" s="4"/>
      <c r="B57" s="4"/>
      <c r="C57" s="4"/>
      <c r="D57" s="4"/>
      <c r="E57" s="4"/>
      <c r="F57" s="9">
        <v>10800.0</v>
      </c>
      <c r="G57" s="10">
        <f t="shared" si="1"/>
        <v>180</v>
      </c>
      <c r="H57" s="19">
        <f>14150/(36.5+EXP(-0.00125*F21+9))+21</f>
        <v>132.8425612</v>
      </c>
      <c r="I57" s="4"/>
      <c r="J57" s="9">
        <v>7946.5</v>
      </c>
      <c r="K57" s="9">
        <v>134.69</v>
      </c>
      <c r="L57" s="9">
        <v>383.3</v>
      </c>
      <c r="M57" s="9">
        <v>224.57</v>
      </c>
      <c r="N57" s="4"/>
    </row>
    <row r="58">
      <c r="A58" s="4"/>
      <c r="B58" s="4"/>
      <c r="C58" s="4"/>
      <c r="D58" s="4"/>
      <c r="E58" s="4"/>
      <c r="F58" s="11">
        <v>11000.0</v>
      </c>
      <c r="G58" s="10">
        <f t="shared" si="1"/>
        <v>183.3333333</v>
      </c>
      <c r="H58" s="19">
        <f>14150/(36.5+EXP(-0.00125*F20+9))+21</f>
        <v>114.040514</v>
      </c>
      <c r="I58" s="4"/>
      <c r="J58" s="9">
        <v>8066.5</v>
      </c>
      <c r="K58" s="9">
        <v>138.43</v>
      </c>
      <c r="L58" s="9">
        <v>379.49</v>
      </c>
      <c r="M58" s="9">
        <v>226.0</v>
      </c>
      <c r="N58" s="4"/>
    </row>
    <row r="59">
      <c r="A59" s="4"/>
      <c r="B59" s="4"/>
      <c r="C59" s="4"/>
      <c r="D59" s="4"/>
      <c r="E59" s="4"/>
      <c r="F59" s="9">
        <v>11200.0</v>
      </c>
      <c r="G59" s="10">
        <f t="shared" si="1"/>
        <v>186.6666667</v>
      </c>
      <c r="H59" s="19">
        <f>14150/(36.5+EXP(-0.00125*F19+9))+21</f>
        <v>97.52240689</v>
      </c>
      <c r="I59" s="4"/>
      <c r="J59" s="9">
        <v>8246.5</v>
      </c>
      <c r="K59" s="9">
        <v>143.93</v>
      </c>
      <c r="L59" s="9">
        <v>372.85</v>
      </c>
      <c r="M59" s="9">
        <v>227.75</v>
      </c>
      <c r="N59" s="4"/>
    </row>
    <row r="60">
      <c r="A60" s="4"/>
      <c r="B60" s="4"/>
      <c r="C60" s="4"/>
      <c r="D60" s="4"/>
      <c r="E60" s="4"/>
      <c r="F60" s="9">
        <v>11400.0</v>
      </c>
      <c r="G60" s="10">
        <f t="shared" si="1"/>
        <v>190</v>
      </c>
      <c r="H60" s="19">
        <f>14150/(36.5+EXP(-0.00125*F18+9))+21</f>
        <v>83.31660958</v>
      </c>
      <c r="I60" s="4"/>
      <c r="J60" s="9">
        <v>8366.5</v>
      </c>
      <c r="K60" s="9">
        <v>147.52</v>
      </c>
      <c r="L60" s="9">
        <v>367.71</v>
      </c>
      <c r="M60" s="9">
        <v>228.62</v>
      </c>
      <c r="N60" s="4"/>
    </row>
    <row r="61">
      <c r="A61" s="4"/>
      <c r="B61" s="4"/>
      <c r="C61" s="4"/>
      <c r="D61" s="4"/>
      <c r="E61" s="4"/>
      <c r="F61" s="11">
        <v>11600.0</v>
      </c>
      <c r="G61" s="10">
        <f t="shared" si="1"/>
        <v>193.3333333</v>
      </c>
      <c r="H61" s="19">
        <f>14150/(36.5+EXP(-0.00125*F17+9))+21</f>
        <v>71.32150064</v>
      </c>
      <c r="I61" s="4"/>
      <c r="J61" s="9">
        <v>8546.5</v>
      </c>
      <c r="K61" s="9">
        <v>152.39</v>
      </c>
      <c r="L61" s="9">
        <v>358.66</v>
      </c>
      <c r="M61" s="9">
        <v>229.38</v>
      </c>
      <c r="N61" s="4"/>
    </row>
    <row r="62">
      <c r="A62" s="4"/>
      <c r="B62" s="4"/>
      <c r="C62" s="4"/>
      <c r="D62" s="4"/>
      <c r="E62" s="4"/>
      <c r="F62" s="9">
        <v>11800.0</v>
      </c>
      <c r="G62" s="10">
        <f t="shared" si="1"/>
        <v>196.6666667</v>
      </c>
      <c r="H62" s="19">
        <f>14150/(36.5+EXP(-0.00125*F16+9))+21</f>
        <v>61.34895024</v>
      </c>
      <c r="I62" s="4"/>
      <c r="J62" s="9">
        <v>8666.5</v>
      </c>
      <c r="K62" s="9">
        <v>155.56</v>
      </c>
      <c r="L62" s="9">
        <v>351.73</v>
      </c>
      <c r="M62" s="9">
        <v>229.51</v>
      </c>
      <c r="N62" s="4"/>
    </row>
    <row r="63">
      <c r="A63" s="4"/>
      <c r="B63" s="4"/>
      <c r="C63" s="4"/>
      <c r="D63" s="4"/>
      <c r="E63" s="4"/>
      <c r="F63" s="9">
        <v>12000.0</v>
      </c>
      <c r="G63" s="10">
        <f t="shared" si="1"/>
        <v>200</v>
      </c>
      <c r="H63" s="19">
        <f>14150/(36.5+EXP(-0.00125*F15+9))+21</f>
        <v>53.16429615</v>
      </c>
      <c r="I63" s="4"/>
      <c r="J63" s="9">
        <v>8786.5</v>
      </c>
      <c r="K63" s="9">
        <v>158.66</v>
      </c>
      <c r="L63" s="9">
        <v>344.24</v>
      </c>
      <c r="M63" s="9">
        <v>229.36</v>
      </c>
      <c r="N63" s="4"/>
    </row>
    <row r="64">
      <c r="A64" s="4"/>
      <c r="B64" s="4"/>
      <c r="C64" s="4"/>
      <c r="D64" s="4"/>
      <c r="E64" s="4"/>
      <c r="F64" s="11">
        <v>12200.0</v>
      </c>
      <c r="G64" s="10">
        <f t="shared" si="1"/>
        <v>203.3333333</v>
      </c>
      <c r="H64" s="19">
        <f>14150/(36.5+EXP(-0.00125*F14+9))+21</f>
        <v>46.51789494</v>
      </c>
      <c r="I64" s="4"/>
      <c r="J64" s="9">
        <v>8966.5</v>
      </c>
      <c r="K64" s="9">
        <v>163.17</v>
      </c>
      <c r="L64" s="9">
        <v>331.16</v>
      </c>
      <c r="M64" s="9">
        <v>228.48</v>
      </c>
      <c r="N64" s="4"/>
    </row>
    <row r="65">
      <c r="A65" s="4"/>
      <c r="B65" s="4"/>
      <c r="C65" s="4"/>
      <c r="D65" s="4"/>
      <c r="E65" s="4"/>
      <c r="F65" s="9">
        <v>12400.0</v>
      </c>
      <c r="G65" s="10">
        <f t="shared" si="1"/>
        <v>206.6666667</v>
      </c>
      <c r="H65" s="19">
        <f>14150/(36.5+EXP(-0.00125*F13+9))+21</f>
        <v>41.16699029</v>
      </c>
      <c r="I65" s="4"/>
      <c r="J65" s="9">
        <v>9086.5</v>
      </c>
      <c r="K65" s="9">
        <v>166.04</v>
      </c>
      <c r="L65" s="9">
        <v>321.33</v>
      </c>
      <c r="M65" s="9">
        <v>227.46</v>
      </c>
      <c r="N65" s="4"/>
    </row>
    <row r="66">
      <c r="A66" s="4"/>
      <c r="B66" s="4"/>
      <c r="C66" s="4"/>
      <c r="D66" s="4"/>
      <c r="E66" s="4"/>
      <c r="F66" s="9">
        <v>12600.0</v>
      </c>
      <c r="G66" s="10">
        <f t="shared" si="1"/>
        <v>210</v>
      </c>
      <c r="H66" s="19">
        <f>14150/(36.5+EXP(-0.00125*F12+9))+21</f>
        <v>36.88890099</v>
      </c>
      <c r="I66" s="4"/>
      <c r="J66" s="9">
        <v>9266.5</v>
      </c>
      <c r="K66" s="9">
        <v>170.11</v>
      </c>
      <c r="L66" s="9">
        <v>305.25</v>
      </c>
      <c r="M66" s="9">
        <v>225.32</v>
      </c>
      <c r="N66" s="4"/>
    </row>
    <row r="67">
      <c r="A67" s="4"/>
      <c r="B67" s="4"/>
      <c r="C67" s="4"/>
      <c r="D67" s="4"/>
      <c r="E67" s="4"/>
      <c r="F67" s="11">
        <v>12800.0</v>
      </c>
      <c r="G67" s="10">
        <f t="shared" si="1"/>
        <v>213.3333333</v>
      </c>
      <c r="H67" s="19">
        <f>14150/(36.5+EXP(-0.00125*F11+9))+21</f>
        <v>33.48749972</v>
      </c>
      <c r="I67" s="4"/>
      <c r="J67" s="9">
        <v>9386.5</v>
      </c>
      <c r="K67" s="9">
        <v>172.7</v>
      </c>
      <c r="L67" s="9">
        <v>293.67</v>
      </c>
      <c r="M67" s="9">
        <v>223.46</v>
      </c>
      <c r="N67" s="4"/>
    </row>
    <row r="68">
      <c r="A68" s="4"/>
      <c r="B68" s="4"/>
      <c r="C68" s="4"/>
      <c r="D68" s="4"/>
      <c r="E68" s="4"/>
      <c r="F68" s="9">
        <v>13000.0</v>
      </c>
      <c r="G68" s="10">
        <f t="shared" si="1"/>
        <v>216.6666667</v>
      </c>
      <c r="H68" s="19">
        <f>14150/(36.5+EXP(-0.00125*F10+9))+21</f>
        <v>30.79506612</v>
      </c>
      <c r="I68" s="4"/>
      <c r="J68" s="9">
        <v>9506.5</v>
      </c>
      <c r="K68" s="9">
        <v>175.19</v>
      </c>
      <c r="L68" s="9">
        <v>281.03</v>
      </c>
      <c r="M68" s="9">
        <v>221.19</v>
      </c>
      <c r="N68" s="4"/>
    </row>
    <row r="69">
      <c r="A69" s="4"/>
      <c r="B69" s="4"/>
      <c r="C69" s="4"/>
      <c r="D69" s="4"/>
      <c r="E69" s="4"/>
      <c r="F69" s="9">
        <v>13200.0</v>
      </c>
      <c r="G69" s="10">
        <f t="shared" si="1"/>
        <v>220</v>
      </c>
      <c r="H69" s="19">
        <f>14150/(36.5+EXP(-0.00125*F9+9))+21</f>
        <v>28.67127928</v>
      </c>
      <c r="I69" s="4"/>
      <c r="J69" s="9">
        <v>9686.5</v>
      </c>
      <c r="K69" s="9">
        <v>178.65</v>
      </c>
      <c r="L69" s="9">
        <v>261.24</v>
      </c>
      <c r="M69" s="9">
        <v>217.2</v>
      </c>
      <c r="N69" s="4"/>
    </row>
    <row r="70">
      <c r="A70" s="4"/>
      <c r="B70" s="4"/>
      <c r="C70" s="4"/>
      <c r="D70" s="4"/>
      <c r="E70" s="4"/>
      <c r="F70" s="11">
        <v>13400.0</v>
      </c>
      <c r="G70" s="10">
        <f t="shared" si="1"/>
        <v>223.3333333</v>
      </c>
      <c r="H70" s="19">
        <f>14150/(36.5+EXP(-0.00125*F8+9))+21</f>
        <v>27.00066389</v>
      </c>
      <c r="I70" s="4"/>
      <c r="J70" s="9">
        <v>9806.5</v>
      </c>
      <c r="K70" s="9">
        <v>180.81</v>
      </c>
      <c r="L70" s="9">
        <v>248.16</v>
      </c>
      <c r="M70" s="9">
        <v>214.17</v>
      </c>
      <c r="N70" s="4"/>
    </row>
    <row r="71">
      <c r="A71" s="4"/>
      <c r="B71" s="4"/>
      <c r="C71" s="4"/>
      <c r="D71" s="4"/>
      <c r="E71" s="4"/>
      <c r="F71" s="9">
        <v>13600.0</v>
      </c>
      <c r="G71" s="10">
        <f t="shared" si="1"/>
        <v>226.6666667</v>
      </c>
      <c r="H71" s="19">
        <f>14150/(36.5+EXP(-0.00125*F7+9))+21</f>
        <v>25.68937764</v>
      </c>
      <c r="I71" s="4"/>
      <c r="J71" s="9">
        <v>9986.5</v>
      </c>
      <c r="K71" s="9">
        <v>183.78</v>
      </c>
      <c r="L71" s="9">
        <v>232.26</v>
      </c>
      <c r="M71" s="9">
        <v>209.04</v>
      </c>
      <c r="N71" s="4"/>
    </row>
    <row r="72">
      <c r="A72" s="4"/>
      <c r="B72" s="4"/>
      <c r="C72" s="4"/>
      <c r="D72" s="4"/>
      <c r="E72" s="4"/>
      <c r="F72" s="9">
        <v>13800.0</v>
      </c>
      <c r="G72" s="10">
        <f t="shared" si="1"/>
        <v>230</v>
      </c>
      <c r="H72" s="19">
        <f>14150/(36.5+EXP(-0.00125*F6+9))+21</f>
        <v>24.66188904</v>
      </c>
      <c r="I72" s="4"/>
      <c r="J72" s="9">
        <v>10106.0</v>
      </c>
      <c r="K72" s="9">
        <v>185.58</v>
      </c>
      <c r="L72" s="9">
        <v>223.96</v>
      </c>
      <c r="M72" s="9">
        <v>205.34</v>
      </c>
      <c r="N72" s="4"/>
    </row>
    <row r="73">
      <c r="A73" s="4"/>
      <c r="B73" s="4"/>
      <c r="C73" s="4"/>
      <c r="D73" s="4"/>
      <c r="E73" s="4"/>
      <c r="F73" s="9">
        <v>14000.0</v>
      </c>
      <c r="G73" s="10">
        <f t="shared" si="1"/>
        <v>233.3333333</v>
      </c>
      <c r="H73" s="19">
        <f>14150/(36.5+EXP(-0.00125*F5+9))+21</f>
        <v>23.8578533</v>
      </c>
      <c r="I73" s="4"/>
      <c r="J73" s="9">
        <v>10226.0</v>
      </c>
      <c r="K73" s="9">
        <v>187.22</v>
      </c>
      <c r="L73" s="9">
        <v>217.09</v>
      </c>
      <c r="M73" s="9">
        <v>201.45</v>
      </c>
      <c r="N73" s="4"/>
    </row>
    <row r="74">
      <c r="A74" s="4"/>
      <c r="B74" s="4"/>
      <c r="C74" s="4"/>
      <c r="D74" s="4"/>
      <c r="E74" s="4"/>
      <c r="F74" s="11">
        <v>14200.0</v>
      </c>
      <c r="G74" s="10">
        <f t="shared" si="1"/>
        <v>236.6666667</v>
      </c>
      <c r="H74" s="19">
        <f>14150/(36.5+EXP(-0.00125*F4+9))+21</f>
        <v>23.22933364</v>
      </c>
      <c r="I74" s="4"/>
      <c r="J74" s="9">
        <v>10406.0</v>
      </c>
      <c r="K74" s="9">
        <v>175.6</v>
      </c>
      <c r="L74" s="9">
        <v>208.85</v>
      </c>
      <c r="M74" s="9">
        <v>195.31</v>
      </c>
      <c r="N74" s="4"/>
    </row>
    <row r="75">
      <c r="A75" s="4"/>
      <c r="B75" s="4"/>
      <c r="C75" s="4"/>
      <c r="D75" s="4"/>
      <c r="E75" s="4"/>
      <c r="F75" s="9">
        <v>14400.0</v>
      </c>
      <c r="G75" s="10">
        <f t="shared" si="1"/>
        <v>240</v>
      </c>
      <c r="H75" s="19">
        <f>14150/(36.5+EXP(-0.00125*F3+9))+21</f>
        <v>22.7384181</v>
      </c>
      <c r="I75" s="4"/>
      <c r="J75" s="9">
        <v>10526.0</v>
      </c>
      <c r="K75" s="9">
        <v>162.04</v>
      </c>
      <c r="L75" s="9">
        <v>204.64</v>
      </c>
      <c r="M75" s="9">
        <v>191.16</v>
      </c>
      <c r="N75" s="4"/>
    </row>
    <row r="76">
      <c r="A76" s="4"/>
      <c r="B76" s="4"/>
      <c r="C76" s="4"/>
      <c r="D76" s="4"/>
      <c r="E76" s="4"/>
      <c r="F76" s="4"/>
      <c r="G76" s="21"/>
      <c r="H76" s="4"/>
      <c r="I76" s="4"/>
      <c r="J76" s="9">
        <v>10706.0</v>
      </c>
      <c r="K76" s="9">
        <v>142.61</v>
      </c>
      <c r="L76" s="9">
        <v>199.87</v>
      </c>
      <c r="M76" s="9">
        <v>184.81</v>
      </c>
      <c r="N76" s="4"/>
    </row>
    <row r="77">
      <c r="A77" s="4"/>
      <c r="B77" s="4"/>
      <c r="C77" s="4"/>
      <c r="D77" s="4"/>
      <c r="E77" s="4"/>
      <c r="F77" s="4"/>
      <c r="G77" s="21"/>
      <c r="H77" s="4"/>
      <c r="I77" s="4"/>
      <c r="J77" s="9">
        <v>10826.0</v>
      </c>
      <c r="K77" s="9">
        <v>130.35</v>
      </c>
      <c r="L77" s="9">
        <v>197.56</v>
      </c>
      <c r="M77" s="9">
        <v>180.58</v>
      </c>
      <c r="N77" s="4"/>
    </row>
    <row r="78">
      <c r="A78" s="4"/>
      <c r="B78" s="4"/>
      <c r="C78" s="4"/>
      <c r="D78" s="4"/>
      <c r="E78" s="4"/>
      <c r="F78" s="4"/>
      <c r="G78" s="21"/>
      <c r="H78" s="4"/>
      <c r="I78" s="4"/>
      <c r="J78" s="9">
        <v>10946.0</v>
      </c>
      <c r="K78" s="9">
        <v>119.07</v>
      </c>
      <c r="L78" s="9">
        <v>195.9</v>
      </c>
      <c r="M78" s="9">
        <v>176.46</v>
      </c>
      <c r="N78" s="4"/>
    </row>
    <row r="79">
      <c r="A79" s="4"/>
      <c r="B79" s="4"/>
      <c r="C79" s="4"/>
      <c r="D79" s="4"/>
      <c r="E79" s="4"/>
      <c r="F79" s="4"/>
      <c r="G79" s="21"/>
      <c r="H79" s="4"/>
      <c r="I79" s="4"/>
      <c r="J79" s="9">
        <v>11126.0</v>
      </c>
      <c r="K79" s="9">
        <v>103.59</v>
      </c>
      <c r="L79" s="9">
        <v>194.44</v>
      </c>
      <c r="M79" s="9">
        <v>170.38</v>
      </c>
      <c r="N79" s="4"/>
    </row>
    <row r="80">
      <c r="A80" s="4"/>
      <c r="B80" s="4"/>
      <c r="C80" s="4"/>
      <c r="D80" s="4"/>
      <c r="E80" s="4"/>
      <c r="F80" s="4"/>
      <c r="G80" s="21"/>
      <c r="H80" s="4"/>
      <c r="I80" s="4"/>
      <c r="J80" s="9">
        <v>11246.0</v>
      </c>
      <c r="K80" s="9">
        <v>94.22</v>
      </c>
      <c r="L80" s="9">
        <v>194.06</v>
      </c>
      <c r="M80" s="9">
        <v>166.46</v>
      </c>
      <c r="N80" s="4"/>
    </row>
    <row r="81">
      <c r="A81" s="4"/>
      <c r="B81" s="4"/>
      <c r="C81" s="4"/>
      <c r="D81" s="4"/>
      <c r="E81" s="4"/>
      <c r="F81" s="4"/>
      <c r="G81" s="21"/>
      <c r="H81" s="4"/>
      <c r="I81" s="4"/>
      <c r="J81" s="9">
        <v>11426.0</v>
      </c>
      <c r="K81" s="9">
        <v>81.732</v>
      </c>
      <c r="L81" s="9">
        <v>193.84</v>
      </c>
      <c r="M81" s="9">
        <v>160.88</v>
      </c>
      <c r="N81" s="4"/>
    </row>
    <row r="82">
      <c r="A82" s="4"/>
      <c r="B82" s="4"/>
      <c r="C82" s="4"/>
      <c r="D82" s="4"/>
      <c r="E82" s="4"/>
      <c r="F82" s="4"/>
      <c r="G82" s="21"/>
      <c r="H82" s="4"/>
      <c r="I82" s="4"/>
      <c r="J82" s="9">
        <v>11546.0</v>
      </c>
      <c r="K82" s="9">
        <v>74.532</v>
      </c>
      <c r="L82" s="9">
        <v>193.48</v>
      </c>
      <c r="M82" s="9">
        <v>157.39</v>
      </c>
      <c r="N82" s="4"/>
    </row>
    <row r="83">
      <c r="A83" s="4"/>
      <c r="B83" s="4"/>
      <c r="C83" s="4"/>
      <c r="D83" s="4"/>
      <c r="E83" s="4"/>
      <c r="F83" s="4"/>
      <c r="G83" s="21"/>
      <c r="H83" s="4"/>
      <c r="I83" s="4"/>
      <c r="J83" s="9">
        <v>11666.0</v>
      </c>
      <c r="K83" s="9">
        <v>68.006</v>
      </c>
      <c r="L83" s="9">
        <v>192.96</v>
      </c>
      <c r="M83" s="9">
        <v>153.99</v>
      </c>
      <c r="N83" s="4"/>
    </row>
    <row r="84">
      <c r="A84" s="4"/>
      <c r="B84" s="4"/>
      <c r="C84" s="4"/>
      <c r="D84" s="4"/>
      <c r="E84" s="4"/>
      <c r="F84" s="4"/>
      <c r="G84" s="21"/>
      <c r="H84" s="4"/>
      <c r="I84" s="4"/>
      <c r="J84" s="9">
        <v>11846.0</v>
      </c>
      <c r="K84" s="9">
        <v>59.447</v>
      </c>
      <c r="L84" s="9">
        <v>191.86</v>
      </c>
      <c r="M84" s="9">
        <v>149.14</v>
      </c>
      <c r="N84" s="4"/>
    </row>
    <row r="85">
      <c r="A85" s="4"/>
      <c r="B85" s="4"/>
      <c r="C85" s="4"/>
      <c r="D85" s="4"/>
      <c r="E85" s="4"/>
      <c r="F85" s="4"/>
      <c r="G85" s="21"/>
      <c r="H85" s="4"/>
      <c r="I85" s="4"/>
      <c r="J85" s="9">
        <v>11966.0</v>
      </c>
      <c r="K85" s="9">
        <v>54.533</v>
      </c>
      <c r="L85" s="9">
        <v>190.94</v>
      </c>
      <c r="M85" s="9">
        <v>146.12</v>
      </c>
      <c r="N85" s="4"/>
    </row>
    <row r="86">
      <c r="A86" s="4"/>
      <c r="B86" s="4"/>
      <c r="C86" s="4"/>
      <c r="D86" s="4"/>
      <c r="E86" s="4"/>
      <c r="F86" s="4"/>
      <c r="G86" s="21"/>
      <c r="H86" s="4"/>
      <c r="I86" s="4"/>
      <c r="J86" s="9">
        <v>12146.0</v>
      </c>
      <c r="K86" s="9">
        <v>48.297</v>
      </c>
      <c r="L86" s="9">
        <v>189.29</v>
      </c>
      <c r="M86" s="9">
        <v>141.89</v>
      </c>
      <c r="N86" s="4"/>
    </row>
    <row r="87">
      <c r="A87" s="4"/>
      <c r="B87" s="4"/>
      <c r="C87" s="4"/>
      <c r="D87" s="4"/>
      <c r="E87" s="4"/>
      <c r="F87" s="4"/>
      <c r="G87" s="21"/>
      <c r="H87" s="4"/>
      <c r="I87" s="4"/>
      <c r="J87" s="9">
        <v>12266.0</v>
      </c>
      <c r="K87" s="9">
        <v>44.742</v>
      </c>
      <c r="L87" s="9">
        <v>188.04</v>
      </c>
      <c r="M87" s="9">
        <v>139.23</v>
      </c>
      <c r="N87" s="4"/>
    </row>
    <row r="88">
      <c r="A88" s="4"/>
      <c r="B88" s="4"/>
      <c r="C88" s="4"/>
      <c r="D88" s="4"/>
      <c r="E88" s="4"/>
      <c r="F88" s="4"/>
      <c r="G88" s="21"/>
      <c r="H88" s="4"/>
      <c r="I88" s="4"/>
      <c r="J88" s="9">
        <v>12386.0</v>
      </c>
      <c r="K88" s="9">
        <v>41.532</v>
      </c>
      <c r="L88" s="9">
        <v>186.67</v>
      </c>
      <c r="M88" s="9">
        <v>136.7</v>
      </c>
      <c r="N88" s="4"/>
    </row>
    <row r="89">
      <c r="A89" s="4"/>
      <c r="B89" s="4"/>
      <c r="C89" s="4"/>
      <c r="D89" s="4"/>
      <c r="E89" s="4"/>
      <c r="F89" s="4"/>
      <c r="G89" s="21"/>
      <c r="H89" s="4"/>
      <c r="I89" s="4"/>
      <c r="J89" s="9">
        <v>12566.0</v>
      </c>
      <c r="K89" s="9">
        <v>37.607</v>
      </c>
      <c r="L89" s="9">
        <v>184.44</v>
      </c>
      <c r="M89" s="9">
        <v>133.15</v>
      </c>
      <c r="N89" s="4"/>
    </row>
    <row r="90">
      <c r="A90" s="4"/>
      <c r="B90" s="4"/>
      <c r="C90" s="4"/>
      <c r="D90" s="4"/>
      <c r="E90" s="4"/>
      <c r="F90" s="4"/>
      <c r="G90" s="21"/>
      <c r="H90" s="4"/>
      <c r="I90" s="4"/>
      <c r="J90" s="9">
        <v>12686.0</v>
      </c>
      <c r="K90" s="9">
        <v>35.42</v>
      </c>
      <c r="L90" s="9">
        <v>182.85</v>
      </c>
      <c r="M90" s="9">
        <v>130.92</v>
      </c>
      <c r="N90" s="4"/>
    </row>
    <row r="91">
      <c r="A91" s="4"/>
      <c r="B91" s="4"/>
      <c r="C91" s="4"/>
      <c r="D91" s="4"/>
      <c r="E91" s="4"/>
      <c r="F91" s="4"/>
      <c r="G91" s="21"/>
      <c r="H91" s="4"/>
      <c r="I91" s="4"/>
      <c r="J91" s="9">
        <v>12866.0</v>
      </c>
      <c r="K91" s="9">
        <v>32.596</v>
      </c>
      <c r="L91" s="9">
        <v>180.33</v>
      </c>
      <c r="M91" s="9">
        <v>127.75</v>
      </c>
      <c r="N91" s="4"/>
    </row>
    <row r="92">
      <c r="A92" s="4"/>
      <c r="B92" s="4"/>
      <c r="C92" s="4"/>
      <c r="D92" s="4"/>
      <c r="E92" s="4"/>
      <c r="F92" s="4"/>
      <c r="G92" s="21"/>
      <c r="H92" s="4"/>
      <c r="I92" s="4"/>
      <c r="J92" s="9">
        <v>12986.0</v>
      </c>
      <c r="K92" s="9">
        <v>30.982</v>
      </c>
      <c r="L92" s="9">
        <v>178.59</v>
      </c>
      <c r="M92" s="9">
        <v>125.75</v>
      </c>
      <c r="N92" s="4"/>
    </row>
    <row r="93">
      <c r="A93" s="4"/>
      <c r="B93" s="4"/>
      <c r="C93" s="4"/>
      <c r="D93" s="4"/>
      <c r="E93" s="4"/>
      <c r="F93" s="4"/>
      <c r="G93" s="21"/>
      <c r="H93" s="4"/>
      <c r="I93" s="4"/>
      <c r="J93" s="9">
        <v>13106.0</v>
      </c>
      <c r="K93" s="9">
        <v>29.666</v>
      </c>
      <c r="L93" s="9">
        <v>176.79</v>
      </c>
      <c r="M93" s="9">
        <v>123.83</v>
      </c>
      <c r="N93" s="4"/>
    </row>
    <row r="94">
      <c r="A94" s="4"/>
      <c r="B94" s="4"/>
      <c r="C94" s="4"/>
      <c r="D94" s="4"/>
      <c r="E94" s="4"/>
      <c r="F94" s="4"/>
      <c r="G94" s="21"/>
      <c r="H94" s="4"/>
      <c r="I94" s="4"/>
      <c r="J94" s="9">
        <v>13286.0</v>
      </c>
      <c r="K94" s="9">
        <v>27.948</v>
      </c>
      <c r="L94" s="9">
        <v>173.96</v>
      </c>
      <c r="M94" s="9">
        <v>121.05</v>
      </c>
      <c r="N94" s="4"/>
    </row>
    <row r="95">
      <c r="A95" s="4"/>
      <c r="B95" s="4"/>
      <c r="C95" s="4"/>
      <c r="D95" s="4"/>
      <c r="E95" s="4"/>
      <c r="F95" s="4"/>
      <c r="G95" s="21"/>
      <c r="H95" s="4"/>
      <c r="I95" s="4"/>
      <c r="J95" s="9">
        <v>13406.0</v>
      </c>
      <c r="K95" s="9">
        <v>26.958</v>
      </c>
      <c r="L95" s="9">
        <v>172.02</v>
      </c>
      <c r="M95" s="9">
        <v>119.25</v>
      </c>
      <c r="N95" s="4"/>
    </row>
    <row r="96">
      <c r="A96" s="4"/>
      <c r="B96" s="4"/>
      <c r="C96" s="4"/>
      <c r="D96" s="4"/>
      <c r="E96" s="4"/>
      <c r="F96" s="4"/>
      <c r="G96" s="21"/>
      <c r="H96" s="4"/>
      <c r="I96" s="4"/>
      <c r="J96" s="9">
        <v>13586.0</v>
      </c>
      <c r="K96" s="9">
        <v>25.779</v>
      </c>
      <c r="L96" s="9">
        <v>169.04</v>
      </c>
      <c r="M96" s="9">
        <v>116.66</v>
      </c>
      <c r="N96" s="4"/>
    </row>
    <row r="97">
      <c r="A97" s="4"/>
      <c r="B97" s="4"/>
      <c r="C97" s="4"/>
      <c r="D97" s="4"/>
      <c r="E97" s="4"/>
      <c r="F97" s="4"/>
      <c r="G97" s="21"/>
      <c r="H97" s="4"/>
      <c r="I97" s="4"/>
      <c r="J97" s="9">
        <v>13706.0</v>
      </c>
      <c r="K97" s="9">
        <v>25.142</v>
      </c>
      <c r="L97" s="9">
        <v>167.04</v>
      </c>
      <c r="M97" s="9">
        <v>115.0</v>
      </c>
      <c r="N97" s="4"/>
    </row>
    <row r="98">
      <c r="A98" s="4"/>
      <c r="B98" s="4"/>
      <c r="C98" s="4"/>
      <c r="D98" s="4"/>
      <c r="E98" s="4"/>
      <c r="F98" s="4"/>
      <c r="G98" s="21"/>
      <c r="H98" s="4"/>
      <c r="I98" s="4"/>
      <c r="J98" s="9">
        <v>13826.0</v>
      </c>
      <c r="K98" s="9">
        <v>24.554</v>
      </c>
      <c r="L98" s="9">
        <v>165.03</v>
      </c>
      <c r="M98" s="9">
        <v>113.38</v>
      </c>
      <c r="N98" s="4"/>
    </row>
    <row r="99">
      <c r="A99" s="4"/>
      <c r="B99" s="4"/>
      <c r="C99" s="4"/>
      <c r="D99" s="4"/>
      <c r="E99" s="4"/>
      <c r="F99" s="4"/>
      <c r="G99" s="21"/>
      <c r="H99" s="4"/>
      <c r="I99" s="4"/>
      <c r="J99" s="9">
        <v>14006.0</v>
      </c>
      <c r="K99" s="9">
        <v>23.84</v>
      </c>
      <c r="L99" s="9">
        <v>162.01</v>
      </c>
      <c r="M99" s="9">
        <v>111.05</v>
      </c>
      <c r="N99" s="4"/>
    </row>
    <row r="100">
      <c r="A100" s="4"/>
      <c r="B100" s="4"/>
      <c r="C100" s="4"/>
      <c r="D100" s="4"/>
      <c r="E100" s="4"/>
      <c r="F100" s="4"/>
      <c r="G100" s="21"/>
      <c r="H100" s="4"/>
      <c r="I100" s="4"/>
      <c r="J100" s="9">
        <v>14126.0</v>
      </c>
      <c r="K100" s="9">
        <v>23.462</v>
      </c>
      <c r="L100" s="9">
        <v>160.01</v>
      </c>
      <c r="M100" s="9">
        <v>109.54</v>
      </c>
      <c r="N100" s="4"/>
    </row>
    <row r="101">
      <c r="A101" s="4"/>
      <c r="B101" s="4"/>
      <c r="C101" s="4"/>
      <c r="D101" s="4"/>
      <c r="E101" s="4"/>
      <c r="F101" s="4"/>
      <c r="G101" s="21"/>
      <c r="H101" s="4"/>
      <c r="I101" s="4"/>
      <c r="J101" s="9">
        <v>14306.0</v>
      </c>
      <c r="K101" s="9">
        <v>22.969</v>
      </c>
      <c r="L101" s="9">
        <v>157.01</v>
      </c>
      <c r="M101" s="9">
        <v>107.35</v>
      </c>
      <c r="N101" s="4"/>
    </row>
    <row r="102">
      <c r="A102" s="4"/>
      <c r="B102" s="4"/>
      <c r="C102" s="4"/>
      <c r="D102" s="4"/>
      <c r="E102" s="4"/>
      <c r="F102" s="4"/>
      <c r="G102" s="21"/>
      <c r="H102" s="4"/>
      <c r="I102" s="4"/>
      <c r="J102" s="9">
        <v>14400.0</v>
      </c>
      <c r="K102" s="9">
        <v>22.74</v>
      </c>
      <c r="L102" s="9">
        <v>155.46</v>
      </c>
      <c r="M102" s="9">
        <v>106.24</v>
      </c>
      <c r="N102" s="4"/>
    </row>
    <row r="103">
      <c r="A103" s="4"/>
      <c r="B103" s="4"/>
      <c r="C103" s="4"/>
      <c r="D103" s="4"/>
      <c r="E103" s="4"/>
      <c r="F103" s="4"/>
      <c r="G103" s="21"/>
      <c r="H103" s="4"/>
      <c r="I103" s="4"/>
      <c r="J103" s="13"/>
      <c r="K103" s="13"/>
      <c r="L103" s="13"/>
      <c r="M103" s="13"/>
      <c r="N103" s="4"/>
    </row>
    <row r="104">
      <c r="G104" s="18"/>
      <c r="J104" s="26"/>
      <c r="K104" s="26"/>
      <c r="L104" s="26"/>
      <c r="M104" s="26"/>
    </row>
    <row r="105">
      <c r="G105" s="18"/>
      <c r="J105" s="26"/>
      <c r="K105" s="26"/>
      <c r="L105" s="26"/>
      <c r="M105" s="26"/>
    </row>
    <row r="106">
      <c r="G106" s="18"/>
      <c r="J106" s="26"/>
      <c r="K106" s="26"/>
      <c r="L106" s="26"/>
      <c r="M106" s="26"/>
    </row>
    <row r="107">
      <c r="G107" s="18"/>
      <c r="J107" s="26"/>
      <c r="K107" s="26"/>
      <c r="L107" s="26"/>
      <c r="M107" s="26"/>
    </row>
    <row r="108">
      <c r="G108" s="18"/>
      <c r="J108" s="26"/>
      <c r="K108" s="26"/>
      <c r="L108" s="26"/>
      <c r="M108" s="26"/>
    </row>
    <row r="109">
      <c r="G109" s="18"/>
      <c r="J109" s="26"/>
      <c r="K109" s="26"/>
      <c r="L109" s="26"/>
      <c r="M109" s="26"/>
    </row>
    <row r="110">
      <c r="G110" s="18"/>
      <c r="J110" s="26"/>
      <c r="K110" s="26"/>
      <c r="L110" s="26"/>
      <c r="M110" s="26"/>
    </row>
    <row r="111">
      <c r="G111" s="18"/>
      <c r="J111" s="26"/>
      <c r="K111" s="26"/>
      <c r="L111" s="26"/>
      <c r="M111" s="26"/>
    </row>
    <row r="112">
      <c r="G112" s="18"/>
      <c r="J112" s="26"/>
      <c r="K112" s="26"/>
      <c r="L112" s="26"/>
      <c r="M112" s="26"/>
    </row>
    <row r="113">
      <c r="G113" s="18"/>
      <c r="J113" s="26"/>
      <c r="K113" s="26"/>
      <c r="L113" s="26"/>
      <c r="M113" s="26"/>
    </row>
    <row r="114">
      <c r="G114" s="18"/>
      <c r="J114" s="26"/>
      <c r="K114" s="26"/>
      <c r="L114" s="26"/>
      <c r="M114" s="26"/>
    </row>
    <row r="115">
      <c r="G115" s="18"/>
      <c r="J115" s="26"/>
      <c r="K115" s="26"/>
      <c r="L115" s="26"/>
      <c r="M115" s="26"/>
    </row>
    <row r="116">
      <c r="G116" s="18"/>
      <c r="J116" s="26"/>
      <c r="K116" s="26"/>
      <c r="L116" s="26"/>
      <c r="M116" s="26"/>
    </row>
    <row r="117">
      <c r="G117" s="18"/>
      <c r="J117" s="26"/>
      <c r="K117" s="26"/>
      <c r="L117" s="26"/>
      <c r="M117" s="26"/>
    </row>
    <row r="118">
      <c r="G118" s="18"/>
      <c r="J118" s="26"/>
      <c r="K118" s="26"/>
      <c r="L118" s="26"/>
      <c r="M118" s="26"/>
    </row>
    <row r="119">
      <c r="G119" s="18"/>
      <c r="J119" s="26"/>
      <c r="K119" s="26"/>
      <c r="L119" s="26"/>
      <c r="M119" s="26"/>
    </row>
    <row r="120">
      <c r="G120" s="18"/>
      <c r="J120" s="26"/>
      <c r="K120" s="26"/>
      <c r="L120" s="26"/>
      <c r="M120" s="26"/>
    </row>
    <row r="121">
      <c r="G121" s="18"/>
      <c r="J121" s="26"/>
      <c r="K121" s="26"/>
      <c r="L121" s="26"/>
      <c r="M121" s="26"/>
    </row>
    <row r="122">
      <c r="G122" s="18"/>
      <c r="J122" s="26"/>
      <c r="K122" s="26"/>
      <c r="L122" s="26"/>
      <c r="M122" s="26"/>
    </row>
    <row r="123">
      <c r="G123" s="18"/>
      <c r="J123" s="26"/>
      <c r="K123" s="26"/>
      <c r="L123" s="26"/>
      <c r="M123" s="26"/>
    </row>
    <row r="124">
      <c r="G124" s="18"/>
      <c r="J124" s="26"/>
      <c r="K124" s="26"/>
      <c r="L124" s="26"/>
      <c r="M124" s="26"/>
    </row>
    <row r="125">
      <c r="G125" s="18"/>
      <c r="J125" s="26"/>
      <c r="K125" s="26"/>
      <c r="L125" s="26"/>
      <c r="M125" s="26"/>
    </row>
    <row r="126">
      <c r="G126" s="18"/>
      <c r="J126" s="26"/>
      <c r="K126" s="26"/>
      <c r="L126" s="26"/>
      <c r="M126" s="26"/>
    </row>
    <row r="127">
      <c r="G127" s="18"/>
      <c r="J127" s="26"/>
      <c r="K127" s="26"/>
      <c r="L127" s="26"/>
      <c r="M127" s="26"/>
    </row>
    <row r="128">
      <c r="G128" s="18"/>
      <c r="J128" s="26"/>
      <c r="K128" s="26"/>
      <c r="L128" s="26"/>
      <c r="M128" s="26"/>
    </row>
    <row r="129">
      <c r="G129" s="18"/>
      <c r="J129" s="26"/>
      <c r="K129" s="26"/>
      <c r="L129" s="26"/>
      <c r="M129" s="26"/>
    </row>
    <row r="130">
      <c r="G130" s="18"/>
      <c r="J130" s="26"/>
      <c r="K130" s="26"/>
      <c r="L130" s="26"/>
      <c r="M130" s="26"/>
    </row>
    <row r="131">
      <c r="G131" s="18"/>
      <c r="J131" s="26"/>
      <c r="K131" s="26"/>
      <c r="L131" s="26"/>
      <c r="M131" s="26"/>
    </row>
    <row r="132">
      <c r="G132" s="18"/>
      <c r="J132" s="26"/>
      <c r="K132" s="26"/>
      <c r="L132" s="26"/>
      <c r="M132" s="26"/>
    </row>
    <row r="133">
      <c r="G133" s="18"/>
      <c r="J133" s="26"/>
      <c r="K133" s="26"/>
      <c r="L133" s="26"/>
      <c r="M133" s="26"/>
    </row>
    <row r="134">
      <c r="G134" s="18"/>
      <c r="J134" s="26"/>
      <c r="K134" s="26"/>
      <c r="L134" s="26"/>
      <c r="M134" s="26"/>
    </row>
    <row r="135">
      <c r="G135" s="18"/>
      <c r="J135" s="26"/>
      <c r="K135" s="26"/>
      <c r="L135" s="26"/>
      <c r="M135" s="26"/>
    </row>
    <row r="136">
      <c r="G136" s="18"/>
      <c r="J136" s="26"/>
      <c r="K136" s="26"/>
      <c r="L136" s="26"/>
      <c r="M136" s="26"/>
    </row>
    <row r="137">
      <c r="G137" s="18"/>
      <c r="J137" s="26"/>
      <c r="K137" s="26"/>
      <c r="L137" s="26"/>
      <c r="M137" s="26"/>
    </row>
    <row r="138">
      <c r="G138" s="18"/>
      <c r="J138" s="26"/>
      <c r="K138" s="26"/>
      <c r="L138" s="26"/>
      <c r="M138" s="26"/>
    </row>
    <row r="139">
      <c r="G139" s="18"/>
      <c r="J139" s="26"/>
      <c r="K139" s="26"/>
      <c r="L139" s="26"/>
      <c r="M139" s="26"/>
    </row>
    <row r="140">
      <c r="G140" s="18"/>
      <c r="J140" s="26"/>
      <c r="K140" s="26"/>
      <c r="L140" s="26"/>
      <c r="M140" s="26"/>
    </row>
    <row r="141">
      <c r="G141" s="18"/>
      <c r="J141" s="26"/>
      <c r="K141" s="26"/>
      <c r="L141" s="26"/>
      <c r="M141" s="26"/>
    </row>
    <row r="142">
      <c r="G142" s="18"/>
      <c r="J142" s="26"/>
      <c r="K142" s="26"/>
      <c r="L142" s="26"/>
      <c r="M142" s="26"/>
    </row>
    <row r="143">
      <c r="G143" s="18"/>
      <c r="J143" s="26"/>
      <c r="K143" s="26"/>
      <c r="L143" s="26"/>
      <c r="M143" s="26"/>
    </row>
    <row r="144">
      <c r="G144" s="18"/>
      <c r="J144" s="26"/>
      <c r="K144" s="26"/>
      <c r="L144" s="26"/>
      <c r="M144" s="26"/>
    </row>
    <row r="145">
      <c r="G145" s="18"/>
      <c r="J145" s="26"/>
      <c r="K145" s="26"/>
      <c r="L145" s="26"/>
      <c r="M145" s="26"/>
    </row>
    <row r="146">
      <c r="G146" s="18"/>
      <c r="J146" s="26"/>
      <c r="K146" s="26"/>
      <c r="L146" s="26"/>
      <c r="M146" s="26"/>
    </row>
    <row r="147">
      <c r="G147" s="18"/>
      <c r="J147" s="26"/>
      <c r="K147" s="26"/>
      <c r="L147" s="26"/>
      <c r="M147" s="26"/>
    </row>
    <row r="148">
      <c r="G148" s="18"/>
      <c r="J148" s="26"/>
      <c r="K148" s="26"/>
      <c r="L148" s="26"/>
      <c r="M148" s="26"/>
    </row>
    <row r="149">
      <c r="G149" s="18"/>
      <c r="J149" s="26"/>
      <c r="K149" s="26"/>
      <c r="L149" s="26"/>
      <c r="M149" s="26"/>
    </row>
    <row r="150">
      <c r="G150" s="18"/>
      <c r="J150" s="26"/>
      <c r="K150" s="26"/>
      <c r="L150" s="26"/>
      <c r="M150" s="26"/>
    </row>
    <row r="151">
      <c r="G151" s="18"/>
      <c r="J151" s="26"/>
      <c r="K151" s="26"/>
      <c r="L151" s="26"/>
      <c r="M151" s="26"/>
    </row>
    <row r="152">
      <c r="G152" s="18"/>
      <c r="J152" s="26"/>
      <c r="K152" s="26"/>
      <c r="L152" s="26"/>
      <c r="M152" s="26"/>
    </row>
    <row r="153">
      <c r="G153" s="18"/>
      <c r="J153" s="26"/>
      <c r="K153" s="26"/>
      <c r="L153" s="26"/>
      <c r="M153" s="26"/>
    </row>
    <row r="154">
      <c r="G154" s="18"/>
      <c r="J154" s="26"/>
      <c r="K154" s="26"/>
      <c r="L154" s="26"/>
      <c r="M154" s="26"/>
    </row>
    <row r="155">
      <c r="G155" s="18"/>
      <c r="J155" s="26"/>
      <c r="K155" s="26"/>
      <c r="L155" s="26"/>
      <c r="M155" s="26"/>
    </row>
    <row r="156">
      <c r="G156" s="18"/>
      <c r="J156" s="26"/>
      <c r="K156" s="26"/>
      <c r="L156" s="26"/>
      <c r="M156" s="26"/>
    </row>
    <row r="157">
      <c r="G157" s="18"/>
      <c r="J157" s="26"/>
      <c r="K157" s="26"/>
      <c r="L157" s="26"/>
      <c r="M157" s="26"/>
    </row>
    <row r="158">
      <c r="G158" s="18"/>
      <c r="J158" s="26"/>
      <c r="K158" s="26"/>
      <c r="L158" s="26"/>
      <c r="M158" s="26"/>
    </row>
    <row r="159">
      <c r="G159" s="18"/>
      <c r="J159" s="26"/>
      <c r="K159" s="26"/>
      <c r="L159" s="26"/>
      <c r="M159" s="26"/>
    </row>
    <row r="160">
      <c r="G160" s="18"/>
      <c r="J160" s="26"/>
      <c r="K160" s="26"/>
      <c r="L160" s="26"/>
      <c r="M160" s="26"/>
    </row>
    <row r="161">
      <c r="G161" s="18"/>
      <c r="J161" s="26"/>
      <c r="K161" s="26"/>
      <c r="L161" s="26"/>
      <c r="M161" s="26"/>
    </row>
    <row r="162">
      <c r="G162" s="18"/>
      <c r="J162" s="26"/>
      <c r="K162" s="26"/>
      <c r="L162" s="26"/>
      <c r="M162" s="26"/>
    </row>
    <row r="163">
      <c r="G163" s="18"/>
      <c r="J163" s="26"/>
      <c r="K163" s="26"/>
      <c r="L163" s="26"/>
      <c r="M163" s="26"/>
    </row>
    <row r="164">
      <c r="G164" s="18"/>
      <c r="J164" s="26"/>
      <c r="K164" s="26"/>
      <c r="L164" s="26"/>
      <c r="M164" s="26"/>
    </row>
    <row r="165">
      <c r="G165" s="18"/>
      <c r="J165" s="26"/>
      <c r="K165" s="26"/>
      <c r="L165" s="26"/>
      <c r="M165" s="26"/>
    </row>
    <row r="166">
      <c r="G166" s="18"/>
      <c r="J166" s="26"/>
      <c r="K166" s="26"/>
      <c r="L166" s="26"/>
      <c r="M166" s="26"/>
    </row>
    <row r="167">
      <c r="G167" s="18"/>
      <c r="J167" s="26"/>
      <c r="K167" s="26"/>
      <c r="L167" s="26"/>
      <c r="M167" s="26"/>
    </row>
    <row r="168">
      <c r="G168" s="18"/>
      <c r="J168" s="26"/>
      <c r="K168" s="26"/>
      <c r="L168" s="26"/>
      <c r="M168" s="26"/>
    </row>
    <row r="169">
      <c r="G169" s="18"/>
      <c r="J169" s="26"/>
      <c r="K169" s="26"/>
      <c r="L169" s="26"/>
      <c r="M169" s="26"/>
    </row>
    <row r="170">
      <c r="G170" s="18"/>
    </row>
    <row r="171">
      <c r="G171" s="18"/>
    </row>
    <row r="172">
      <c r="G172" s="18"/>
    </row>
    <row r="173">
      <c r="G173" s="18"/>
    </row>
    <row r="174">
      <c r="G174" s="18"/>
    </row>
    <row r="175">
      <c r="G175" s="18"/>
    </row>
    <row r="176">
      <c r="G176" s="18"/>
    </row>
    <row r="177">
      <c r="G177" s="18"/>
    </row>
    <row r="178">
      <c r="G178" s="18"/>
    </row>
    <row r="179">
      <c r="G179" s="18"/>
    </row>
    <row r="180">
      <c r="G180" s="18"/>
    </row>
    <row r="181">
      <c r="G181" s="18"/>
    </row>
    <row r="182">
      <c r="G182" s="18"/>
    </row>
    <row r="183">
      <c r="G183" s="18"/>
    </row>
    <row r="184">
      <c r="G184" s="18"/>
    </row>
    <row r="185">
      <c r="G185" s="18"/>
    </row>
    <row r="186">
      <c r="G186" s="18"/>
    </row>
    <row r="187">
      <c r="G187" s="18"/>
    </row>
    <row r="188">
      <c r="G188" s="18"/>
    </row>
    <row r="189">
      <c r="G189" s="18"/>
    </row>
    <row r="190">
      <c r="G190" s="18"/>
    </row>
    <row r="191">
      <c r="G191" s="18"/>
    </row>
    <row r="192">
      <c r="G192" s="18"/>
    </row>
    <row r="193">
      <c r="G193" s="18"/>
    </row>
    <row r="194">
      <c r="G194" s="18"/>
    </row>
    <row r="195">
      <c r="G195" s="18"/>
    </row>
    <row r="196">
      <c r="G196" s="18"/>
    </row>
    <row r="197">
      <c r="G197" s="18"/>
    </row>
    <row r="198">
      <c r="G198" s="18"/>
    </row>
    <row r="199">
      <c r="G199" s="18"/>
    </row>
    <row r="200">
      <c r="G200" s="18"/>
    </row>
    <row r="201">
      <c r="G201" s="18"/>
    </row>
    <row r="202">
      <c r="G202" s="18"/>
    </row>
    <row r="203">
      <c r="G203" s="18"/>
    </row>
    <row r="204">
      <c r="G204" s="18"/>
    </row>
    <row r="205">
      <c r="G205" s="18"/>
    </row>
    <row r="206">
      <c r="G206" s="18"/>
    </row>
    <row r="207">
      <c r="G207" s="18"/>
    </row>
    <row r="208">
      <c r="G208" s="18"/>
    </row>
    <row r="209">
      <c r="G209" s="18"/>
    </row>
    <row r="210">
      <c r="G210" s="18"/>
    </row>
    <row r="211">
      <c r="G211" s="18"/>
    </row>
    <row r="212">
      <c r="G212" s="18"/>
    </row>
    <row r="213">
      <c r="G213" s="18"/>
    </row>
    <row r="214">
      <c r="G214" s="18"/>
    </row>
    <row r="215">
      <c r="G215" s="18"/>
    </row>
    <row r="216">
      <c r="G216" s="18"/>
    </row>
    <row r="217">
      <c r="G217" s="18"/>
    </row>
    <row r="218">
      <c r="G218" s="18"/>
    </row>
    <row r="219">
      <c r="G219" s="18"/>
    </row>
    <row r="220">
      <c r="G220" s="18"/>
    </row>
    <row r="221">
      <c r="G221" s="18"/>
    </row>
    <row r="222">
      <c r="G222" s="18"/>
    </row>
    <row r="223">
      <c r="G223" s="18"/>
    </row>
    <row r="224">
      <c r="G224" s="18"/>
    </row>
    <row r="225">
      <c r="G225" s="18"/>
    </row>
    <row r="226">
      <c r="G226" s="18"/>
    </row>
    <row r="227">
      <c r="G227" s="18"/>
    </row>
    <row r="228">
      <c r="G228" s="18"/>
    </row>
    <row r="229">
      <c r="G229" s="18"/>
    </row>
    <row r="230">
      <c r="G230" s="18"/>
    </row>
    <row r="231">
      <c r="G231" s="18"/>
    </row>
    <row r="232">
      <c r="G232" s="18"/>
    </row>
    <row r="233">
      <c r="G233" s="18"/>
    </row>
    <row r="234">
      <c r="G234" s="18"/>
    </row>
    <row r="235">
      <c r="G235" s="18"/>
    </row>
    <row r="236">
      <c r="G236" s="18"/>
    </row>
    <row r="237">
      <c r="G237" s="18"/>
    </row>
    <row r="238">
      <c r="G238" s="18"/>
    </row>
    <row r="239">
      <c r="G239" s="18"/>
    </row>
    <row r="240">
      <c r="G240" s="18"/>
    </row>
    <row r="241">
      <c r="G241" s="18"/>
    </row>
    <row r="242">
      <c r="G242" s="18"/>
    </row>
    <row r="243">
      <c r="G243" s="18"/>
    </row>
    <row r="244">
      <c r="G244" s="18"/>
    </row>
    <row r="245">
      <c r="G245" s="18"/>
    </row>
    <row r="246">
      <c r="G246" s="18"/>
    </row>
    <row r="247">
      <c r="G247" s="18"/>
    </row>
    <row r="248">
      <c r="G248" s="18"/>
    </row>
    <row r="249">
      <c r="G249" s="18"/>
    </row>
    <row r="250">
      <c r="G250" s="18"/>
    </row>
    <row r="251">
      <c r="G251" s="18"/>
    </row>
    <row r="252">
      <c r="G252" s="18"/>
    </row>
    <row r="253">
      <c r="G253" s="18"/>
    </row>
    <row r="254">
      <c r="G254" s="18"/>
    </row>
    <row r="255">
      <c r="G255" s="18"/>
    </row>
    <row r="256">
      <c r="G256" s="18"/>
    </row>
    <row r="257">
      <c r="G257" s="18"/>
    </row>
    <row r="258">
      <c r="G258" s="18"/>
    </row>
    <row r="259">
      <c r="G259" s="18"/>
    </row>
    <row r="260">
      <c r="G260" s="18"/>
    </row>
    <row r="261">
      <c r="G261" s="18"/>
    </row>
    <row r="262">
      <c r="G262" s="18"/>
    </row>
    <row r="263">
      <c r="G263" s="18"/>
    </row>
    <row r="264">
      <c r="G264" s="18"/>
    </row>
    <row r="265">
      <c r="G265" s="18"/>
    </row>
    <row r="266">
      <c r="G266" s="18"/>
    </row>
    <row r="267">
      <c r="G267" s="18"/>
    </row>
    <row r="268">
      <c r="G268" s="18"/>
    </row>
    <row r="269">
      <c r="G269" s="18"/>
    </row>
    <row r="270">
      <c r="G270" s="18"/>
    </row>
    <row r="271">
      <c r="G271" s="18"/>
    </row>
    <row r="272">
      <c r="G272" s="18"/>
    </row>
    <row r="273">
      <c r="G273" s="18"/>
    </row>
    <row r="274">
      <c r="G274" s="18"/>
    </row>
    <row r="275">
      <c r="G275" s="18"/>
    </row>
    <row r="276">
      <c r="G276" s="18"/>
    </row>
    <row r="277">
      <c r="G277" s="18"/>
    </row>
    <row r="278">
      <c r="G278" s="18"/>
    </row>
    <row r="279">
      <c r="G279" s="18"/>
    </row>
    <row r="280">
      <c r="G280" s="18"/>
    </row>
    <row r="281">
      <c r="G281" s="18"/>
    </row>
    <row r="282">
      <c r="G282" s="18"/>
    </row>
    <row r="283">
      <c r="G283" s="18"/>
    </row>
    <row r="284">
      <c r="G284" s="18"/>
    </row>
    <row r="285">
      <c r="G285" s="18"/>
    </row>
    <row r="286">
      <c r="G286" s="18"/>
    </row>
    <row r="287">
      <c r="G287" s="18"/>
    </row>
    <row r="288">
      <c r="G288" s="18"/>
    </row>
    <row r="289">
      <c r="G289" s="18"/>
    </row>
    <row r="290">
      <c r="G290" s="18"/>
    </row>
    <row r="291">
      <c r="G291" s="18"/>
    </row>
    <row r="292">
      <c r="G292" s="18"/>
    </row>
    <row r="293">
      <c r="G293" s="18"/>
    </row>
    <row r="294">
      <c r="G294" s="18"/>
    </row>
    <row r="295">
      <c r="G295" s="18"/>
    </row>
    <row r="296">
      <c r="G296" s="18"/>
    </row>
    <row r="297">
      <c r="G297" s="18"/>
    </row>
    <row r="298">
      <c r="G298" s="18"/>
    </row>
    <row r="299">
      <c r="G299" s="18"/>
    </row>
    <row r="300">
      <c r="G300" s="18"/>
    </row>
    <row r="301">
      <c r="G301" s="18"/>
    </row>
    <row r="302">
      <c r="G302" s="18"/>
    </row>
    <row r="303">
      <c r="G303" s="18"/>
    </row>
    <row r="304">
      <c r="G304" s="18"/>
    </row>
    <row r="305">
      <c r="G305" s="18"/>
    </row>
    <row r="306">
      <c r="G306" s="18"/>
    </row>
    <row r="307">
      <c r="G307" s="18"/>
    </row>
    <row r="308">
      <c r="G308" s="18"/>
    </row>
    <row r="309">
      <c r="G309" s="18"/>
    </row>
    <row r="310">
      <c r="G310" s="18"/>
    </row>
    <row r="311">
      <c r="G311" s="18"/>
    </row>
    <row r="312">
      <c r="G312" s="18"/>
    </row>
    <row r="313">
      <c r="G313" s="18"/>
    </row>
    <row r="314">
      <c r="G314" s="18"/>
    </row>
    <row r="315">
      <c r="G315" s="18"/>
    </row>
    <row r="316">
      <c r="G316" s="18"/>
    </row>
    <row r="317">
      <c r="G317" s="18"/>
    </row>
    <row r="318">
      <c r="G318" s="18"/>
    </row>
    <row r="319">
      <c r="G319" s="18"/>
    </row>
    <row r="320">
      <c r="G320" s="18"/>
    </row>
    <row r="321">
      <c r="G321" s="18"/>
    </row>
    <row r="322">
      <c r="G322" s="18"/>
    </row>
    <row r="323">
      <c r="G323" s="18"/>
    </row>
    <row r="324">
      <c r="G324" s="18"/>
    </row>
    <row r="325">
      <c r="G325" s="18"/>
    </row>
    <row r="326">
      <c r="G326" s="18"/>
    </row>
    <row r="327">
      <c r="G327" s="18"/>
    </row>
    <row r="328">
      <c r="G328" s="18"/>
    </row>
    <row r="329">
      <c r="G329" s="18"/>
    </row>
    <row r="330">
      <c r="G330" s="18"/>
    </row>
    <row r="331">
      <c r="G331" s="18"/>
    </row>
    <row r="332">
      <c r="G332" s="18"/>
    </row>
    <row r="333">
      <c r="G333" s="18"/>
    </row>
    <row r="334">
      <c r="G334" s="18"/>
    </row>
    <row r="335">
      <c r="G335" s="18"/>
    </row>
    <row r="336">
      <c r="G336" s="18"/>
    </row>
    <row r="337">
      <c r="G337" s="18"/>
    </row>
    <row r="338">
      <c r="G338" s="18"/>
    </row>
    <row r="339">
      <c r="G339" s="18"/>
    </row>
    <row r="340">
      <c r="G340" s="18"/>
    </row>
    <row r="341">
      <c r="G341" s="18"/>
    </row>
    <row r="342">
      <c r="G342" s="18"/>
    </row>
    <row r="343">
      <c r="G343" s="18"/>
    </row>
    <row r="344">
      <c r="G344" s="18"/>
    </row>
    <row r="345">
      <c r="G345" s="18"/>
    </row>
    <row r="346">
      <c r="G346" s="18"/>
    </row>
    <row r="347">
      <c r="G347" s="18"/>
    </row>
    <row r="348">
      <c r="G348" s="18"/>
    </row>
    <row r="349">
      <c r="G349" s="18"/>
    </row>
    <row r="350">
      <c r="G350" s="18"/>
    </row>
    <row r="351">
      <c r="G351" s="18"/>
    </row>
    <row r="352">
      <c r="G352" s="18"/>
    </row>
    <row r="353">
      <c r="G353" s="18"/>
    </row>
    <row r="354">
      <c r="G354" s="18"/>
    </row>
    <row r="355">
      <c r="G355" s="18"/>
    </row>
    <row r="356">
      <c r="G356" s="18"/>
    </row>
    <row r="357">
      <c r="G357" s="18"/>
    </row>
    <row r="358">
      <c r="G358" s="18"/>
    </row>
    <row r="359">
      <c r="G359" s="18"/>
    </row>
    <row r="360">
      <c r="G360" s="18"/>
    </row>
    <row r="361">
      <c r="G361" s="18"/>
    </row>
    <row r="362">
      <c r="G362" s="18"/>
    </row>
    <row r="363">
      <c r="G363" s="18"/>
    </row>
    <row r="364">
      <c r="G364" s="18"/>
    </row>
    <row r="365">
      <c r="G365" s="18"/>
    </row>
    <row r="366">
      <c r="G366" s="18"/>
    </row>
    <row r="367">
      <c r="G367" s="18"/>
    </row>
    <row r="368">
      <c r="G368" s="18"/>
    </row>
    <row r="369">
      <c r="G369" s="18"/>
    </row>
    <row r="370">
      <c r="G370" s="18"/>
    </row>
    <row r="371">
      <c r="G371" s="18"/>
    </row>
    <row r="372">
      <c r="G372" s="18"/>
    </row>
    <row r="373">
      <c r="G373" s="18"/>
    </row>
    <row r="374">
      <c r="G374" s="18"/>
    </row>
    <row r="375">
      <c r="G375" s="18"/>
    </row>
    <row r="376">
      <c r="G376" s="18"/>
    </row>
    <row r="377">
      <c r="G377" s="18"/>
    </row>
    <row r="378">
      <c r="G378" s="18"/>
    </row>
    <row r="379">
      <c r="G379" s="18"/>
    </row>
    <row r="380">
      <c r="G380" s="18"/>
    </row>
    <row r="381">
      <c r="G381" s="18"/>
    </row>
    <row r="382">
      <c r="G382" s="18"/>
    </row>
    <row r="383">
      <c r="G383" s="18"/>
    </row>
    <row r="384">
      <c r="G384" s="18"/>
    </row>
    <row r="385">
      <c r="G385" s="18"/>
    </row>
    <row r="386">
      <c r="G386" s="18"/>
    </row>
    <row r="387">
      <c r="G387" s="18"/>
    </row>
    <row r="388">
      <c r="G388" s="18"/>
    </row>
    <row r="389">
      <c r="G389" s="18"/>
    </row>
    <row r="390">
      <c r="G390" s="18"/>
    </row>
    <row r="391">
      <c r="G391" s="18"/>
    </row>
    <row r="392">
      <c r="G392" s="18"/>
    </row>
    <row r="393">
      <c r="G393" s="18"/>
    </row>
    <row r="394">
      <c r="G394" s="18"/>
    </row>
    <row r="395">
      <c r="G395" s="18"/>
    </row>
    <row r="396">
      <c r="G396" s="18"/>
    </row>
    <row r="397">
      <c r="G397" s="18"/>
    </row>
    <row r="398">
      <c r="G398" s="18"/>
    </row>
    <row r="399">
      <c r="G399" s="18"/>
    </row>
    <row r="400">
      <c r="G400" s="18"/>
    </row>
    <row r="401">
      <c r="G401" s="18"/>
    </row>
    <row r="402">
      <c r="G402" s="18"/>
    </row>
    <row r="403">
      <c r="G403" s="18"/>
    </row>
    <row r="404">
      <c r="G404" s="18"/>
    </row>
    <row r="405">
      <c r="G405" s="18"/>
    </row>
    <row r="406">
      <c r="G406" s="18"/>
    </row>
    <row r="407">
      <c r="G407" s="18"/>
    </row>
    <row r="408">
      <c r="G408" s="18"/>
    </row>
    <row r="409">
      <c r="G409" s="18"/>
    </row>
    <row r="410">
      <c r="G410" s="18"/>
    </row>
    <row r="411">
      <c r="G411" s="18"/>
    </row>
    <row r="412">
      <c r="G412" s="18"/>
    </row>
    <row r="413">
      <c r="G413" s="18"/>
    </row>
    <row r="414">
      <c r="G414" s="18"/>
    </row>
    <row r="415">
      <c r="G415" s="18"/>
    </row>
    <row r="416">
      <c r="G416" s="18"/>
    </row>
    <row r="417">
      <c r="G417" s="18"/>
    </row>
    <row r="418">
      <c r="G418" s="18"/>
    </row>
    <row r="419">
      <c r="G419" s="18"/>
    </row>
    <row r="420">
      <c r="G420" s="18"/>
    </row>
    <row r="421">
      <c r="G421" s="18"/>
    </row>
    <row r="422">
      <c r="G422" s="18"/>
    </row>
    <row r="423">
      <c r="G423" s="18"/>
    </row>
    <row r="424">
      <c r="G424" s="18"/>
    </row>
    <row r="425">
      <c r="G425" s="18"/>
    </row>
    <row r="426">
      <c r="G426" s="18"/>
    </row>
    <row r="427">
      <c r="G427" s="18"/>
    </row>
    <row r="428">
      <c r="G428" s="18"/>
    </row>
    <row r="429">
      <c r="G429" s="18"/>
    </row>
    <row r="430">
      <c r="G430" s="18"/>
    </row>
    <row r="431">
      <c r="G431" s="18"/>
    </row>
    <row r="432">
      <c r="G432" s="18"/>
    </row>
    <row r="433">
      <c r="G433" s="18"/>
    </row>
    <row r="434">
      <c r="G434" s="18"/>
    </row>
    <row r="435">
      <c r="G435" s="18"/>
    </row>
    <row r="436">
      <c r="G436" s="18"/>
    </row>
    <row r="437">
      <c r="G437" s="18"/>
    </row>
    <row r="438">
      <c r="G438" s="18"/>
    </row>
    <row r="439">
      <c r="G439" s="18"/>
    </row>
    <row r="440">
      <c r="G440" s="18"/>
    </row>
    <row r="441">
      <c r="G441" s="18"/>
    </row>
    <row r="442">
      <c r="G442" s="18"/>
    </row>
    <row r="443">
      <c r="G443" s="18"/>
    </row>
    <row r="444">
      <c r="G444" s="18"/>
    </row>
    <row r="445">
      <c r="G445" s="18"/>
    </row>
    <row r="446">
      <c r="G446" s="18"/>
    </row>
    <row r="447">
      <c r="G447" s="18"/>
    </row>
    <row r="448">
      <c r="G448" s="18"/>
    </row>
    <row r="449">
      <c r="G449" s="18"/>
    </row>
    <row r="450">
      <c r="G450" s="18"/>
    </row>
    <row r="451">
      <c r="G451" s="18"/>
    </row>
    <row r="452">
      <c r="G452" s="18"/>
    </row>
    <row r="453">
      <c r="G453" s="18"/>
    </row>
    <row r="454">
      <c r="G454" s="18"/>
    </row>
    <row r="455">
      <c r="G455" s="18"/>
    </row>
    <row r="456">
      <c r="G456" s="18"/>
    </row>
    <row r="457">
      <c r="G457" s="18"/>
    </row>
    <row r="458">
      <c r="G458" s="18"/>
    </row>
    <row r="459">
      <c r="G459" s="18"/>
    </row>
    <row r="460">
      <c r="G460" s="18"/>
    </row>
    <row r="461">
      <c r="G461" s="18"/>
    </row>
    <row r="462">
      <c r="G462" s="18"/>
    </row>
    <row r="463">
      <c r="G463" s="18"/>
    </row>
    <row r="464">
      <c r="G464" s="18"/>
    </row>
    <row r="465">
      <c r="G465" s="18"/>
    </row>
    <row r="466">
      <c r="G466" s="18"/>
    </row>
    <row r="467">
      <c r="G467" s="18"/>
    </row>
    <row r="468">
      <c r="G468" s="18"/>
    </row>
    <row r="469">
      <c r="G469" s="18"/>
    </row>
    <row r="470">
      <c r="G470" s="18"/>
    </row>
    <row r="471">
      <c r="G471" s="18"/>
    </row>
    <row r="472">
      <c r="G472" s="18"/>
    </row>
    <row r="473">
      <c r="G473" s="18"/>
    </row>
    <row r="474">
      <c r="G474" s="18"/>
    </row>
    <row r="475">
      <c r="G475" s="18"/>
    </row>
    <row r="476">
      <c r="G476" s="18"/>
    </row>
    <row r="477">
      <c r="G477" s="18"/>
    </row>
    <row r="478">
      <c r="G478" s="18"/>
    </row>
    <row r="479">
      <c r="G479" s="18"/>
    </row>
    <row r="480">
      <c r="G480" s="18"/>
    </row>
    <row r="481">
      <c r="G481" s="18"/>
    </row>
    <row r="482">
      <c r="G482" s="18"/>
    </row>
    <row r="483">
      <c r="G483" s="18"/>
    </row>
    <row r="484">
      <c r="G484" s="18"/>
    </row>
    <row r="485">
      <c r="G485" s="18"/>
    </row>
    <row r="486">
      <c r="G486" s="18"/>
    </row>
    <row r="487">
      <c r="G487" s="18"/>
    </row>
    <row r="488">
      <c r="G488" s="18"/>
    </row>
    <row r="489">
      <c r="G489" s="18"/>
    </row>
    <row r="490">
      <c r="G490" s="18"/>
    </row>
    <row r="491">
      <c r="G491" s="18"/>
    </row>
    <row r="492">
      <c r="G492" s="18"/>
    </row>
    <row r="493">
      <c r="G493" s="18"/>
    </row>
    <row r="494">
      <c r="G494" s="18"/>
    </row>
    <row r="495">
      <c r="G495" s="18"/>
    </row>
    <row r="496">
      <c r="G496" s="18"/>
    </row>
    <row r="497">
      <c r="G497" s="18"/>
    </row>
    <row r="498">
      <c r="G498" s="18"/>
    </row>
    <row r="499">
      <c r="G499" s="18"/>
    </row>
    <row r="500">
      <c r="G500" s="18"/>
    </row>
    <row r="501">
      <c r="G501" s="18"/>
    </row>
    <row r="502">
      <c r="G502" s="18"/>
    </row>
    <row r="503">
      <c r="G503" s="18"/>
    </row>
    <row r="504">
      <c r="G504" s="18"/>
    </row>
    <row r="505">
      <c r="G505" s="18"/>
    </row>
    <row r="506">
      <c r="G506" s="18"/>
    </row>
    <row r="507">
      <c r="G507" s="18"/>
    </row>
    <row r="508">
      <c r="G508" s="18"/>
    </row>
    <row r="509">
      <c r="G509" s="18"/>
    </row>
    <row r="510">
      <c r="G510" s="18"/>
    </row>
    <row r="511">
      <c r="G511" s="18"/>
    </row>
    <row r="512">
      <c r="G512" s="18"/>
    </row>
    <row r="513">
      <c r="G513" s="18"/>
    </row>
    <row r="514">
      <c r="G514" s="18"/>
    </row>
    <row r="515">
      <c r="G515" s="18"/>
    </row>
    <row r="516">
      <c r="G516" s="18"/>
    </row>
    <row r="517">
      <c r="G517" s="18"/>
    </row>
    <row r="518">
      <c r="G518" s="18"/>
    </row>
    <row r="519">
      <c r="G519" s="18"/>
    </row>
    <row r="520">
      <c r="G520" s="18"/>
    </row>
    <row r="521">
      <c r="G521" s="18"/>
    </row>
    <row r="522">
      <c r="G522" s="18"/>
    </row>
    <row r="523">
      <c r="G523" s="18"/>
    </row>
    <row r="524">
      <c r="G524" s="18"/>
    </row>
    <row r="525">
      <c r="G525" s="18"/>
    </row>
    <row r="526">
      <c r="G526" s="18"/>
    </row>
    <row r="527">
      <c r="G527" s="18"/>
    </row>
    <row r="528">
      <c r="G528" s="18"/>
    </row>
    <row r="529">
      <c r="G529" s="18"/>
    </row>
    <row r="530">
      <c r="G530" s="18"/>
    </row>
    <row r="531">
      <c r="G531" s="18"/>
    </row>
    <row r="532">
      <c r="G532" s="18"/>
    </row>
    <row r="533">
      <c r="G533" s="18"/>
    </row>
    <row r="534">
      <c r="G534" s="18"/>
    </row>
    <row r="535">
      <c r="G535" s="18"/>
    </row>
    <row r="536">
      <c r="G536" s="18"/>
    </row>
    <row r="537">
      <c r="G537" s="18"/>
    </row>
    <row r="538">
      <c r="G538" s="18"/>
    </row>
    <row r="539">
      <c r="G539" s="18"/>
    </row>
    <row r="540">
      <c r="G540" s="18"/>
    </row>
    <row r="541">
      <c r="G541" s="18"/>
    </row>
    <row r="542">
      <c r="G542" s="18"/>
    </row>
    <row r="543">
      <c r="G543" s="18"/>
    </row>
    <row r="544">
      <c r="G544" s="18"/>
    </row>
    <row r="545">
      <c r="G545" s="18"/>
    </row>
    <row r="546">
      <c r="G546" s="18"/>
    </row>
    <row r="547">
      <c r="G547" s="18"/>
    </row>
    <row r="548">
      <c r="G548" s="18"/>
    </row>
    <row r="549">
      <c r="G549" s="18"/>
    </row>
    <row r="550">
      <c r="G550" s="18"/>
    </row>
    <row r="551">
      <c r="G551" s="18"/>
    </row>
    <row r="552">
      <c r="G552" s="18"/>
    </row>
    <row r="553">
      <c r="G553" s="18"/>
    </row>
    <row r="554">
      <c r="G554" s="18"/>
    </row>
    <row r="555">
      <c r="G555" s="18"/>
    </row>
    <row r="556">
      <c r="G556" s="18"/>
    </row>
    <row r="557">
      <c r="G557" s="18"/>
    </row>
    <row r="558">
      <c r="G558" s="18"/>
    </row>
    <row r="559">
      <c r="G559" s="18"/>
    </row>
    <row r="560">
      <c r="G560" s="18"/>
    </row>
    <row r="561">
      <c r="G561" s="18"/>
    </row>
    <row r="562">
      <c r="G562" s="18"/>
    </row>
    <row r="563">
      <c r="G563" s="18"/>
    </row>
    <row r="564">
      <c r="G564" s="18"/>
    </row>
    <row r="565">
      <c r="G565" s="18"/>
    </row>
    <row r="566">
      <c r="G566" s="18"/>
    </row>
    <row r="567">
      <c r="G567" s="18"/>
    </row>
    <row r="568">
      <c r="G568" s="18"/>
    </row>
    <row r="569">
      <c r="G569" s="18"/>
    </row>
    <row r="570">
      <c r="G570" s="18"/>
    </row>
    <row r="571">
      <c r="G571" s="18"/>
    </row>
    <row r="572">
      <c r="G572" s="18"/>
    </row>
    <row r="573">
      <c r="G573" s="18"/>
    </row>
    <row r="574">
      <c r="G574" s="18"/>
    </row>
    <row r="575">
      <c r="G575" s="18"/>
    </row>
    <row r="576">
      <c r="G576" s="18"/>
    </row>
    <row r="577">
      <c r="G577" s="18"/>
    </row>
    <row r="578">
      <c r="G578" s="18"/>
    </row>
    <row r="579">
      <c r="G579" s="18"/>
    </row>
    <row r="580">
      <c r="G580" s="18"/>
    </row>
    <row r="581">
      <c r="G581" s="18"/>
    </row>
    <row r="582">
      <c r="G582" s="18"/>
    </row>
    <row r="583">
      <c r="G583" s="18"/>
    </row>
    <row r="584">
      <c r="G584" s="18"/>
    </row>
    <row r="585">
      <c r="G585" s="18"/>
    </row>
    <row r="586">
      <c r="G586" s="18"/>
    </row>
    <row r="587">
      <c r="G587" s="18"/>
    </row>
    <row r="588">
      <c r="G588" s="18"/>
    </row>
    <row r="589">
      <c r="G589" s="18"/>
    </row>
    <row r="590">
      <c r="G590" s="18"/>
    </row>
    <row r="591">
      <c r="G591" s="18"/>
    </row>
    <row r="592">
      <c r="G592" s="18"/>
    </row>
    <row r="593">
      <c r="G593" s="18"/>
    </row>
    <row r="594">
      <c r="G594" s="18"/>
    </row>
    <row r="595">
      <c r="G595" s="18"/>
    </row>
    <row r="596">
      <c r="G596" s="18"/>
    </row>
    <row r="597">
      <c r="G597" s="18"/>
    </row>
    <row r="598">
      <c r="G598" s="18"/>
    </row>
    <row r="599">
      <c r="G599" s="18"/>
    </row>
    <row r="600">
      <c r="G600" s="18"/>
    </row>
    <row r="601">
      <c r="G601" s="18"/>
    </row>
    <row r="602">
      <c r="G602" s="18"/>
    </row>
    <row r="603">
      <c r="G603" s="18"/>
    </row>
    <row r="604">
      <c r="G604" s="18"/>
    </row>
    <row r="605">
      <c r="G605" s="18"/>
    </row>
    <row r="606">
      <c r="G606" s="18"/>
    </row>
    <row r="607">
      <c r="G607" s="18"/>
    </row>
    <row r="608">
      <c r="G608" s="18"/>
    </row>
    <row r="609">
      <c r="G609" s="18"/>
    </row>
    <row r="610">
      <c r="G610" s="18"/>
    </row>
    <row r="611">
      <c r="G611" s="18"/>
    </row>
    <row r="612">
      <c r="G612" s="18"/>
    </row>
    <row r="613">
      <c r="G613" s="18"/>
    </row>
    <row r="614">
      <c r="G614" s="18"/>
    </row>
    <row r="615">
      <c r="G615" s="18"/>
    </row>
    <row r="616">
      <c r="G616" s="18"/>
    </row>
    <row r="617">
      <c r="G617" s="18"/>
    </row>
    <row r="618">
      <c r="G618" s="18"/>
    </row>
    <row r="619">
      <c r="G619" s="18"/>
    </row>
    <row r="620">
      <c r="G620" s="18"/>
    </row>
    <row r="621">
      <c r="G621" s="18"/>
    </row>
    <row r="622">
      <c r="G622" s="18"/>
    </row>
    <row r="623">
      <c r="G623" s="18"/>
    </row>
    <row r="624">
      <c r="G624" s="18"/>
    </row>
    <row r="625">
      <c r="G625" s="18"/>
    </row>
    <row r="626">
      <c r="G626" s="18"/>
    </row>
    <row r="627">
      <c r="G627" s="18"/>
    </row>
    <row r="628">
      <c r="G628" s="18"/>
    </row>
    <row r="629">
      <c r="G629" s="18"/>
    </row>
    <row r="630">
      <c r="G630" s="18"/>
    </row>
    <row r="631">
      <c r="G631" s="18"/>
    </row>
    <row r="632">
      <c r="G632" s="18"/>
    </row>
    <row r="633">
      <c r="G633" s="18"/>
    </row>
    <row r="634">
      <c r="G634" s="18"/>
    </row>
    <row r="635">
      <c r="G635" s="18"/>
    </row>
    <row r="636">
      <c r="G636" s="18"/>
    </row>
    <row r="637">
      <c r="G637" s="18"/>
    </row>
    <row r="638">
      <c r="G638" s="18"/>
    </row>
    <row r="639">
      <c r="G639" s="18"/>
    </row>
    <row r="640">
      <c r="G640" s="18"/>
    </row>
    <row r="641">
      <c r="G641" s="18"/>
    </row>
    <row r="642">
      <c r="G642" s="18"/>
    </row>
    <row r="643">
      <c r="G643" s="18"/>
    </row>
    <row r="644">
      <c r="G644" s="18"/>
    </row>
    <row r="645">
      <c r="G645" s="18"/>
    </row>
    <row r="646">
      <c r="G646" s="18"/>
    </row>
    <row r="647">
      <c r="G647" s="18"/>
    </row>
    <row r="648">
      <c r="G648" s="18"/>
    </row>
    <row r="649">
      <c r="G649" s="18"/>
    </row>
    <row r="650">
      <c r="G650" s="18"/>
    </row>
    <row r="651">
      <c r="G651" s="18"/>
    </row>
    <row r="652">
      <c r="G652" s="18"/>
    </row>
    <row r="653">
      <c r="G653" s="18"/>
    </row>
    <row r="654">
      <c r="G654" s="18"/>
    </row>
    <row r="655">
      <c r="G655" s="18"/>
    </row>
    <row r="656">
      <c r="G656" s="18"/>
    </row>
    <row r="657">
      <c r="G657" s="18"/>
    </row>
    <row r="658">
      <c r="G658" s="18"/>
    </row>
    <row r="659">
      <c r="G659" s="18"/>
    </row>
    <row r="660">
      <c r="G660" s="18"/>
    </row>
    <row r="661">
      <c r="G661" s="18"/>
    </row>
    <row r="662">
      <c r="G662" s="18"/>
    </row>
    <row r="663">
      <c r="G663" s="18"/>
    </row>
    <row r="664">
      <c r="G664" s="18"/>
    </row>
    <row r="665">
      <c r="G665" s="18"/>
    </row>
    <row r="666">
      <c r="G666" s="18"/>
    </row>
    <row r="667">
      <c r="G667" s="18"/>
    </row>
    <row r="668">
      <c r="G668" s="18"/>
    </row>
    <row r="669">
      <c r="G669" s="18"/>
    </row>
    <row r="670">
      <c r="G670" s="18"/>
    </row>
    <row r="671">
      <c r="G671" s="18"/>
    </row>
    <row r="672">
      <c r="G672" s="18"/>
    </row>
    <row r="673">
      <c r="G673" s="18"/>
    </row>
    <row r="674">
      <c r="G674" s="18"/>
    </row>
    <row r="675">
      <c r="G675" s="18"/>
    </row>
    <row r="676">
      <c r="G676" s="18"/>
    </row>
    <row r="677">
      <c r="G677" s="18"/>
    </row>
    <row r="678">
      <c r="G678" s="18"/>
    </row>
    <row r="679">
      <c r="G679" s="18"/>
    </row>
    <row r="680">
      <c r="G680" s="18"/>
    </row>
    <row r="681">
      <c r="G681" s="18"/>
    </row>
    <row r="682">
      <c r="G682" s="18"/>
    </row>
    <row r="683">
      <c r="G683" s="18"/>
    </row>
    <row r="684">
      <c r="G684" s="18"/>
    </row>
    <row r="685">
      <c r="G685" s="18"/>
    </row>
    <row r="686">
      <c r="G686" s="18"/>
    </row>
    <row r="687">
      <c r="G687" s="18"/>
    </row>
    <row r="688">
      <c r="G688" s="18"/>
    </row>
    <row r="689">
      <c r="G689" s="18"/>
    </row>
    <row r="690">
      <c r="G690" s="18"/>
    </row>
    <row r="691">
      <c r="G691" s="18"/>
    </row>
    <row r="692">
      <c r="G692" s="18"/>
    </row>
    <row r="693">
      <c r="G693" s="18"/>
    </row>
    <row r="694">
      <c r="G694" s="18"/>
    </row>
    <row r="695">
      <c r="G695" s="18"/>
    </row>
    <row r="696">
      <c r="G696" s="18"/>
    </row>
    <row r="697">
      <c r="G697" s="18"/>
    </row>
    <row r="698">
      <c r="G698" s="18"/>
    </row>
    <row r="699">
      <c r="G699" s="18"/>
    </row>
    <row r="700">
      <c r="G700" s="18"/>
    </row>
    <row r="701">
      <c r="G701" s="18"/>
    </row>
    <row r="702">
      <c r="G702" s="18"/>
    </row>
    <row r="703">
      <c r="G703" s="18"/>
    </row>
    <row r="704">
      <c r="G704" s="18"/>
    </row>
    <row r="705">
      <c r="G705" s="18"/>
    </row>
    <row r="706">
      <c r="G706" s="18"/>
    </row>
    <row r="707">
      <c r="G707" s="18"/>
    </row>
    <row r="708">
      <c r="G708" s="18"/>
    </row>
    <row r="709">
      <c r="G709" s="18"/>
    </row>
    <row r="710">
      <c r="G710" s="18"/>
    </row>
    <row r="711">
      <c r="G711" s="18"/>
    </row>
    <row r="712">
      <c r="G712" s="18"/>
    </row>
    <row r="713">
      <c r="G713" s="18"/>
    </row>
    <row r="714">
      <c r="G714" s="18"/>
    </row>
    <row r="715">
      <c r="G715" s="18"/>
    </row>
    <row r="716">
      <c r="G716" s="18"/>
    </row>
    <row r="717">
      <c r="G717" s="18"/>
    </row>
    <row r="718">
      <c r="G718" s="18"/>
    </row>
    <row r="719">
      <c r="G719" s="18"/>
    </row>
    <row r="720">
      <c r="G720" s="18"/>
    </row>
    <row r="721">
      <c r="G721" s="18"/>
    </row>
    <row r="722">
      <c r="G722" s="18"/>
    </row>
    <row r="723">
      <c r="G723" s="18"/>
    </row>
    <row r="724">
      <c r="G724" s="18"/>
    </row>
    <row r="725">
      <c r="G725" s="18"/>
    </row>
    <row r="726">
      <c r="G726" s="18"/>
    </row>
    <row r="727">
      <c r="G727" s="18"/>
    </row>
    <row r="728">
      <c r="G728" s="18"/>
    </row>
    <row r="729">
      <c r="G729" s="18"/>
    </row>
    <row r="730">
      <c r="G730" s="18"/>
    </row>
    <row r="731">
      <c r="G731" s="18"/>
    </row>
    <row r="732">
      <c r="G732" s="18"/>
    </row>
    <row r="733">
      <c r="G733" s="18"/>
    </row>
    <row r="734">
      <c r="G734" s="18"/>
    </row>
    <row r="735">
      <c r="G735" s="18"/>
    </row>
    <row r="736">
      <c r="G736" s="18"/>
    </row>
    <row r="737">
      <c r="G737" s="18"/>
    </row>
    <row r="738">
      <c r="G738" s="18"/>
    </row>
    <row r="739">
      <c r="G739" s="18"/>
    </row>
    <row r="740">
      <c r="G740" s="18"/>
    </row>
    <row r="741">
      <c r="G741" s="18"/>
    </row>
    <row r="742">
      <c r="G742" s="18"/>
    </row>
    <row r="743">
      <c r="G743" s="18"/>
    </row>
    <row r="744">
      <c r="G744" s="18"/>
    </row>
    <row r="745">
      <c r="G745" s="18"/>
    </row>
    <row r="746">
      <c r="G746" s="18"/>
    </row>
    <row r="747">
      <c r="G747" s="18"/>
    </row>
    <row r="748">
      <c r="G748" s="18"/>
    </row>
    <row r="749">
      <c r="G749" s="18"/>
    </row>
    <row r="750">
      <c r="G750" s="18"/>
    </row>
    <row r="751">
      <c r="G751" s="18"/>
    </row>
    <row r="752">
      <c r="G752" s="18"/>
    </row>
    <row r="753">
      <c r="G753" s="18"/>
    </row>
    <row r="754">
      <c r="G754" s="18"/>
    </row>
    <row r="755">
      <c r="G755" s="18"/>
    </row>
    <row r="756">
      <c r="G756" s="18"/>
    </row>
    <row r="757">
      <c r="G757" s="18"/>
    </row>
    <row r="758">
      <c r="G758" s="18"/>
    </row>
    <row r="759">
      <c r="G759" s="18"/>
    </row>
    <row r="760">
      <c r="G760" s="18"/>
    </row>
    <row r="761">
      <c r="G761" s="18"/>
    </row>
    <row r="762">
      <c r="G762" s="18"/>
    </row>
    <row r="763">
      <c r="G763" s="18"/>
    </row>
    <row r="764">
      <c r="G764" s="18"/>
    </row>
    <row r="765">
      <c r="G765" s="18"/>
    </row>
    <row r="766">
      <c r="G766" s="18"/>
    </row>
    <row r="767">
      <c r="G767" s="18"/>
    </row>
    <row r="768">
      <c r="G768" s="18"/>
    </row>
    <row r="769">
      <c r="G769" s="18"/>
    </row>
    <row r="770">
      <c r="G770" s="18"/>
    </row>
    <row r="771">
      <c r="G771" s="18"/>
    </row>
    <row r="772">
      <c r="G772" s="18"/>
    </row>
    <row r="773">
      <c r="G773" s="18"/>
    </row>
    <row r="774">
      <c r="G774" s="18"/>
    </row>
    <row r="775">
      <c r="G775" s="18"/>
    </row>
    <row r="776">
      <c r="G776" s="18"/>
    </row>
    <row r="777">
      <c r="G777" s="18"/>
    </row>
    <row r="778">
      <c r="G778" s="18"/>
    </row>
    <row r="779">
      <c r="G779" s="18"/>
    </row>
    <row r="780">
      <c r="G780" s="18"/>
    </row>
    <row r="781">
      <c r="G781" s="18"/>
    </row>
    <row r="782">
      <c r="G782" s="18"/>
    </row>
    <row r="783">
      <c r="G783" s="18"/>
    </row>
    <row r="784">
      <c r="G784" s="18"/>
    </row>
    <row r="785">
      <c r="G785" s="18"/>
    </row>
    <row r="786">
      <c r="G786" s="18"/>
    </row>
    <row r="787">
      <c r="G787" s="18"/>
    </row>
    <row r="788">
      <c r="G788" s="18"/>
    </row>
    <row r="789">
      <c r="G789" s="18"/>
    </row>
    <row r="790">
      <c r="G790" s="18"/>
    </row>
    <row r="791">
      <c r="G791" s="18"/>
    </row>
    <row r="792">
      <c r="G792" s="18"/>
    </row>
    <row r="793">
      <c r="G793" s="18"/>
    </row>
    <row r="794">
      <c r="G794" s="18"/>
    </row>
    <row r="795">
      <c r="G795" s="18"/>
    </row>
    <row r="796">
      <c r="G796" s="18"/>
    </row>
    <row r="797">
      <c r="G797" s="18"/>
    </row>
    <row r="798">
      <c r="G798" s="18"/>
    </row>
    <row r="799">
      <c r="G799" s="18"/>
    </row>
    <row r="800">
      <c r="G800" s="18"/>
    </row>
    <row r="801">
      <c r="G801" s="18"/>
    </row>
    <row r="802">
      <c r="G802" s="18"/>
    </row>
    <row r="803">
      <c r="G803" s="18"/>
    </row>
    <row r="804">
      <c r="G804" s="18"/>
    </row>
    <row r="805">
      <c r="G805" s="18"/>
    </row>
    <row r="806">
      <c r="G806" s="18"/>
    </row>
    <row r="807">
      <c r="G807" s="18"/>
    </row>
    <row r="808">
      <c r="G808" s="18"/>
    </row>
    <row r="809">
      <c r="G809" s="18"/>
    </row>
    <row r="810">
      <c r="G810" s="18"/>
    </row>
    <row r="811">
      <c r="G811" s="18"/>
    </row>
    <row r="812">
      <c r="G812" s="18"/>
    </row>
    <row r="813">
      <c r="G813" s="18"/>
    </row>
    <row r="814">
      <c r="G814" s="18"/>
    </row>
    <row r="815">
      <c r="G815" s="18"/>
    </row>
    <row r="816">
      <c r="G816" s="18"/>
    </row>
    <row r="817">
      <c r="G817" s="18"/>
    </row>
    <row r="818">
      <c r="G818" s="18"/>
    </row>
    <row r="819">
      <c r="G819" s="18"/>
    </row>
    <row r="820">
      <c r="G820" s="18"/>
    </row>
    <row r="821">
      <c r="G821" s="18"/>
    </row>
    <row r="822">
      <c r="G822" s="18"/>
    </row>
    <row r="823">
      <c r="G823" s="18"/>
    </row>
    <row r="824">
      <c r="G824" s="18"/>
    </row>
    <row r="825">
      <c r="G825" s="18"/>
    </row>
    <row r="826">
      <c r="G826" s="18"/>
    </row>
    <row r="827">
      <c r="G827" s="18"/>
    </row>
    <row r="828">
      <c r="G828" s="18"/>
    </row>
    <row r="829">
      <c r="G829" s="18"/>
    </row>
    <row r="830">
      <c r="G830" s="18"/>
    </row>
    <row r="831">
      <c r="G831" s="18"/>
    </row>
    <row r="832">
      <c r="G832" s="18"/>
    </row>
    <row r="833">
      <c r="G833" s="18"/>
    </row>
    <row r="834">
      <c r="G834" s="18"/>
    </row>
    <row r="835">
      <c r="G835" s="18"/>
    </row>
    <row r="836">
      <c r="G836" s="18"/>
    </row>
    <row r="837">
      <c r="G837" s="18"/>
    </row>
    <row r="838">
      <c r="G838" s="18"/>
    </row>
    <row r="839">
      <c r="G839" s="18"/>
    </row>
    <row r="840">
      <c r="G840" s="18"/>
    </row>
    <row r="841">
      <c r="G841" s="18"/>
    </row>
    <row r="842">
      <c r="G842" s="18"/>
    </row>
    <row r="843">
      <c r="G843" s="18"/>
    </row>
    <row r="844">
      <c r="G844" s="18"/>
    </row>
    <row r="845">
      <c r="G845" s="18"/>
    </row>
    <row r="846">
      <c r="G846" s="18"/>
    </row>
    <row r="847">
      <c r="G847" s="18"/>
    </row>
    <row r="848">
      <c r="G848" s="18"/>
    </row>
    <row r="849">
      <c r="G849" s="18"/>
    </row>
    <row r="850">
      <c r="G850" s="18"/>
    </row>
    <row r="851">
      <c r="G851" s="18"/>
    </row>
    <row r="852">
      <c r="G852" s="18"/>
    </row>
    <row r="853">
      <c r="G853" s="18"/>
    </row>
    <row r="854">
      <c r="G854" s="18"/>
    </row>
    <row r="855">
      <c r="G855" s="18"/>
    </row>
    <row r="856">
      <c r="G856" s="18"/>
    </row>
    <row r="857">
      <c r="G857" s="18"/>
    </row>
    <row r="858">
      <c r="G858" s="18"/>
    </row>
    <row r="859">
      <c r="G859" s="18"/>
    </row>
    <row r="860">
      <c r="G860" s="18"/>
    </row>
    <row r="861">
      <c r="G861" s="18"/>
    </row>
    <row r="862">
      <c r="G862" s="18"/>
    </row>
    <row r="863">
      <c r="G863" s="18"/>
    </row>
    <row r="864">
      <c r="G864" s="18"/>
    </row>
    <row r="865">
      <c r="G865" s="18"/>
    </row>
    <row r="866">
      <c r="G866" s="18"/>
    </row>
    <row r="867">
      <c r="G867" s="18"/>
    </row>
    <row r="868">
      <c r="G868" s="18"/>
    </row>
    <row r="869">
      <c r="G869" s="18"/>
    </row>
    <row r="870">
      <c r="G870" s="18"/>
    </row>
    <row r="871">
      <c r="G871" s="18"/>
    </row>
    <row r="872">
      <c r="G872" s="18"/>
    </row>
    <row r="873">
      <c r="G873" s="18"/>
    </row>
    <row r="874">
      <c r="G874" s="18"/>
    </row>
    <row r="875">
      <c r="G875" s="18"/>
    </row>
    <row r="876">
      <c r="G876" s="18"/>
    </row>
    <row r="877">
      <c r="G877" s="18"/>
    </row>
    <row r="878">
      <c r="G878" s="18"/>
    </row>
    <row r="879">
      <c r="G879" s="18"/>
    </row>
    <row r="880">
      <c r="G880" s="18"/>
    </row>
    <row r="881">
      <c r="G881" s="18"/>
    </row>
    <row r="882">
      <c r="G882" s="18"/>
    </row>
    <row r="883">
      <c r="G883" s="18"/>
    </row>
    <row r="884">
      <c r="G884" s="18"/>
    </row>
    <row r="885">
      <c r="G885" s="18"/>
    </row>
    <row r="886">
      <c r="G886" s="18"/>
    </row>
    <row r="887">
      <c r="G887" s="18"/>
    </row>
    <row r="888">
      <c r="G888" s="18"/>
    </row>
    <row r="889">
      <c r="G889" s="18"/>
    </row>
    <row r="890">
      <c r="G890" s="18"/>
    </row>
    <row r="891">
      <c r="G891" s="18"/>
    </row>
    <row r="892">
      <c r="G892" s="18"/>
    </row>
    <row r="893">
      <c r="G893" s="18"/>
    </row>
    <row r="894">
      <c r="G894" s="18"/>
    </row>
    <row r="895">
      <c r="G895" s="18"/>
    </row>
    <row r="896">
      <c r="G896" s="18"/>
    </row>
    <row r="897">
      <c r="G897" s="18"/>
    </row>
    <row r="898">
      <c r="G898" s="18"/>
    </row>
    <row r="899">
      <c r="G899" s="18"/>
    </row>
    <row r="900">
      <c r="G900" s="18"/>
    </row>
    <row r="901">
      <c r="G901" s="18"/>
    </row>
    <row r="902">
      <c r="G902" s="18"/>
    </row>
    <row r="903">
      <c r="G903" s="18"/>
    </row>
    <row r="904">
      <c r="G904" s="18"/>
    </row>
    <row r="905">
      <c r="G905" s="18"/>
    </row>
    <row r="906">
      <c r="G906" s="18"/>
    </row>
    <row r="907">
      <c r="G907" s="18"/>
    </row>
    <row r="908">
      <c r="G908" s="18"/>
    </row>
    <row r="909">
      <c r="G909" s="18"/>
    </row>
    <row r="910">
      <c r="G910" s="18"/>
    </row>
    <row r="911">
      <c r="G911" s="18"/>
    </row>
    <row r="912">
      <c r="G912" s="18"/>
    </row>
    <row r="913">
      <c r="G913" s="18"/>
    </row>
    <row r="914">
      <c r="G914" s="18"/>
    </row>
    <row r="915">
      <c r="G915" s="18"/>
    </row>
    <row r="916">
      <c r="G916" s="18"/>
    </row>
    <row r="917">
      <c r="G917" s="18"/>
    </row>
    <row r="918">
      <c r="G918" s="18"/>
    </row>
    <row r="919">
      <c r="G919" s="18"/>
    </row>
    <row r="920">
      <c r="G920" s="18"/>
    </row>
    <row r="921">
      <c r="G921" s="18"/>
    </row>
    <row r="922">
      <c r="G922" s="18"/>
    </row>
    <row r="923">
      <c r="G923" s="18"/>
    </row>
    <row r="924">
      <c r="G924" s="18"/>
    </row>
    <row r="925">
      <c r="G925" s="18"/>
    </row>
    <row r="926">
      <c r="G926" s="18"/>
    </row>
    <row r="927">
      <c r="G927" s="18"/>
    </row>
    <row r="928">
      <c r="G928" s="18"/>
    </row>
    <row r="929">
      <c r="G929" s="18"/>
    </row>
    <row r="930">
      <c r="G930" s="18"/>
    </row>
    <row r="931">
      <c r="G931" s="18"/>
    </row>
    <row r="932">
      <c r="G932" s="18"/>
    </row>
    <row r="933">
      <c r="G933" s="18"/>
    </row>
    <row r="934">
      <c r="G934" s="18"/>
    </row>
    <row r="935">
      <c r="G935" s="18"/>
    </row>
    <row r="936">
      <c r="G936" s="18"/>
    </row>
    <row r="937">
      <c r="G937" s="18"/>
    </row>
    <row r="938">
      <c r="G938" s="18"/>
    </row>
    <row r="939">
      <c r="G939" s="18"/>
    </row>
    <row r="940">
      <c r="G940" s="18"/>
    </row>
    <row r="941">
      <c r="G941" s="18"/>
    </row>
    <row r="942">
      <c r="G942" s="18"/>
    </row>
    <row r="943">
      <c r="G943" s="18"/>
    </row>
    <row r="944">
      <c r="G944" s="18"/>
    </row>
    <row r="945">
      <c r="G945" s="18"/>
    </row>
    <row r="946">
      <c r="G946" s="18"/>
    </row>
    <row r="947">
      <c r="G947" s="18"/>
    </row>
    <row r="948">
      <c r="G948" s="18"/>
    </row>
    <row r="949">
      <c r="G949" s="18"/>
    </row>
    <row r="950">
      <c r="G950" s="18"/>
    </row>
    <row r="951">
      <c r="G951" s="18"/>
    </row>
    <row r="952">
      <c r="G952" s="18"/>
    </row>
    <row r="953">
      <c r="G953" s="18"/>
    </row>
    <row r="954">
      <c r="G954" s="18"/>
    </row>
    <row r="955">
      <c r="G955" s="18"/>
    </row>
    <row r="956">
      <c r="G956" s="18"/>
    </row>
    <row r="957">
      <c r="G957" s="18"/>
    </row>
    <row r="958">
      <c r="G958" s="18"/>
    </row>
    <row r="959">
      <c r="G959" s="18"/>
    </row>
    <row r="960">
      <c r="G960" s="18"/>
    </row>
    <row r="961">
      <c r="G961" s="18"/>
    </row>
    <row r="962">
      <c r="G962" s="18"/>
    </row>
    <row r="963">
      <c r="G963" s="18"/>
    </row>
    <row r="964">
      <c r="G964" s="18"/>
    </row>
    <row r="965">
      <c r="G965" s="18"/>
    </row>
    <row r="966">
      <c r="G966" s="18"/>
    </row>
    <row r="967">
      <c r="G967" s="18"/>
    </row>
    <row r="968">
      <c r="G968" s="18"/>
    </row>
    <row r="969">
      <c r="G969" s="18"/>
    </row>
    <row r="970">
      <c r="G970" s="18"/>
    </row>
    <row r="971">
      <c r="G971" s="18"/>
    </row>
    <row r="972">
      <c r="G972" s="18"/>
    </row>
    <row r="973">
      <c r="G973" s="18"/>
    </row>
    <row r="974">
      <c r="G974" s="18"/>
    </row>
    <row r="975">
      <c r="G975" s="18"/>
    </row>
    <row r="976">
      <c r="G976" s="18"/>
    </row>
    <row r="977">
      <c r="G977" s="18"/>
    </row>
    <row r="978">
      <c r="G978" s="18"/>
    </row>
    <row r="979">
      <c r="G979" s="18"/>
    </row>
    <row r="980">
      <c r="G980" s="18"/>
    </row>
    <row r="981">
      <c r="G981" s="18"/>
    </row>
    <row r="982">
      <c r="G982" s="18"/>
    </row>
    <row r="983">
      <c r="G983" s="18"/>
    </row>
    <row r="984">
      <c r="G984" s="18"/>
    </row>
    <row r="985">
      <c r="G985" s="18"/>
    </row>
    <row r="986">
      <c r="G986" s="18"/>
    </row>
    <row r="987">
      <c r="G987" s="18"/>
    </row>
    <row r="988">
      <c r="G988" s="18"/>
    </row>
    <row r="989">
      <c r="G989" s="18"/>
    </row>
    <row r="990">
      <c r="G990" s="18"/>
    </row>
    <row r="991">
      <c r="G991" s="18"/>
    </row>
    <row r="992">
      <c r="G992" s="18"/>
    </row>
    <row r="993">
      <c r="G993" s="18"/>
    </row>
    <row r="994">
      <c r="G994" s="18"/>
    </row>
    <row r="995">
      <c r="G995" s="18"/>
    </row>
    <row r="996">
      <c r="G996" s="18"/>
    </row>
    <row r="997">
      <c r="G997" s="18"/>
    </row>
    <row r="998">
      <c r="G998" s="18"/>
    </row>
    <row r="999">
      <c r="G999" s="18"/>
    </row>
    <row r="1000">
      <c r="G1000" s="18"/>
    </row>
  </sheetData>
  <mergeCells count="4">
    <mergeCell ref="A1:C1"/>
    <mergeCell ref="F1:H1"/>
    <mergeCell ref="J1:M1"/>
    <mergeCell ref="A10:D10"/>
  </mergeCells>
  <drawing r:id="rId1"/>
</worksheet>
</file>