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5600" windowHeight="16060" activeTab="1"/>
  </bookViews>
  <sheets>
    <sheet name="r_input_data" sheetId="1" r:id="rId1"/>
    <sheet name="validation_summary" sheetId="2" r:id="rId2"/>
  </sheets>
  <definedNames>
    <definedName name="_xlnm._FilterDatabase" localSheetId="0" hidden="1">r_input_data!$A$1:$W$157</definedName>
    <definedName name="forecast" localSheetId="0">r_input_data!$B$160:$AA$206</definedName>
    <definedName name="validation_results" localSheetId="0">r_input_data!#REF!</definedName>
    <definedName name="validation_results_1" localSheetId="0">r_input_data!$A$1:$W$157</definedName>
    <definedName name="validation_summary" localSheetId="0">r_input_data!#REF!</definedName>
    <definedName name="validation_summary_1" localSheetId="0">r_input_data!$A$217:$C$301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2" l="1"/>
  <c r="I38" i="2"/>
  <c r="J38" i="2"/>
  <c r="K38" i="2"/>
  <c r="L38" i="2"/>
  <c r="H39" i="2"/>
  <c r="I39" i="2"/>
  <c r="J39" i="2"/>
  <c r="K39" i="2"/>
  <c r="L39" i="2"/>
  <c r="G39" i="2"/>
  <c r="G38" i="2"/>
  <c r="H9" i="2"/>
  <c r="I9" i="2"/>
  <c r="J9" i="2"/>
  <c r="K9" i="2"/>
  <c r="L9" i="2"/>
  <c r="H10" i="2"/>
  <c r="I10" i="2"/>
  <c r="J10" i="2"/>
  <c r="K10" i="2"/>
  <c r="L10" i="2"/>
  <c r="G10" i="2"/>
  <c r="G9" i="2"/>
  <c r="G8" i="2"/>
  <c r="H37" i="2"/>
  <c r="H36" i="2"/>
  <c r="H8" i="2"/>
  <c r="I37" i="2"/>
  <c r="I36" i="2"/>
  <c r="I8" i="2"/>
  <c r="J37" i="2"/>
  <c r="J36" i="2"/>
  <c r="J8" i="2"/>
  <c r="K37" i="2"/>
  <c r="K36" i="2"/>
  <c r="K8" i="2"/>
  <c r="L37" i="2"/>
  <c r="L36" i="2"/>
  <c r="F8" i="2"/>
  <c r="G37" i="2"/>
  <c r="G36" i="2"/>
  <c r="L8" i="2"/>
  <c r="G7" i="2"/>
  <c r="H7" i="2"/>
  <c r="I7" i="2"/>
  <c r="J7" i="2"/>
  <c r="K7" i="2"/>
  <c r="L7" i="2"/>
  <c r="F7" i="2"/>
  <c r="F36" i="2"/>
  <c r="G35" i="2"/>
  <c r="H35" i="2"/>
  <c r="I35" i="2"/>
  <c r="J35" i="2"/>
  <c r="K35" i="2"/>
  <c r="L35" i="2"/>
  <c r="F35" i="2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242" i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0" i="2"/>
  <c r="B20" i="2"/>
</calcChain>
</file>

<file path=xl/connections.xml><?xml version="1.0" encoding="utf-8"?>
<connections xmlns="http://schemas.openxmlformats.org/spreadsheetml/2006/main">
  <connection id="1" name="forecast" type="6" refreshedVersion="4" background="1" saveData="1">
    <textPr prompt="0" codePage="866" sourceFile="\\vkovnazcti0023\COL\0-Collections_Strategy_and_System_Support\STRATEGY\Akimenko\pilots\Forecasting\output\forecast.txt" thousands=" 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ecast.txt" type="6" refreshedVersion="0" background="1" saveData="1">
    <textPr fileType="mac" codePage="866" sourceFile="Macintosh HD:Users:AlexAkimenko:Documents:работа:Citi:Forecasting:output:forecast.txt" thousands=" 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lidation_results" type="6" refreshedVersion="4" background="1" saveData="1">
    <textPr codePage="866" sourceFile="\\vkovnazcti0023\COL\0-Collections_Strategy_and_System_Support\STRATEGY\Akimenko\pilots\Forecasting\output\validation_results.txt" thousands=" " space="1" consecutive="1">
      <textFields count="6">
        <textField/>
        <textField/>
        <textField/>
        <textField/>
        <textField/>
        <textField/>
      </textFields>
    </textPr>
  </connection>
  <connection id="4" name="validation_results1" type="6" refreshedVersion="4" background="1" saveData="1">
    <textPr prompt="0" codePage="866" sourceFile="Macintosh HD:Users:AlexAkimenko:Documents:работа:Citi:Forecasting:output:validation_results.txt" thousands=" " space="1" consecutive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alidation_summary.txt" type="6" refreshedVersion="0" background="1" saveData="1">
    <textPr fileType="mac" codePage="866" sourceFile="Macintosh HD:Users:AlexAkimenko:Documents:работа:Citi:Forecasting:output:validation_summary.txt" thousands=" 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<sst xmlns="http://schemas.openxmlformats.org/spreadsheetml/2006/main" count="517" uniqueCount="98">
  <si>
    <t>MAPE</t>
  </si>
  <si>
    <t>B0CC</t>
  </si>
  <si>
    <t>B1CC</t>
  </si>
  <si>
    <t>B2CC</t>
  </si>
  <si>
    <t>B3CC</t>
  </si>
  <si>
    <t>B4CC</t>
  </si>
  <si>
    <t>B5CC</t>
  </si>
  <si>
    <t>B6CC</t>
  </si>
  <si>
    <t>B0PIL</t>
  </si>
  <si>
    <t>B1PIL</t>
  </si>
  <si>
    <t>B2PIL</t>
  </si>
  <si>
    <t>B3PIL</t>
  </si>
  <si>
    <t>B4PIL</t>
  </si>
  <si>
    <t>variable</t>
  </si>
  <si>
    <t>MAPE = Mean Absolute Persentage Error</t>
  </si>
  <si>
    <t>AVG Delinquent accounts - May'16 outlook</t>
  </si>
  <si>
    <t>Forecast summary</t>
  </si>
  <si>
    <t>n_ahead</t>
  </si>
  <si>
    <t>B0CC_Actual</t>
  </si>
  <si>
    <t>B1CC_Actual</t>
  </si>
  <si>
    <t>B2CC_Actual</t>
  </si>
  <si>
    <t>B3CC_Actual</t>
  </si>
  <si>
    <t>B4CC_Actual</t>
  </si>
  <si>
    <t>B5CC_Actual</t>
  </si>
  <si>
    <t>B6CC_Actual</t>
  </si>
  <si>
    <t>B0CC_Forecast</t>
  </si>
  <si>
    <t>B1CC_Forecast</t>
  </si>
  <si>
    <t>B2CC_Forecast</t>
  </si>
  <si>
    <t>B3CC_Forecast</t>
  </si>
  <si>
    <t>B4CC_Forecast</t>
  </si>
  <si>
    <t>B5CC_Forecast</t>
  </si>
  <si>
    <t>B6CC_Forecast</t>
  </si>
  <si>
    <t>B0CC_MAPE</t>
  </si>
  <si>
    <t>B1CC_MAPE</t>
  </si>
  <si>
    <t>B2CC_MAPE</t>
  </si>
  <si>
    <t>B3CC_MAPE</t>
  </si>
  <si>
    <t>B4CC_MAPE</t>
  </si>
  <si>
    <t>B5CC_MAPE</t>
  </si>
  <si>
    <t>B6CC_MAPE</t>
  </si>
  <si>
    <t>B0PIL_Actual</t>
  </si>
  <si>
    <t>B1PIL_Actual</t>
  </si>
  <si>
    <t>B2PIL_Actual</t>
  </si>
  <si>
    <t>B3PIL_Actual</t>
  </si>
  <si>
    <t>B4PIL_Actual</t>
  </si>
  <si>
    <t>B0PIL_Forecast</t>
  </si>
  <si>
    <t>B1PIL_Forecast</t>
  </si>
  <si>
    <t>B2PIL_Forecast</t>
  </si>
  <si>
    <t>B3PIL_Forecast</t>
  </si>
  <si>
    <t>B4PIL_Forecast</t>
  </si>
  <si>
    <t>B0PIL_MAPE</t>
  </si>
  <si>
    <t>B1PIL_MAPE</t>
  </si>
  <si>
    <t>B2PIL_MAPE</t>
  </si>
  <si>
    <t>B3PIL_MAPE</t>
  </si>
  <si>
    <t>B4PIL_MAPE</t>
  </si>
  <si>
    <t>Cumulative</t>
  </si>
  <si>
    <t>net flow base</t>
  </si>
  <si>
    <t>net flow stl+arima</t>
  </si>
  <si>
    <t>B1CCNF</t>
  </si>
  <si>
    <t>B2CCNF</t>
  </si>
  <si>
    <t>B3CCNF</t>
  </si>
  <si>
    <t>B4CCNF</t>
  </si>
  <si>
    <t>B5CCNF</t>
  </si>
  <si>
    <t>B6CCNF</t>
  </si>
  <si>
    <t>B1PILNF</t>
  </si>
  <si>
    <t>B2PILNF</t>
  </si>
  <si>
    <t>B3PILNF</t>
  </si>
  <si>
    <t>B4PILNF</t>
  </si>
  <si>
    <t>CC Bucket 1</t>
  </si>
  <si>
    <t>MAPE benchmark is 5% cum. 6 months</t>
  </si>
  <si>
    <t>CC B1 NF</t>
  </si>
  <si>
    <t>Trend</t>
  </si>
  <si>
    <t>Judjmental</t>
  </si>
  <si>
    <t>Seasonal</t>
  </si>
  <si>
    <t>CC Bucket 0</t>
  </si>
  <si>
    <t>B0CC_seasonal</t>
  </si>
  <si>
    <t>B0CC_trend</t>
  </si>
  <si>
    <t>B1CCNF_seasonal</t>
  </si>
  <si>
    <t>B1CCNF_trend</t>
  </si>
  <si>
    <t>B2CCNF_seasonal</t>
  </si>
  <si>
    <t>B2CCNF_trend</t>
  </si>
  <si>
    <t>B3CCNF_seasonal</t>
  </si>
  <si>
    <t>B3CCNF_trend</t>
  </si>
  <si>
    <t>B4CCNF_seasonal</t>
  </si>
  <si>
    <t>B4CCNF_trend</t>
  </si>
  <si>
    <t>B5CCNF_seasonal</t>
  </si>
  <si>
    <t>B5CCNF_trend</t>
  </si>
  <si>
    <t>B6CCNF_seasonal</t>
  </si>
  <si>
    <t>B6CCNF_trend</t>
  </si>
  <si>
    <t>B0PIL_seasonal</t>
  </si>
  <si>
    <t>B0PIL_trend</t>
  </si>
  <si>
    <t>B1PILNF_seasonal</t>
  </si>
  <si>
    <t>B1PILNF_trend</t>
  </si>
  <si>
    <t>B2PILNF_seasonal</t>
  </si>
  <si>
    <t>B2PILNF_trend</t>
  </si>
  <si>
    <t>B3PILNF_seasonal</t>
  </si>
  <si>
    <t>B3PILNF_trend</t>
  </si>
  <si>
    <t>B4PILNF_seasonal</t>
  </si>
  <si>
    <t>B4PILNF_trend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</si>
</sst>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0"/>
      <color theme="1" tint="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164" fontId="0" fillId="0" borderId="0" xfId="1" applyNumberFormat="1" applyFont="1" applyFill="1"/>
    <xf numFmtId="9" fontId="0" fillId="0" borderId="0" xfId="1" applyFont="1" applyFill="1"/>
    <xf numFmtId="9" fontId="0" fillId="2" borderId="0" xfId="1" applyFont="1" applyFill="1"/>
    <xf numFmtId="9" fontId="0" fillId="0" borderId="0" xfId="0" applyNumberFormat="1"/>
    <xf numFmtId="0" fontId="0" fillId="0" borderId="0" xfId="0" applyAlignment="1">
      <alignment horizontal="left" indent="1"/>
    </xf>
    <xf numFmtId="1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validation_summary!$A$20</c:f>
          <c:strCache>
            <c:ptCount val="1"/>
            <c:pt idx="0">
              <c:v>#REF!</c:v>
            </c:pt>
          </c:strCache>
        </c:strRef>
      </c:tx>
      <c:layout>
        <c:manualLayout>
          <c:xMode val="edge"/>
          <c:yMode val="edge"/>
          <c:x val="0.400358006681163"/>
          <c:y val="0.0134020625809488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8843115593595"/>
          <c:y val="0.232190910095024"/>
          <c:w val="0.832616997242459"/>
          <c:h val="0.61875247551221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r_input_data!$A$7:$C$7</c:f>
              <c:strCache>
                <c:ptCount val="1"/>
                <c:pt idx="0">
                  <c:v>5 B0CC_Forecast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r_input_data!$D$1:$Q$1</c:f>
              <c:numCache>
                <c:formatCode>[$-409]mmm\-yy;@</c:formatCode>
                <c:ptCount val="14"/>
                <c:pt idx="0">
                  <c:v>42064.0</c:v>
                </c:pt>
                <c:pt idx="1">
                  <c:v>42095.0</c:v>
                </c:pt>
                <c:pt idx="2">
                  <c:v>42125.0</c:v>
                </c:pt>
                <c:pt idx="3">
                  <c:v>42156.0</c:v>
                </c:pt>
                <c:pt idx="4">
                  <c:v>42186.0</c:v>
                </c:pt>
                <c:pt idx="5">
                  <c:v>42217.0</c:v>
                </c:pt>
                <c:pt idx="6">
                  <c:v>42248.0</c:v>
                </c:pt>
                <c:pt idx="7">
                  <c:v>42278.0</c:v>
                </c:pt>
                <c:pt idx="8">
                  <c:v>42309.0</c:v>
                </c:pt>
                <c:pt idx="9">
                  <c:v>42339.0</c:v>
                </c:pt>
                <c:pt idx="10">
                  <c:v>42370.0</c:v>
                </c:pt>
                <c:pt idx="11">
                  <c:v>42401.0</c:v>
                </c:pt>
                <c:pt idx="12">
                  <c:v>42430.0</c:v>
                </c:pt>
                <c:pt idx="13">
                  <c:v>42461.0</c:v>
                </c:pt>
              </c:numCache>
            </c:numRef>
          </c:cat>
          <c:val>
            <c:numRef>
              <c:f>r_input_data!$D$7:$Q$7</c:f>
              <c:numCache>
                <c:formatCode>General</c:formatCode>
                <c:ptCount val="14"/>
                <c:pt idx="4">
                  <c:v>428374.441420123</c:v>
                </c:pt>
                <c:pt idx="5">
                  <c:v>415772.285383942</c:v>
                </c:pt>
                <c:pt idx="6">
                  <c:v>357338.603296538</c:v>
                </c:pt>
                <c:pt idx="7">
                  <c:v>344060.004412802</c:v>
                </c:pt>
                <c:pt idx="8">
                  <c:v>341705.628957473</c:v>
                </c:pt>
                <c:pt idx="9">
                  <c:v>324068.271800885</c:v>
                </c:pt>
                <c:pt idx="10">
                  <c:v>305650.545934009</c:v>
                </c:pt>
                <c:pt idx="11">
                  <c:v>312234.716937451</c:v>
                </c:pt>
                <c:pt idx="12">
                  <c:v>302829.876345803</c:v>
                </c:pt>
                <c:pt idx="13">
                  <c:v>279571.138957789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35"/>
        <c:axId val="-2123241960"/>
        <c:axId val="-2123247592"/>
      </c:barChart>
      <c:lineChart>
        <c:grouping val="standard"/>
        <c:varyColors val="0"/>
        <c:ser>
          <c:idx val="0"/>
          <c:order val="0"/>
          <c:tx>
            <c:strRef>
              <c:f>r_input_data!$A$5:$C$5</c:f>
              <c:strCache>
                <c:ptCount val="1"/>
                <c:pt idx="0">
                  <c:v>3 B0CC_Forecast</c:v>
                </c:pt>
              </c:strCache>
            </c:strRef>
          </c:tx>
          <c:spPr>
            <a:ln w="25400">
              <a:solidFill>
                <a:srgbClr val="00B0F0"/>
              </a:solidFill>
            </a:ln>
            <a:effectLst>
              <a:glow rad="12700">
                <a:srgbClr val="00B0F0">
                  <a:alpha val="13000"/>
                </a:srgbClr>
              </a:glow>
              <a:outerShdw blurRad="50800" dist="50800" sx="1000" sy="1000" algn="ctr" rotWithShape="0">
                <a:srgbClr val="000000"/>
              </a:outerShdw>
            </a:effectLst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42064.0</c:v>
                </c:pt>
                <c:pt idx="1">
                  <c:v>42095.0</c:v>
                </c:pt>
                <c:pt idx="2">
                  <c:v>42125.0</c:v>
                </c:pt>
                <c:pt idx="3">
                  <c:v>42156.0</c:v>
                </c:pt>
                <c:pt idx="4">
                  <c:v>42186.0</c:v>
                </c:pt>
                <c:pt idx="5">
                  <c:v>42217.0</c:v>
                </c:pt>
                <c:pt idx="6">
                  <c:v>42248.0</c:v>
                </c:pt>
                <c:pt idx="7">
                  <c:v>42278.0</c:v>
                </c:pt>
                <c:pt idx="8">
                  <c:v>42309.0</c:v>
                </c:pt>
                <c:pt idx="9">
                  <c:v>42339.0</c:v>
                </c:pt>
                <c:pt idx="10">
                  <c:v>42370.0</c:v>
                </c:pt>
                <c:pt idx="11">
                  <c:v>42401.0</c:v>
                </c:pt>
                <c:pt idx="12">
                  <c:v>42430.0</c:v>
                </c:pt>
                <c:pt idx="13">
                  <c:v>42461.0</c:v>
                </c:pt>
              </c:numCache>
            </c:numRef>
          </c:cat>
          <c:val>
            <c:numRef>
              <c:f>r_input_data!$D$5:$Q$5</c:f>
              <c:numCache>
                <c:formatCode>General</c:formatCode>
                <c:ptCount val="14"/>
                <c:pt idx="2">
                  <c:v>428924.805694708</c:v>
                </c:pt>
                <c:pt idx="3">
                  <c:v>415253.409674721</c:v>
                </c:pt>
                <c:pt idx="4">
                  <c:v>375455.781239751</c:v>
                </c:pt>
                <c:pt idx="5">
                  <c:v>358187.70133672</c:v>
                </c:pt>
                <c:pt idx="6">
                  <c:v>354952.509306681</c:v>
                </c:pt>
                <c:pt idx="7">
                  <c:v>353011.144623862</c:v>
                </c:pt>
                <c:pt idx="8">
                  <c:v>355237.076501551</c:v>
                </c:pt>
                <c:pt idx="9">
                  <c:v>349688.126827942</c:v>
                </c:pt>
                <c:pt idx="10">
                  <c:v>323077.754244206</c:v>
                </c:pt>
                <c:pt idx="11">
                  <c:v>296854.236753259</c:v>
                </c:pt>
                <c:pt idx="12">
                  <c:v>302811.610644559</c:v>
                </c:pt>
                <c:pt idx="13">
                  <c:v>338855.850449274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r_input_data!$A$6:$C$6</c:f>
              <c:strCache>
                <c:ptCount val="1"/>
                <c:pt idx="0">
                  <c:v>4 B0CC_Forecast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42064.0</c:v>
                </c:pt>
                <c:pt idx="1">
                  <c:v>42095.0</c:v>
                </c:pt>
                <c:pt idx="2">
                  <c:v>42125.0</c:v>
                </c:pt>
                <c:pt idx="3">
                  <c:v>42156.0</c:v>
                </c:pt>
                <c:pt idx="4">
                  <c:v>42186.0</c:v>
                </c:pt>
                <c:pt idx="5">
                  <c:v>42217.0</c:v>
                </c:pt>
                <c:pt idx="6">
                  <c:v>42248.0</c:v>
                </c:pt>
                <c:pt idx="7">
                  <c:v>42278.0</c:v>
                </c:pt>
                <c:pt idx="8">
                  <c:v>42309.0</c:v>
                </c:pt>
                <c:pt idx="9">
                  <c:v>42339.0</c:v>
                </c:pt>
                <c:pt idx="10">
                  <c:v>42370.0</c:v>
                </c:pt>
                <c:pt idx="11">
                  <c:v>42401.0</c:v>
                </c:pt>
                <c:pt idx="12">
                  <c:v>42430.0</c:v>
                </c:pt>
                <c:pt idx="13">
                  <c:v>42461.0</c:v>
                </c:pt>
              </c:numCache>
            </c:numRef>
          </c:cat>
          <c:val>
            <c:numRef>
              <c:f>r_input_data!$D$6:$Q$6</c:f>
              <c:numCache>
                <c:formatCode>General</c:formatCode>
                <c:ptCount val="14"/>
                <c:pt idx="3">
                  <c:v>427702.436684905</c:v>
                </c:pt>
                <c:pt idx="4">
                  <c:v>417340.780060926</c:v>
                </c:pt>
                <c:pt idx="5">
                  <c:v>365768.273791384</c:v>
                </c:pt>
                <c:pt idx="6">
                  <c:v>350488.861966006</c:v>
                </c:pt>
                <c:pt idx="7">
                  <c:v>350723.677030171</c:v>
                </c:pt>
                <c:pt idx="8">
                  <c:v>345956.782366686</c:v>
                </c:pt>
                <c:pt idx="9">
                  <c:v>336437.285319283</c:v>
                </c:pt>
                <c:pt idx="10">
                  <c:v>323686.004774981</c:v>
                </c:pt>
                <c:pt idx="11">
                  <c:v>312932.084386597</c:v>
                </c:pt>
                <c:pt idx="12">
                  <c:v>286906.106496548</c:v>
                </c:pt>
                <c:pt idx="13">
                  <c:v>300159.755873204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r_input_data!$C$3</c:f>
              <c:strCache>
                <c:ptCount val="1"/>
              </c:strCache>
            </c:strRef>
          </c:tx>
          <c:spPr>
            <a:ln w="19050">
              <a:solidFill>
                <a:srgbClr val="00B0F0"/>
              </a:solidFill>
              <a:prstDash val="sysDash"/>
            </a:ln>
            <a:effectLst>
              <a:glow rad="25400">
                <a:schemeClr val="accent1">
                  <a:satMod val="175000"/>
                  <a:alpha val="3000"/>
                </a:schemeClr>
              </a:glow>
            </a:effectLst>
          </c:spPr>
          <c:marker>
            <c:symbol val="none"/>
          </c:marker>
          <c:cat>
            <c:numRef>
              <c:f>r_input_data!$D$1:$Q$1</c:f>
              <c:numCache>
                <c:formatCode>[$-409]mmm\-yy;@</c:formatCode>
                <c:ptCount val="14"/>
                <c:pt idx="0">
                  <c:v>42064.0</c:v>
                </c:pt>
                <c:pt idx="1">
                  <c:v>42095.0</c:v>
                </c:pt>
                <c:pt idx="2">
                  <c:v>42125.0</c:v>
                </c:pt>
                <c:pt idx="3">
                  <c:v>42156.0</c:v>
                </c:pt>
                <c:pt idx="4">
                  <c:v>42186.0</c:v>
                </c:pt>
                <c:pt idx="5">
                  <c:v>42217.0</c:v>
                </c:pt>
                <c:pt idx="6">
                  <c:v>42248.0</c:v>
                </c:pt>
                <c:pt idx="7">
                  <c:v>42278.0</c:v>
                </c:pt>
                <c:pt idx="8">
                  <c:v>42309.0</c:v>
                </c:pt>
                <c:pt idx="9">
                  <c:v>42339.0</c:v>
                </c:pt>
                <c:pt idx="10">
                  <c:v>42370.0</c:v>
                </c:pt>
                <c:pt idx="11">
                  <c:v>42401.0</c:v>
                </c:pt>
                <c:pt idx="12">
                  <c:v>42430.0</c:v>
                </c:pt>
                <c:pt idx="13">
                  <c:v>42461.0</c:v>
                </c:pt>
              </c:numCache>
            </c:numRef>
          </c:cat>
          <c:val>
            <c:numRef>
              <c:f>r_input_data!$D$3:$Q$3</c:f>
              <c:numCache>
                <c:formatCode>General</c:formatCode>
                <c:ptCount val="14"/>
                <c:pt idx="0">
                  <c:v>415682.386164597</c:v>
                </c:pt>
                <c:pt idx="1">
                  <c:v>405507.149214623</c:v>
                </c:pt>
                <c:pt idx="2">
                  <c:v>384216.615267665</c:v>
                </c:pt>
                <c:pt idx="3">
                  <c:v>366552.296181185</c:v>
                </c:pt>
                <c:pt idx="4">
                  <c:v>360824.617991135</c:v>
                </c:pt>
                <c:pt idx="5">
                  <c:v>352058.953645902</c:v>
                </c:pt>
                <c:pt idx="6">
                  <c:v>351359.506610787</c:v>
                </c:pt>
                <c:pt idx="7">
                  <c:v>354657.5367903</c:v>
                </c:pt>
                <c:pt idx="8">
                  <c:v>350169.7076475</c:v>
                </c:pt>
                <c:pt idx="9">
                  <c:v>329391.866844283</c:v>
                </c:pt>
                <c:pt idx="10">
                  <c:v>307517.349958195</c:v>
                </c:pt>
                <c:pt idx="11">
                  <c:v>326240.605970951</c:v>
                </c:pt>
                <c:pt idx="12">
                  <c:v>321262.263637258</c:v>
                </c:pt>
                <c:pt idx="13">
                  <c:v>320457.252553956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4744"/>
        <c:axId val="-2123250552"/>
      </c:lineChart>
      <c:dateAx>
        <c:axId val="-212800474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23250552"/>
        <c:crosses val="autoZero"/>
        <c:auto val="1"/>
        <c:lblOffset val="100"/>
        <c:baseTimeUnit val="months"/>
      </c:dateAx>
      <c:valAx>
        <c:axId val="-2123250552"/>
        <c:scaling>
          <c:orientation val="minMax"/>
          <c:min val="200000.0"/>
        </c:scaling>
        <c:delete val="0"/>
        <c:axPos val="l"/>
        <c:majorGridlines>
          <c:spPr>
            <a:ln>
              <a:noFill/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28004744"/>
        <c:crosses val="autoZero"/>
        <c:crossBetween val="between"/>
        <c:majorUnit val="100000.0"/>
      </c:valAx>
      <c:valAx>
        <c:axId val="-2123247592"/>
        <c:scaling>
          <c:orientation val="minMax"/>
          <c:max val="0.3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23241960"/>
        <c:crosses val="max"/>
        <c:crossBetween val="between"/>
        <c:minorUnit val="0.004"/>
      </c:valAx>
      <c:dateAx>
        <c:axId val="-212324196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-2123247592"/>
        <c:crosses val="autoZero"/>
        <c:auto val="1"/>
        <c:lblOffset val="100"/>
        <c:base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0.701199580289427"/>
          <c:y val="0.22820898493974"/>
          <c:w val="0.209448824687465"/>
          <c:h val="0.16780472807883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validation_summary!$A$21</c:f>
          <c:strCache>
            <c:ptCount val="1"/>
            <c:pt idx="0">
              <c:v>#REF!</c:v>
            </c:pt>
          </c:strCache>
        </c:strRef>
      </c:tx>
      <c:layout/>
      <c:overlay val="0"/>
      <c:txPr>
        <a:bodyPr/>
        <a:lstStyle/>
        <a:p>
          <a:pPr>
            <a:defRPr>
              <a:solidFill>
                <a:schemeClr val="tx1">
                  <a:lumMod val="85000"/>
                  <a:lumOff val="15000"/>
                </a:schemeClr>
              </a:solidFill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r_input_data!$A$7:$C$7</c:f>
              <c:strCache>
                <c:ptCount val="1"/>
                <c:pt idx="0">
                  <c:v>5 B0CC_Forecast</c:v>
                </c:pt>
              </c:strCache>
            </c:strRef>
          </c:tx>
          <c:invertIfNegative val="0"/>
          <c:cat>
            <c:numRef>
              <c:f>r_input_data!$G$1:$AR$1</c:f>
              <c:numCache>
                <c:formatCode>[$-409]mmm\-yy;@</c:formatCode>
                <c:ptCount val="38"/>
                <c:pt idx="0">
                  <c:v>42156.0</c:v>
                </c:pt>
                <c:pt idx="1">
                  <c:v>42186.0</c:v>
                </c:pt>
                <c:pt idx="2">
                  <c:v>42217.0</c:v>
                </c:pt>
                <c:pt idx="3">
                  <c:v>42248.0</c:v>
                </c:pt>
                <c:pt idx="4">
                  <c:v>42278.0</c:v>
                </c:pt>
                <c:pt idx="5">
                  <c:v>42309.0</c:v>
                </c:pt>
                <c:pt idx="6">
                  <c:v>42339.0</c:v>
                </c:pt>
                <c:pt idx="7">
                  <c:v>42370.0</c:v>
                </c:pt>
                <c:pt idx="8">
                  <c:v>42401.0</c:v>
                </c:pt>
                <c:pt idx="9">
                  <c:v>42430.0</c:v>
                </c:pt>
                <c:pt idx="10">
                  <c:v>42461.0</c:v>
                </c:pt>
                <c:pt idx="11">
                  <c:v>42491.0</c:v>
                </c:pt>
                <c:pt idx="12">
                  <c:v>42522.0</c:v>
                </c:pt>
                <c:pt idx="13">
                  <c:v>42552.0</c:v>
                </c:pt>
                <c:pt idx="14">
                  <c:v>42583.0</c:v>
                </c:pt>
                <c:pt idx="15">
                  <c:v>42614.0</c:v>
                </c:pt>
                <c:pt idx="16">
                  <c:v>42644.0</c:v>
                </c:pt>
              </c:numCache>
            </c:numRef>
          </c:cat>
          <c:val>
            <c:numRef>
              <c:f>r_input_data!$G$7:$AR$7</c:f>
              <c:numCache>
                <c:formatCode>General</c:formatCode>
                <c:ptCount val="38"/>
                <c:pt idx="1">
                  <c:v>428374.441420123</c:v>
                </c:pt>
                <c:pt idx="2">
                  <c:v>415772.285383942</c:v>
                </c:pt>
                <c:pt idx="3">
                  <c:v>357338.603296538</c:v>
                </c:pt>
                <c:pt idx="4">
                  <c:v>344060.004412802</c:v>
                </c:pt>
                <c:pt idx="5">
                  <c:v>341705.628957473</c:v>
                </c:pt>
                <c:pt idx="6">
                  <c:v>324068.271800885</c:v>
                </c:pt>
                <c:pt idx="7">
                  <c:v>305650.545934009</c:v>
                </c:pt>
                <c:pt idx="8">
                  <c:v>312234.716937451</c:v>
                </c:pt>
                <c:pt idx="9">
                  <c:v>302829.876345803</c:v>
                </c:pt>
                <c:pt idx="10">
                  <c:v>279571.138957789</c:v>
                </c:pt>
                <c:pt idx="11">
                  <c:v>293627.822039059</c:v>
                </c:pt>
                <c:pt idx="12">
                  <c:v>334320.347908204</c:v>
                </c:pt>
                <c:pt idx="13">
                  <c:v>320126.731834335</c:v>
                </c:pt>
                <c:pt idx="14">
                  <c:v>315595.84309403</c:v>
                </c:pt>
                <c:pt idx="15">
                  <c:v>315730.315038382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08584"/>
        <c:axId val="-2127383688"/>
      </c:barChart>
      <c:lineChart>
        <c:grouping val="standard"/>
        <c:varyColors val="0"/>
        <c:ser>
          <c:idx val="0"/>
          <c:order val="0"/>
          <c:tx>
            <c:strRef>
              <c:f>r_input_data!$A$5:$C$5</c:f>
              <c:strCache>
                <c:ptCount val="1"/>
                <c:pt idx="0">
                  <c:v>3 B0CC_Forecast</c:v>
                </c:pt>
              </c:strCache>
            </c:strRef>
          </c:tx>
          <c:marker>
            <c:symbol val="none"/>
          </c:marker>
          <c:cat>
            <c:numRef>
              <c:f>r_input_data!$G$1:$AR$1</c:f>
              <c:numCache>
                <c:formatCode>[$-409]mmm\-yy;@</c:formatCode>
                <c:ptCount val="38"/>
                <c:pt idx="0">
                  <c:v>42156.0</c:v>
                </c:pt>
                <c:pt idx="1">
                  <c:v>42186.0</c:v>
                </c:pt>
                <c:pt idx="2">
                  <c:v>42217.0</c:v>
                </c:pt>
                <c:pt idx="3">
                  <c:v>42248.0</c:v>
                </c:pt>
                <c:pt idx="4">
                  <c:v>42278.0</c:v>
                </c:pt>
                <c:pt idx="5">
                  <c:v>42309.0</c:v>
                </c:pt>
                <c:pt idx="6">
                  <c:v>42339.0</c:v>
                </c:pt>
                <c:pt idx="7">
                  <c:v>42370.0</c:v>
                </c:pt>
                <c:pt idx="8">
                  <c:v>42401.0</c:v>
                </c:pt>
                <c:pt idx="9">
                  <c:v>42430.0</c:v>
                </c:pt>
                <c:pt idx="10">
                  <c:v>42461.0</c:v>
                </c:pt>
                <c:pt idx="11">
                  <c:v>42491.0</c:v>
                </c:pt>
                <c:pt idx="12">
                  <c:v>42522.0</c:v>
                </c:pt>
                <c:pt idx="13">
                  <c:v>42552.0</c:v>
                </c:pt>
                <c:pt idx="14">
                  <c:v>42583.0</c:v>
                </c:pt>
                <c:pt idx="15">
                  <c:v>42614.0</c:v>
                </c:pt>
                <c:pt idx="16">
                  <c:v>42644.0</c:v>
                </c:pt>
              </c:numCache>
            </c:numRef>
          </c:cat>
          <c:val>
            <c:numRef>
              <c:f>r_input_data!$G$5:$AR$5</c:f>
              <c:numCache>
                <c:formatCode>General</c:formatCode>
                <c:ptCount val="38"/>
                <c:pt idx="0">
                  <c:v>415253.409674721</c:v>
                </c:pt>
                <c:pt idx="1">
                  <c:v>375455.781239751</c:v>
                </c:pt>
                <c:pt idx="2">
                  <c:v>358187.70133672</c:v>
                </c:pt>
                <c:pt idx="3">
                  <c:v>354952.509306681</c:v>
                </c:pt>
                <c:pt idx="4">
                  <c:v>353011.144623862</c:v>
                </c:pt>
                <c:pt idx="5">
                  <c:v>355237.076501551</c:v>
                </c:pt>
                <c:pt idx="6">
                  <c:v>349688.126827942</c:v>
                </c:pt>
                <c:pt idx="7">
                  <c:v>323077.754244206</c:v>
                </c:pt>
                <c:pt idx="8">
                  <c:v>296854.236753259</c:v>
                </c:pt>
                <c:pt idx="9">
                  <c:v>302811.610644559</c:v>
                </c:pt>
                <c:pt idx="10">
                  <c:v>338855.850449274</c:v>
                </c:pt>
                <c:pt idx="11">
                  <c:v>327126.341254029</c:v>
                </c:pt>
                <c:pt idx="12">
                  <c:v>321282.247392809</c:v>
                </c:pt>
                <c:pt idx="13">
                  <c:v>319198.577969246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r_input_data!$A$6:$C$6</c:f>
              <c:strCache>
                <c:ptCount val="1"/>
                <c:pt idx="0">
                  <c:v>4 B0CC_Forecast</c:v>
                </c:pt>
              </c:strCache>
            </c:strRef>
          </c:tx>
          <c:marker>
            <c:symbol val="none"/>
          </c:marker>
          <c:cat>
            <c:numRef>
              <c:f>r_input_data!$G$1:$AR$1</c:f>
              <c:numCache>
                <c:formatCode>[$-409]mmm\-yy;@</c:formatCode>
                <c:ptCount val="38"/>
                <c:pt idx="0">
                  <c:v>42156.0</c:v>
                </c:pt>
                <c:pt idx="1">
                  <c:v>42186.0</c:v>
                </c:pt>
                <c:pt idx="2">
                  <c:v>42217.0</c:v>
                </c:pt>
                <c:pt idx="3">
                  <c:v>42248.0</c:v>
                </c:pt>
                <c:pt idx="4">
                  <c:v>42278.0</c:v>
                </c:pt>
                <c:pt idx="5">
                  <c:v>42309.0</c:v>
                </c:pt>
                <c:pt idx="6">
                  <c:v>42339.0</c:v>
                </c:pt>
                <c:pt idx="7">
                  <c:v>42370.0</c:v>
                </c:pt>
                <c:pt idx="8">
                  <c:v>42401.0</c:v>
                </c:pt>
                <c:pt idx="9">
                  <c:v>42430.0</c:v>
                </c:pt>
                <c:pt idx="10">
                  <c:v>42461.0</c:v>
                </c:pt>
                <c:pt idx="11">
                  <c:v>42491.0</c:v>
                </c:pt>
                <c:pt idx="12">
                  <c:v>42522.0</c:v>
                </c:pt>
                <c:pt idx="13">
                  <c:v>42552.0</c:v>
                </c:pt>
                <c:pt idx="14">
                  <c:v>42583.0</c:v>
                </c:pt>
                <c:pt idx="15">
                  <c:v>42614.0</c:v>
                </c:pt>
                <c:pt idx="16">
                  <c:v>42644.0</c:v>
                </c:pt>
              </c:numCache>
            </c:numRef>
          </c:cat>
          <c:val>
            <c:numRef>
              <c:f>r_input_data!$G$6:$AR$6</c:f>
              <c:numCache>
                <c:formatCode>General</c:formatCode>
                <c:ptCount val="38"/>
                <c:pt idx="0">
                  <c:v>427702.436684905</c:v>
                </c:pt>
                <c:pt idx="1">
                  <c:v>417340.780060926</c:v>
                </c:pt>
                <c:pt idx="2">
                  <c:v>365768.273791384</c:v>
                </c:pt>
                <c:pt idx="3">
                  <c:v>350488.861966006</c:v>
                </c:pt>
                <c:pt idx="4">
                  <c:v>350723.677030171</c:v>
                </c:pt>
                <c:pt idx="5">
                  <c:v>345956.782366686</c:v>
                </c:pt>
                <c:pt idx="6">
                  <c:v>336437.285319283</c:v>
                </c:pt>
                <c:pt idx="7">
                  <c:v>323686.004774981</c:v>
                </c:pt>
                <c:pt idx="8">
                  <c:v>312932.084386597</c:v>
                </c:pt>
                <c:pt idx="9">
                  <c:v>286906.106496548</c:v>
                </c:pt>
                <c:pt idx="10">
                  <c:v>300159.755873204</c:v>
                </c:pt>
                <c:pt idx="11">
                  <c:v>338014.357516231</c:v>
                </c:pt>
                <c:pt idx="12">
                  <c:v>323047.392300002</c:v>
                </c:pt>
                <c:pt idx="13">
                  <c:v>319315.900351125</c:v>
                </c:pt>
                <c:pt idx="14">
                  <c:v>316516.892432163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57576"/>
        <c:axId val="-2126767560"/>
      </c:lineChart>
      <c:dateAx>
        <c:axId val="-212675757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-2126767560"/>
        <c:crosses val="autoZero"/>
        <c:auto val="1"/>
        <c:lblOffset val="100"/>
        <c:baseTimeUnit val="months"/>
      </c:dateAx>
      <c:valAx>
        <c:axId val="-2126767560"/>
        <c:scaling>
          <c:orientation val="minMax"/>
          <c:min val="200000.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26757576"/>
        <c:crosses val="autoZero"/>
        <c:crossBetween val="between"/>
        <c:majorUnit val="100000.0"/>
      </c:valAx>
      <c:valAx>
        <c:axId val="-2127383688"/>
        <c:scaling>
          <c:orientation val="minMax"/>
          <c:max val="0.3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26808584"/>
        <c:crosses val="max"/>
        <c:crossBetween val="between"/>
        <c:minorUnit val="0.004"/>
      </c:valAx>
      <c:dateAx>
        <c:axId val="-21268085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-2127383688"/>
        <c:crosses val="autoZero"/>
        <c:auto val="1"/>
        <c:lblOffset val="100"/>
        <c:baseTimeUnit val="months"/>
      </c:date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12</xdr:col>
      <xdr:colOff>603937</xdr:colOff>
      <xdr:row>33</xdr:row>
      <xdr:rowOff>175846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1466</xdr:colOff>
      <xdr:row>19</xdr:row>
      <xdr:rowOff>0</xdr:rowOff>
    </xdr:from>
    <xdr:to>
      <xdr:col>21</xdr:col>
      <xdr:colOff>318747</xdr:colOff>
      <xdr:row>36</xdr:row>
      <xdr:rowOff>95250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0.40142</cdr:x>
      <cdr:y>0.10498</cdr:y>
    </cdr:from>
    <cdr:to>
      <cdr:x>0.48787</cdr:x>
      <cdr:y>0.20314</cdr:y>
    </cdr:to>
    <cdr:sp macro="" textlink="validation_summary!$B$20">
      <cdr:nvSpPr>
        <cdr:cNvPr id="2" name="TextBox 6"/>
        <cdr:cNvSpPr txBox="1"/>
      </cdr:nvSpPr>
      <cdr:spPr>
        <a:xfrm xmlns:a="http://schemas.openxmlformats.org/drawingml/2006/main">
          <a:off x="2373411" y="279777"/>
          <a:ext cx="511153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F5BE186-F5F9-431A-85FC-9C0EAAFF8DF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#REF!</a:t>
          </a:fld>
          <a:endParaRPr lang="ru-RU" sz="11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forecas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lidation_summary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alidation_results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5"/>
  <sheetViews>
    <sheetView zoomScale="85" zoomScaleNormal="85" zoomScalePageLayoutView="85" workbookViewId="0">
      <pane xSplit="2" ySplit="1" topLeftCell="M167" activePane="bottomRight" state="frozen"/>
      <selection pane="topRight" activeCell="C1" sqref="C1"/>
      <selection pane="bottomLeft" activeCell="A2" sqref="A2"/>
      <selection pane="bottomRight" activeCell="B184" sqref="B184"/>
    </sheetView>
  </sheetViews>
  <sheetFormatPr baseColWidth="10" defaultColWidth="8.83203125" defaultRowHeight="14" x14ac:dyDescent="0"/>
  <cols>
    <col min="1" max="1" width="7.6640625" customWidth="1"/>
    <col min="2" max="2" width="15" customWidth="1"/>
    <col min="3" max="27" width="12.1640625" customWidth="1"/>
    <col min="28" max="33" width="10.33203125" customWidth="1"/>
    <col min="34" max="39" width="12.33203125" customWidth="1"/>
    <col min="40" max="44" width="12.5" customWidth="1"/>
  </cols>
  <sheetData>
    <row r="1" spans="1:44" s="2" customFormat="1">
      <c r="A1" s="2" t="s">
        <v>17</v>
      </c>
      <c r="B1" s="2" t="s">
        <v>13</v>
      </c>
      <c r="C1" s="2">
        <v>42036</v>
      </c>
      <c r="D1" s="2">
        <v>42064</v>
      </c>
      <c r="E1" s="2">
        <v>42095</v>
      </c>
      <c r="F1" s="2">
        <v>42125</v>
      </c>
      <c r="G1" s="2">
        <v>42156</v>
      </c>
      <c r="H1" s="2">
        <v>42186</v>
      </c>
      <c r="I1" s="2">
        <v>42217</v>
      </c>
      <c r="J1" s="2">
        <v>42248</v>
      </c>
      <c r="K1" s="2">
        <v>42278</v>
      </c>
      <c r="L1" s="2">
        <v>42309</v>
      </c>
      <c r="M1" s="2">
        <v>42339</v>
      </c>
      <c r="N1" s="2">
        <v>42370</v>
      </c>
      <c r="O1" s="2">
        <v>42401</v>
      </c>
      <c r="P1" s="2">
        <v>42430</v>
      </c>
      <c r="Q1" s="2">
        <v>42461</v>
      </c>
      <c r="R1" s="2">
        <v>42491</v>
      </c>
      <c r="S1" s="2">
        <v>42522</v>
      </c>
      <c r="T1" s="2">
        <v>42552</v>
      </c>
      <c r="U1" s="2">
        <v>42583</v>
      </c>
      <c r="V1" s="2">
        <v>42614</v>
      </c>
      <c r="W1" s="2">
        <v>42644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>
      <c r="A2">
        <v>0</v>
      </c>
      <c r="B2" t="s">
        <v>18</v>
      </c>
      <c r="C2">
        <v>403063</v>
      </c>
      <c r="D2">
        <v>390179</v>
      </c>
      <c r="E2">
        <v>379719</v>
      </c>
      <c r="F2">
        <v>365958</v>
      </c>
      <c r="G2">
        <v>356778</v>
      </c>
      <c r="H2">
        <v>348831</v>
      </c>
      <c r="I2">
        <v>343866</v>
      </c>
      <c r="J2">
        <v>341100</v>
      </c>
      <c r="K2">
        <v>338568</v>
      </c>
      <c r="L2">
        <v>325336</v>
      </c>
      <c r="M2">
        <v>321105</v>
      </c>
      <c r="N2">
        <v>318019</v>
      </c>
      <c r="O2">
        <v>316632</v>
      </c>
      <c r="P2">
        <v>313321</v>
      </c>
      <c r="Q2">
        <v>311287</v>
      </c>
    </row>
    <row r="3" spans="1:44">
      <c r="A3" s="7">
        <v>1</v>
      </c>
      <c r="B3" s="7" t="s">
        <v>25</v>
      </c>
      <c r="C3" s="7"/>
      <c r="D3" s="7">
        <v>415682.386164597</v>
      </c>
      <c r="E3" s="7">
        <v>405507.14921462297</v>
      </c>
      <c r="F3" s="7">
        <v>384216.61526766501</v>
      </c>
      <c r="G3" s="7">
        <v>366552.296181185</v>
      </c>
      <c r="H3" s="7">
        <v>360824.61799113499</v>
      </c>
      <c r="I3" s="7">
        <v>352058.95364590199</v>
      </c>
      <c r="J3" s="7">
        <v>351359.50661078701</v>
      </c>
      <c r="K3" s="7">
        <v>354657.53679029999</v>
      </c>
      <c r="L3" s="7">
        <v>350169.70764749998</v>
      </c>
      <c r="M3" s="7">
        <v>329391.86684428301</v>
      </c>
      <c r="N3" s="7">
        <v>307517.349958195</v>
      </c>
      <c r="O3" s="7">
        <v>326240.60597095097</v>
      </c>
      <c r="P3" s="7">
        <v>321262.26363725797</v>
      </c>
      <c r="Q3" s="7">
        <v>320457.252553956</v>
      </c>
      <c r="R3" s="7">
        <v>317083.582858929</v>
      </c>
      <c r="S3" s="7"/>
      <c r="T3" s="7"/>
      <c r="U3" s="7"/>
      <c r="V3" s="7"/>
      <c r="W3" s="7"/>
      <c r="X3" s="7"/>
      <c r="Y3" s="7"/>
      <c r="Z3" s="7"/>
    </row>
    <row r="4" spans="1:44">
      <c r="A4" s="7">
        <v>2</v>
      </c>
      <c r="B4" s="7" t="s">
        <v>25</v>
      </c>
      <c r="C4" s="7"/>
      <c r="D4" s="7"/>
      <c r="E4" s="7">
        <v>423527.72112400999</v>
      </c>
      <c r="F4" s="7">
        <v>412984.01479622</v>
      </c>
      <c r="G4" s="7">
        <v>379123.43656338</v>
      </c>
      <c r="H4" s="7">
        <v>364470.932751827</v>
      </c>
      <c r="I4" s="7">
        <v>357640.75126848603</v>
      </c>
      <c r="J4" s="7">
        <v>352289.97260069899</v>
      </c>
      <c r="K4" s="7">
        <v>356147.13881698297</v>
      </c>
      <c r="L4" s="7">
        <v>359495.23453270103</v>
      </c>
      <c r="M4" s="7">
        <v>345733.308226361</v>
      </c>
      <c r="N4" s="7">
        <v>305430.25058286701</v>
      </c>
      <c r="O4" s="7">
        <v>305471.11845856899</v>
      </c>
      <c r="P4" s="7">
        <v>332418.98233434302</v>
      </c>
      <c r="Q4" s="7">
        <v>326602.39414767001</v>
      </c>
      <c r="R4" s="7">
        <v>322331.92526465998</v>
      </c>
      <c r="S4" s="7">
        <v>317870.25857253699</v>
      </c>
      <c r="T4" s="7"/>
      <c r="U4" s="7"/>
      <c r="V4" s="7"/>
      <c r="W4" s="7"/>
      <c r="X4" s="7"/>
      <c r="Y4" s="7"/>
      <c r="Z4" s="7"/>
    </row>
    <row r="5" spans="1:44">
      <c r="A5" s="7">
        <v>3</v>
      </c>
      <c r="B5" s="7" t="s">
        <v>25</v>
      </c>
      <c r="C5" s="7"/>
      <c r="D5" s="7"/>
      <c r="E5" s="7"/>
      <c r="F5" s="7">
        <v>428924.80569470802</v>
      </c>
      <c r="G5" s="7">
        <v>415253.40967472101</v>
      </c>
      <c r="H5" s="7">
        <v>375455.78123975103</v>
      </c>
      <c r="I5" s="7">
        <v>358187.70133672003</v>
      </c>
      <c r="J5" s="7">
        <v>354952.50930668099</v>
      </c>
      <c r="K5" s="7">
        <v>353011.144623862</v>
      </c>
      <c r="L5" s="7">
        <v>355237.07650155103</v>
      </c>
      <c r="M5" s="7">
        <v>349688.12682794197</v>
      </c>
      <c r="N5" s="7">
        <v>323077.75424420601</v>
      </c>
      <c r="O5" s="7">
        <v>296854.23675325903</v>
      </c>
      <c r="P5" s="7">
        <v>302811.61064455903</v>
      </c>
      <c r="Q5" s="7">
        <v>338855.850449274</v>
      </c>
      <c r="R5" s="7">
        <v>327126.34125402902</v>
      </c>
      <c r="S5" s="7">
        <v>321282.24739280902</v>
      </c>
      <c r="T5" s="7">
        <v>319198.57796924602</v>
      </c>
      <c r="U5" s="7"/>
      <c r="V5" s="7"/>
      <c r="W5" s="7"/>
      <c r="X5" s="7"/>
      <c r="Y5" s="7"/>
      <c r="Z5" s="7"/>
    </row>
    <row r="6" spans="1:44">
      <c r="A6" s="7">
        <v>4</v>
      </c>
      <c r="B6" s="7" t="s">
        <v>25</v>
      </c>
      <c r="C6" s="7"/>
      <c r="D6" s="7"/>
      <c r="E6" s="7"/>
      <c r="F6" s="7"/>
      <c r="G6" s="7">
        <v>427702.43668490503</v>
      </c>
      <c r="H6" s="7">
        <v>417340.78006092599</v>
      </c>
      <c r="I6" s="7">
        <v>365768.27379138401</v>
      </c>
      <c r="J6" s="7">
        <v>350488.86196600599</v>
      </c>
      <c r="K6" s="7">
        <v>350723.67703017098</v>
      </c>
      <c r="L6" s="7">
        <v>345956.78236668598</v>
      </c>
      <c r="M6" s="7">
        <v>336437.28531928302</v>
      </c>
      <c r="N6" s="7">
        <v>323686.004774981</v>
      </c>
      <c r="O6" s="7">
        <v>312932.08438659698</v>
      </c>
      <c r="P6" s="7">
        <v>286906.10649654799</v>
      </c>
      <c r="Q6" s="7">
        <v>300159.75587320398</v>
      </c>
      <c r="R6" s="7">
        <v>338014.35751623102</v>
      </c>
      <c r="S6" s="7">
        <v>323047.39230000199</v>
      </c>
      <c r="T6" s="7">
        <v>319315.90035112499</v>
      </c>
      <c r="U6" s="7">
        <v>316516.892432163</v>
      </c>
      <c r="V6" s="7"/>
      <c r="W6" s="7"/>
      <c r="X6" s="7"/>
      <c r="Y6" s="7"/>
      <c r="Z6" s="7"/>
    </row>
    <row r="7" spans="1:44">
      <c r="A7" s="7">
        <v>5</v>
      </c>
      <c r="B7" s="7" t="s">
        <v>25</v>
      </c>
      <c r="C7" s="7"/>
      <c r="D7" s="7"/>
      <c r="E7" s="7"/>
      <c r="F7" s="7"/>
      <c r="G7" s="7"/>
      <c r="H7" s="7">
        <v>428374.44142012298</v>
      </c>
      <c r="I7" s="7">
        <v>415772.28538394201</v>
      </c>
      <c r="J7" s="7">
        <v>357338.603296538</v>
      </c>
      <c r="K7" s="7">
        <v>344060.00441280199</v>
      </c>
      <c r="L7" s="7">
        <v>341705.62895747297</v>
      </c>
      <c r="M7" s="7">
        <v>324068.27180088498</v>
      </c>
      <c r="N7" s="7">
        <v>305650.54593400902</v>
      </c>
      <c r="O7" s="7">
        <v>312234.71693745098</v>
      </c>
      <c r="P7" s="7">
        <v>302829.87634580297</v>
      </c>
      <c r="Q7" s="7">
        <v>279571.13895778899</v>
      </c>
      <c r="R7" s="7">
        <v>293627.82203905901</v>
      </c>
      <c r="S7" s="7">
        <v>334320.34790820401</v>
      </c>
      <c r="T7" s="7">
        <v>320126.73183433502</v>
      </c>
      <c r="U7" s="7">
        <v>315595.84309402999</v>
      </c>
      <c r="V7" s="7">
        <v>315730.31503838202</v>
      </c>
      <c r="W7" s="7"/>
      <c r="X7" s="7"/>
      <c r="Y7" s="7"/>
      <c r="Z7" s="7"/>
    </row>
    <row r="8" spans="1:44">
      <c r="A8" s="7">
        <v>6</v>
      </c>
      <c r="B8" s="7" t="s">
        <v>25</v>
      </c>
      <c r="C8" s="7"/>
      <c r="D8" s="7"/>
      <c r="E8" s="7"/>
      <c r="F8" s="7"/>
      <c r="G8" s="7"/>
      <c r="H8" s="7"/>
      <c r="I8" s="7">
        <v>426805.946126992</v>
      </c>
      <c r="J8" s="7">
        <v>417073.026196444</v>
      </c>
      <c r="K8" s="7">
        <v>352001.25335262</v>
      </c>
      <c r="L8" s="7">
        <v>334757.741363073</v>
      </c>
      <c r="M8" s="7">
        <v>319609.26232540898</v>
      </c>
      <c r="N8" s="7">
        <v>292275.624506074</v>
      </c>
      <c r="O8" s="7">
        <v>290496.59981862799</v>
      </c>
      <c r="P8" s="7">
        <v>302186.45247235202</v>
      </c>
      <c r="Q8" s="7">
        <v>296203.29354146402</v>
      </c>
      <c r="R8" s="7">
        <v>271030.37842286099</v>
      </c>
      <c r="S8" s="7">
        <v>286620.26360860502</v>
      </c>
      <c r="T8" s="7">
        <v>332921.478155363</v>
      </c>
      <c r="U8" s="7">
        <v>316850.33433169802</v>
      </c>
      <c r="V8" s="7">
        <v>315296.61330241</v>
      </c>
      <c r="W8" s="7">
        <v>318608.61446778203</v>
      </c>
      <c r="X8" s="7"/>
      <c r="Y8" s="7"/>
      <c r="Z8" s="7"/>
    </row>
    <row r="9" spans="1:44" s="7" customFormat="1">
      <c r="A9" s="7">
        <v>1</v>
      </c>
      <c r="B9" s="7" t="s">
        <v>32</v>
      </c>
      <c r="D9" s="7">
        <v>6.53632977802419E-2</v>
      </c>
      <c r="E9" s="7">
        <v>6.79137710112558E-2</v>
      </c>
      <c r="F9" s="7">
        <v>4.9892652347167998E-2</v>
      </c>
      <c r="G9" s="7">
        <v>2.73960170783666E-2</v>
      </c>
      <c r="H9" s="7">
        <v>3.4382316913161903E-2</v>
      </c>
      <c r="I9" s="7">
        <v>2.3826006775611398E-2</v>
      </c>
      <c r="J9" s="7">
        <v>3.0077709207817799E-2</v>
      </c>
      <c r="K9" s="7">
        <v>4.7522319859820999E-2</v>
      </c>
      <c r="L9" s="7">
        <v>7.6332492092791096E-2</v>
      </c>
      <c r="M9" s="7">
        <v>2.5807342907406002E-2</v>
      </c>
      <c r="N9" s="7">
        <v>3.3022083717653999E-2</v>
      </c>
      <c r="O9" s="7">
        <v>3.03462883440434E-2</v>
      </c>
      <c r="P9" s="7">
        <v>2.5345456057073099E-2</v>
      </c>
      <c r="Q9" s="7">
        <v>2.94591568358341E-2</v>
      </c>
    </row>
    <row r="10" spans="1:44" s="7" customFormat="1">
      <c r="A10" s="7">
        <v>2</v>
      </c>
      <c r="B10" s="7" t="s">
        <v>32</v>
      </c>
      <c r="E10" s="7">
        <v>0.11537142235181801</v>
      </c>
      <c r="F10" s="7">
        <v>0.12850112525541099</v>
      </c>
      <c r="G10" s="7">
        <v>6.2631206417939594E-2</v>
      </c>
      <c r="H10" s="7">
        <v>4.4835271956412702E-2</v>
      </c>
      <c r="I10" s="7">
        <v>4.0058485772033497E-2</v>
      </c>
      <c r="J10" s="7">
        <v>3.2805548521545699E-2</v>
      </c>
      <c r="K10" s="7">
        <v>5.1922032847116398E-2</v>
      </c>
      <c r="L10" s="7">
        <v>0.104996786499806</v>
      </c>
      <c r="M10" s="7">
        <v>7.6698613308297206E-2</v>
      </c>
      <c r="N10" s="7">
        <v>3.9584897182661602E-2</v>
      </c>
      <c r="O10" s="7">
        <v>3.5248747888498702E-2</v>
      </c>
      <c r="P10" s="7">
        <v>6.0953406679868698E-2</v>
      </c>
      <c r="Q10" s="7">
        <v>4.9200236912142002E-2</v>
      </c>
    </row>
    <row r="11" spans="1:44" s="7" customFormat="1">
      <c r="A11" s="7">
        <v>3</v>
      </c>
      <c r="B11" s="7" t="s">
        <v>32</v>
      </c>
      <c r="F11" s="7">
        <v>0.17206019733059</v>
      </c>
      <c r="G11" s="7">
        <v>0.163898585884558</v>
      </c>
      <c r="H11" s="7">
        <v>7.6325731485306095E-2</v>
      </c>
      <c r="I11" s="7">
        <v>4.1649076491191199E-2</v>
      </c>
      <c r="J11" s="7">
        <v>4.0611284980009599E-2</v>
      </c>
      <c r="K11" s="7">
        <v>4.26595089431418E-2</v>
      </c>
      <c r="L11" s="7">
        <v>9.1908293276953407E-2</v>
      </c>
      <c r="M11" s="7">
        <v>8.9014891789108999E-2</v>
      </c>
      <c r="N11" s="7">
        <v>1.59070817913591E-2</v>
      </c>
      <c r="O11" s="7">
        <v>6.2462932510742003E-2</v>
      </c>
      <c r="P11" s="7">
        <v>3.3541924593118798E-2</v>
      </c>
      <c r="Q11" s="7">
        <v>8.8564091816471402E-2</v>
      </c>
    </row>
    <row r="12" spans="1:44" s="7" customFormat="1">
      <c r="A12" s="7">
        <v>4</v>
      </c>
      <c r="B12" s="7" t="s">
        <v>32</v>
      </c>
      <c r="G12" s="7">
        <v>0.19879150812243199</v>
      </c>
      <c r="H12" s="7">
        <v>0.19639819872925801</v>
      </c>
      <c r="I12" s="7">
        <v>6.3694211673686399E-2</v>
      </c>
      <c r="J12" s="7">
        <v>2.75252476282777E-2</v>
      </c>
      <c r="K12" s="7">
        <v>3.5903207125810598E-2</v>
      </c>
      <c r="L12" s="7">
        <v>6.3383032823560295E-2</v>
      </c>
      <c r="M12" s="7">
        <v>4.7748510048996502E-2</v>
      </c>
      <c r="N12" s="7">
        <v>1.7819705033288401E-2</v>
      </c>
      <c r="O12" s="7">
        <v>1.16852232667672E-2</v>
      </c>
      <c r="P12" s="7">
        <v>8.4306170041113099E-2</v>
      </c>
      <c r="Q12" s="7">
        <v>3.5745932617795802E-2</v>
      </c>
    </row>
    <row r="13" spans="1:44" s="7" customFormat="1">
      <c r="A13" s="7">
        <v>5</v>
      </c>
      <c r="B13" s="7" t="s">
        <v>32</v>
      </c>
      <c r="H13" s="7">
        <v>0.228028590979938</v>
      </c>
      <c r="I13" s="7">
        <v>0.20911135553948801</v>
      </c>
      <c r="J13" s="7">
        <v>4.7606576653585302E-2</v>
      </c>
      <c r="K13" s="7">
        <v>1.6221274346075901E-2</v>
      </c>
      <c r="L13" s="7">
        <v>5.0316070024444298E-2</v>
      </c>
      <c r="M13" s="7">
        <v>9.2283577050648897E-3</v>
      </c>
      <c r="N13" s="7">
        <v>3.8892185894524901E-2</v>
      </c>
      <c r="O13" s="7">
        <v>1.38876773748366E-2</v>
      </c>
      <c r="P13" s="7">
        <v>3.3483627507243097E-2</v>
      </c>
      <c r="Q13" s="7">
        <v>0.10188623695243</v>
      </c>
    </row>
    <row r="14" spans="1:44" s="7" customFormat="1">
      <c r="A14" s="7">
        <v>6</v>
      </c>
      <c r="B14" s="7" t="s">
        <v>32</v>
      </c>
      <c r="I14" s="7">
        <v>0.241198449765293</v>
      </c>
      <c r="J14" s="7">
        <v>0.222729481666502</v>
      </c>
      <c r="K14" s="7">
        <v>3.96766775141782E-2</v>
      </c>
      <c r="L14" s="7">
        <v>2.8960033205893399E-2</v>
      </c>
      <c r="M14" s="7">
        <v>4.6580952479427801E-3</v>
      </c>
      <c r="N14" s="7">
        <v>8.0949174401296203E-2</v>
      </c>
      <c r="O14" s="7">
        <v>8.2541878841595098E-2</v>
      </c>
      <c r="P14" s="7">
        <v>3.5537188786094201E-2</v>
      </c>
      <c r="Q14" s="7">
        <v>4.8455947272248598E-2</v>
      </c>
    </row>
    <row r="15" spans="1:44" s="7" customFormat="1">
      <c r="A15" s="7">
        <v>0</v>
      </c>
      <c r="B15" s="7" t="s">
        <v>39</v>
      </c>
      <c r="C15" s="7">
        <v>86030</v>
      </c>
      <c r="D15" s="7">
        <v>83813</v>
      </c>
      <c r="E15" s="7">
        <v>82675</v>
      </c>
      <c r="F15" s="7">
        <v>81713</v>
      </c>
      <c r="G15" s="7">
        <v>80766</v>
      </c>
      <c r="H15" s="7">
        <v>80046</v>
      </c>
      <c r="I15" s="7">
        <v>79951</v>
      </c>
      <c r="J15" s="7">
        <v>79694</v>
      </c>
      <c r="K15" s="7">
        <v>79383</v>
      </c>
      <c r="L15" s="7">
        <v>78507</v>
      </c>
      <c r="M15" s="7">
        <v>77199</v>
      </c>
      <c r="N15" s="7">
        <v>76306</v>
      </c>
      <c r="O15" s="7">
        <v>75072</v>
      </c>
      <c r="P15" s="7">
        <v>74074</v>
      </c>
      <c r="Q15" s="7">
        <v>73367</v>
      </c>
    </row>
    <row r="16" spans="1:44" s="7" customFormat="1">
      <c r="A16" s="7">
        <v>1</v>
      </c>
      <c r="B16" s="7" t="s">
        <v>44</v>
      </c>
      <c r="D16" s="7">
        <v>87908.435796707898</v>
      </c>
      <c r="E16" s="7">
        <v>86556.7675288272</v>
      </c>
      <c r="F16" s="7">
        <v>81816.879661573999</v>
      </c>
      <c r="G16" s="7">
        <v>81899.514452879201</v>
      </c>
      <c r="H16" s="7">
        <v>80512.567360957706</v>
      </c>
      <c r="I16" s="7">
        <v>79418.098083762903</v>
      </c>
      <c r="J16" s="7">
        <v>79815.499022671793</v>
      </c>
      <c r="K16" s="7">
        <v>79823.8441501411</v>
      </c>
      <c r="L16" s="7">
        <v>80686.534096278905</v>
      </c>
      <c r="M16" s="7">
        <v>79274.096066610597</v>
      </c>
      <c r="N16" s="7">
        <v>76265.503541052894</v>
      </c>
      <c r="O16" s="7">
        <v>77503.257041698904</v>
      </c>
      <c r="P16" s="7">
        <v>74705.816941316894</v>
      </c>
      <c r="Q16" s="7">
        <v>74660.080892814905</v>
      </c>
      <c r="R16" s="7">
        <v>72619.124135260994</v>
      </c>
    </row>
    <row r="17" spans="1:26" s="7" customFormat="1">
      <c r="A17" s="7">
        <v>2</v>
      </c>
      <c r="B17" s="7" t="s">
        <v>44</v>
      </c>
      <c r="E17" s="7">
        <v>89706.853227445696</v>
      </c>
      <c r="F17" s="7">
        <v>86437.604438497205</v>
      </c>
      <c r="G17" s="7">
        <v>80794.124818448705</v>
      </c>
      <c r="H17" s="7">
        <v>81638.457387028699</v>
      </c>
      <c r="I17" s="7">
        <v>79513.009688050501</v>
      </c>
      <c r="J17" s="7">
        <v>78504.804636038898</v>
      </c>
      <c r="K17" s="7">
        <v>79687.289665970398</v>
      </c>
      <c r="L17" s="7">
        <v>80891.801279530599</v>
      </c>
      <c r="M17" s="7">
        <v>81131.344527262801</v>
      </c>
      <c r="N17" s="7">
        <v>78180.862696529104</v>
      </c>
      <c r="O17" s="7">
        <v>76562.692349757097</v>
      </c>
      <c r="P17" s="7">
        <v>77876.147621117299</v>
      </c>
      <c r="Q17" s="7">
        <v>74754.958523904599</v>
      </c>
      <c r="R17" s="7">
        <v>73789.754048261006</v>
      </c>
      <c r="S17" s="7">
        <v>71909.490457215201</v>
      </c>
    </row>
    <row r="18" spans="1:26" s="7" customFormat="1">
      <c r="A18" s="7">
        <v>3</v>
      </c>
      <c r="B18" s="7" t="s">
        <v>44</v>
      </c>
      <c r="F18" s="7">
        <v>89428.844472633005</v>
      </c>
      <c r="G18" s="7">
        <v>86624.037220436003</v>
      </c>
      <c r="H18" s="7">
        <v>79796.628761822896</v>
      </c>
      <c r="I18" s="7">
        <v>80727.260849693906</v>
      </c>
      <c r="J18" s="7">
        <v>78350.409522147893</v>
      </c>
      <c r="K18" s="7">
        <v>77692.605160993102</v>
      </c>
      <c r="L18" s="7">
        <v>80503.714527912307</v>
      </c>
      <c r="M18" s="7">
        <v>81027.527210228902</v>
      </c>
      <c r="N18" s="7">
        <v>80400.320220205307</v>
      </c>
      <c r="O18" s="7">
        <v>78674.655536793594</v>
      </c>
      <c r="P18" s="7">
        <v>76363.797603741798</v>
      </c>
      <c r="Q18" s="7">
        <v>78755.485344782806</v>
      </c>
      <c r="R18" s="7">
        <v>73578.722584967196</v>
      </c>
      <c r="S18" s="7">
        <v>73144.199379014797</v>
      </c>
      <c r="T18" s="7">
        <v>71164.088118831598</v>
      </c>
    </row>
    <row r="19" spans="1:26" s="7" customFormat="1">
      <c r="A19" s="7">
        <v>4</v>
      </c>
      <c r="B19" s="7" t="s">
        <v>44</v>
      </c>
      <c r="G19" s="7">
        <v>89348.589735921705</v>
      </c>
      <c r="H19" s="7">
        <v>86406.137507745196</v>
      </c>
      <c r="I19" s="7">
        <v>78099.406868521502</v>
      </c>
      <c r="J19" s="7">
        <v>79423.989916323699</v>
      </c>
      <c r="K19" s="7">
        <v>77120.332153709605</v>
      </c>
      <c r="L19" s="7">
        <v>77758.430062808198</v>
      </c>
      <c r="M19" s="7">
        <v>80200.386132072003</v>
      </c>
      <c r="N19" s="7">
        <v>80112.343259913498</v>
      </c>
      <c r="O19" s="7">
        <v>81050.564891200804</v>
      </c>
      <c r="P19" s="7">
        <v>78501.278110034895</v>
      </c>
      <c r="Q19" s="7">
        <v>76623.463571263099</v>
      </c>
      <c r="R19" s="7">
        <v>78030.397838928198</v>
      </c>
      <c r="S19" s="7">
        <v>72487.519457216695</v>
      </c>
      <c r="T19" s="7">
        <v>72230.869771018697</v>
      </c>
      <c r="U19" s="7">
        <v>69990.931099699301</v>
      </c>
    </row>
    <row r="20" spans="1:26" s="7" customFormat="1">
      <c r="A20" s="7">
        <v>5</v>
      </c>
      <c r="B20" s="7" t="s">
        <v>44</v>
      </c>
      <c r="H20" s="7">
        <v>89022.589799140304</v>
      </c>
      <c r="I20" s="7">
        <v>85474.137660433305</v>
      </c>
      <c r="J20" s="7">
        <v>76315.734097660199</v>
      </c>
      <c r="K20" s="7">
        <v>78240.715813025599</v>
      </c>
      <c r="L20" s="7">
        <v>77016.526332921101</v>
      </c>
      <c r="M20" s="7">
        <v>77007.966969007204</v>
      </c>
      <c r="N20" s="7">
        <v>79164.293387272002</v>
      </c>
      <c r="O20" s="7">
        <v>80705.209097243904</v>
      </c>
      <c r="P20" s="7">
        <v>81102.849838617694</v>
      </c>
      <c r="Q20" s="7">
        <v>78880.586193680094</v>
      </c>
      <c r="R20" s="7">
        <v>75529.686567154495</v>
      </c>
      <c r="S20" s="7">
        <v>77440.416086847006</v>
      </c>
      <c r="T20" s="7">
        <v>71369.141689007098</v>
      </c>
      <c r="U20" s="7">
        <v>71088.614430526199</v>
      </c>
      <c r="V20" s="7">
        <v>68691.534712745197</v>
      </c>
    </row>
    <row r="21" spans="1:26" s="7" customFormat="1">
      <c r="A21" s="7">
        <v>6</v>
      </c>
      <c r="B21" s="7" t="s">
        <v>44</v>
      </c>
      <c r="I21" s="7">
        <v>88090.589861852597</v>
      </c>
      <c r="J21" s="7">
        <v>84418.945088295295</v>
      </c>
      <c r="K21" s="7">
        <v>74870.088803846797</v>
      </c>
      <c r="L21" s="7">
        <v>78305.276630789594</v>
      </c>
      <c r="M21" s="7">
        <v>76242.417987050198</v>
      </c>
      <c r="N21" s="7">
        <v>75740.164232034105</v>
      </c>
      <c r="O21" s="7">
        <v>79738.497093467697</v>
      </c>
      <c r="P21" s="7">
        <v>80785.498825437593</v>
      </c>
      <c r="Q21" s="7">
        <v>81745.265878421997</v>
      </c>
      <c r="R21" s="7">
        <v>78022.105409493</v>
      </c>
      <c r="S21" s="7">
        <v>74744.331736835506</v>
      </c>
      <c r="T21" s="7">
        <v>76838.297182883602</v>
      </c>
      <c r="U21" s="7">
        <v>70187.305935925906</v>
      </c>
      <c r="V21" s="7">
        <v>69949.714233583596</v>
      </c>
      <c r="W21" s="7">
        <v>67715.307385227701</v>
      </c>
    </row>
    <row r="22" spans="1:26" s="7" customFormat="1">
      <c r="A22" s="7">
        <v>1</v>
      </c>
      <c r="B22" s="7" t="s">
        <v>49</v>
      </c>
      <c r="D22" s="7">
        <v>4.88639685574783E-2</v>
      </c>
      <c r="E22" s="7">
        <v>4.6952132190229E-2</v>
      </c>
      <c r="F22" s="7">
        <v>1.27127460225387E-3</v>
      </c>
      <c r="G22" s="7">
        <v>1.40345498462125E-2</v>
      </c>
      <c r="H22" s="7">
        <v>5.8287404861917698E-3</v>
      </c>
      <c r="I22" s="7">
        <v>6.6653564838100397E-3</v>
      </c>
      <c r="J22" s="7">
        <v>1.5245692608200499E-3</v>
      </c>
      <c r="K22" s="7">
        <v>5.5533823380462897E-3</v>
      </c>
      <c r="L22" s="7">
        <v>2.7762289939481499E-2</v>
      </c>
      <c r="M22" s="7">
        <v>2.6879830912455299E-2</v>
      </c>
      <c r="N22" s="7">
        <v>5.30711332622481E-4</v>
      </c>
      <c r="O22" s="7">
        <v>3.2385670312486001E-2</v>
      </c>
      <c r="P22" s="7">
        <v>8.5295372373147202E-3</v>
      </c>
      <c r="Q22" s="7">
        <v>1.7624829866491401E-2</v>
      </c>
    </row>
    <row r="23" spans="1:26" s="7" customFormat="1">
      <c r="A23" s="7">
        <v>2</v>
      </c>
      <c r="B23" s="7" t="s">
        <v>49</v>
      </c>
      <c r="E23" s="7">
        <v>8.5054166645850901E-2</v>
      </c>
      <c r="F23" s="7">
        <v>5.7819495533112102E-2</v>
      </c>
      <c r="G23" s="7">
        <v>3.4822596697556599E-4</v>
      </c>
      <c r="H23" s="7">
        <v>1.9894278127935001E-2</v>
      </c>
      <c r="I23" s="7">
        <v>5.4782343178879003E-3</v>
      </c>
      <c r="J23" s="7">
        <v>1.4922018771314599E-2</v>
      </c>
      <c r="K23" s="7">
        <v>3.8331842582209601E-3</v>
      </c>
      <c r="L23" s="7">
        <v>3.0376925363733501E-2</v>
      </c>
      <c r="M23" s="7">
        <v>5.09377650910353E-2</v>
      </c>
      <c r="N23" s="7">
        <v>2.4570318147054598E-2</v>
      </c>
      <c r="O23" s="7">
        <v>1.9856835434743699E-2</v>
      </c>
      <c r="P23" s="7">
        <v>5.1329044214128303E-2</v>
      </c>
      <c r="Q23" s="7">
        <v>1.8918022052212099E-2</v>
      </c>
    </row>
    <row r="24" spans="1:26" s="7" customFormat="1">
      <c r="A24" s="7">
        <v>3</v>
      </c>
      <c r="B24" s="7" t="s">
        <v>49</v>
      </c>
      <c r="F24" s="7">
        <v>9.4426155845862503E-2</v>
      </c>
      <c r="G24" s="7">
        <v>7.2530981111308707E-2</v>
      </c>
      <c r="H24" s="7">
        <v>3.11534915145171E-3</v>
      </c>
      <c r="I24" s="7">
        <v>9.7092075107740004E-3</v>
      </c>
      <c r="J24" s="7">
        <v>1.6859368055965399E-2</v>
      </c>
      <c r="K24" s="7">
        <v>2.12941667486349E-2</v>
      </c>
      <c r="L24" s="7">
        <v>2.5433585895681999E-2</v>
      </c>
      <c r="M24" s="7">
        <v>4.95929637719255E-2</v>
      </c>
      <c r="N24" s="7">
        <v>5.3656596076393302E-2</v>
      </c>
      <c r="O24" s="7">
        <v>4.79893373933497E-2</v>
      </c>
      <c r="P24" s="7">
        <v>3.09122985628132E-2</v>
      </c>
      <c r="Q24" s="7">
        <v>7.3445627390826801E-2</v>
      </c>
    </row>
    <row r="25" spans="1:26" s="7" customFormat="1">
      <c r="A25" s="7">
        <v>4</v>
      </c>
      <c r="B25" s="7" t="s">
        <v>49</v>
      </c>
      <c r="G25" s="7">
        <v>0.10626488542111499</v>
      </c>
      <c r="H25" s="7">
        <v>7.9456031628628299E-2</v>
      </c>
      <c r="I25" s="7">
        <v>2.3159099091675201E-2</v>
      </c>
      <c r="J25" s="7">
        <v>3.3880854728873802E-3</v>
      </c>
      <c r="K25" s="7">
        <v>2.8503178845475499E-2</v>
      </c>
      <c r="L25" s="7">
        <v>9.5350725055323802E-3</v>
      </c>
      <c r="M25" s="7">
        <v>3.8878562313916003E-2</v>
      </c>
      <c r="N25" s="7">
        <v>4.9882620762633501E-2</v>
      </c>
      <c r="O25" s="7">
        <v>7.9637746312883506E-2</v>
      </c>
      <c r="P25" s="7">
        <v>5.9768314253785502E-2</v>
      </c>
      <c r="Q25" s="7">
        <v>4.4385944242821898E-2</v>
      </c>
    </row>
    <row r="26" spans="1:26" s="7" customFormat="1">
      <c r="A26" s="7">
        <v>5</v>
      </c>
      <c r="B26" s="7" t="s">
        <v>49</v>
      </c>
      <c r="H26" s="7">
        <v>0.112142890327316</v>
      </c>
      <c r="I26" s="7">
        <v>6.9081533194497904E-2</v>
      </c>
      <c r="J26" s="7">
        <v>4.2390467316733703E-2</v>
      </c>
      <c r="K26" s="7">
        <v>1.4389531599641899E-2</v>
      </c>
      <c r="L26" s="7">
        <v>1.8985232744581599E-2</v>
      </c>
      <c r="M26" s="7">
        <v>2.4745531806475499E-3</v>
      </c>
      <c r="N26" s="7">
        <v>3.74583045536655E-2</v>
      </c>
      <c r="O26" s="7">
        <v>7.5037418707959103E-2</v>
      </c>
      <c r="P26" s="7">
        <v>9.48895677109068E-2</v>
      </c>
      <c r="Q26" s="7">
        <v>7.5150765244321294E-2</v>
      </c>
    </row>
    <row r="27" spans="1:26" s="7" customFormat="1">
      <c r="A27" s="7">
        <v>6</v>
      </c>
      <c r="B27" s="7" t="s">
        <v>49</v>
      </c>
      <c r="I27" s="7">
        <v>0.101807230201657</v>
      </c>
      <c r="J27" s="7">
        <v>5.92885924698889E-2</v>
      </c>
      <c r="K27" s="7">
        <v>5.6849844376670497E-2</v>
      </c>
      <c r="L27" s="7">
        <v>2.5694953215694002E-3</v>
      </c>
      <c r="M27" s="7">
        <v>1.23911192236924E-2</v>
      </c>
      <c r="N27" s="7">
        <v>7.4153509287063404E-3</v>
      </c>
      <c r="O27" s="7">
        <v>6.2160287370360598E-2</v>
      </c>
      <c r="P27" s="7">
        <v>9.0605324748732494E-2</v>
      </c>
      <c r="Q27" s="7">
        <v>0.114196653514823</v>
      </c>
    </row>
    <row r="28" spans="1:26" s="7" customFormat="1">
      <c r="A28">
        <v>0</v>
      </c>
      <c r="B28" t="s">
        <v>19</v>
      </c>
      <c r="C28">
        <v>7204</v>
      </c>
      <c r="D28">
        <v>7450</v>
      </c>
      <c r="E28">
        <v>6445</v>
      </c>
      <c r="F28">
        <v>7334</v>
      </c>
      <c r="G28">
        <v>6761</v>
      </c>
      <c r="H28">
        <v>6495</v>
      </c>
      <c r="I28">
        <v>6765</v>
      </c>
      <c r="J28">
        <v>6602</v>
      </c>
      <c r="K28">
        <v>6376</v>
      </c>
      <c r="L28">
        <v>6343</v>
      </c>
      <c r="M28">
        <v>5968</v>
      </c>
      <c r="N28">
        <v>6723</v>
      </c>
      <c r="O28">
        <v>5973</v>
      </c>
      <c r="P28">
        <v>6144</v>
      </c>
      <c r="Q28">
        <v>5551</v>
      </c>
      <c r="R28"/>
      <c r="S28"/>
      <c r="T28"/>
      <c r="U28"/>
      <c r="V28"/>
      <c r="W28"/>
      <c r="X28"/>
      <c r="Y28"/>
      <c r="Z28"/>
    </row>
    <row r="29" spans="1:26" s="7" customFormat="1">
      <c r="A29" s="7">
        <v>1</v>
      </c>
      <c r="B29" s="7" t="s">
        <v>26</v>
      </c>
      <c r="D29" s="7">
        <v>6856.3302514101897</v>
      </c>
      <c r="E29" s="7">
        <v>6013.8851894396903</v>
      </c>
      <c r="F29" s="7">
        <v>6835.9065947017098</v>
      </c>
      <c r="G29" s="7">
        <v>7009.7110367837504</v>
      </c>
      <c r="H29" s="7">
        <v>6495.1115934149902</v>
      </c>
      <c r="I29" s="7">
        <v>6546.76423510122</v>
      </c>
      <c r="J29" s="7">
        <v>6529.9424636348904</v>
      </c>
      <c r="K29" s="7">
        <v>6263.3306931229299</v>
      </c>
      <c r="L29" s="7">
        <v>6059.3892930677603</v>
      </c>
      <c r="M29" s="7">
        <v>5406.9984553928898</v>
      </c>
      <c r="N29" s="7">
        <v>6011.9531609788701</v>
      </c>
      <c r="O29" s="7">
        <v>6489.9054985576404</v>
      </c>
      <c r="P29" s="7">
        <v>6326.4898310912704</v>
      </c>
      <c r="Q29" s="7">
        <v>5298.3288704966499</v>
      </c>
      <c r="R29" s="7">
        <v>6090.9025286952901</v>
      </c>
    </row>
    <row r="30" spans="1:26" s="7" customFormat="1">
      <c r="A30" s="7">
        <v>2</v>
      </c>
      <c r="B30" s="7" t="s">
        <v>26</v>
      </c>
      <c r="E30" s="7">
        <v>5965.0196586888696</v>
      </c>
      <c r="F30" s="7">
        <v>6975.5972679401302</v>
      </c>
      <c r="G30" s="7">
        <v>7007.2892608887496</v>
      </c>
      <c r="H30" s="7">
        <v>6860.04496349693</v>
      </c>
      <c r="I30" s="7">
        <v>6780.2759246998303</v>
      </c>
      <c r="J30" s="7">
        <v>6554.8314353501301</v>
      </c>
      <c r="K30" s="7">
        <v>6430.3553643163204</v>
      </c>
      <c r="L30" s="7">
        <v>6295.5734060060304</v>
      </c>
      <c r="M30" s="7">
        <v>5646.7632832968802</v>
      </c>
      <c r="N30" s="7">
        <v>5846.8963706823297</v>
      </c>
      <c r="O30" s="7">
        <v>5749.2351190501904</v>
      </c>
      <c r="P30" s="7">
        <v>6934.6800219997504</v>
      </c>
      <c r="Q30" s="7">
        <v>5559.2315826774902</v>
      </c>
      <c r="R30" s="7">
        <v>6079.8477356257999</v>
      </c>
      <c r="S30" s="7">
        <v>6159.7857031406102</v>
      </c>
    </row>
    <row r="31" spans="1:26" s="7" customFormat="1">
      <c r="A31" s="7">
        <v>3</v>
      </c>
      <c r="B31" s="7" t="s">
        <v>26</v>
      </c>
      <c r="F31" s="7">
        <v>6910.6153437489202</v>
      </c>
      <c r="G31" s="7">
        <v>7236.3797615098501</v>
      </c>
      <c r="H31" s="7">
        <v>6786.2845247097102</v>
      </c>
      <c r="I31" s="7">
        <v>7061.8135475031904</v>
      </c>
      <c r="J31" s="7">
        <v>6692.7760850719496</v>
      </c>
      <c r="K31" s="7">
        <v>6344.05684133043</v>
      </c>
      <c r="L31" s="7">
        <v>6325.8568616088896</v>
      </c>
      <c r="M31" s="7">
        <v>5769.66981950422</v>
      </c>
      <c r="N31" s="7">
        <v>6012.8828408801601</v>
      </c>
      <c r="O31" s="7">
        <v>5432.7899078827504</v>
      </c>
      <c r="P31" s="7">
        <v>6012.5349543125203</v>
      </c>
      <c r="Q31" s="7">
        <v>6197.0095184899401</v>
      </c>
      <c r="R31" s="7">
        <v>6339.0148242004398</v>
      </c>
      <c r="S31" s="7">
        <v>6089.7090335589201</v>
      </c>
      <c r="T31" s="7">
        <v>6072.1322711189796</v>
      </c>
    </row>
    <row r="32" spans="1:26" s="7" customFormat="1">
      <c r="A32" s="7">
        <v>4</v>
      </c>
      <c r="B32" s="7" t="s">
        <v>26</v>
      </c>
      <c r="G32" s="7">
        <v>7240.8173399908001</v>
      </c>
      <c r="H32" s="7">
        <v>7194.8710641583102</v>
      </c>
      <c r="I32" s="7">
        <v>7032.5510211046303</v>
      </c>
      <c r="J32" s="7">
        <v>6957.0532245395898</v>
      </c>
      <c r="K32" s="7">
        <v>6468.5500447178001</v>
      </c>
      <c r="L32" s="7">
        <v>6212.8004222353902</v>
      </c>
      <c r="M32" s="7">
        <v>5747.8539960866001</v>
      </c>
      <c r="N32" s="7">
        <v>6101.2886636154699</v>
      </c>
      <c r="O32" s="7">
        <v>5658.0749621607401</v>
      </c>
      <c r="P32" s="7">
        <v>5605.0979420778904</v>
      </c>
      <c r="Q32" s="7">
        <v>5223.0096039841401</v>
      </c>
      <c r="R32" s="7">
        <v>7064.9360710894498</v>
      </c>
      <c r="S32" s="7">
        <v>6350.8032122430204</v>
      </c>
      <c r="T32" s="7">
        <v>5998.5848732906397</v>
      </c>
      <c r="U32" s="7">
        <v>6399.85404645169</v>
      </c>
    </row>
    <row r="33" spans="1:23" s="7" customFormat="1">
      <c r="A33" s="7">
        <v>5</v>
      </c>
      <c r="B33" s="7" t="s">
        <v>26</v>
      </c>
      <c r="H33" s="7">
        <v>7210.0076851798203</v>
      </c>
      <c r="I33" s="7">
        <v>7601.8085290626204</v>
      </c>
      <c r="J33" s="7">
        <v>6893.6863658713701</v>
      </c>
      <c r="K33" s="7">
        <v>6653.5144434506501</v>
      </c>
      <c r="L33" s="7">
        <v>6265.31131686957</v>
      </c>
      <c r="M33" s="7">
        <v>5559.8329235429601</v>
      </c>
      <c r="N33" s="7">
        <v>5930.5429517210796</v>
      </c>
      <c r="O33" s="7">
        <v>5697.1067435254799</v>
      </c>
      <c r="P33" s="7">
        <v>5833.5724489966196</v>
      </c>
      <c r="Q33" s="7">
        <v>4731.2625318725704</v>
      </c>
      <c r="R33" s="7">
        <v>5867.2989767878398</v>
      </c>
      <c r="S33" s="7">
        <v>7062.7938017521901</v>
      </c>
      <c r="T33" s="7">
        <v>6211.0211053377298</v>
      </c>
      <c r="U33" s="7">
        <v>6277.5231173176899</v>
      </c>
      <c r="V33" s="7">
        <v>6350.1877715328601</v>
      </c>
    </row>
    <row r="34" spans="1:23" s="7" customFormat="1">
      <c r="A34" s="7">
        <v>6</v>
      </c>
      <c r="B34" s="7" t="s">
        <v>26</v>
      </c>
      <c r="I34" s="7">
        <v>7654.3695985232598</v>
      </c>
      <c r="J34" s="7">
        <v>7621.65012918096</v>
      </c>
      <c r="K34" s="7">
        <v>6577.7966141639999</v>
      </c>
      <c r="L34" s="7">
        <v>6407.6956062814897</v>
      </c>
      <c r="M34" s="7">
        <v>5581.8968369922104</v>
      </c>
      <c r="N34" s="7">
        <v>5679.4030638065396</v>
      </c>
      <c r="O34" s="7">
        <v>5434.5901346307401</v>
      </c>
      <c r="P34" s="7">
        <v>5847.9478388491698</v>
      </c>
      <c r="Q34" s="7">
        <v>4921.1782223601003</v>
      </c>
      <c r="R34" s="7">
        <v>5253.0032172657802</v>
      </c>
      <c r="S34" s="7">
        <v>5752.9973891911004</v>
      </c>
      <c r="T34" s="7">
        <v>6922.8994313890498</v>
      </c>
      <c r="U34" s="7">
        <v>6471.3204475120901</v>
      </c>
      <c r="V34" s="7">
        <v>6208.4783755486396</v>
      </c>
      <c r="W34" s="7">
        <v>6181.6688221546101</v>
      </c>
    </row>
    <row r="35" spans="1:23" s="7" customFormat="1">
      <c r="A35" s="7">
        <v>1</v>
      </c>
      <c r="B35" s="7" t="s">
        <v>33</v>
      </c>
      <c r="D35" s="7">
        <v>7.9687214575813597E-2</v>
      </c>
      <c r="E35" s="7">
        <v>6.6891359280109405E-2</v>
      </c>
      <c r="F35" s="7">
        <v>6.7915653844871998E-2</v>
      </c>
      <c r="G35" s="7">
        <v>3.67861317532533E-2</v>
      </c>
      <c r="H35" s="8">
        <v>1.7181434177935501E-5</v>
      </c>
      <c r="I35" s="7">
        <v>3.2259536570403098E-2</v>
      </c>
      <c r="J35" s="7">
        <v>1.0914501115587E-2</v>
      </c>
      <c r="K35" s="7">
        <v>1.7670844867796302E-2</v>
      </c>
      <c r="L35" s="7">
        <v>4.47123927056969E-2</v>
      </c>
      <c r="M35" s="7">
        <v>9.4001599297438496E-2</v>
      </c>
      <c r="N35" s="7">
        <v>0.10576332575057699</v>
      </c>
      <c r="O35" s="7">
        <v>8.6540347992239197E-2</v>
      </c>
      <c r="P35" s="7">
        <v>2.9702120945844498E-2</v>
      </c>
      <c r="Q35" s="7">
        <v>4.55181281757071E-2</v>
      </c>
    </row>
    <row r="36" spans="1:23" s="7" customFormat="1">
      <c r="A36" s="7">
        <v>2</v>
      </c>
      <c r="B36" s="7" t="s">
        <v>33</v>
      </c>
      <c r="E36" s="7">
        <v>7.44732880234487E-2</v>
      </c>
      <c r="F36" s="7">
        <v>4.8868657221144501E-2</v>
      </c>
      <c r="G36" s="7">
        <v>3.6427933869065399E-2</v>
      </c>
      <c r="H36" s="7">
        <v>5.6203997459110901E-2</v>
      </c>
      <c r="I36" s="7">
        <v>2.25808199554005E-3</v>
      </c>
      <c r="J36" s="7">
        <v>7.14458719325452E-3</v>
      </c>
      <c r="K36" s="7">
        <v>8.5249944034382508E-3</v>
      </c>
      <c r="L36" s="7">
        <v>7.4769973189301904E-3</v>
      </c>
      <c r="M36" s="7">
        <v>5.3826527597707403E-2</v>
      </c>
      <c r="N36" s="7">
        <v>0.13031438782056601</v>
      </c>
      <c r="O36" s="7">
        <v>3.7462729105945197E-2</v>
      </c>
      <c r="P36" s="7">
        <v>0.128691409830689</v>
      </c>
      <c r="Q36" s="7">
        <v>1.48290086065398E-3</v>
      </c>
    </row>
    <row r="37" spans="1:23" s="7" customFormat="1">
      <c r="A37" s="7">
        <v>3</v>
      </c>
      <c r="B37" s="7" t="s">
        <v>33</v>
      </c>
      <c r="F37" s="7">
        <v>5.7729023213945602E-2</v>
      </c>
      <c r="G37" s="7">
        <v>7.0312048736851304E-2</v>
      </c>
      <c r="H37" s="7">
        <v>4.4847501879863597E-2</v>
      </c>
      <c r="I37" s="7">
        <v>4.3874877679702898E-2</v>
      </c>
      <c r="J37" s="7">
        <v>1.37497856819072E-2</v>
      </c>
      <c r="K37" s="7">
        <v>5.0099056884522998E-3</v>
      </c>
      <c r="L37" s="7">
        <v>2.7026861723330499E-3</v>
      </c>
      <c r="M37" s="7">
        <v>3.3232268849828897E-2</v>
      </c>
      <c r="N37" s="7">
        <v>0.10562504226087201</v>
      </c>
      <c r="O37" s="7">
        <v>9.0442004372550802E-2</v>
      </c>
      <c r="P37" s="7">
        <v>2.1397305613195999E-2</v>
      </c>
      <c r="Q37" s="7">
        <v>0.11637714258511</v>
      </c>
    </row>
    <row r="38" spans="1:23" s="7" customFormat="1">
      <c r="A38" s="7">
        <v>4</v>
      </c>
      <c r="B38" s="7" t="s">
        <v>33</v>
      </c>
      <c r="G38" s="7">
        <v>7.0968398164591606E-2</v>
      </c>
      <c r="H38" s="7">
        <v>0.107755360147546</v>
      </c>
      <c r="I38" s="7">
        <v>3.9549300976294201E-2</v>
      </c>
      <c r="J38" s="7">
        <v>5.3779646249558603E-2</v>
      </c>
      <c r="K38" s="7">
        <v>1.45153771514743E-2</v>
      </c>
      <c r="L38" s="7">
        <v>2.0526498149867099E-2</v>
      </c>
      <c r="M38" s="7">
        <v>3.6887735240181303E-2</v>
      </c>
      <c r="N38" s="7">
        <v>9.2475284305300096E-2</v>
      </c>
      <c r="O38" s="7">
        <v>5.27247677614699E-2</v>
      </c>
      <c r="P38" s="7">
        <v>8.7711923489927304E-2</v>
      </c>
      <c r="Q38" s="7">
        <v>5.9086722395218998E-2</v>
      </c>
    </row>
    <row r="39" spans="1:23" s="7" customFormat="1">
      <c r="A39" s="7">
        <v>5</v>
      </c>
      <c r="B39" s="7" t="s">
        <v>33</v>
      </c>
      <c r="H39" s="7">
        <v>0.110085863769026</v>
      </c>
      <c r="I39" s="7">
        <v>0.123696752263506</v>
      </c>
      <c r="J39" s="7">
        <v>4.4181515581848997E-2</v>
      </c>
      <c r="K39" s="7">
        <v>4.3524849976576199E-2</v>
      </c>
      <c r="L39" s="7">
        <v>1.22479399543487E-2</v>
      </c>
      <c r="M39" s="7">
        <v>6.8392606644946799E-2</v>
      </c>
      <c r="N39" s="7">
        <v>0.117872534326777</v>
      </c>
      <c r="O39" s="7">
        <v>4.6190064703586803E-2</v>
      </c>
      <c r="P39" s="7">
        <v>5.0525317546122502E-2</v>
      </c>
      <c r="Q39" s="7">
        <v>0.14767383680912</v>
      </c>
    </row>
    <row r="40" spans="1:23" s="7" customFormat="1">
      <c r="A40" s="7">
        <v>6</v>
      </c>
      <c r="B40" s="7" t="s">
        <v>33</v>
      </c>
      <c r="I40" s="7">
        <v>0.13146631168119099</v>
      </c>
      <c r="J40" s="7">
        <v>0.15444564210556899</v>
      </c>
      <c r="K40" s="7">
        <v>3.1649406236511302E-2</v>
      </c>
      <c r="L40" s="7">
        <v>1.0199528027981301E-2</v>
      </c>
      <c r="M40" s="7">
        <v>6.4695570209080594E-2</v>
      </c>
      <c r="N40" s="7">
        <v>0.155227864970022</v>
      </c>
      <c r="O40" s="7">
        <v>9.0140610307928498E-2</v>
      </c>
      <c r="P40" s="7">
        <v>4.8185573103975497E-2</v>
      </c>
      <c r="Q40" s="7">
        <v>0.113460957960711</v>
      </c>
    </row>
    <row r="41" spans="1:23" s="7" customFormat="1">
      <c r="A41" s="7">
        <v>0</v>
      </c>
      <c r="B41" s="7" t="s">
        <v>40</v>
      </c>
      <c r="C41" s="7">
        <v>3136</v>
      </c>
      <c r="D41" s="7">
        <v>3531</v>
      </c>
      <c r="E41" s="7">
        <v>3193</v>
      </c>
      <c r="F41" s="7">
        <v>3558</v>
      </c>
      <c r="G41" s="7">
        <v>3282</v>
      </c>
      <c r="H41" s="7">
        <v>3216</v>
      </c>
      <c r="I41" s="7">
        <v>3145</v>
      </c>
      <c r="J41" s="7">
        <v>3283</v>
      </c>
      <c r="K41" s="7">
        <v>3126</v>
      </c>
      <c r="L41" s="7">
        <v>2944</v>
      </c>
      <c r="M41" s="7">
        <v>2832</v>
      </c>
      <c r="N41" s="7">
        <v>3073</v>
      </c>
      <c r="O41" s="7">
        <v>2785</v>
      </c>
      <c r="P41" s="7">
        <v>3035</v>
      </c>
      <c r="Q41" s="7">
        <v>2659</v>
      </c>
    </row>
    <row r="42" spans="1:23" s="7" customFormat="1">
      <c r="A42" s="7">
        <v>1</v>
      </c>
      <c r="B42" s="7" t="s">
        <v>45</v>
      </c>
      <c r="D42" s="7">
        <v>3168.3569910323299</v>
      </c>
      <c r="E42" s="7">
        <v>2818.6110246723701</v>
      </c>
      <c r="F42" s="7">
        <v>2952.8971259344198</v>
      </c>
      <c r="G42" s="7">
        <v>3231.2638318173399</v>
      </c>
      <c r="H42" s="7">
        <v>2947.3169938627202</v>
      </c>
      <c r="I42" s="7">
        <v>3068.9689793655898</v>
      </c>
      <c r="J42" s="7">
        <v>3118.90979691859</v>
      </c>
      <c r="K42" s="7">
        <v>3281.3150718269799</v>
      </c>
      <c r="L42" s="7">
        <v>2997.1697651714899</v>
      </c>
      <c r="M42" s="7">
        <v>2820.8396774963799</v>
      </c>
      <c r="N42" s="7">
        <v>3258.84841592255</v>
      </c>
      <c r="O42" s="7">
        <v>3222.6699405097402</v>
      </c>
      <c r="P42" s="7">
        <v>2923.3009659456702</v>
      </c>
      <c r="Q42" s="7">
        <v>2670.5754173219102</v>
      </c>
      <c r="R42" s="7">
        <v>2855.91279642786</v>
      </c>
    </row>
    <row r="43" spans="1:23" s="7" customFormat="1">
      <c r="A43" s="7">
        <v>2</v>
      </c>
      <c r="B43" s="7" t="s">
        <v>45</v>
      </c>
      <c r="E43" s="7">
        <v>2929.9093743179601</v>
      </c>
      <c r="F43" s="7">
        <v>3062.1277770691599</v>
      </c>
      <c r="G43" s="7">
        <v>3062.4719857786499</v>
      </c>
      <c r="H43" s="8">
        <v>2965.91303455348</v>
      </c>
      <c r="I43" s="7">
        <v>3011.11058354838</v>
      </c>
      <c r="J43" s="7">
        <v>3069.1331118165299</v>
      </c>
      <c r="K43" s="7">
        <v>3057.1620330373698</v>
      </c>
      <c r="L43" s="7">
        <v>3214.4486127958198</v>
      </c>
      <c r="M43" s="7">
        <v>2905.67976628518</v>
      </c>
      <c r="N43" s="7">
        <v>3343.1290414138398</v>
      </c>
      <c r="O43" s="7">
        <v>3255.90400762318</v>
      </c>
      <c r="P43" s="7">
        <v>3104.1354122816001</v>
      </c>
      <c r="Q43" s="7">
        <v>2669.4672180443399</v>
      </c>
      <c r="R43" s="7">
        <v>2906.69348066061</v>
      </c>
      <c r="S43" s="7">
        <v>2845.40501132188</v>
      </c>
    </row>
    <row r="44" spans="1:23" s="7" customFormat="1">
      <c r="A44" s="7">
        <v>3</v>
      </c>
      <c r="B44" s="7" t="s">
        <v>45</v>
      </c>
      <c r="F44" s="7">
        <v>3152.5146175876998</v>
      </c>
      <c r="G44" s="7">
        <v>3214.2146886133901</v>
      </c>
      <c r="H44" s="7">
        <v>2767.9379684557298</v>
      </c>
      <c r="I44" s="7">
        <v>3035.5528388887501</v>
      </c>
      <c r="J44" s="7">
        <v>3007.1295728694299</v>
      </c>
      <c r="K44" s="7">
        <v>2984.3924399211401</v>
      </c>
      <c r="L44" s="7">
        <v>2956.85822065498</v>
      </c>
      <c r="M44" s="7">
        <v>3153.79391635712</v>
      </c>
      <c r="N44" s="7">
        <v>3434.2766042344902</v>
      </c>
      <c r="O44" s="7">
        <v>3337.3130942347102</v>
      </c>
      <c r="P44" s="7">
        <v>3101.59207955283</v>
      </c>
      <c r="Q44" s="7">
        <v>2864.56892650705</v>
      </c>
      <c r="R44" s="7">
        <v>2888.6135561317401</v>
      </c>
      <c r="S44" s="7">
        <v>2892.7095087678099</v>
      </c>
      <c r="T44" s="7">
        <v>2664.3883033707698</v>
      </c>
    </row>
    <row r="45" spans="1:23" s="7" customFormat="1">
      <c r="A45" s="7">
        <v>4</v>
      </c>
      <c r="B45" s="7" t="s">
        <v>45</v>
      </c>
      <c r="G45" s="7">
        <v>3317.45578964062</v>
      </c>
      <c r="H45" s="7">
        <v>2960.1329025034602</v>
      </c>
      <c r="I45" s="7">
        <v>2832.2885321293402</v>
      </c>
      <c r="J45" s="7">
        <v>3043.9351216611999</v>
      </c>
      <c r="K45" s="7">
        <v>2928.9241172069901</v>
      </c>
      <c r="L45" s="7">
        <v>2870.6273144995998</v>
      </c>
      <c r="M45" s="7">
        <v>2865.9592810857598</v>
      </c>
      <c r="N45" s="7">
        <v>3713.5439008552999</v>
      </c>
      <c r="O45" s="7">
        <v>3448.6511151680602</v>
      </c>
      <c r="P45" s="7">
        <v>3191.7022705146301</v>
      </c>
      <c r="Q45" s="7">
        <v>2844.0371587710902</v>
      </c>
      <c r="R45" s="7">
        <v>3117.9812810206599</v>
      </c>
      <c r="S45" s="7">
        <v>2867.1877275635402</v>
      </c>
      <c r="T45" s="7">
        <v>2713.2173589347299</v>
      </c>
      <c r="U45" s="7">
        <v>2685.1962184919098</v>
      </c>
    </row>
    <row r="46" spans="1:23" s="7" customFormat="1">
      <c r="A46" s="7">
        <v>5</v>
      </c>
      <c r="B46" s="7" t="s">
        <v>45</v>
      </c>
      <c r="H46" s="7">
        <v>3050.5192726109099</v>
      </c>
      <c r="I46" s="7">
        <v>3064.9218136162999</v>
      </c>
      <c r="J46" s="7">
        <v>2821.3513617972599</v>
      </c>
      <c r="K46" s="7">
        <v>2963.4181909706399</v>
      </c>
      <c r="L46" s="7">
        <v>2806.6919303551199</v>
      </c>
      <c r="M46" s="7">
        <v>2760.1032805732302</v>
      </c>
      <c r="N46" s="7">
        <v>3377.9207184699999</v>
      </c>
      <c r="O46" s="7">
        <v>3750.7764230040798</v>
      </c>
      <c r="P46" s="7">
        <v>3306.4075590625398</v>
      </c>
      <c r="Q46" s="7">
        <v>2930.1759391422402</v>
      </c>
      <c r="R46" s="7">
        <v>3068.8218896261801</v>
      </c>
      <c r="S46" s="7">
        <v>3111.6321939970499</v>
      </c>
      <c r="T46" s="7">
        <v>2673.5354036323001</v>
      </c>
      <c r="U46" s="7">
        <v>2729.1539888963998</v>
      </c>
      <c r="V46" s="7">
        <v>2711.74532681131</v>
      </c>
    </row>
    <row r="47" spans="1:23" s="7" customFormat="1">
      <c r="A47" s="7">
        <v>6</v>
      </c>
      <c r="B47" s="7" t="s">
        <v>45</v>
      </c>
      <c r="I47" s="7">
        <v>3155.02265203875</v>
      </c>
      <c r="J47" s="7">
        <v>3085.8221218795402</v>
      </c>
      <c r="K47" s="7">
        <v>2726.76856003483</v>
      </c>
      <c r="L47" s="7">
        <v>2841.9119080412202</v>
      </c>
      <c r="M47" s="7">
        <v>2691.0356163288302</v>
      </c>
      <c r="N47" s="7">
        <v>3235.9748596184099</v>
      </c>
      <c r="O47" s="7">
        <v>3381.3849636835198</v>
      </c>
      <c r="P47" s="7">
        <v>3640.8660466823198</v>
      </c>
      <c r="Q47" s="7">
        <v>3045.6137696555502</v>
      </c>
      <c r="R47" s="7">
        <v>3165.78478247045</v>
      </c>
      <c r="S47" s="7">
        <v>3046.6564617723502</v>
      </c>
      <c r="T47" s="7">
        <v>2926.6482521186399</v>
      </c>
      <c r="U47" s="7">
        <v>2681.5080611282501</v>
      </c>
      <c r="V47" s="7">
        <v>2757.92110301703</v>
      </c>
      <c r="W47" s="7">
        <v>2601.2279198010601</v>
      </c>
    </row>
    <row r="48" spans="1:23" s="7" customFormat="1">
      <c r="A48" s="7">
        <v>1</v>
      </c>
      <c r="B48" s="7" t="s">
        <v>50</v>
      </c>
      <c r="D48" s="7">
        <v>0.102702636354481</v>
      </c>
      <c r="E48" s="7">
        <v>0.117253045827633</v>
      </c>
      <c r="F48" s="7">
        <v>0.17006826140123099</v>
      </c>
      <c r="G48" s="7">
        <v>1.54589177887434E-2</v>
      </c>
      <c r="H48" s="7">
        <v>8.3545710863580799E-2</v>
      </c>
      <c r="I48" s="7">
        <v>2.4175205289159798E-2</v>
      </c>
      <c r="J48" s="7">
        <v>4.99817858913819E-2</v>
      </c>
      <c r="K48" s="7">
        <v>4.9684923809015798E-2</v>
      </c>
      <c r="L48" s="7">
        <v>1.8060382191403698E-2</v>
      </c>
      <c r="M48" s="7">
        <v>3.9407918444968699E-3</v>
      </c>
      <c r="N48" s="7">
        <v>6.0477844426472201E-2</v>
      </c>
      <c r="O48" s="7">
        <v>0.15715258187064299</v>
      </c>
      <c r="P48" s="7">
        <v>3.6803635602743801E-2</v>
      </c>
      <c r="Q48" s="7">
        <v>4.3532972252373504E-3</v>
      </c>
    </row>
    <row r="49" spans="1:26" s="7" customFormat="1">
      <c r="A49" s="7">
        <v>2</v>
      </c>
      <c r="B49" s="7" t="s">
        <v>50</v>
      </c>
      <c r="E49" s="7">
        <v>8.2396061911069199E-2</v>
      </c>
      <c r="F49" s="7">
        <v>0.13936824702946701</v>
      </c>
      <c r="G49" s="7">
        <v>6.6888486965676702E-2</v>
      </c>
      <c r="H49" s="7">
        <v>7.7763359902523602E-2</v>
      </c>
      <c r="I49" s="7">
        <v>4.2572151494949702E-2</v>
      </c>
      <c r="J49" s="7">
        <v>6.51437368819585E-2</v>
      </c>
      <c r="K49" s="7">
        <v>2.2021102675184701E-2</v>
      </c>
      <c r="L49" s="7">
        <v>9.18643385855369E-2</v>
      </c>
      <c r="M49" s="7">
        <v>2.6016866626123999E-2</v>
      </c>
      <c r="N49" s="7">
        <v>8.7904016080000993E-2</v>
      </c>
      <c r="O49" s="7">
        <v>0.16908581961335001</v>
      </c>
      <c r="P49" s="7">
        <v>2.2779378017001198E-2</v>
      </c>
      <c r="Q49" s="7">
        <v>3.93652427391395E-3</v>
      </c>
    </row>
    <row r="50" spans="1:26" s="7" customFormat="1">
      <c r="A50" s="7">
        <v>3</v>
      </c>
      <c r="B50" s="7" t="s">
        <v>50</v>
      </c>
      <c r="F50" s="7">
        <v>0.113964413269336</v>
      </c>
      <c r="G50" s="7">
        <v>2.0653659776540299E-2</v>
      </c>
      <c r="H50" s="7">
        <v>0.13932277100257001</v>
      </c>
      <c r="I50" s="7">
        <v>3.4800369192765301E-2</v>
      </c>
      <c r="J50" s="7">
        <v>8.4029980850005098E-2</v>
      </c>
      <c r="K50" s="7">
        <v>4.5299923249794503E-2</v>
      </c>
      <c r="L50" s="7">
        <v>4.3676021246552201E-3</v>
      </c>
      <c r="M50" s="7">
        <v>0.113627795323842</v>
      </c>
      <c r="N50" s="7">
        <v>0.117564791485353</v>
      </c>
      <c r="O50" s="7">
        <v>0.19831708949181601</v>
      </c>
      <c r="P50" s="7">
        <v>2.1941377117900101E-2</v>
      </c>
      <c r="Q50" s="7">
        <v>7.7310615459589199E-2</v>
      </c>
    </row>
    <row r="51" spans="1:26" s="7" customFormat="1">
      <c r="A51" s="7">
        <v>4</v>
      </c>
      <c r="B51" s="7" t="s">
        <v>50</v>
      </c>
      <c r="G51" s="7">
        <v>1.0803104704637301E-2</v>
      </c>
      <c r="H51" s="7">
        <v>7.9560664644446305E-2</v>
      </c>
      <c r="I51" s="7">
        <v>9.9431309338842699E-2</v>
      </c>
      <c r="J51" s="7">
        <v>7.2819030867744106E-2</v>
      </c>
      <c r="K51" s="7">
        <v>6.3044108379080699E-2</v>
      </c>
      <c r="L51" s="7">
        <v>2.4922787194428201E-2</v>
      </c>
      <c r="M51" s="7">
        <v>1.1991271569830901E-2</v>
      </c>
      <c r="N51" s="7">
        <v>0.20844253200628099</v>
      </c>
      <c r="O51" s="7">
        <v>0.23829483488978701</v>
      </c>
      <c r="P51" s="7">
        <v>5.16317201036657E-2</v>
      </c>
      <c r="Q51" s="7">
        <v>6.9589002922560206E-2</v>
      </c>
    </row>
    <row r="52" spans="1:26" s="7" customFormat="1">
      <c r="A52" s="7">
        <v>5</v>
      </c>
      <c r="B52" s="7" t="s">
        <v>50</v>
      </c>
      <c r="H52" s="7">
        <v>5.1455450058796398E-2</v>
      </c>
      <c r="I52" s="7">
        <v>2.54620624431489E-2</v>
      </c>
      <c r="J52" s="7">
        <v>0.14061792208429499</v>
      </c>
      <c r="K52" s="7">
        <v>5.20095358379256E-2</v>
      </c>
      <c r="L52" s="7">
        <v>4.6639969308723897E-2</v>
      </c>
      <c r="M52" s="7">
        <v>2.5387259684592201E-2</v>
      </c>
      <c r="N52" s="7">
        <v>9.9225746329321504E-2</v>
      </c>
      <c r="O52" s="7">
        <v>0.346777889768071</v>
      </c>
      <c r="P52" s="7">
        <v>8.9425884369866204E-2</v>
      </c>
      <c r="Q52" s="7">
        <v>0.101984181700729</v>
      </c>
    </row>
    <row r="53" spans="1:26" s="7" customFormat="1">
      <c r="A53" s="7">
        <v>6</v>
      </c>
      <c r="B53" s="7" t="s">
        <v>50</v>
      </c>
      <c r="I53" s="7">
        <v>3.1868527945138102E-3</v>
      </c>
      <c r="J53" s="7">
        <v>6.0060273566999202E-2</v>
      </c>
      <c r="K53" s="7">
        <v>0.12771319256723401</v>
      </c>
      <c r="L53" s="7">
        <v>3.4676661670782101E-2</v>
      </c>
      <c r="M53" s="7">
        <v>4.9775559205923102E-2</v>
      </c>
      <c r="N53" s="7">
        <v>5.30344482975625E-2</v>
      </c>
      <c r="O53" s="7">
        <v>0.214141818198751</v>
      </c>
      <c r="P53" s="7">
        <v>0.19962637452465201</v>
      </c>
      <c r="Q53" s="7">
        <v>0.14539818339810001</v>
      </c>
    </row>
    <row r="54" spans="1:26" s="7" customFormat="1">
      <c r="A54">
        <v>0</v>
      </c>
      <c r="B54" t="s">
        <v>20</v>
      </c>
      <c r="C54">
        <v>2447</v>
      </c>
      <c r="D54">
        <v>2733</v>
      </c>
      <c r="E54">
        <v>2644</v>
      </c>
      <c r="F54">
        <v>2515</v>
      </c>
      <c r="G54">
        <v>2603</v>
      </c>
      <c r="H54">
        <v>2545</v>
      </c>
      <c r="I54">
        <v>2406</v>
      </c>
      <c r="J54">
        <v>2418</v>
      </c>
      <c r="K54">
        <v>2364</v>
      </c>
      <c r="L54">
        <v>2273</v>
      </c>
      <c r="M54">
        <v>2233</v>
      </c>
      <c r="N54">
        <v>2243</v>
      </c>
      <c r="O54">
        <v>2159</v>
      </c>
      <c r="P54">
        <v>2156</v>
      </c>
      <c r="Q54">
        <v>2121</v>
      </c>
      <c r="R54"/>
      <c r="S54"/>
      <c r="T54"/>
      <c r="U54"/>
      <c r="V54"/>
      <c r="W54"/>
      <c r="X54"/>
      <c r="Y54"/>
      <c r="Z54"/>
    </row>
    <row r="55" spans="1:26" s="7" customFormat="1">
      <c r="A55" s="7">
        <v>1</v>
      </c>
      <c r="B55" s="7" t="s">
        <v>27</v>
      </c>
      <c r="D55" s="7">
        <v>2239.8703229565399</v>
      </c>
      <c r="E55" s="7">
        <v>2477.8034132335601</v>
      </c>
      <c r="F55" s="7">
        <v>2561.8507406972999</v>
      </c>
      <c r="G55" s="7">
        <v>2805.0150296587699</v>
      </c>
      <c r="H55" s="7">
        <v>2512.9933070464999</v>
      </c>
      <c r="I55" s="7">
        <v>2311.4454876354698</v>
      </c>
      <c r="J55" s="7">
        <v>2350.2624084061799</v>
      </c>
      <c r="K55" s="7">
        <v>2320.8538746458098</v>
      </c>
      <c r="L55" s="7">
        <v>2231.6102777915999</v>
      </c>
      <c r="M55" s="7">
        <v>2146.2906057190098</v>
      </c>
      <c r="N55" s="7">
        <v>2287.3167757144201</v>
      </c>
      <c r="O55" s="7">
        <v>2356.85874513719</v>
      </c>
      <c r="P55" s="7">
        <v>2113.8769820549701</v>
      </c>
      <c r="Q55" s="7">
        <v>2075.6330113202398</v>
      </c>
      <c r="R55" s="7">
        <v>2164.97348774988</v>
      </c>
    </row>
    <row r="56" spans="1:26" s="7" customFormat="1">
      <c r="A56" s="7">
        <v>2</v>
      </c>
      <c r="B56" s="7" t="s">
        <v>27</v>
      </c>
      <c r="E56" s="7">
        <v>2029.2618348874701</v>
      </c>
      <c r="F56" s="7">
        <v>2341.7208644586899</v>
      </c>
      <c r="G56" s="7">
        <v>2628.7437317295598</v>
      </c>
      <c r="H56" s="7">
        <v>2665.6069465022301</v>
      </c>
      <c r="I56" s="7">
        <v>2301.6730066841501</v>
      </c>
      <c r="J56" s="7">
        <v>2244.5120553307202</v>
      </c>
      <c r="K56" s="7">
        <v>2272.8697828842801</v>
      </c>
      <c r="L56" s="7">
        <v>2174.60993635041</v>
      </c>
      <c r="M56" s="7">
        <v>2031.5586937518001</v>
      </c>
      <c r="N56" s="7">
        <v>2045.1081725481099</v>
      </c>
      <c r="O56" s="7">
        <v>2123.9466243033198</v>
      </c>
      <c r="P56" s="7">
        <v>2368.0953649507901</v>
      </c>
      <c r="Q56" s="7">
        <v>2122.9791391982999</v>
      </c>
      <c r="R56" s="7">
        <v>2053.4836809425401</v>
      </c>
      <c r="S56" s="7">
        <v>2256.1077386060001</v>
      </c>
    </row>
    <row r="57" spans="1:26" s="7" customFormat="1">
      <c r="A57" s="7">
        <v>3</v>
      </c>
      <c r="B57" s="7" t="s">
        <v>27</v>
      </c>
      <c r="F57" s="7">
        <v>2108.1582475827199</v>
      </c>
      <c r="G57" s="7">
        <v>2630.65210020941</v>
      </c>
      <c r="H57" s="7">
        <v>2681.2008121652002</v>
      </c>
      <c r="I57" s="7">
        <v>2488.4061981396999</v>
      </c>
      <c r="J57" s="7">
        <v>2315.8737711538402</v>
      </c>
      <c r="K57" s="7">
        <v>2254.48181648528</v>
      </c>
      <c r="L57" s="7">
        <v>2213.1515627334202</v>
      </c>
      <c r="M57" s="7">
        <v>2095.8660301839</v>
      </c>
      <c r="N57" s="7">
        <v>2123.4669560106299</v>
      </c>
      <c r="O57" s="7">
        <v>2039.0852455361701</v>
      </c>
      <c r="P57" s="7">
        <v>2114.79923816172</v>
      </c>
      <c r="Q57" s="7">
        <v>2401.5796651202199</v>
      </c>
      <c r="R57" s="7">
        <v>2142.7282355366501</v>
      </c>
      <c r="S57" s="7">
        <v>2238.3286943211601</v>
      </c>
      <c r="T57" s="7">
        <v>2322.38227958984</v>
      </c>
    </row>
    <row r="58" spans="1:26" s="7" customFormat="1">
      <c r="A58" s="7">
        <v>4</v>
      </c>
      <c r="B58" s="7" t="s">
        <v>27</v>
      </c>
      <c r="G58" s="7">
        <v>2367.5998155879302</v>
      </c>
      <c r="H58" s="7">
        <v>2723.38900880541</v>
      </c>
      <c r="I58" s="7">
        <v>2480.7740387564299</v>
      </c>
      <c r="J58" s="7">
        <v>2468.5889005752601</v>
      </c>
      <c r="K58" s="7">
        <v>2295.9064139967099</v>
      </c>
      <c r="L58" s="7">
        <v>2162.0100125406402</v>
      </c>
      <c r="M58" s="7">
        <v>2091.5366182305802</v>
      </c>
      <c r="N58" s="7">
        <v>2160.9002216710501</v>
      </c>
      <c r="O58" s="7">
        <v>2087.2872265604501</v>
      </c>
      <c r="P58" s="7">
        <v>1978.1924735775201</v>
      </c>
      <c r="Q58" s="7">
        <v>2101.7725526007798</v>
      </c>
      <c r="R58" s="7">
        <v>2452.6863444893502</v>
      </c>
      <c r="S58" s="7">
        <v>2321.7862639115601</v>
      </c>
      <c r="T58" s="7">
        <v>2284.2216061086401</v>
      </c>
      <c r="U58" s="7">
        <v>2209.1898607760399</v>
      </c>
    </row>
    <row r="59" spans="1:26" s="7" customFormat="1">
      <c r="A59" s="7">
        <v>5</v>
      </c>
      <c r="B59" s="7" t="s">
        <v>27</v>
      </c>
      <c r="H59" s="7">
        <v>2479.3609098971201</v>
      </c>
      <c r="I59" s="7">
        <v>2588.2638624936199</v>
      </c>
      <c r="J59" s="7">
        <v>2479.4918833057</v>
      </c>
      <c r="K59" s="7">
        <v>2441.2615491408501</v>
      </c>
      <c r="L59" s="7">
        <v>2199.6220589642398</v>
      </c>
      <c r="M59" s="7">
        <v>2035.0421158496699</v>
      </c>
      <c r="N59" s="7">
        <v>2141.3742724355202</v>
      </c>
      <c r="O59" s="7">
        <v>2109.9064075121601</v>
      </c>
      <c r="P59" s="7">
        <v>2052.4227669976799</v>
      </c>
      <c r="Q59" s="7">
        <v>1940.36686354843</v>
      </c>
      <c r="R59" s="7">
        <v>2084.96795479616</v>
      </c>
      <c r="S59" s="7">
        <v>2659.6816833400599</v>
      </c>
      <c r="T59" s="7">
        <v>2370.8213986546002</v>
      </c>
      <c r="U59" s="7">
        <v>2171.6521799870202</v>
      </c>
      <c r="V59" s="7">
        <v>2245.2724819345899</v>
      </c>
    </row>
    <row r="60" spans="1:26" s="7" customFormat="1">
      <c r="A60" s="7">
        <v>6</v>
      </c>
      <c r="B60" s="7" t="s">
        <v>27</v>
      </c>
      <c r="I60" s="7">
        <v>2349.0563498429401</v>
      </c>
      <c r="J60" s="7">
        <v>2635.9569514906002</v>
      </c>
      <c r="K60" s="7">
        <v>2439.7407988780701</v>
      </c>
      <c r="L60" s="7">
        <v>2314.8293681011301</v>
      </c>
      <c r="M60" s="7">
        <v>2047.5792917774399</v>
      </c>
      <c r="N60" s="7">
        <v>2054.4527403304501</v>
      </c>
      <c r="O60" s="7">
        <v>2039.1440493466901</v>
      </c>
      <c r="P60" s="7">
        <v>2059.0461706883002</v>
      </c>
      <c r="Q60" s="7">
        <v>2011.4172628092999</v>
      </c>
      <c r="R60" s="7">
        <v>1872.6469860108</v>
      </c>
      <c r="S60" s="7">
        <v>2228.78601658973</v>
      </c>
      <c r="T60" s="7">
        <v>2708.6058896326299</v>
      </c>
      <c r="U60" s="7">
        <v>2237.47399893703</v>
      </c>
      <c r="V60" s="7">
        <v>2191.0743085498698</v>
      </c>
      <c r="W60" s="7">
        <v>2234.6377788858899</v>
      </c>
    </row>
    <row r="61" spans="1:26" s="7" customFormat="1">
      <c r="A61" s="7">
        <v>1</v>
      </c>
      <c r="B61" s="7" t="s">
        <v>34</v>
      </c>
      <c r="D61" s="7">
        <v>0.18043530078428899</v>
      </c>
      <c r="E61" s="7">
        <v>6.2858013149183295E-2</v>
      </c>
      <c r="F61" s="7">
        <v>1.8628525128150001E-2</v>
      </c>
      <c r="G61" s="7">
        <v>7.7608540014892896E-2</v>
      </c>
      <c r="H61" s="7">
        <v>1.25763037145387E-2</v>
      </c>
      <c r="I61" s="7">
        <v>3.9299464823161503E-2</v>
      </c>
      <c r="J61" s="7">
        <v>2.8013892305135402E-2</v>
      </c>
      <c r="K61" s="7">
        <v>1.8251322061838299E-2</v>
      </c>
      <c r="L61" s="7">
        <v>1.8209292656577499E-2</v>
      </c>
      <c r="M61" s="7">
        <v>3.8830897573216297E-2</v>
      </c>
      <c r="N61" s="7">
        <v>1.9757813515123901E-2</v>
      </c>
      <c r="O61" s="7">
        <v>9.1643698535059201E-2</v>
      </c>
      <c r="P61" s="7">
        <v>1.9537577896582201E-2</v>
      </c>
      <c r="Q61" s="7">
        <v>2.13894336066777E-2</v>
      </c>
    </row>
    <row r="62" spans="1:26" s="7" customFormat="1">
      <c r="A62" s="7">
        <v>2</v>
      </c>
      <c r="B62" s="7" t="s">
        <v>34</v>
      </c>
      <c r="E62" s="7">
        <v>0.232503088166616</v>
      </c>
      <c r="F62" s="7">
        <v>6.8898264628751704E-2</v>
      </c>
      <c r="G62" s="7">
        <v>9.8900237147766003E-3</v>
      </c>
      <c r="H62" s="7">
        <v>4.7389762869245101E-2</v>
      </c>
      <c r="I62" s="7">
        <v>4.3361177604258297E-2</v>
      </c>
      <c r="J62" s="7">
        <v>7.1748529639902206E-2</v>
      </c>
      <c r="K62" s="7">
        <v>3.85491612164649E-2</v>
      </c>
      <c r="L62" s="7">
        <v>4.32864336337834E-2</v>
      </c>
      <c r="M62" s="7">
        <v>9.0211064150558198E-2</v>
      </c>
      <c r="N62" s="7">
        <v>8.8226405462279403E-2</v>
      </c>
      <c r="O62" s="7">
        <v>1.6235931309252299E-2</v>
      </c>
      <c r="P62" s="7">
        <v>9.8374473539325602E-2</v>
      </c>
      <c r="Q62" s="7">
        <v>9.3311607652045805E-4</v>
      </c>
    </row>
    <row r="63" spans="1:26" s="7" customFormat="1">
      <c r="A63" s="7">
        <v>3</v>
      </c>
      <c r="B63" s="7" t="s">
        <v>34</v>
      </c>
      <c r="F63" s="7">
        <v>0.16176610434086799</v>
      </c>
      <c r="G63" s="7">
        <v>1.06231656586303E-2</v>
      </c>
      <c r="H63" s="7">
        <v>5.3517018532496401E-2</v>
      </c>
      <c r="I63" s="7">
        <v>3.42502901661252E-2</v>
      </c>
      <c r="J63" s="7">
        <v>4.2235826652672302E-2</v>
      </c>
      <c r="K63" s="7">
        <v>4.6327488796413803E-2</v>
      </c>
      <c r="L63" s="7">
        <v>2.6330152778963199E-2</v>
      </c>
      <c r="M63" s="7">
        <v>6.1412436102150997E-2</v>
      </c>
      <c r="N63" s="7">
        <v>5.3291593396957E-2</v>
      </c>
      <c r="O63" s="7">
        <v>5.5541803827620598E-2</v>
      </c>
      <c r="P63" s="7">
        <v>1.9109815323876501E-2</v>
      </c>
      <c r="Q63" s="7">
        <v>0.13228649934946801</v>
      </c>
    </row>
    <row r="64" spans="1:26" s="7" customFormat="1">
      <c r="A64" s="7">
        <v>4</v>
      </c>
      <c r="B64" s="7" t="s">
        <v>34</v>
      </c>
      <c r="G64" s="7">
        <v>9.0434185329261299E-2</v>
      </c>
      <c r="H64" s="7">
        <v>7.0093913086603801E-2</v>
      </c>
      <c r="I64" s="7">
        <v>3.1078154096602799E-2</v>
      </c>
      <c r="J64" s="7">
        <v>2.0921795109703399E-2</v>
      </c>
      <c r="K64" s="7">
        <v>2.8804393402406401E-2</v>
      </c>
      <c r="L64" s="7">
        <v>4.88297349139298E-2</v>
      </c>
      <c r="M64" s="7">
        <v>6.3351268145731901E-2</v>
      </c>
      <c r="N64" s="7">
        <v>3.6602665327219203E-2</v>
      </c>
      <c r="O64" s="7">
        <v>3.3215735729294198E-2</v>
      </c>
      <c r="P64" s="7">
        <v>8.2471023387050799E-2</v>
      </c>
      <c r="Q64" s="7">
        <v>9.0652745870913008E-3</v>
      </c>
    </row>
    <row r="65" spans="1:26" s="7" customFormat="1">
      <c r="A65" s="7">
        <v>5</v>
      </c>
      <c r="B65" s="7" t="s">
        <v>34</v>
      </c>
      <c r="H65" s="7">
        <v>2.5791391003095701E-2</v>
      </c>
      <c r="I65" s="7">
        <v>7.5753891310732402E-2</v>
      </c>
      <c r="J65" s="7">
        <v>2.54308863960717E-2</v>
      </c>
      <c r="K65" s="7">
        <v>3.2682550397991103E-2</v>
      </c>
      <c r="L65" s="7">
        <v>3.2282420165315198E-2</v>
      </c>
      <c r="M65" s="7">
        <v>8.8651090080755099E-2</v>
      </c>
      <c r="N65" s="7">
        <v>4.5307948089382398E-2</v>
      </c>
      <c r="O65" s="7">
        <v>2.2739042375101499E-2</v>
      </c>
      <c r="P65" s="7">
        <v>4.8041388220001702E-2</v>
      </c>
      <c r="Q65" s="7">
        <v>8.5164137883813107E-2</v>
      </c>
    </row>
    <row r="66" spans="1:26" s="7" customFormat="1">
      <c r="A66" s="7">
        <v>6</v>
      </c>
      <c r="B66" s="7" t="s">
        <v>34</v>
      </c>
      <c r="I66" s="7">
        <v>2.3667352517482199E-2</v>
      </c>
      <c r="J66" s="7">
        <v>9.0139351319520306E-2</v>
      </c>
      <c r="K66" s="7">
        <v>3.2039255024565297E-2</v>
      </c>
      <c r="L66" s="7">
        <v>1.84027136388622E-2</v>
      </c>
      <c r="M66" s="7">
        <v>8.3036591232671694E-2</v>
      </c>
      <c r="N66" s="7">
        <v>8.4060303018079194E-2</v>
      </c>
      <c r="O66" s="7">
        <v>5.5514567231730698E-2</v>
      </c>
      <c r="P66" s="7">
        <v>4.4969308586129901E-2</v>
      </c>
      <c r="Q66" s="7">
        <v>5.16655998070253E-2</v>
      </c>
    </row>
    <row r="67" spans="1:26" s="7" customFormat="1">
      <c r="A67" s="7">
        <v>0</v>
      </c>
      <c r="B67" s="7" t="s">
        <v>41</v>
      </c>
      <c r="C67" s="7">
        <v>1039</v>
      </c>
      <c r="D67" s="7">
        <v>1025</v>
      </c>
      <c r="E67" s="7">
        <v>1108</v>
      </c>
      <c r="F67" s="7">
        <v>1056</v>
      </c>
      <c r="G67" s="7">
        <v>1127</v>
      </c>
      <c r="H67" s="7">
        <v>1058</v>
      </c>
      <c r="I67" s="7">
        <v>1037</v>
      </c>
      <c r="J67" s="7">
        <v>1019</v>
      </c>
      <c r="K67" s="7">
        <v>999</v>
      </c>
      <c r="L67" s="7">
        <v>1029</v>
      </c>
      <c r="M67" s="7">
        <v>959</v>
      </c>
      <c r="N67" s="7">
        <v>942</v>
      </c>
      <c r="O67" s="7">
        <v>910</v>
      </c>
      <c r="P67" s="7">
        <v>876</v>
      </c>
      <c r="Q67" s="7">
        <v>928</v>
      </c>
    </row>
    <row r="68" spans="1:26" s="7" customFormat="1">
      <c r="A68" s="7">
        <v>1</v>
      </c>
      <c r="B68" s="7" t="s">
        <v>46</v>
      </c>
      <c r="D68" s="7">
        <v>812.98977417829497</v>
      </c>
      <c r="E68" s="7">
        <v>1159.1775506210799</v>
      </c>
      <c r="F68" s="7">
        <v>1125.77391940031</v>
      </c>
      <c r="G68" s="7">
        <v>1159.02347662186</v>
      </c>
      <c r="H68" s="7">
        <v>974.96782382965398</v>
      </c>
      <c r="I68" s="7">
        <v>1087.1154834383899</v>
      </c>
      <c r="J68" s="7">
        <v>971.51509019684897</v>
      </c>
      <c r="K68" s="7">
        <v>1027.9658515250001</v>
      </c>
      <c r="L68" s="7">
        <v>952.81760945573399</v>
      </c>
      <c r="M68" s="7">
        <v>915.36429911847597</v>
      </c>
      <c r="N68" s="7">
        <v>1042.7598120944101</v>
      </c>
      <c r="O68" s="7">
        <v>780.22982910375595</v>
      </c>
      <c r="P68" s="7">
        <v>826.39992578139095</v>
      </c>
      <c r="Q68" s="7">
        <v>963.68491453900799</v>
      </c>
      <c r="R68" s="7">
        <v>907.97151500356597</v>
      </c>
    </row>
    <row r="69" spans="1:26" s="7" customFormat="1">
      <c r="A69" s="7">
        <v>2</v>
      </c>
      <c r="B69" s="7" t="s">
        <v>46</v>
      </c>
      <c r="E69" s="7">
        <v>903.31710528296605</v>
      </c>
      <c r="F69" s="7">
        <v>1024.11860483857</v>
      </c>
      <c r="G69" s="7">
        <v>995.61303189595503</v>
      </c>
      <c r="H69" s="7">
        <v>978.08152195382604</v>
      </c>
      <c r="I69" s="7">
        <v>956.40830260379005</v>
      </c>
      <c r="J69" s="7">
        <v>977.26007988663503</v>
      </c>
      <c r="K69" s="7">
        <v>953.09138467972002</v>
      </c>
      <c r="L69" s="7">
        <v>1016.4499030741</v>
      </c>
      <c r="M69" s="7">
        <v>892.64058736925301</v>
      </c>
      <c r="N69" s="7">
        <v>1017.93214168917</v>
      </c>
      <c r="O69" s="7">
        <v>904.49707827129305</v>
      </c>
      <c r="P69" s="7">
        <v>881.95462657345695</v>
      </c>
      <c r="Q69" s="7">
        <v>904.10072273190804</v>
      </c>
      <c r="R69" s="7">
        <v>926.80039210491998</v>
      </c>
      <c r="S69" s="7">
        <v>935.63163864618195</v>
      </c>
    </row>
    <row r="70" spans="1:26" s="7" customFormat="1">
      <c r="A70" s="7">
        <v>3</v>
      </c>
      <c r="B70" s="7" t="s">
        <v>46</v>
      </c>
      <c r="F70" s="7">
        <v>942.65779574396595</v>
      </c>
      <c r="G70" s="7">
        <v>1069.2197320436101</v>
      </c>
      <c r="H70" s="7">
        <v>964.47284106307995</v>
      </c>
      <c r="I70" s="7">
        <v>981.34536705937501</v>
      </c>
      <c r="J70" s="7">
        <v>921.83096557986096</v>
      </c>
      <c r="K70" s="7">
        <v>969.02594590807098</v>
      </c>
      <c r="L70" s="7">
        <v>927.01963619768003</v>
      </c>
      <c r="M70" s="7">
        <v>975.253007114561</v>
      </c>
      <c r="N70" s="7">
        <v>1016.42129995551</v>
      </c>
      <c r="O70" s="7">
        <v>905.85636877654997</v>
      </c>
      <c r="P70" s="7">
        <v>968.54593314464501</v>
      </c>
      <c r="Q70" s="7">
        <v>891.33849771922098</v>
      </c>
      <c r="R70" s="7">
        <v>906.29028316624397</v>
      </c>
      <c r="S70" s="7">
        <v>969.91098854599102</v>
      </c>
      <c r="T70" s="7">
        <v>897.95097073018098</v>
      </c>
    </row>
    <row r="71" spans="1:26" s="7" customFormat="1">
      <c r="A71" s="7">
        <v>4</v>
      </c>
      <c r="B71" s="7" t="s">
        <v>46</v>
      </c>
      <c r="G71" s="7">
        <v>980.55910167064098</v>
      </c>
      <c r="H71" s="7">
        <v>1057.5826129571501</v>
      </c>
      <c r="I71" s="7">
        <v>953.55830321691599</v>
      </c>
      <c r="J71" s="7">
        <v>952.45841914409402</v>
      </c>
      <c r="K71" s="7">
        <v>918.76654181844299</v>
      </c>
      <c r="L71" s="7">
        <v>938.36155281176195</v>
      </c>
      <c r="M71" s="7">
        <v>882.69093447476905</v>
      </c>
      <c r="N71" s="7">
        <v>1124.4052741350499</v>
      </c>
      <c r="O71" s="7">
        <v>896.97487623572795</v>
      </c>
      <c r="P71" s="7">
        <v>974.99454701003106</v>
      </c>
      <c r="Q71" s="7">
        <v>965.03259912724798</v>
      </c>
      <c r="R71" s="7">
        <v>913.55270280402794</v>
      </c>
      <c r="S71" s="7">
        <v>946.19828022916499</v>
      </c>
      <c r="T71" s="7">
        <v>932.86260949774305</v>
      </c>
      <c r="U71" s="7">
        <v>894.02250763416305</v>
      </c>
    </row>
    <row r="72" spans="1:26" s="7" customFormat="1">
      <c r="A72" s="7">
        <v>5</v>
      </c>
      <c r="B72" s="7" t="s">
        <v>46</v>
      </c>
      <c r="H72" s="7">
        <v>969.707368228213</v>
      </c>
      <c r="I72" s="7">
        <v>1064.01537545561</v>
      </c>
      <c r="J72" s="7">
        <v>928.86784572406998</v>
      </c>
      <c r="K72" s="7">
        <v>954.76406793349202</v>
      </c>
      <c r="L72" s="7">
        <v>893.51286726000603</v>
      </c>
      <c r="M72" s="7">
        <v>890.30055365008502</v>
      </c>
      <c r="N72" s="7">
        <v>1009.75445950767</v>
      </c>
      <c r="O72" s="7">
        <v>995.88589407936797</v>
      </c>
      <c r="P72" s="7">
        <v>975.59011554217602</v>
      </c>
      <c r="Q72" s="7">
        <v>977.71467170821404</v>
      </c>
      <c r="R72" s="7">
        <v>975.53020505177994</v>
      </c>
      <c r="S72" s="7">
        <v>959.03986140332302</v>
      </c>
      <c r="T72" s="7">
        <v>908.73227708004595</v>
      </c>
      <c r="U72" s="7">
        <v>930.07226426591296</v>
      </c>
      <c r="V72" s="7">
        <v>872.78016276029496</v>
      </c>
    </row>
    <row r="73" spans="1:26" s="7" customFormat="1">
      <c r="A73" s="7">
        <v>6</v>
      </c>
      <c r="B73" s="7" t="s">
        <v>46</v>
      </c>
      <c r="I73" s="7">
        <v>984.46381364457</v>
      </c>
      <c r="J73" s="7">
        <v>1050.9734384334499</v>
      </c>
      <c r="K73" s="7">
        <v>924.98021070183097</v>
      </c>
      <c r="L73" s="7">
        <v>928.13341712816703</v>
      </c>
      <c r="M73" s="7">
        <v>844.20718971700603</v>
      </c>
      <c r="N73" s="7">
        <v>1004.68686935273</v>
      </c>
      <c r="O73" s="7">
        <v>891.69981289136695</v>
      </c>
      <c r="P73" s="7">
        <v>1087.2899719894899</v>
      </c>
      <c r="Q73" s="7">
        <v>982.23763928932499</v>
      </c>
      <c r="R73" s="7">
        <v>990.97984401694703</v>
      </c>
      <c r="S73" s="7">
        <v>1017.8606739966</v>
      </c>
      <c r="T73" s="7">
        <v>924.04341137492304</v>
      </c>
      <c r="U73" s="7">
        <v>901.64357709854698</v>
      </c>
      <c r="V73" s="7">
        <v>906.84884643517296</v>
      </c>
      <c r="W73" s="7">
        <v>863.33535230324003</v>
      </c>
    </row>
    <row r="74" spans="1:26" s="7" customFormat="1">
      <c r="A74" s="7">
        <v>1</v>
      </c>
      <c r="B74" s="7" t="s">
        <v>51</v>
      </c>
      <c r="D74" s="7">
        <v>0.206839244704102</v>
      </c>
      <c r="E74" s="7">
        <v>4.6189125109277897E-2</v>
      </c>
      <c r="F74" s="7">
        <v>6.6073787310903298E-2</v>
      </c>
      <c r="G74" s="7">
        <v>2.8414797357459699E-2</v>
      </c>
      <c r="H74" s="7">
        <v>7.8480317741347602E-2</v>
      </c>
      <c r="I74" s="7">
        <v>4.8327370721690098E-2</v>
      </c>
      <c r="J74" s="7">
        <v>4.6599518943229501E-2</v>
      </c>
      <c r="K74" s="7">
        <v>2.89948463713719E-2</v>
      </c>
      <c r="L74" s="7">
        <v>7.4035364960413796E-2</v>
      </c>
      <c r="M74" s="7">
        <v>4.5501252222652597E-2</v>
      </c>
      <c r="N74" s="7">
        <v>0.106963707106595</v>
      </c>
      <c r="O74" s="7">
        <v>0.14260458340246601</v>
      </c>
      <c r="P74" s="7">
        <v>5.6621089290649101E-2</v>
      </c>
      <c r="Q74" s="7">
        <v>3.84535717015176E-2</v>
      </c>
    </row>
    <row r="75" spans="1:26" s="7" customFormat="1">
      <c r="A75" s="7">
        <v>2</v>
      </c>
      <c r="B75" s="7" t="s">
        <v>51</v>
      </c>
      <c r="E75" s="7">
        <v>0.184731854437756</v>
      </c>
      <c r="F75" s="7">
        <v>3.0190715114986399E-2</v>
      </c>
      <c r="G75" s="7">
        <v>0.11658116069569199</v>
      </c>
      <c r="H75" s="7">
        <v>7.5537313843264398E-2</v>
      </c>
      <c r="I75" s="7">
        <v>7.7716198067705106E-2</v>
      </c>
      <c r="J75" s="7">
        <v>4.0961648786423402E-2</v>
      </c>
      <c r="K75" s="7">
        <v>4.5954569890170001E-2</v>
      </c>
      <c r="L75" s="7">
        <v>1.2196401288531E-2</v>
      </c>
      <c r="M75" s="7">
        <v>6.9196467810997406E-2</v>
      </c>
      <c r="N75" s="7">
        <v>8.0607369096778597E-2</v>
      </c>
      <c r="O75" s="7">
        <v>6.0471667348429301E-3</v>
      </c>
      <c r="P75" s="7">
        <v>6.7975189194711396E-3</v>
      </c>
      <c r="Q75" s="7">
        <v>2.5753531538892E-2</v>
      </c>
    </row>
    <row r="76" spans="1:26" s="7" customFormat="1">
      <c r="A76" s="7">
        <v>3</v>
      </c>
      <c r="B76" s="7" t="s">
        <v>51</v>
      </c>
      <c r="F76" s="7">
        <v>0.10733163281821401</v>
      </c>
      <c r="G76" s="7">
        <v>5.1269093129009201E-2</v>
      </c>
      <c r="H76" s="7">
        <v>8.8399961188015297E-2</v>
      </c>
      <c r="I76" s="7">
        <v>5.3668884224325197E-2</v>
      </c>
      <c r="J76" s="7">
        <v>9.5357246732226605E-2</v>
      </c>
      <c r="K76" s="7">
        <v>3.00040581500793E-2</v>
      </c>
      <c r="L76" s="7">
        <v>9.9106281634907298E-2</v>
      </c>
      <c r="M76" s="7">
        <v>1.6947869775350798E-2</v>
      </c>
      <c r="N76" s="7">
        <v>7.9003503137479503E-2</v>
      </c>
      <c r="O76" s="7">
        <v>4.5534409048898902E-3</v>
      </c>
      <c r="P76" s="7">
        <v>0.10564604240256301</v>
      </c>
      <c r="Q76" s="7">
        <v>3.9505929181873699E-2</v>
      </c>
    </row>
    <row r="77" spans="1:26" s="7" customFormat="1">
      <c r="A77" s="7">
        <v>4</v>
      </c>
      <c r="B77" s="7" t="s">
        <v>51</v>
      </c>
      <c r="G77" s="7">
        <v>0.12993868529668001</v>
      </c>
      <c r="H77" s="7">
        <v>3.9450571157749199E-4</v>
      </c>
      <c r="I77" s="7">
        <v>8.0464509916184895E-2</v>
      </c>
      <c r="J77" s="7">
        <v>6.5300864431703604E-2</v>
      </c>
      <c r="K77" s="7">
        <v>8.0313771953510499E-2</v>
      </c>
      <c r="L77" s="7">
        <v>8.8084010872923293E-2</v>
      </c>
      <c r="M77" s="7">
        <v>7.9571496898051403E-2</v>
      </c>
      <c r="N77" s="7">
        <v>0.193636172117885</v>
      </c>
      <c r="O77" s="7">
        <v>1.43133228178811E-2</v>
      </c>
      <c r="P77" s="7">
        <v>0.11300747375574299</v>
      </c>
      <c r="Q77" s="7">
        <v>3.9905818025051901E-2</v>
      </c>
    </row>
    <row r="78" spans="1:26" s="7" customFormat="1">
      <c r="A78" s="7">
        <v>5</v>
      </c>
      <c r="B78" s="7" t="s">
        <v>51</v>
      </c>
      <c r="H78" s="7">
        <v>8.34523929790046E-2</v>
      </c>
      <c r="I78" s="7">
        <v>2.6051471027593101E-2</v>
      </c>
      <c r="J78" s="7">
        <v>8.8451574363032498E-2</v>
      </c>
      <c r="K78" s="7">
        <v>4.4280212278786799E-2</v>
      </c>
      <c r="L78" s="7">
        <v>0.131668739300285</v>
      </c>
      <c r="M78" s="7">
        <v>7.1636544681871306E-2</v>
      </c>
      <c r="N78" s="7">
        <v>7.1926177821304102E-2</v>
      </c>
      <c r="O78" s="7">
        <v>9.4380103383920694E-2</v>
      </c>
      <c r="P78" s="7">
        <v>0.113687346509333</v>
      </c>
      <c r="Q78" s="7">
        <v>5.3571844513161999E-2</v>
      </c>
    </row>
    <row r="79" spans="1:26" s="7" customFormat="1">
      <c r="A79" s="7">
        <v>6</v>
      </c>
      <c r="B79" s="7" t="s">
        <v>51</v>
      </c>
      <c r="I79" s="7">
        <v>5.0661703332140602E-2</v>
      </c>
      <c r="J79" s="7">
        <v>3.1377270297793899E-2</v>
      </c>
      <c r="K79" s="7">
        <v>7.4093883181350503E-2</v>
      </c>
      <c r="L79" s="7">
        <v>9.8023890060090602E-2</v>
      </c>
      <c r="M79" s="7">
        <v>0.119700532099055</v>
      </c>
      <c r="N79" s="7">
        <v>6.6546570438147101E-2</v>
      </c>
      <c r="O79" s="7">
        <v>2.0110095723772099E-2</v>
      </c>
      <c r="P79" s="7">
        <v>0.241198598161522</v>
      </c>
      <c r="Q79" s="7">
        <v>5.8445731992807497E-2</v>
      </c>
    </row>
    <row r="80" spans="1:26" s="7" customFormat="1">
      <c r="A80">
        <v>0</v>
      </c>
      <c r="B80" t="s">
        <v>21</v>
      </c>
      <c r="C80">
        <v>1796</v>
      </c>
      <c r="D80">
        <v>1846</v>
      </c>
      <c r="E80">
        <v>1977</v>
      </c>
      <c r="F80">
        <v>2001</v>
      </c>
      <c r="G80">
        <v>1866</v>
      </c>
      <c r="H80">
        <v>1890</v>
      </c>
      <c r="I80">
        <v>1902</v>
      </c>
      <c r="J80">
        <v>1783</v>
      </c>
      <c r="K80">
        <v>1801</v>
      </c>
      <c r="L80">
        <v>1700</v>
      </c>
      <c r="M80">
        <v>1610</v>
      </c>
      <c r="N80">
        <v>1653</v>
      </c>
      <c r="O80">
        <v>1613</v>
      </c>
      <c r="P80">
        <v>1570</v>
      </c>
      <c r="Q80">
        <v>1551</v>
      </c>
      <c r="R80"/>
      <c r="S80"/>
      <c r="T80"/>
      <c r="U80"/>
      <c r="V80"/>
      <c r="W80"/>
      <c r="X80"/>
      <c r="Y80"/>
      <c r="Z80"/>
    </row>
    <row r="81" spans="1:23" s="7" customFormat="1">
      <c r="A81" s="7">
        <v>1</v>
      </c>
      <c r="B81" s="7" t="s">
        <v>28</v>
      </c>
      <c r="D81" s="7">
        <v>1761.2569552049399</v>
      </c>
      <c r="E81" s="7">
        <v>2012.9211251254901</v>
      </c>
      <c r="F81" s="7">
        <v>2037.9278930798901</v>
      </c>
      <c r="G81" s="7">
        <v>1882.08221643263</v>
      </c>
      <c r="H81" s="7">
        <v>1895.9533951567</v>
      </c>
      <c r="I81" s="7">
        <v>1846.04249717007</v>
      </c>
      <c r="J81" s="7">
        <v>1805.7591766614401</v>
      </c>
      <c r="K81" s="7">
        <v>1822.08500595088</v>
      </c>
      <c r="L81" s="7">
        <v>1770.5776689967799</v>
      </c>
      <c r="M81" s="7">
        <v>1645.0533282644701</v>
      </c>
      <c r="N81" s="7">
        <v>1634.40816672596</v>
      </c>
      <c r="O81" s="7">
        <v>1652.4657537637099</v>
      </c>
      <c r="P81" s="7">
        <v>1530.5335474953299</v>
      </c>
      <c r="Q81" s="7">
        <v>1546.18741668967</v>
      </c>
      <c r="R81" s="7">
        <v>1586.88967267096</v>
      </c>
    </row>
    <row r="82" spans="1:23" s="7" customFormat="1">
      <c r="A82" s="7">
        <v>2</v>
      </c>
      <c r="B82" s="7" t="s">
        <v>28</v>
      </c>
      <c r="E82" s="7">
        <v>1644.63558642715</v>
      </c>
      <c r="F82" s="7">
        <v>1894.34464156954</v>
      </c>
      <c r="G82" s="7">
        <v>1914.7843861702399</v>
      </c>
      <c r="H82" s="7">
        <v>2047.3917375523799</v>
      </c>
      <c r="I82" s="7">
        <v>1814.6491796740199</v>
      </c>
      <c r="J82" s="7">
        <v>1723.3291328433399</v>
      </c>
      <c r="K82" s="7">
        <v>1762.00264740745</v>
      </c>
      <c r="L82" s="7">
        <v>1740.68665666932</v>
      </c>
      <c r="M82" s="7">
        <v>1674.5647802798901</v>
      </c>
      <c r="N82" s="7">
        <v>1595.94406496689</v>
      </c>
      <c r="O82" s="7">
        <v>1673.95415911638</v>
      </c>
      <c r="P82" s="7">
        <v>1697.23292079666</v>
      </c>
      <c r="Q82" s="7">
        <v>1494.2035937523999</v>
      </c>
      <c r="R82" s="7">
        <v>1550.64002308861</v>
      </c>
      <c r="S82" s="7">
        <v>1574.03844445451</v>
      </c>
    </row>
    <row r="83" spans="1:23" s="7" customFormat="1">
      <c r="A83" s="7">
        <v>3</v>
      </c>
      <c r="B83" s="7" t="s">
        <v>28</v>
      </c>
      <c r="F83" s="7">
        <v>1551.4377455655799</v>
      </c>
      <c r="G83" s="7">
        <v>1735.20992617655</v>
      </c>
      <c r="H83" s="7">
        <v>1919.0595155311</v>
      </c>
      <c r="I83" s="7">
        <v>1932.6922840576501</v>
      </c>
      <c r="J83" s="7">
        <v>1711.0278791784599</v>
      </c>
      <c r="K83" s="7">
        <v>1675.4532783648999</v>
      </c>
      <c r="L83" s="7">
        <v>1699.8511037473199</v>
      </c>
      <c r="M83" s="7">
        <v>1636.0092694775101</v>
      </c>
      <c r="N83" s="7">
        <v>1574.4181850400801</v>
      </c>
      <c r="O83" s="7">
        <v>1521.0443261800799</v>
      </c>
      <c r="P83" s="7">
        <v>1520.88229914827</v>
      </c>
      <c r="Q83" s="7">
        <v>1700.9000259464899</v>
      </c>
      <c r="R83" s="7">
        <v>1565.0483478020701</v>
      </c>
      <c r="S83" s="7">
        <v>1491.50829023544</v>
      </c>
      <c r="T83" s="7">
        <v>1598.52488669171</v>
      </c>
    </row>
    <row r="84" spans="1:23" s="7" customFormat="1">
      <c r="A84" s="7">
        <v>4</v>
      </c>
      <c r="B84" s="7" t="s">
        <v>28</v>
      </c>
      <c r="G84" s="7">
        <v>1570.66287387189</v>
      </c>
      <c r="H84" s="7">
        <v>1904.5555025552701</v>
      </c>
      <c r="I84" s="7">
        <v>1948.94661880633</v>
      </c>
      <c r="J84" s="7">
        <v>1862.60117206822</v>
      </c>
      <c r="K84" s="7">
        <v>1728.04350489845</v>
      </c>
      <c r="L84" s="7">
        <v>1685.3687805746299</v>
      </c>
      <c r="M84" s="7">
        <v>1665.8957307384401</v>
      </c>
      <c r="N84" s="7">
        <v>1632.6060686327301</v>
      </c>
      <c r="O84" s="7">
        <v>1655.0394181546501</v>
      </c>
      <c r="P84" s="7">
        <v>1485.2730724093201</v>
      </c>
      <c r="Q84" s="7">
        <v>1512.63334962251</v>
      </c>
      <c r="R84" s="7">
        <v>1798.55042362838</v>
      </c>
      <c r="S84" s="7">
        <v>1536.9976523488999</v>
      </c>
      <c r="T84" s="7">
        <v>1585.80700758225</v>
      </c>
      <c r="U84" s="7">
        <v>1651.6569423865999</v>
      </c>
    </row>
    <row r="85" spans="1:23" s="7" customFormat="1">
      <c r="A85" s="7">
        <v>5</v>
      </c>
      <c r="B85" s="7" t="s">
        <v>28</v>
      </c>
      <c r="H85" s="7">
        <v>1729.0112777125801</v>
      </c>
      <c r="I85" s="7">
        <v>1961.5508737846501</v>
      </c>
      <c r="J85" s="7">
        <v>1863.2729797849699</v>
      </c>
      <c r="K85" s="7">
        <v>1857.22982760885</v>
      </c>
      <c r="L85" s="7">
        <v>1717.2550645578999</v>
      </c>
      <c r="M85" s="7">
        <v>1629.2097983470601</v>
      </c>
      <c r="N85" s="7">
        <v>1632.8508215975201</v>
      </c>
      <c r="O85" s="7">
        <v>1693.2577205300599</v>
      </c>
      <c r="P85" s="7">
        <v>1602.6749343220899</v>
      </c>
      <c r="Q85" s="7">
        <v>1439.67567703087</v>
      </c>
      <c r="R85" s="7">
        <v>1568.86956637399</v>
      </c>
      <c r="S85" s="7">
        <v>1788.3488272151201</v>
      </c>
      <c r="T85" s="7">
        <v>1624.7896243783</v>
      </c>
      <c r="U85" s="7">
        <v>1625.0077060021399</v>
      </c>
      <c r="V85" s="7">
        <v>1596.6722547268</v>
      </c>
    </row>
    <row r="86" spans="1:23" s="7" customFormat="1">
      <c r="A86" s="7">
        <v>6</v>
      </c>
      <c r="B86" s="7" t="s">
        <v>28</v>
      </c>
      <c r="I86" s="7">
        <v>1804.00543819777</v>
      </c>
      <c r="J86" s="7">
        <v>1923.5577802437599</v>
      </c>
      <c r="K86" s="7">
        <v>1871.94247092869</v>
      </c>
      <c r="L86" s="7">
        <v>1841.68915950779</v>
      </c>
      <c r="M86" s="7">
        <v>1658.17016602488</v>
      </c>
      <c r="N86" s="7">
        <v>1590.71386704211</v>
      </c>
      <c r="O86" s="7">
        <v>1682.7394175653901</v>
      </c>
      <c r="P86" s="7">
        <v>1628.07770142294</v>
      </c>
      <c r="Q86" s="7">
        <v>1581.6634166788001</v>
      </c>
      <c r="R86" s="7">
        <v>1472.66670317952</v>
      </c>
      <c r="S86" s="7">
        <v>1515.1178999459</v>
      </c>
      <c r="T86" s="7">
        <v>1892.7136567345999</v>
      </c>
      <c r="U86" s="7">
        <v>1666.04456178028</v>
      </c>
      <c r="V86" s="7">
        <v>1570.0083521921899</v>
      </c>
      <c r="W86" s="7">
        <v>1625.5179933069601</v>
      </c>
    </row>
    <row r="87" spans="1:23" s="7" customFormat="1">
      <c r="A87" s="7">
        <v>1</v>
      </c>
      <c r="B87" s="7" t="s">
        <v>35</v>
      </c>
      <c r="D87" s="7">
        <v>4.59063081230024E-2</v>
      </c>
      <c r="E87" s="7">
        <v>1.81695119501709E-2</v>
      </c>
      <c r="F87" s="7">
        <v>1.84547191803562E-2</v>
      </c>
      <c r="G87" s="7">
        <v>8.6185511428861199E-3</v>
      </c>
      <c r="H87" s="7">
        <v>3.14994452735223E-3</v>
      </c>
      <c r="I87" s="7">
        <v>2.9420348491024501E-2</v>
      </c>
      <c r="J87" s="7">
        <v>1.27645410327766E-2</v>
      </c>
      <c r="K87" s="7">
        <v>1.1707388090441299E-2</v>
      </c>
      <c r="L87" s="7">
        <v>4.1516275880458399E-2</v>
      </c>
      <c r="M87" s="7">
        <v>2.1772253580414E-2</v>
      </c>
      <c r="N87" s="7">
        <v>1.12473280544685E-2</v>
      </c>
      <c r="O87" s="7">
        <v>2.4467299295544798E-2</v>
      </c>
      <c r="P87" s="7">
        <v>2.5137867837367201E-2</v>
      </c>
      <c r="Q87" s="7">
        <v>3.1028905933799E-3</v>
      </c>
    </row>
    <row r="88" spans="1:23" s="7" customFormat="1">
      <c r="A88" s="7">
        <v>2</v>
      </c>
      <c r="B88" s="7" t="s">
        <v>35</v>
      </c>
      <c r="E88" s="7">
        <v>0.16811553544403199</v>
      </c>
      <c r="F88" s="7">
        <v>5.3301028700879501E-2</v>
      </c>
      <c r="G88" s="7">
        <v>2.6143829673224699E-2</v>
      </c>
      <c r="H88" s="7">
        <v>8.3276051615016194E-2</v>
      </c>
      <c r="I88" s="7">
        <v>4.5925773042052503E-2</v>
      </c>
      <c r="J88" s="7">
        <v>3.3466554770981399E-2</v>
      </c>
      <c r="K88" s="7">
        <v>2.1653166347887502E-2</v>
      </c>
      <c r="L88" s="7">
        <v>2.3933327452543798E-2</v>
      </c>
      <c r="M88" s="7">
        <v>4.0102347999932203E-2</v>
      </c>
      <c r="N88" s="7">
        <v>3.4516597116216297E-2</v>
      </c>
      <c r="O88" s="7">
        <v>3.7789311293475202E-2</v>
      </c>
      <c r="P88" s="7">
        <v>8.1040076940546699E-2</v>
      </c>
      <c r="Q88" s="7">
        <v>3.6619217438811101E-2</v>
      </c>
    </row>
    <row r="89" spans="1:23" s="7" customFormat="1">
      <c r="A89" s="7">
        <v>3</v>
      </c>
      <c r="B89" s="7" t="s">
        <v>35</v>
      </c>
      <c r="F89" s="7">
        <v>0.22466879282080199</v>
      </c>
      <c r="G89" s="7">
        <v>7.0091143528107094E-2</v>
      </c>
      <c r="H89" s="7">
        <v>1.53754050429089E-2</v>
      </c>
      <c r="I89" s="7">
        <v>1.6136847559229499E-2</v>
      </c>
      <c r="J89" s="7">
        <v>4.03657435903199E-2</v>
      </c>
      <c r="K89" s="7">
        <v>6.9709451213272697E-2</v>
      </c>
      <c r="L89" s="8">
        <v>8.7586030988404698E-5</v>
      </c>
      <c r="M89" s="7">
        <v>1.6154825762425901E-2</v>
      </c>
      <c r="N89" s="7">
        <v>4.7538908021732898E-2</v>
      </c>
      <c r="O89" s="7">
        <v>5.70090972225177E-2</v>
      </c>
      <c r="P89" s="7">
        <v>3.1285159778172103E-2</v>
      </c>
      <c r="Q89" s="7">
        <v>9.6647341035775394E-2</v>
      </c>
    </row>
    <row r="90" spans="1:23" s="7" customFormat="1">
      <c r="A90" s="7">
        <v>4</v>
      </c>
      <c r="B90" s="7" t="s">
        <v>35</v>
      </c>
      <c r="G90" s="7">
        <v>0.15827284358419699</v>
      </c>
      <c r="H90" s="7">
        <v>7.7013241033172704E-3</v>
      </c>
      <c r="I90" s="7">
        <v>2.4682764882404201E-2</v>
      </c>
      <c r="J90" s="7">
        <v>4.4644516022558901E-2</v>
      </c>
      <c r="K90" s="7">
        <v>4.05088812335066E-2</v>
      </c>
      <c r="L90" s="7">
        <v>8.6065996619797292E-3</v>
      </c>
      <c r="M90" s="7">
        <v>3.4717845179156201E-2</v>
      </c>
      <c r="N90" s="7">
        <v>1.23375265379725E-2</v>
      </c>
      <c r="O90" s="7">
        <v>2.6062875483351702E-2</v>
      </c>
      <c r="P90" s="7">
        <v>5.3966195917630203E-2</v>
      </c>
      <c r="Q90" s="7">
        <v>2.47367184896796E-2</v>
      </c>
    </row>
    <row r="91" spans="1:23" s="7" customFormat="1">
      <c r="A91" s="7">
        <v>5</v>
      </c>
      <c r="B91" s="7" t="s">
        <v>35</v>
      </c>
      <c r="H91" s="7">
        <v>8.5179218141491306E-2</v>
      </c>
      <c r="I91" s="7">
        <v>3.1309607668059902E-2</v>
      </c>
      <c r="J91" s="7">
        <v>4.5021301057191397E-2</v>
      </c>
      <c r="K91" s="7">
        <v>3.12214478672115E-2</v>
      </c>
      <c r="L91" s="7">
        <v>1.01500379752354E-2</v>
      </c>
      <c r="M91" s="7">
        <v>1.1931551768362299E-2</v>
      </c>
      <c r="N91" s="7">
        <v>1.21894606185632E-2</v>
      </c>
      <c r="O91" s="7">
        <v>4.9756801320560901E-2</v>
      </c>
      <c r="P91" s="7">
        <v>2.0812060077763601E-2</v>
      </c>
      <c r="Q91" s="7">
        <v>7.1775836859532399E-2</v>
      </c>
    </row>
    <row r="92" spans="1:23" s="7" customFormat="1">
      <c r="A92" s="7">
        <v>6</v>
      </c>
      <c r="B92" s="7" t="s">
        <v>35</v>
      </c>
      <c r="I92" s="7">
        <v>5.1521851631037799E-2</v>
      </c>
      <c r="J92" s="7">
        <v>7.8832181852920596E-2</v>
      </c>
      <c r="K92" s="7">
        <v>3.9390600182502601E-2</v>
      </c>
      <c r="L92" s="7">
        <v>8.3346564416349203E-2</v>
      </c>
      <c r="M92" s="7">
        <v>2.9919357779428401E-2</v>
      </c>
      <c r="N92" s="7">
        <v>3.7680661196545798E-2</v>
      </c>
      <c r="O92" s="7">
        <v>4.3235844739859197E-2</v>
      </c>
      <c r="P92" s="7">
        <v>3.6992166511429503E-2</v>
      </c>
      <c r="Q92" s="7">
        <v>1.97700945704729E-2</v>
      </c>
    </row>
    <row r="93" spans="1:23" s="7" customFormat="1">
      <c r="A93" s="7">
        <v>0</v>
      </c>
      <c r="B93" s="7" t="s">
        <v>42</v>
      </c>
      <c r="C93" s="7">
        <v>672</v>
      </c>
      <c r="D93" s="7">
        <v>706</v>
      </c>
      <c r="E93" s="7">
        <v>711</v>
      </c>
      <c r="F93" s="7">
        <v>770</v>
      </c>
      <c r="G93" s="7">
        <v>732</v>
      </c>
      <c r="H93" s="7">
        <v>763</v>
      </c>
      <c r="I93" s="7">
        <v>731</v>
      </c>
      <c r="J93" s="7">
        <v>732</v>
      </c>
      <c r="K93" s="7">
        <v>704</v>
      </c>
      <c r="L93" s="7">
        <v>678</v>
      </c>
      <c r="M93" s="7">
        <v>697</v>
      </c>
      <c r="N93" s="7">
        <v>648</v>
      </c>
      <c r="O93" s="7">
        <v>636</v>
      </c>
      <c r="P93" s="7">
        <v>611</v>
      </c>
      <c r="Q93" s="7">
        <v>570</v>
      </c>
    </row>
    <row r="94" spans="1:23" s="7" customFormat="1">
      <c r="A94" s="7">
        <v>1</v>
      </c>
      <c r="B94" s="7" t="s">
        <v>47</v>
      </c>
      <c r="D94" s="7">
        <v>668.50022527037902</v>
      </c>
      <c r="E94" s="7">
        <v>668.27183762141306</v>
      </c>
      <c r="F94" s="7">
        <v>814.28451234120098</v>
      </c>
      <c r="G94" s="7">
        <v>699.58774657667595</v>
      </c>
      <c r="H94" s="7">
        <v>757.78657793526997</v>
      </c>
      <c r="I94" s="7">
        <v>731.38772999425305</v>
      </c>
      <c r="J94" s="7">
        <v>723.44506736792096</v>
      </c>
      <c r="K94" s="7">
        <v>708.89455505053002</v>
      </c>
      <c r="L94" s="7">
        <v>682.30891325390496</v>
      </c>
      <c r="M94" s="7">
        <v>720.13885015079904</v>
      </c>
      <c r="N94" s="7">
        <v>705.56268214910403</v>
      </c>
      <c r="O94" s="7">
        <v>588.64123810853403</v>
      </c>
      <c r="P94" s="7">
        <v>599.00618756918902</v>
      </c>
      <c r="Q94" s="7">
        <v>578.33339844770001</v>
      </c>
      <c r="R94" s="7">
        <v>640.20378498427999</v>
      </c>
    </row>
    <row r="95" spans="1:23" s="7" customFormat="1">
      <c r="A95" s="7">
        <v>2</v>
      </c>
      <c r="B95" s="7" t="s">
        <v>47</v>
      </c>
      <c r="E95" s="7">
        <v>511.56744950783798</v>
      </c>
      <c r="F95" s="7">
        <v>817.52922558793102</v>
      </c>
      <c r="G95" s="7">
        <v>775.80473480554701</v>
      </c>
      <c r="H95" s="7">
        <v>754.94598228579002</v>
      </c>
      <c r="I95" s="7">
        <v>671.11485062746794</v>
      </c>
      <c r="J95" s="7">
        <v>759.02529223567501</v>
      </c>
      <c r="K95" s="7">
        <v>671.17004756098197</v>
      </c>
      <c r="L95" s="7">
        <v>705.35467803463803</v>
      </c>
      <c r="M95" s="7">
        <v>669.06758508223697</v>
      </c>
      <c r="N95" s="7">
        <v>685.83922277519503</v>
      </c>
      <c r="O95" s="7">
        <v>698.18083043812305</v>
      </c>
      <c r="P95" s="7">
        <v>488.34343802869398</v>
      </c>
      <c r="Q95" s="7">
        <v>540.13449421542998</v>
      </c>
      <c r="R95" s="7">
        <v>671.24071532930395</v>
      </c>
      <c r="S95" s="7">
        <v>599.061006298694</v>
      </c>
    </row>
    <row r="96" spans="1:23" s="7" customFormat="1">
      <c r="A96" s="7">
        <v>3</v>
      </c>
      <c r="B96" s="7" t="s">
        <v>47</v>
      </c>
      <c r="F96" s="7">
        <v>616.83867739930702</v>
      </c>
      <c r="G96" s="7">
        <v>676.47790415955296</v>
      </c>
      <c r="H96" s="7">
        <v>675.07730697072395</v>
      </c>
      <c r="I96" s="7">
        <v>653.58140614583294</v>
      </c>
      <c r="J96" s="7">
        <v>665.67835171766296</v>
      </c>
      <c r="K96" s="7">
        <v>676.36709017213002</v>
      </c>
      <c r="L96" s="7">
        <v>650.144276786212</v>
      </c>
      <c r="M96" s="7">
        <v>717.59210916158395</v>
      </c>
      <c r="N96" s="7">
        <v>671.81207345233497</v>
      </c>
      <c r="O96" s="7">
        <v>695.42508140566201</v>
      </c>
      <c r="P96" s="7">
        <v>605.31266503908898</v>
      </c>
      <c r="Q96" s="7">
        <v>548.01854632141499</v>
      </c>
      <c r="R96" s="7">
        <v>623.83979757852899</v>
      </c>
      <c r="S96" s="7">
        <v>617.53980190306504</v>
      </c>
      <c r="T96" s="7">
        <v>606.79576178939703</v>
      </c>
    </row>
    <row r="97" spans="1:26" s="7" customFormat="1">
      <c r="A97" s="7">
        <v>4</v>
      </c>
      <c r="B97" s="7" t="s">
        <v>47</v>
      </c>
      <c r="G97" s="7">
        <v>602.21858854738502</v>
      </c>
      <c r="H97" s="7">
        <v>696.33336445145596</v>
      </c>
      <c r="I97" s="7">
        <v>670.30261527445396</v>
      </c>
      <c r="J97" s="7">
        <v>664.79385198408397</v>
      </c>
      <c r="K97" s="7">
        <v>637.17660538980601</v>
      </c>
      <c r="L97" s="7">
        <v>663.35133140660196</v>
      </c>
      <c r="M97" s="7">
        <v>651.97995800375804</v>
      </c>
      <c r="N97" s="7">
        <v>738.80020763147195</v>
      </c>
      <c r="O97" s="7">
        <v>698.44654538159796</v>
      </c>
      <c r="P97" s="7">
        <v>618.71232719068303</v>
      </c>
      <c r="Q97" s="7">
        <v>642.10386534577106</v>
      </c>
      <c r="R97" s="7">
        <v>586.482247809917</v>
      </c>
      <c r="S97" s="7">
        <v>598.09564992505602</v>
      </c>
      <c r="T97" s="7">
        <v>635.15891911894801</v>
      </c>
      <c r="U97" s="7">
        <v>597.17363492643403</v>
      </c>
    </row>
    <row r="98" spans="1:26" s="7" customFormat="1">
      <c r="A98" s="7">
        <v>5</v>
      </c>
      <c r="B98" s="7" t="s">
        <v>47</v>
      </c>
      <c r="H98" s="7">
        <v>617.60302994969504</v>
      </c>
      <c r="I98" s="7">
        <v>707.43751111793097</v>
      </c>
      <c r="J98" s="7">
        <v>671.52286214417995</v>
      </c>
      <c r="K98" s="7">
        <v>641.23291752886996</v>
      </c>
      <c r="L98" s="8">
        <v>628.59936719812401</v>
      </c>
      <c r="M98" s="7">
        <v>662.659734573371</v>
      </c>
      <c r="N98" s="7">
        <v>666.80579785627799</v>
      </c>
      <c r="O98" s="7">
        <v>778.50746238479906</v>
      </c>
      <c r="P98" s="7">
        <v>616.45204161375705</v>
      </c>
      <c r="Q98" s="7">
        <v>659.88737944239404</v>
      </c>
      <c r="R98" s="7">
        <v>674.24903855936998</v>
      </c>
      <c r="S98" s="7">
        <v>573.69736594123003</v>
      </c>
      <c r="T98" s="7">
        <v>613.65493552990802</v>
      </c>
      <c r="U98" s="7">
        <v>626.20834373332195</v>
      </c>
      <c r="V98" s="7">
        <v>604.52206147024197</v>
      </c>
    </row>
    <row r="99" spans="1:26" s="7" customFormat="1">
      <c r="A99" s="7">
        <v>6</v>
      </c>
      <c r="B99" s="7" t="s">
        <v>47</v>
      </c>
      <c r="I99" s="7">
        <v>627.89858219993596</v>
      </c>
      <c r="J99" s="7">
        <v>721.56632686211503</v>
      </c>
      <c r="K99" s="7">
        <v>650.24199640101995</v>
      </c>
      <c r="L99" s="7">
        <v>636.07301778971305</v>
      </c>
      <c r="M99" s="7">
        <v>630.65100626292895</v>
      </c>
      <c r="N99" s="7">
        <v>675.17607676251998</v>
      </c>
      <c r="O99" s="7">
        <v>696.98230455875705</v>
      </c>
      <c r="P99" s="7">
        <v>689.61807840224105</v>
      </c>
      <c r="Q99" s="7">
        <v>664.42993136192194</v>
      </c>
      <c r="R99" s="7">
        <v>696.65580034689799</v>
      </c>
      <c r="S99" s="7">
        <v>652.32316653011003</v>
      </c>
      <c r="T99" s="7">
        <v>591.33881788538497</v>
      </c>
      <c r="U99" s="7">
        <v>604.27142735145003</v>
      </c>
      <c r="V99" s="7">
        <v>634.69792324414004</v>
      </c>
      <c r="W99" s="7">
        <v>583.53799164538202</v>
      </c>
    </row>
    <row r="100" spans="1:26" s="7" customFormat="1">
      <c r="A100" s="7">
        <v>1</v>
      </c>
      <c r="B100" s="7" t="s">
        <v>52</v>
      </c>
      <c r="D100" s="7">
        <v>5.3115828228924397E-2</v>
      </c>
      <c r="E100" s="7">
        <v>6.0095868324313899E-2</v>
      </c>
      <c r="F100" s="7">
        <v>5.75123536898716E-2</v>
      </c>
      <c r="G100" s="7">
        <v>4.4279034731316502E-2</v>
      </c>
      <c r="H100" s="7">
        <v>6.8327943181264502E-3</v>
      </c>
      <c r="I100" s="7">
        <v>5.3041038885506104E-4</v>
      </c>
      <c r="J100" s="7">
        <v>1.1687066437266001E-2</v>
      </c>
      <c r="K100" s="7">
        <v>6.9524929695035098E-3</v>
      </c>
      <c r="L100" s="7">
        <v>6.3553292830453301E-3</v>
      </c>
      <c r="M100" s="7">
        <v>3.3197776399997998E-2</v>
      </c>
      <c r="N100" s="7">
        <v>8.8831299612814205E-2</v>
      </c>
      <c r="O100" s="7">
        <v>7.4463462093500701E-2</v>
      </c>
      <c r="P100" s="7">
        <v>1.9629807579068102E-2</v>
      </c>
      <c r="Q100" s="7">
        <v>1.4619997276666701E-2</v>
      </c>
    </row>
    <row r="101" spans="1:26" s="7" customFormat="1">
      <c r="A101" s="7">
        <v>2</v>
      </c>
      <c r="B101" s="7" t="s">
        <v>52</v>
      </c>
      <c r="E101" s="7">
        <v>0.28049585160641599</v>
      </c>
      <c r="F101" s="7">
        <v>6.1726266997313498E-2</v>
      </c>
      <c r="G101" s="7">
        <v>5.9842533887359897E-2</v>
      </c>
      <c r="H101" s="7">
        <v>1.05557243960806E-2</v>
      </c>
      <c r="I101" s="7">
        <v>8.1922228963792407E-2</v>
      </c>
      <c r="J101" s="7">
        <v>3.6919798136167997E-2</v>
      </c>
      <c r="K101" s="7">
        <v>4.6633455169059999E-2</v>
      </c>
      <c r="L101" s="7">
        <v>4.0346132794451699E-2</v>
      </c>
      <c r="M101" s="7">
        <v>4.0075200742844402E-2</v>
      </c>
      <c r="N101" s="7">
        <v>5.8393862307400103E-2</v>
      </c>
      <c r="O101" s="7">
        <v>9.7768601317803905E-2</v>
      </c>
      <c r="P101" s="7">
        <v>0.200747237268914</v>
      </c>
      <c r="Q101" s="7">
        <v>5.2395624183455801E-2</v>
      </c>
    </row>
    <row r="102" spans="1:26" s="7" customFormat="1">
      <c r="A102" s="7">
        <v>3</v>
      </c>
      <c r="B102" s="7" t="s">
        <v>52</v>
      </c>
      <c r="F102" s="7">
        <v>0.19891080857232801</v>
      </c>
      <c r="G102" s="7">
        <v>7.5849857705529405E-2</v>
      </c>
      <c r="H102" s="7">
        <v>0.11523288732539499</v>
      </c>
      <c r="I102" s="7">
        <v>0.105907789130187</v>
      </c>
      <c r="J102" s="7">
        <v>9.0603344648001405E-2</v>
      </c>
      <c r="K102" s="7">
        <v>3.9251292369132801E-2</v>
      </c>
      <c r="L102" s="7">
        <v>4.1085137483462597E-2</v>
      </c>
      <c r="M102" s="7">
        <v>2.9543915583334499E-2</v>
      </c>
      <c r="N102" s="7">
        <v>3.6747026932616403E-2</v>
      </c>
      <c r="O102" s="7">
        <v>9.3435662587518897E-2</v>
      </c>
      <c r="P102" s="7">
        <v>9.3082405252224304E-3</v>
      </c>
      <c r="Q102" s="7">
        <v>3.8563953822078202E-2</v>
      </c>
    </row>
    <row r="103" spans="1:26" s="7" customFormat="1">
      <c r="A103" s="7">
        <v>4</v>
      </c>
      <c r="B103" s="7" t="s">
        <v>52</v>
      </c>
      <c r="G103" s="7">
        <v>0.177297010181168</v>
      </c>
      <c r="H103" s="7">
        <v>8.7374358517095296E-2</v>
      </c>
      <c r="I103" s="7">
        <v>8.3033358037682803E-2</v>
      </c>
      <c r="J103" s="7">
        <v>9.1811677617372203E-2</v>
      </c>
      <c r="K103" s="7">
        <v>9.4919594616753505E-2</v>
      </c>
      <c r="L103" s="7">
        <v>2.1605705889967599E-2</v>
      </c>
      <c r="M103" s="7">
        <v>6.4591164987434294E-2</v>
      </c>
      <c r="N103" s="7">
        <v>0.14012377720906199</v>
      </c>
      <c r="O103" s="7">
        <v>9.8186392109431503E-2</v>
      </c>
      <c r="P103" s="7">
        <v>1.2622466760528901E-2</v>
      </c>
      <c r="Q103" s="7">
        <v>0.126498009378545</v>
      </c>
    </row>
    <row r="104" spans="1:26" s="7" customFormat="1">
      <c r="A104" s="7">
        <v>5</v>
      </c>
      <c r="B104" s="7" t="s">
        <v>52</v>
      </c>
      <c r="H104" s="7">
        <v>0.190559593774974</v>
      </c>
      <c r="I104" s="7">
        <v>3.22332269248553E-2</v>
      </c>
      <c r="J104" s="7">
        <v>8.26190407866393E-2</v>
      </c>
      <c r="K104" s="7">
        <v>8.9157787601036501E-2</v>
      </c>
      <c r="L104" s="7">
        <v>7.2862290268254304E-2</v>
      </c>
      <c r="M104" s="7">
        <v>4.9268673495881599E-2</v>
      </c>
      <c r="N104" s="7">
        <v>2.90212929880833E-2</v>
      </c>
      <c r="O104" s="7">
        <v>0.22406833708301699</v>
      </c>
      <c r="P104" s="7">
        <v>8.9231450306994902E-3</v>
      </c>
      <c r="Q104" s="7">
        <v>0.15769715691648101</v>
      </c>
    </row>
    <row r="105" spans="1:26" s="7" customFormat="1">
      <c r="A105" s="7">
        <v>6</v>
      </c>
      <c r="B105" s="7" t="s">
        <v>52</v>
      </c>
      <c r="I105" s="7">
        <v>0.14104161121759801</v>
      </c>
      <c r="J105" s="7">
        <v>1.42536518277117E-2</v>
      </c>
      <c r="K105" s="7">
        <v>7.6360800566732695E-2</v>
      </c>
      <c r="L105" s="7">
        <v>6.1839206799833797E-2</v>
      </c>
      <c r="M105" s="7">
        <v>9.5192243525209899E-2</v>
      </c>
      <c r="N105" s="7">
        <v>4.1938390065617399E-2</v>
      </c>
      <c r="O105" s="7">
        <v>9.5884126664711994E-2</v>
      </c>
      <c r="P105" s="7">
        <v>0.12867115941446899</v>
      </c>
      <c r="Q105" s="7">
        <v>0.165666546248985</v>
      </c>
    </row>
    <row r="106" spans="1:26" s="7" customFormat="1">
      <c r="A106">
        <v>0</v>
      </c>
      <c r="B106" t="s">
        <v>22</v>
      </c>
      <c r="C106">
        <v>1484</v>
      </c>
      <c r="D106">
        <v>1488</v>
      </c>
      <c r="E106">
        <v>1532</v>
      </c>
      <c r="F106">
        <v>1673</v>
      </c>
      <c r="G106">
        <v>1662</v>
      </c>
      <c r="H106">
        <v>1583</v>
      </c>
      <c r="I106">
        <v>1587</v>
      </c>
      <c r="J106">
        <v>1608</v>
      </c>
      <c r="K106">
        <v>1488</v>
      </c>
      <c r="L106">
        <v>1503</v>
      </c>
      <c r="M106">
        <v>1465</v>
      </c>
      <c r="N106">
        <v>1366</v>
      </c>
      <c r="O106">
        <v>1330</v>
      </c>
      <c r="P106">
        <v>1345</v>
      </c>
      <c r="Q106">
        <v>1295</v>
      </c>
      <c r="R106"/>
      <c r="S106"/>
      <c r="T106"/>
      <c r="U106"/>
      <c r="V106"/>
      <c r="W106"/>
      <c r="X106"/>
      <c r="Y106"/>
      <c r="Z106"/>
    </row>
    <row r="107" spans="1:26" s="7" customFormat="1">
      <c r="A107" s="7">
        <v>1</v>
      </c>
      <c r="B107" s="7" t="s">
        <v>29</v>
      </c>
      <c r="D107" s="7">
        <v>1496.4584356246601</v>
      </c>
      <c r="E107" s="7">
        <v>1508.89368733591</v>
      </c>
      <c r="F107" s="7">
        <v>1700.6870854066401</v>
      </c>
      <c r="G107" s="7">
        <v>1673.1468557052799</v>
      </c>
      <c r="H107" s="7">
        <v>1606.82457139236</v>
      </c>
      <c r="I107" s="7">
        <v>1609.9669421603601</v>
      </c>
      <c r="J107" s="7">
        <v>1578.9013076676499</v>
      </c>
      <c r="K107" s="7">
        <v>1539.9155921617701</v>
      </c>
      <c r="L107" s="7">
        <v>1504.2093403876499</v>
      </c>
      <c r="M107" s="7">
        <v>1427.10691455959</v>
      </c>
      <c r="N107" s="7">
        <v>1420.1155362355</v>
      </c>
      <c r="O107" s="7">
        <v>1395.50584293617</v>
      </c>
      <c r="P107" s="7">
        <v>1310.08502038751</v>
      </c>
      <c r="Q107" s="7">
        <v>1311.15008282435</v>
      </c>
      <c r="R107" s="7">
        <v>1336.9059033286301</v>
      </c>
    </row>
    <row r="108" spans="1:26" s="7" customFormat="1">
      <c r="A108" s="7">
        <v>2</v>
      </c>
      <c r="B108" s="7" t="s">
        <v>29</v>
      </c>
      <c r="E108" s="7">
        <v>1438.12906630422</v>
      </c>
      <c r="F108" s="7">
        <v>1724.1051537988601</v>
      </c>
      <c r="G108" s="7">
        <v>1705.7165060785201</v>
      </c>
      <c r="H108" s="7">
        <v>1615.1902809216999</v>
      </c>
      <c r="I108" s="7">
        <v>1621.5482028480501</v>
      </c>
      <c r="J108" s="7">
        <v>1560.3108778450901</v>
      </c>
      <c r="K108" s="7">
        <v>1520.2634157415</v>
      </c>
      <c r="L108" s="7">
        <v>1531.0748381283499</v>
      </c>
      <c r="M108" s="7">
        <v>1477.9554917544201</v>
      </c>
      <c r="N108" s="7">
        <v>1448.3845432682299</v>
      </c>
      <c r="O108" s="7">
        <v>1387.1355255859801</v>
      </c>
      <c r="P108" s="7">
        <v>1399.6246229086701</v>
      </c>
      <c r="Q108" s="7">
        <v>1225.7478243293499</v>
      </c>
      <c r="R108" s="7">
        <v>1342.93407291122</v>
      </c>
      <c r="S108" s="7">
        <v>1335.2374117362899</v>
      </c>
    </row>
    <row r="109" spans="1:26" s="7" customFormat="1">
      <c r="A109" s="7">
        <v>3</v>
      </c>
      <c r="B109" s="7" t="s">
        <v>29</v>
      </c>
      <c r="F109" s="7">
        <v>1408.18145551771</v>
      </c>
      <c r="G109" s="7">
        <v>1580.3646172368201</v>
      </c>
      <c r="H109" s="7">
        <v>1646.2813099216301</v>
      </c>
      <c r="I109" s="7">
        <v>1746.91301964134</v>
      </c>
      <c r="J109" s="7">
        <v>1541.40120261946</v>
      </c>
      <c r="K109" s="7">
        <v>1482.1226657300699</v>
      </c>
      <c r="L109" s="7">
        <v>1439.40564613883</v>
      </c>
      <c r="M109" s="7">
        <v>1463.00459876794</v>
      </c>
      <c r="N109" s="7">
        <v>1468.99714736793</v>
      </c>
      <c r="O109" s="7">
        <v>1353.3142513790001</v>
      </c>
      <c r="P109" s="7">
        <v>1426.1035640888199</v>
      </c>
      <c r="Q109" s="7">
        <v>1421.9757809508801</v>
      </c>
      <c r="R109" s="7">
        <v>1244.10959095617</v>
      </c>
      <c r="S109" s="7">
        <v>1316.9343529161299</v>
      </c>
      <c r="T109" s="7">
        <v>1357.42262526846</v>
      </c>
    </row>
    <row r="110" spans="1:26" s="7" customFormat="1">
      <c r="A110" s="7">
        <v>4</v>
      </c>
      <c r="B110" s="7" t="s">
        <v>29</v>
      </c>
      <c r="G110" s="7">
        <v>1295.74602225279</v>
      </c>
      <c r="H110" s="7">
        <v>1490.13168284208</v>
      </c>
      <c r="I110" s="7">
        <v>1642.72183523133</v>
      </c>
      <c r="J110" s="7">
        <v>1640.4894007411101</v>
      </c>
      <c r="K110" s="7">
        <v>1480.8524828515001</v>
      </c>
      <c r="L110" s="7">
        <v>1404.91353648928</v>
      </c>
      <c r="M110" s="7">
        <v>1387.2480015860599</v>
      </c>
      <c r="N110" s="7">
        <v>1446.2184375372501</v>
      </c>
      <c r="O110" s="7">
        <v>1331.54815370502</v>
      </c>
      <c r="P110" s="7">
        <v>1296.9665006145201</v>
      </c>
      <c r="Q110" s="7">
        <v>1282.6241933174799</v>
      </c>
      <c r="R110" s="7">
        <v>1482.8385719181899</v>
      </c>
      <c r="S110" s="7">
        <v>1270.94495008121</v>
      </c>
      <c r="T110" s="7">
        <v>1300.4045177104899</v>
      </c>
      <c r="U110" s="7">
        <v>1369.1831154853701</v>
      </c>
    </row>
    <row r="111" spans="1:26" s="7" customFormat="1">
      <c r="A111" s="7">
        <v>5</v>
      </c>
      <c r="B111" s="7" t="s">
        <v>29</v>
      </c>
      <c r="H111" s="7">
        <v>1351.0788952297801</v>
      </c>
      <c r="I111" s="7">
        <v>1629.5980351856399</v>
      </c>
      <c r="J111" s="7">
        <v>1660.7389261256901</v>
      </c>
      <c r="K111" s="7">
        <v>1612.0742557641599</v>
      </c>
      <c r="L111" s="7">
        <v>1459.35802638158</v>
      </c>
      <c r="M111" s="7">
        <v>1416.64523347114</v>
      </c>
      <c r="N111" s="7">
        <v>1428.8863765385499</v>
      </c>
      <c r="O111" s="7">
        <v>1392.53233573597</v>
      </c>
      <c r="P111" s="7">
        <v>1408.2187123554099</v>
      </c>
      <c r="Q111" s="7">
        <v>1254.5722177421201</v>
      </c>
      <c r="R111" s="7">
        <v>1327.5709315633501</v>
      </c>
      <c r="S111" s="7">
        <v>1534.87885825644</v>
      </c>
      <c r="T111" s="7">
        <v>1280.22521971944</v>
      </c>
      <c r="U111" s="7">
        <v>1375.21861630844</v>
      </c>
      <c r="V111" s="7">
        <v>1412.5009298662701</v>
      </c>
    </row>
    <row r="112" spans="1:26" s="7" customFormat="1">
      <c r="A112" s="7">
        <v>6</v>
      </c>
      <c r="B112" s="7" t="s">
        <v>29</v>
      </c>
      <c r="I112" s="7">
        <v>1481.87976249192</v>
      </c>
      <c r="J112" s="7">
        <v>1670.5623594229501</v>
      </c>
      <c r="K112" s="7">
        <v>1619.0292812320199</v>
      </c>
      <c r="L112" s="7">
        <v>1568.6720804566201</v>
      </c>
      <c r="M112" s="7">
        <v>1453.8564885532501</v>
      </c>
      <c r="N112" s="7">
        <v>1441.2874011885699</v>
      </c>
      <c r="O112" s="7">
        <v>1345.79214495475</v>
      </c>
      <c r="P112" s="7">
        <v>1453.4381877543999</v>
      </c>
      <c r="Q112" s="7">
        <v>1350.8874963455801</v>
      </c>
      <c r="R112" s="7">
        <v>1265.42609201951</v>
      </c>
      <c r="S112" s="7">
        <v>1348.1989055254301</v>
      </c>
      <c r="T112" s="7">
        <v>1567.22826494388</v>
      </c>
      <c r="U112" s="7">
        <v>1342.46219190077</v>
      </c>
      <c r="V112" s="7">
        <v>1408.5094882976</v>
      </c>
      <c r="W112" s="7">
        <v>1376.39239740366</v>
      </c>
    </row>
    <row r="113" spans="1:23" s="7" customFormat="1">
      <c r="A113" s="7">
        <v>1</v>
      </c>
      <c r="B113" s="7" t="s">
        <v>36</v>
      </c>
      <c r="D113" s="7">
        <v>5.6844325434526697E-3</v>
      </c>
      <c r="E113" s="7">
        <v>1.5082449519643E-2</v>
      </c>
      <c r="F113" s="7">
        <v>1.65493636620682E-2</v>
      </c>
      <c r="G113" s="7">
        <v>6.7068927227933997E-3</v>
      </c>
      <c r="H113" s="7">
        <v>1.5050266198584499E-2</v>
      </c>
      <c r="I113" s="7">
        <v>1.4471923226437301E-2</v>
      </c>
      <c r="J113" s="7">
        <v>1.8096201699225399E-2</v>
      </c>
      <c r="K113" s="7">
        <v>3.4889510861402302E-2</v>
      </c>
      <c r="L113" s="7">
        <v>8.0461768972173305E-4</v>
      </c>
      <c r="M113" s="7">
        <v>2.5865587331336499E-2</v>
      </c>
      <c r="N113" s="7">
        <v>3.9616058737557802E-2</v>
      </c>
      <c r="O113" s="7">
        <v>4.92525134858409E-2</v>
      </c>
      <c r="P113" s="7">
        <v>2.59590926486921E-2</v>
      </c>
      <c r="Q113" s="7">
        <v>1.2471106428066101E-2</v>
      </c>
    </row>
    <row r="114" spans="1:23" s="7" customFormat="1">
      <c r="A114" s="7">
        <v>2</v>
      </c>
      <c r="B114" s="7" t="s">
        <v>36</v>
      </c>
      <c r="E114" s="7">
        <v>6.1273455414998602E-2</v>
      </c>
      <c r="F114" s="7">
        <v>3.0547013627531299E-2</v>
      </c>
      <c r="G114" s="7">
        <v>2.6303553597183098E-2</v>
      </c>
      <c r="H114" s="7">
        <v>2.0334984789450099E-2</v>
      </c>
      <c r="I114" s="7">
        <v>2.1769504000031598E-2</v>
      </c>
      <c r="J114" s="7">
        <v>2.9657414275442599E-2</v>
      </c>
      <c r="K114" s="7">
        <v>2.16824030520812E-2</v>
      </c>
      <c r="L114" s="7">
        <v>1.8679200351529899E-2</v>
      </c>
      <c r="M114" s="7">
        <v>8.8433390815159003E-3</v>
      </c>
      <c r="N114" s="7">
        <v>6.0310793022132901E-2</v>
      </c>
      <c r="O114" s="7">
        <v>4.2959041793967201E-2</v>
      </c>
      <c r="P114" s="7">
        <v>4.0613102534326199E-2</v>
      </c>
      <c r="Q114" s="7">
        <v>5.3476583529462399E-2</v>
      </c>
    </row>
    <row r="115" spans="1:23" s="7" customFormat="1">
      <c r="A115" s="7">
        <v>3</v>
      </c>
      <c r="B115" s="7" t="s">
        <v>36</v>
      </c>
      <c r="F115" s="7">
        <v>0.15828962611015801</v>
      </c>
      <c r="G115" s="7">
        <v>4.9118762192048498E-2</v>
      </c>
      <c r="H115" s="7">
        <v>3.99755590155568E-2</v>
      </c>
      <c r="I115" s="7">
        <v>0.10076434760009099</v>
      </c>
      <c r="J115" s="7">
        <v>4.14171625500886E-2</v>
      </c>
      <c r="K115" s="7">
        <v>3.9498214179652996E-3</v>
      </c>
      <c r="L115" s="7">
        <v>4.2311612682080099E-2</v>
      </c>
      <c r="M115" s="7">
        <v>1.36204862256405E-3</v>
      </c>
      <c r="N115" s="7">
        <v>7.5400547121468903E-2</v>
      </c>
      <c r="O115" s="7">
        <v>1.75295123150363E-2</v>
      </c>
      <c r="P115" s="7">
        <v>6.03000476496829E-2</v>
      </c>
      <c r="Q115" s="7">
        <v>9.8050796101069204E-2</v>
      </c>
    </row>
    <row r="116" spans="1:23" s="7" customFormat="1">
      <c r="A116" s="7">
        <v>4</v>
      </c>
      <c r="B116" s="7" t="s">
        <v>36</v>
      </c>
      <c r="G116" s="7">
        <v>0.220369421027203</v>
      </c>
      <c r="H116" s="7">
        <v>5.8666024736523298E-2</v>
      </c>
      <c r="I116" s="7">
        <v>3.5111427366937099E-2</v>
      </c>
      <c r="J116" s="7">
        <v>2.02048512071549E-2</v>
      </c>
      <c r="K116" s="7">
        <v>4.8034389438829702E-3</v>
      </c>
      <c r="L116" s="7">
        <v>6.5260454764283701E-2</v>
      </c>
      <c r="M116" s="7">
        <v>5.3073036460026098E-2</v>
      </c>
      <c r="N116" s="7">
        <v>5.8725064082904899E-2</v>
      </c>
      <c r="O116" s="7">
        <v>1.1640253421206499E-3</v>
      </c>
      <c r="P116" s="7">
        <v>3.5712638948314397E-2</v>
      </c>
      <c r="Q116" s="7">
        <v>9.5566074768464997E-3</v>
      </c>
    </row>
    <row r="117" spans="1:23" s="7" customFormat="1">
      <c r="A117" s="7">
        <v>5</v>
      </c>
      <c r="B117" s="7" t="s">
        <v>36</v>
      </c>
      <c r="H117" s="7">
        <v>0.14650733087190199</v>
      </c>
      <c r="I117" s="7">
        <v>2.68418621207577E-2</v>
      </c>
      <c r="J117" s="7">
        <v>3.2797839630406403E-2</v>
      </c>
      <c r="K117" s="7">
        <v>8.3383236400647404E-2</v>
      </c>
      <c r="L117" s="7">
        <v>2.9036575927090399E-2</v>
      </c>
      <c r="M117" s="7">
        <v>3.3006666572598001E-2</v>
      </c>
      <c r="N117" s="7">
        <v>4.6036878871562603E-2</v>
      </c>
      <c r="O117" s="7">
        <v>4.7016793786445701E-2</v>
      </c>
      <c r="P117" s="7">
        <v>4.7002760115542899E-2</v>
      </c>
      <c r="Q117" s="7">
        <v>3.1218364677896401E-2</v>
      </c>
    </row>
    <row r="118" spans="1:23" s="7" customFormat="1">
      <c r="A118" s="7">
        <v>6</v>
      </c>
      <c r="B118" s="7" t="s">
        <v>36</v>
      </c>
      <c r="I118" s="7">
        <v>6.6238334913726299E-2</v>
      </c>
      <c r="J118" s="7">
        <v>3.8906939939645398E-2</v>
      </c>
      <c r="K118" s="7">
        <v>8.8057312655930295E-2</v>
      </c>
      <c r="L118" s="7">
        <v>4.3693998973136E-2</v>
      </c>
      <c r="M118" s="7">
        <v>7.6064924551225103E-3</v>
      </c>
      <c r="N118" s="7">
        <v>5.5115227810079298E-2</v>
      </c>
      <c r="O118" s="7">
        <v>1.18737931990581E-2</v>
      </c>
      <c r="P118" s="7">
        <v>8.0623187921488995E-2</v>
      </c>
      <c r="Q118" s="7">
        <v>4.3156367834427202E-2</v>
      </c>
    </row>
    <row r="119" spans="1:23" s="7" customFormat="1">
      <c r="A119" s="7">
        <v>0</v>
      </c>
      <c r="B119" s="7" t="s">
        <v>43</v>
      </c>
      <c r="C119" s="7">
        <v>450</v>
      </c>
      <c r="D119" s="7">
        <v>480</v>
      </c>
      <c r="E119" s="7">
        <v>505</v>
      </c>
      <c r="F119" s="7">
        <v>499</v>
      </c>
      <c r="G119" s="7">
        <v>531</v>
      </c>
      <c r="H119" s="7">
        <v>505</v>
      </c>
      <c r="I119" s="7">
        <v>549</v>
      </c>
      <c r="J119" s="7">
        <v>521</v>
      </c>
      <c r="K119" s="7">
        <v>517</v>
      </c>
      <c r="L119" s="7">
        <v>462</v>
      </c>
      <c r="M119" s="7">
        <v>437</v>
      </c>
      <c r="N119" s="7">
        <v>485</v>
      </c>
      <c r="O119" s="7">
        <v>399</v>
      </c>
      <c r="P119" s="6">
        <v>385</v>
      </c>
      <c r="Q119" s="7">
        <v>397</v>
      </c>
    </row>
    <row r="120" spans="1:23" s="7" customFormat="1">
      <c r="A120" s="7">
        <v>1</v>
      </c>
      <c r="B120" s="7" t="s">
        <v>48</v>
      </c>
      <c r="D120" s="7">
        <v>495.23600707024298</v>
      </c>
      <c r="E120" s="7">
        <v>510.75508072481801</v>
      </c>
      <c r="F120" s="7">
        <v>514.03194951405305</v>
      </c>
      <c r="G120" s="7">
        <v>539.64828970431995</v>
      </c>
      <c r="H120" s="7">
        <v>483.67556463058901</v>
      </c>
      <c r="I120" s="7">
        <v>545.25927994687095</v>
      </c>
      <c r="J120" s="7">
        <v>531.63019272537804</v>
      </c>
      <c r="K120" s="7">
        <v>508.95722997396598</v>
      </c>
      <c r="L120" s="7">
        <v>511.45457044711799</v>
      </c>
      <c r="M120" s="7">
        <v>454.315005369267</v>
      </c>
      <c r="N120" s="7">
        <v>486.96370566597602</v>
      </c>
      <c r="O120" s="7">
        <v>424.73673866919302</v>
      </c>
      <c r="P120" s="7">
        <v>421.59136788312998</v>
      </c>
      <c r="Q120" s="7">
        <v>383.43829971551497</v>
      </c>
      <c r="R120" s="7">
        <v>367.21403398398297</v>
      </c>
    </row>
    <row r="121" spans="1:23" s="7" customFormat="1">
      <c r="A121" s="7">
        <v>2</v>
      </c>
      <c r="B121" s="7" t="s">
        <v>48</v>
      </c>
      <c r="E121" s="7">
        <v>492.91855391359098</v>
      </c>
      <c r="F121" s="7">
        <v>486.726374076426</v>
      </c>
      <c r="G121" s="7">
        <v>580.96888493208098</v>
      </c>
      <c r="H121" s="7">
        <v>466.80506681651798</v>
      </c>
      <c r="I121" s="7">
        <v>528.71912617279804</v>
      </c>
      <c r="J121" s="7">
        <v>529.63065872911602</v>
      </c>
      <c r="K121" s="7">
        <v>508.448997620407</v>
      </c>
      <c r="L121" s="7">
        <v>509.79458530311001</v>
      </c>
      <c r="M121" s="7">
        <v>482.66436309853901</v>
      </c>
      <c r="N121" s="7">
        <v>511.87627203660799</v>
      </c>
      <c r="O121" s="7">
        <v>464.42675754191799</v>
      </c>
      <c r="P121" s="7">
        <v>404.91675522477402</v>
      </c>
      <c r="Q121" s="7">
        <v>399.37897271014702</v>
      </c>
      <c r="R121" s="7">
        <v>364.246308112203</v>
      </c>
      <c r="S121" s="7">
        <v>408.43008754870499</v>
      </c>
    </row>
    <row r="122" spans="1:23" s="7" customFormat="1">
      <c r="A122" s="7">
        <v>3</v>
      </c>
      <c r="B122" s="7" t="s">
        <v>48</v>
      </c>
      <c r="F122" s="7">
        <v>379.29086759862901</v>
      </c>
      <c r="G122" s="7">
        <v>586.87886920608901</v>
      </c>
      <c r="H122" s="7">
        <v>526.45792614459401</v>
      </c>
      <c r="I122" s="7">
        <v>530.676754171673</v>
      </c>
      <c r="J122" s="7">
        <v>474.29048958870999</v>
      </c>
      <c r="K122" s="7">
        <v>530.64761901062502</v>
      </c>
      <c r="L122" s="7">
        <v>487.14796117690202</v>
      </c>
      <c r="M122" s="7">
        <v>493.491211627121</v>
      </c>
      <c r="N122" s="7">
        <v>498.39254902843101</v>
      </c>
      <c r="O122" s="7">
        <v>459.08657125825601</v>
      </c>
      <c r="P122" s="7">
        <v>481.03206164560902</v>
      </c>
      <c r="Q122" s="7">
        <v>336.96153522738803</v>
      </c>
      <c r="R122" s="7">
        <v>360.34980640543898</v>
      </c>
      <c r="S122" s="7">
        <v>417.55623689038202</v>
      </c>
      <c r="T122" s="7">
        <v>369.76554935342801</v>
      </c>
    </row>
    <row r="123" spans="1:23" s="7" customFormat="1">
      <c r="A123" s="7">
        <v>4</v>
      </c>
      <c r="B123" s="7" t="s">
        <v>48</v>
      </c>
      <c r="G123" s="7">
        <v>449.78743342534801</v>
      </c>
      <c r="H123" s="7">
        <v>460.93029382907702</v>
      </c>
      <c r="I123" s="7">
        <v>480.72546416433403</v>
      </c>
      <c r="J123" s="7">
        <v>463.90523761400101</v>
      </c>
      <c r="K123" s="7">
        <v>453.21345575347101</v>
      </c>
      <c r="L123" s="7">
        <v>487.75980592064798</v>
      </c>
      <c r="M123" s="7">
        <v>458.28846130860001</v>
      </c>
      <c r="N123" s="7">
        <v>528.41382580205698</v>
      </c>
      <c r="O123" s="7">
        <v>471.25593754746399</v>
      </c>
      <c r="P123" s="7">
        <v>485.71258158424001</v>
      </c>
      <c r="Q123" s="7">
        <v>417.00926317120201</v>
      </c>
      <c r="R123" s="7">
        <v>376.79588175105602</v>
      </c>
      <c r="S123" s="7">
        <v>409.05312678813402</v>
      </c>
      <c r="T123" s="7">
        <v>369.808173219335</v>
      </c>
      <c r="U123" s="7">
        <v>394.43751683461699</v>
      </c>
    </row>
    <row r="124" spans="1:23" s="7" customFormat="1">
      <c r="A124" s="7">
        <v>5</v>
      </c>
      <c r="B124" s="7" t="s">
        <v>48</v>
      </c>
      <c r="H124" s="7">
        <v>416.71049472074498</v>
      </c>
      <c r="I124" s="7">
        <v>497.33339563688997</v>
      </c>
      <c r="J124" s="7">
        <v>481.332098545137</v>
      </c>
      <c r="K124" s="7">
        <v>454.07254632110198</v>
      </c>
      <c r="L124" s="7">
        <v>447.62231280654299</v>
      </c>
      <c r="M124" s="7">
        <v>464.236997742874</v>
      </c>
      <c r="N124" s="7">
        <v>483.159983522505</v>
      </c>
      <c r="O124" s="7">
        <v>511.80429147546101</v>
      </c>
      <c r="P124" s="7">
        <v>509.66645677817303</v>
      </c>
      <c r="Q124" s="7">
        <v>431.671928619585</v>
      </c>
      <c r="R124" s="7">
        <v>440.065957708881</v>
      </c>
      <c r="S124" s="7">
        <v>395.86472251526101</v>
      </c>
      <c r="T124" s="7">
        <v>377.38668095874402</v>
      </c>
      <c r="U124" s="7">
        <v>400.54383965694598</v>
      </c>
      <c r="V124" s="7">
        <v>389.20777640657701</v>
      </c>
    </row>
    <row r="125" spans="1:23" s="7" customFormat="1">
      <c r="A125" s="7">
        <v>6</v>
      </c>
      <c r="B125" s="7" t="s">
        <v>48</v>
      </c>
      <c r="I125" s="7">
        <v>447.643869586704</v>
      </c>
      <c r="J125" s="7">
        <v>509.49285539922198</v>
      </c>
      <c r="K125" s="7">
        <v>464.23708596730501</v>
      </c>
      <c r="L125" s="7">
        <v>451.881402573804</v>
      </c>
      <c r="M125" s="7">
        <v>428.20077799117797</v>
      </c>
      <c r="N125" s="7">
        <v>487.68082195498698</v>
      </c>
      <c r="O125" s="7">
        <v>465.06075194439597</v>
      </c>
      <c r="P125" s="6">
        <v>561.30003265918697</v>
      </c>
      <c r="Q125" s="7">
        <v>449.37416921582098</v>
      </c>
      <c r="R125" s="7">
        <v>458.04678025829099</v>
      </c>
      <c r="S125" s="7">
        <v>453.615370920327</v>
      </c>
      <c r="T125" s="7">
        <v>373.052378874417</v>
      </c>
      <c r="U125" s="7">
        <v>406.70553008986099</v>
      </c>
      <c r="V125" s="7">
        <v>395.97422620464999</v>
      </c>
      <c r="W125" s="7">
        <v>382.07536734553901</v>
      </c>
    </row>
    <row r="126" spans="1:23" s="10" customFormat="1">
      <c r="A126" s="10">
        <v>1</v>
      </c>
      <c r="B126" s="10" t="s">
        <v>53</v>
      </c>
      <c r="D126" s="10">
        <v>3.1741681396340399E-2</v>
      </c>
      <c r="E126" s="10">
        <v>1.13961994550861E-2</v>
      </c>
      <c r="F126" s="10">
        <v>3.01241473227516E-2</v>
      </c>
      <c r="G126" s="10">
        <v>1.6286797936572801E-2</v>
      </c>
      <c r="H126" s="10">
        <v>4.2226604691903501E-2</v>
      </c>
      <c r="I126" s="10">
        <v>6.8136977288321002E-3</v>
      </c>
      <c r="J126" s="10">
        <v>2.04034409316277E-2</v>
      </c>
      <c r="K126" s="10">
        <v>1.55566151373968E-2</v>
      </c>
      <c r="L126" s="10">
        <v>0.10704452477731199</v>
      </c>
      <c r="M126" s="10">
        <v>3.9622437915943297E-2</v>
      </c>
      <c r="N126" s="10">
        <v>4.0488776618058803E-3</v>
      </c>
      <c r="O126" s="10">
        <v>6.4503104434067704E-2</v>
      </c>
      <c r="P126" s="10">
        <v>9.5042513982156795E-2</v>
      </c>
      <c r="Q126" s="10">
        <v>3.4160454117090601E-2</v>
      </c>
    </row>
    <row r="127" spans="1:23" s="10" customFormat="1">
      <c r="A127" s="10">
        <v>2</v>
      </c>
      <c r="B127" s="10" t="s">
        <v>53</v>
      </c>
      <c r="E127" s="10">
        <v>2.3923655616652401E-2</v>
      </c>
      <c r="F127" s="10">
        <v>2.4596444736621401E-2</v>
      </c>
      <c r="G127" s="10">
        <v>9.4103361454012699E-2</v>
      </c>
      <c r="H127" s="10">
        <v>7.5633531056399098E-2</v>
      </c>
      <c r="I127" s="10">
        <v>3.6941482381060202E-2</v>
      </c>
      <c r="J127" s="10">
        <v>1.65655637794931E-2</v>
      </c>
      <c r="K127" s="10">
        <v>1.6539656440218899E-2</v>
      </c>
      <c r="L127" s="10">
        <v>0.103451483340064</v>
      </c>
      <c r="M127" s="10">
        <v>0.104495110065305</v>
      </c>
      <c r="N127" s="10">
        <v>5.5414993889914103E-2</v>
      </c>
      <c r="O127" s="10">
        <v>0.16397683594465701</v>
      </c>
      <c r="P127" s="10">
        <v>5.1731831752658601E-2</v>
      </c>
      <c r="Q127" s="10">
        <v>5.99237458475278E-3</v>
      </c>
    </row>
    <row r="128" spans="1:23" s="10" customFormat="1">
      <c r="A128" s="10">
        <v>3</v>
      </c>
      <c r="B128" s="10" t="s">
        <v>53</v>
      </c>
      <c r="F128" s="10">
        <v>0.23989806092459101</v>
      </c>
      <c r="G128" s="10">
        <v>0.10523327534103399</v>
      </c>
      <c r="H128" s="10">
        <v>4.2490942860581998E-2</v>
      </c>
      <c r="I128" s="10">
        <v>3.3375675461433302E-2</v>
      </c>
      <c r="J128" s="10">
        <v>8.9653570847004899E-2</v>
      </c>
      <c r="K128" s="10">
        <v>2.6397715687862498E-2</v>
      </c>
      <c r="L128" s="10">
        <v>5.4432816400221698E-2</v>
      </c>
      <c r="M128" s="10">
        <v>0.12927050715588301</v>
      </c>
      <c r="N128" s="10">
        <v>2.7613503151405101E-2</v>
      </c>
      <c r="O128" s="10">
        <v>0.15059291042169301</v>
      </c>
      <c r="P128" s="10">
        <v>0.24943392635223199</v>
      </c>
      <c r="Q128" s="10">
        <v>0.15123038985544601</v>
      </c>
    </row>
    <row r="129" spans="1:26" s="10" customFormat="1">
      <c r="A129" s="10">
        <v>4</v>
      </c>
      <c r="B129" s="10" t="s">
        <v>53</v>
      </c>
      <c r="G129" s="10">
        <v>0.152942686581266</v>
      </c>
      <c r="H129" s="10">
        <v>8.7266744892917594E-2</v>
      </c>
      <c r="I129" s="10">
        <v>0.124361631758954</v>
      </c>
      <c r="J129" s="10">
        <v>0.10958687598080299</v>
      </c>
      <c r="K129" s="10">
        <v>0.123378228716691</v>
      </c>
      <c r="L129" s="10">
        <v>5.5757155672397501E-2</v>
      </c>
      <c r="M129" s="10">
        <v>4.8715014436155099E-2</v>
      </c>
      <c r="N129" s="10">
        <v>8.9513042890839403E-2</v>
      </c>
      <c r="O129" s="10">
        <v>0.18109257530692699</v>
      </c>
      <c r="P129" s="10">
        <v>0.261591120998027</v>
      </c>
      <c r="Q129" s="10">
        <v>5.0401166678090401E-2</v>
      </c>
    </row>
    <row r="130" spans="1:26" s="10" customFormat="1">
      <c r="A130" s="10">
        <v>5</v>
      </c>
      <c r="B130" s="10" t="s">
        <v>53</v>
      </c>
      <c r="H130" s="10">
        <v>0.17483070352327801</v>
      </c>
      <c r="I130" s="10">
        <v>9.4110390461038307E-2</v>
      </c>
      <c r="J130" s="10">
        <v>7.6138006631214297E-2</v>
      </c>
      <c r="K130" s="10">
        <v>0.12171654483345801</v>
      </c>
      <c r="L130" s="10">
        <v>3.1120535050773199E-2</v>
      </c>
      <c r="M130" s="10">
        <v>6.23272259562343E-2</v>
      </c>
      <c r="N130" s="10">
        <v>3.7938484072052498E-3</v>
      </c>
      <c r="O130" s="10">
        <v>0.28271752249489002</v>
      </c>
      <c r="P130" s="10">
        <v>0.32380897864460501</v>
      </c>
      <c r="Q130" s="10">
        <v>8.7334832794925599E-2</v>
      </c>
    </row>
    <row r="131" spans="1:26" s="10" customFormat="1">
      <c r="A131" s="10">
        <v>6</v>
      </c>
      <c r="B131" s="10" t="s">
        <v>53</v>
      </c>
      <c r="I131" s="10">
        <v>0.184619545379409</v>
      </c>
      <c r="J131" s="10">
        <v>2.2086649905523899E-2</v>
      </c>
      <c r="K131" s="10">
        <v>0.102055926562272</v>
      </c>
      <c r="L131" s="10">
        <v>2.1901726030726699E-2</v>
      </c>
      <c r="M131" s="10">
        <v>2.01355194709875E-2</v>
      </c>
      <c r="N131" s="10">
        <v>5.52746794842735E-3</v>
      </c>
      <c r="O131" s="10">
        <v>0.165565794346857</v>
      </c>
      <c r="P131" s="11">
        <v>0.45792216275113501</v>
      </c>
      <c r="Q131" s="10">
        <v>0.13192485948569399</v>
      </c>
    </row>
    <row r="132" spans="1:26" s="7" customFormat="1">
      <c r="A132">
        <v>0</v>
      </c>
      <c r="B132" t="s">
        <v>23</v>
      </c>
      <c r="C132">
        <v>1313</v>
      </c>
      <c r="D132">
        <v>1285</v>
      </c>
      <c r="E132">
        <v>1269</v>
      </c>
      <c r="F132">
        <v>1367</v>
      </c>
      <c r="G132">
        <v>1476</v>
      </c>
      <c r="H132">
        <v>1445</v>
      </c>
      <c r="I132">
        <v>1384</v>
      </c>
      <c r="J132">
        <v>1394</v>
      </c>
      <c r="K132">
        <v>1420</v>
      </c>
      <c r="L132">
        <v>1313</v>
      </c>
      <c r="M132">
        <v>1280</v>
      </c>
      <c r="N132">
        <v>1272</v>
      </c>
      <c r="O132">
        <v>1220</v>
      </c>
      <c r="P132">
        <v>1199</v>
      </c>
      <c r="Q132">
        <v>1173</v>
      </c>
      <c r="R132"/>
      <c r="S132"/>
      <c r="T132"/>
      <c r="U132"/>
      <c r="V132"/>
      <c r="W132"/>
      <c r="X132"/>
      <c r="Y132"/>
      <c r="Z132"/>
    </row>
    <row r="133" spans="1:26" s="7" customFormat="1">
      <c r="A133" s="7">
        <v>1</v>
      </c>
      <c r="B133" s="7" t="s">
        <v>30</v>
      </c>
      <c r="D133" s="7">
        <v>1254.5127546910701</v>
      </c>
      <c r="E133" s="7">
        <v>1261.62492271152</v>
      </c>
      <c r="F133" s="7">
        <v>1348.47960783745</v>
      </c>
      <c r="G133" s="7">
        <v>1507.8912592220299</v>
      </c>
      <c r="H133" s="7">
        <v>1461.6225558138201</v>
      </c>
      <c r="I133" s="7">
        <v>1387.23972894038</v>
      </c>
      <c r="J133" s="7">
        <v>1379.13716456775</v>
      </c>
      <c r="K133" s="7">
        <v>1386.09259727734</v>
      </c>
      <c r="L133" s="7">
        <v>1293.8545542117099</v>
      </c>
      <c r="M133" s="7">
        <v>1310.23939046121</v>
      </c>
      <c r="N133" s="7">
        <v>1274.56278651301</v>
      </c>
      <c r="O133" s="7">
        <v>1157.5966688093799</v>
      </c>
      <c r="P133" s="7">
        <v>1157.6805471289999</v>
      </c>
      <c r="Q133" s="7">
        <v>1182.8222845218299</v>
      </c>
      <c r="R133" s="7">
        <v>1175.3581728245499</v>
      </c>
    </row>
    <row r="134" spans="1:26" s="7" customFormat="1">
      <c r="A134" s="7">
        <v>2</v>
      </c>
      <c r="B134" s="7" t="s">
        <v>30</v>
      </c>
      <c r="E134" s="7">
        <v>1254.1412667817899</v>
      </c>
      <c r="F134" s="7">
        <v>1324.0036868074801</v>
      </c>
      <c r="G134" s="7">
        <v>1522.0558385039999</v>
      </c>
      <c r="H134" s="7">
        <v>1486.2792317733899</v>
      </c>
      <c r="I134" s="7">
        <v>1416.37998478021</v>
      </c>
      <c r="J134" s="7">
        <v>1401.7089258056701</v>
      </c>
      <c r="K134" s="7">
        <v>1354.5888422692501</v>
      </c>
      <c r="L134" s="7">
        <v>1323.5301273981399</v>
      </c>
      <c r="M134" s="7">
        <v>1300.75469116114</v>
      </c>
      <c r="N134" s="7">
        <v>1255.65841474337</v>
      </c>
      <c r="O134" s="7">
        <v>1204.52345090874</v>
      </c>
      <c r="P134" s="7">
        <v>1186.7513181449999</v>
      </c>
      <c r="Q134" s="7">
        <v>1127.57552735525</v>
      </c>
      <c r="R134" s="7">
        <v>1195.105203375</v>
      </c>
      <c r="S134" s="7">
        <v>1220.5642425144999</v>
      </c>
    </row>
    <row r="135" spans="1:26" s="7" customFormat="1">
      <c r="A135" s="7">
        <v>3</v>
      </c>
      <c r="B135" s="7" t="s">
        <v>30</v>
      </c>
      <c r="F135" s="7">
        <v>1248.8415726433</v>
      </c>
      <c r="G135" s="7">
        <v>1539.62805269608</v>
      </c>
      <c r="H135" s="7">
        <v>1505.9860654470299</v>
      </c>
      <c r="I135" s="7">
        <v>1438.6929211159299</v>
      </c>
      <c r="J135" s="7">
        <v>1420.64252816158</v>
      </c>
      <c r="K135" s="7">
        <v>1341.67623423036</v>
      </c>
      <c r="L135" s="7">
        <v>1301.2034933321399</v>
      </c>
      <c r="M135" s="7">
        <v>1309.8208570684701</v>
      </c>
      <c r="N135" s="7">
        <v>1292.1591666577699</v>
      </c>
      <c r="O135" s="7">
        <v>1242.9861187910501</v>
      </c>
      <c r="P135" s="7">
        <v>1181.2091497225999</v>
      </c>
      <c r="Q135" s="7">
        <v>1177.99469397455</v>
      </c>
      <c r="R135" s="7">
        <v>1095.33985468126</v>
      </c>
      <c r="S135" s="7">
        <v>1232.1996142778801</v>
      </c>
      <c r="T135" s="7">
        <v>1201.87579223136</v>
      </c>
    </row>
    <row r="136" spans="1:26" s="7" customFormat="1">
      <c r="A136" s="7">
        <v>4</v>
      </c>
      <c r="B136" s="7" t="s">
        <v>30</v>
      </c>
      <c r="G136" s="9">
        <v>1246.9028687308601</v>
      </c>
      <c r="H136" s="9">
        <v>1394.2729243424801</v>
      </c>
      <c r="I136" s="9">
        <v>1460.0701143531301</v>
      </c>
      <c r="J136" s="9">
        <v>1547.72067196732</v>
      </c>
      <c r="K136" s="9">
        <v>1334.64762904073</v>
      </c>
      <c r="L136" s="9">
        <v>1272.2473555013</v>
      </c>
      <c r="M136" s="7">
        <v>1227.43827355608</v>
      </c>
      <c r="N136" s="7">
        <v>1267.7590545426001</v>
      </c>
      <c r="O136" s="7">
        <v>1253.8041960288399</v>
      </c>
      <c r="P136" s="7">
        <v>1166.2768456952599</v>
      </c>
      <c r="Q136" s="7">
        <v>1202.6145773429901</v>
      </c>
      <c r="R136" s="7">
        <v>1245.9429419404701</v>
      </c>
      <c r="S136" s="7">
        <v>1121.38092003366</v>
      </c>
      <c r="T136" s="7">
        <v>1192.9276235577599</v>
      </c>
      <c r="U136" s="7">
        <v>1227.49446109788</v>
      </c>
    </row>
    <row r="137" spans="1:26" s="7" customFormat="1">
      <c r="A137" s="7">
        <v>5</v>
      </c>
      <c r="B137" s="7" t="s">
        <v>30</v>
      </c>
      <c r="H137" s="7">
        <v>1134.2280335927401</v>
      </c>
      <c r="I137" s="7">
        <v>1321.3917086667</v>
      </c>
      <c r="J137" s="7">
        <v>1450.1536735858299</v>
      </c>
      <c r="K137" s="7">
        <v>1437.0542604853199</v>
      </c>
      <c r="L137" s="7">
        <v>1280.3445145206899</v>
      </c>
      <c r="M137" s="7">
        <v>1201.8311191449</v>
      </c>
      <c r="N137" s="7">
        <v>1198.75914436212</v>
      </c>
      <c r="O137" s="7">
        <v>1223.6829907229601</v>
      </c>
      <c r="P137" s="7">
        <v>1141.77463328414</v>
      </c>
      <c r="Q137" s="7">
        <v>1107.1351901118301</v>
      </c>
      <c r="R137" s="7">
        <v>1126.26866827192</v>
      </c>
      <c r="S137" s="7">
        <v>1311.71196097954</v>
      </c>
      <c r="T137" s="7">
        <v>1131.56378199911</v>
      </c>
      <c r="U137" s="7">
        <v>1183.97215572296</v>
      </c>
      <c r="V137" s="7">
        <v>1236.24338823679</v>
      </c>
    </row>
    <row r="138" spans="1:26" s="7" customFormat="1">
      <c r="A138" s="7">
        <v>6</v>
      </c>
      <c r="B138" s="7" t="s">
        <v>30</v>
      </c>
      <c r="I138" s="7">
        <v>1188.7624062847699</v>
      </c>
      <c r="J138" s="7">
        <v>1438.3595527452401</v>
      </c>
      <c r="K138" s="7">
        <v>1449.4787680106399</v>
      </c>
      <c r="L138" s="7">
        <v>1410.12059858563</v>
      </c>
      <c r="M138" s="7">
        <v>1257.45969676455</v>
      </c>
      <c r="N138" s="7">
        <v>1228.0423407272399</v>
      </c>
      <c r="O138" s="7">
        <v>1205.5638067006</v>
      </c>
      <c r="P138" s="7">
        <v>1183.78438470787</v>
      </c>
      <c r="Q138" s="7">
        <v>1196.02880388739</v>
      </c>
      <c r="R138" s="7">
        <v>1114.6178549660201</v>
      </c>
      <c r="S138" s="7">
        <v>1176.8743174659301</v>
      </c>
      <c r="T138" s="7">
        <v>1340.83286962742</v>
      </c>
      <c r="U138" s="7">
        <v>1145.7507910972299</v>
      </c>
      <c r="V138" s="7">
        <v>1250.1935381839501</v>
      </c>
      <c r="W138" s="7">
        <v>1268.08000135322</v>
      </c>
    </row>
    <row r="139" spans="1:26" s="7" customFormat="1">
      <c r="A139" s="7">
        <v>1</v>
      </c>
      <c r="B139" s="7" t="s">
        <v>37</v>
      </c>
      <c r="D139" s="7">
        <v>2.3725482730684401E-2</v>
      </c>
      <c r="E139" s="7">
        <v>5.8117236315862898E-3</v>
      </c>
      <c r="F139" s="7">
        <v>1.3548202020884199E-2</v>
      </c>
      <c r="G139" s="7">
        <v>2.16065441883652E-2</v>
      </c>
      <c r="H139" s="7">
        <v>1.15034988330941E-2</v>
      </c>
      <c r="I139" s="7">
        <v>2.34084461010068E-3</v>
      </c>
      <c r="J139" s="7">
        <v>1.0662005331597601E-2</v>
      </c>
      <c r="K139" s="7">
        <v>2.3878452621593299E-2</v>
      </c>
      <c r="L139" s="7">
        <v>1.4581451476226999E-2</v>
      </c>
      <c r="M139" s="7">
        <v>2.3624523797821002E-2</v>
      </c>
      <c r="N139" s="7">
        <v>2.01476927123284E-3</v>
      </c>
      <c r="O139" s="7">
        <v>5.1150271467720401E-2</v>
      </c>
      <c r="P139" s="7">
        <v>3.4461595388660698E-2</v>
      </c>
      <c r="Q139" s="7">
        <v>8.3736440936359301E-3</v>
      </c>
    </row>
    <row r="140" spans="1:26" s="7" customFormat="1">
      <c r="A140" s="7">
        <v>2</v>
      </c>
      <c r="B140" s="7" t="s">
        <v>37</v>
      </c>
      <c r="E140" s="7">
        <v>1.1709009628221301E-2</v>
      </c>
      <c r="F140" s="7">
        <v>3.1453045495622403E-2</v>
      </c>
      <c r="G140" s="7">
        <v>3.1203142617889298E-2</v>
      </c>
      <c r="H140" s="7">
        <v>2.8566942403733399E-2</v>
      </c>
      <c r="I140" s="7">
        <v>2.33959427602673E-2</v>
      </c>
      <c r="J140" s="7">
        <v>5.5300759007704198E-3</v>
      </c>
      <c r="K140" s="7">
        <v>4.60641955850375E-2</v>
      </c>
      <c r="L140" s="7">
        <v>8.0198990084877995E-3</v>
      </c>
      <c r="M140" s="7">
        <v>1.6214602469642601E-2</v>
      </c>
      <c r="N140" s="7">
        <v>1.28471582206187E-2</v>
      </c>
      <c r="O140" s="7">
        <v>1.26856959764397E-2</v>
      </c>
      <c r="P140" s="7">
        <v>1.0215748002505401E-2</v>
      </c>
      <c r="Q140" s="7">
        <v>3.8725040617858898E-2</v>
      </c>
    </row>
    <row r="141" spans="1:26" s="7" customFormat="1">
      <c r="A141" s="7">
        <v>3</v>
      </c>
      <c r="B141" s="7" t="s">
        <v>37</v>
      </c>
      <c r="F141" s="7">
        <v>8.6436303845428497E-2</v>
      </c>
      <c r="G141" s="7">
        <v>4.3108436785962503E-2</v>
      </c>
      <c r="H141" s="7">
        <v>4.2204889582716301E-2</v>
      </c>
      <c r="I141" s="7">
        <v>3.9518006586657099E-2</v>
      </c>
      <c r="J141" s="7">
        <v>1.91122870599548E-2</v>
      </c>
      <c r="K141" s="7">
        <v>5.5157581527914799E-2</v>
      </c>
      <c r="L141" s="7">
        <v>8.98439197856544E-3</v>
      </c>
      <c r="M141" s="7">
        <v>2.32975445847412E-2</v>
      </c>
      <c r="N141" s="7">
        <v>1.5848401460509101E-2</v>
      </c>
      <c r="O141" s="7">
        <v>1.8841080976267799E-2</v>
      </c>
      <c r="P141" s="7">
        <v>1.4838073625851499E-2</v>
      </c>
      <c r="Q141" s="7">
        <v>4.2580511291955697E-3</v>
      </c>
    </row>
    <row r="142" spans="1:26" s="7" customFormat="1">
      <c r="A142" s="7">
        <v>4</v>
      </c>
      <c r="B142" s="7" t="s">
        <v>37</v>
      </c>
      <c r="G142" s="7">
        <v>0.15521485858342601</v>
      </c>
      <c r="H142" s="7">
        <v>3.5105242669563802E-2</v>
      </c>
      <c r="I142" s="7">
        <v>5.4963955457463597E-2</v>
      </c>
      <c r="J142" s="7">
        <v>0.110273078886167</v>
      </c>
      <c r="K142" s="7">
        <v>6.0107303492441103E-2</v>
      </c>
      <c r="L142" s="7">
        <v>3.1037809976159899E-2</v>
      </c>
      <c r="M142" s="7">
        <v>4.10638487843141E-2</v>
      </c>
      <c r="N142" s="7">
        <v>3.3340766174511402E-3</v>
      </c>
      <c r="O142" s="7">
        <v>2.7708357400687299E-2</v>
      </c>
      <c r="P142" s="7">
        <v>2.7292038619469002E-2</v>
      </c>
      <c r="Q142" s="7">
        <v>2.52468690051064E-2</v>
      </c>
    </row>
    <row r="143" spans="1:26" s="7" customFormat="1">
      <c r="A143" s="7">
        <v>5</v>
      </c>
      <c r="B143" s="7" t="s">
        <v>37</v>
      </c>
      <c r="H143" s="7">
        <v>0.21506710478010799</v>
      </c>
      <c r="I143" s="7">
        <v>4.5237204720595302E-2</v>
      </c>
      <c r="J143" s="7">
        <v>4.0282405728712799E-2</v>
      </c>
      <c r="K143" s="7">
        <v>1.2010042595292701E-2</v>
      </c>
      <c r="L143" s="7">
        <v>2.4870895262230502E-2</v>
      </c>
      <c r="M143" s="7">
        <v>6.1069438168048301E-2</v>
      </c>
      <c r="N143" s="7">
        <v>5.75792890234922E-2</v>
      </c>
      <c r="O143" s="7">
        <v>3.0188448548869899E-3</v>
      </c>
      <c r="P143" s="7">
        <v>4.7727578578702697E-2</v>
      </c>
      <c r="Q143" s="7">
        <v>5.6150733067495899E-2</v>
      </c>
    </row>
    <row r="144" spans="1:26" s="7" customFormat="1">
      <c r="A144" s="7">
        <v>6</v>
      </c>
      <c r="B144" s="7" t="s">
        <v>37</v>
      </c>
      <c r="I144" s="7">
        <v>0.14106762551678501</v>
      </c>
      <c r="J144" s="7">
        <v>3.18217738488112E-2</v>
      </c>
      <c r="K144" s="7">
        <v>2.0759695782142502E-2</v>
      </c>
      <c r="L144" s="7">
        <v>7.3968468077400096E-2</v>
      </c>
      <c r="M144" s="7">
        <v>1.7609611902696401E-2</v>
      </c>
      <c r="N144" s="7">
        <v>3.4557908233304097E-2</v>
      </c>
      <c r="O144" s="7">
        <v>1.18329453273748E-2</v>
      </c>
      <c r="P144" s="7">
        <v>1.2690254622293E-2</v>
      </c>
      <c r="Q144" s="7">
        <v>1.9632398880977502E-2</v>
      </c>
    </row>
    <row r="145" spans="1:27" s="7" customFormat="1">
      <c r="A145">
        <v>0</v>
      </c>
      <c r="B145" t="s">
        <v>24</v>
      </c>
      <c r="C145">
        <v>1138</v>
      </c>
      <c r="D145">
        <v>1173</v>
      </c>
      <c r="E145">
        <v>1140</v>
      </c>
      <c r="F145">
        <v>1125</v>
      </c>
      <c r="G145">
        <v>1188</v>
      </c>
      <c r="H145">
        <v>1293</v>
      </c>
      <c r="I145">
        <v>1243</v>
      </c>
      <c r="J145">
        <v>1197</v>
      </c>
      <c r="K145">
        <v>1225</v>
      </c>
      <c r="L145">
        <v>1236</v>
      </c>
      <c r="M145">
        <v>1120</v>
      </c>
      <c r="N145">
        <v>1092</v>
      </c>
      <c r="O145">
        <v>1053</v>
      </c>
      <c r="P145">
        <v>1019</v>
      </c>
      <c r="Q145">
        <v>996</v>
      </c>
      <c r="R145"/>
      <c r="S145"/>
      <c r="T145"/>
      <c r="U145"/>
      <c r="V145"/>
      <c r="W145"/>
      <c r="X145"/>
      <c r="Y145"/>
      <c r="Z145"/>
    </row>
    <row r="146" spans="1:27" s="7" customFormat="1">
      <c r="A146" s="7">
        <v>1</v>
      </c>
      <c r="B146" s="7" t="s">
        <v>31</v>
      </c>
      <c r="D146" s="7">
        <v>1151.6835327558299</v>
      </c>
      <c r="E146" s="7">
        <v>1111.9467923806201</v>
      </c>
      <c r="F146" s="7">
        <v>1179.39361668479</v>
      </c>
      <c r="G146" s="7">
        <v>1211.8329550748699</v>
      </c>
      <c r="H146" s="7">
        <v>1286.3921931656801</v>
      </c>
      <c r="I146" s="7">
        <v>1280.59438401022</v>
      </c>
      <c r="J146" s="7">
        <v>1236.0198737349101</v>
      </c>
      <c r="K146" s="7">
        <v>1246.3215192340899</v>
      </c>
      <c r="L146" s="7">
        <v>1246.3696211475001</v>
      </c>
      <c r="M146" s="7">
        <v>1136.9897444783401</v>
      </c>
      <c r="N146" s="7">
        <v>1090.8052467442201</v>
      </c>
      <c r="O146" s="7">
        <v>1067.97508236772</v>
      </c>
      <c r="P146" s="7">
        <v>1039.40528472453</v>
      </c>
      <c r="Q146" s="7">
        <v>1003.00526229446</v>
      </c>
      <c r="R146" s="7">
        <v>1014.6357909264</v>
      </c>
    </row>
    <row r="147" spans="1:27" s="7" customFormat="1">
      <c r="A147" s="7">
        <v>2</v>
      </c>
      <c r="B147" s="7" t="s">
        <v>31</v>
      </c>
      <c r="E147" s="7">
        <v>1090.91574202785</v>
      </c>
      <c r="F147" s="7">
        <v>1148.3730959668801</v>
      </c>
      <c r="G147" s="7">
        <v>1221.92908704049</v>
      </c>
      <c r="H147" s="7">
        <v>1312.3813583941701</v>
      </c>
      <c r="I147" s="7">
        <v>1294.6835414535999</v>
      </c>
      <c r="J147" s="7">
        <v>1244.9563577642</v>
      </c>
      <c r="K147" s="7">
        <v>1229.56927699331</v>
      </c>
      <c r="L147" s="7">
        <v>1219.9688030667201</v>
      </c>
      <c r="M147" s="7">
        <v>1130.28914793945</v>
      </c>
      <c r="N147" s="7">
        <v>1132.7635101220401</v>
      </c>
      <c r="O147" s="7">
        <v>1059.44068060214</v>
      </c>
      <c r="P147" s="7">
        <v>994.68575623578204</v>
      </c>
      <c r="Q147" s="7">
        <v>979.462425086758</v>
      </c>
      <c r="R147" s="7">
        <v>1027.3990684164501</v>
      </c>
      <c r="S147" s="7">
        <v>995.50738110038606</v>
      </c>
    </row>
    <row r="148" spans="1:27" s="7" customFormat="1">
      <c r="A148" s="7">
        <v>3</v>
      </c>
      <c r="B148" s="7" t="s">
        <v>31</v>
      </c>
      <c r="F148" s="7">
        <v>1148.06016267218</v>
      </c>
      <c r="G148" s="7">
        <v>1176.2823308366001</v>
      </c>
      <c r="H148" s="7">
        <v>1354.8941224939899</v>
      </c>
      <c r="I148" s="7">
        <v>1314.2855149218101</v>
      </c>
      <c r="J148" s="7">
        <v>1272.2602048005899</v>
      </c>
      <c r="K148" s="7">
        <v>1256.9562603618899</v>
      </c>
      <c r="L148" s="7">
        <v>1186.2661725880901</v>
      </c>
      <c r="M148" s="7">
        <v>1159.3436135875199</v>
      </c>
      <c r="N148" s="7">
        <v>1134.37666229925</v>
      </c>
      <c r="O148" s="7">
        <v>1063.42927799979</v>
      </c>
      <c r="P148" s="7">
        <v>1020.5997750243999</v>
      </c>
      <c r="Q148" s="7">
        <v>1012.50423789604</v>
      </c>
      <c r="R148" s="7">
        <v>989.76751444232104</v>
      </c>
      <c r="S148" s="7">
        <v>1016.08946469696</v>
      </c>
      <c r="T148" s="7">
        <v>1026.6038217704199</v>
      </c>
    </row>
    <row r="149" spans="1:27" s="7" customFormat="1">
      <c r="A149" s="7">
        <v>4</v>
      </c>
      <c r="B149" s="7" t="s">
        <v>31</v>
      </c>
      <c r="G149" s="7">
        <v>1118.2674617339901</v>
      </c>
      <c r="H149" s="7">
        <v>1346.3659364592299</v>
      </c>
      <c r="I149" s="7">
        <v>1361.79140258854</v>
      </c>
      <c r="J149" s="7">
        <v>1289.7534180621501</v>
      </c>
      <c r="K149" s="7">
        <v>1277.2001791099001</v>
      </c>
      <c r="L149" s="7">
        <v>1182.7789447794701</v>
      </c>
      <c r="M149" s="7">
        <v>1131.4196118449699</v>
      </c>
      <c r="N149" s="7">
        <v>1145.19449524122</v>
      </c>
      <c r="O149" s="7">
        <v>1104.0082188056699</v>
      </c>
      <c r="P149" s="7">
        <v>1076.6224251353999</v>
      </c>
      <c r="Q149" s="7">
        <v>989.42124745107105</v>
      </c>
      <c r="R149" s="7">
        <v>1042.0454985035699</v>
      </c>
      <c r="S149" s="7">
        <v>940.59114282341704</v>
      </c>
      <c r="T149" s="7">
        <v>1039.57954554495</v>
      </c>
      <c r="U149" s="7">
        <v>1016.6718567558599</v>
      </c>
    </row>
    <row r="150" spans="1:27" s="7" customFormat="1">
      <c r="A150" s="7">
        <v>5</v>
      </c>
      <c r="B150" s="7" t="s">
        <v>31</v>
      </c>
      <c r="H150" s="7">
        <v>1100.21506828784</v>
      </c>
      <c r="I150" s="7">
        <v>1240.2872035979401</v>
      </c>
      <c r="J150" s="7">
        <v>1338.3168590606499</v>
      </c>
      <c r="K150" s="7">
        <v>1388.2923192874</v>
      </c>
      <c r="L150" s="7">
        <v>1180.95247376353</v>
      </c>
      <c r="M150" s="7">
        <v>1114.6387307909699</v>
      </c>
      <c r="N150" s="7">
        <v>1063.3263992787199</v>
      </c>
      <c r="O150" s="7">
        <v>1085.95451106307</v>
      </c>
      <c r="P150" s="7">
        <v>1095.3252098560799</v>
      </c>
      <c r="Q150" s="7">
        <v>1002.87400043456</v>
      </c>
      <c r="R150" s="7">
        <v>1040.8418870370899</v>
      </c>
      <c r="S150" s="7">
        <v>1078.25556556423</v>
      </c>
      <c r="T150" s="7">
        <v>955.32333625055298</v>
      </c>
      <c r="U150" s="7">
        <v>1011.8813801021601</v>
      </c>
      <c r="V150" s="7">
        <v>1050.37014252211</v>
      </c>
    </row>
    <row r="151" spans="1:27" s="7" customFormat="1">
      <c r="A151" s="7">
        <v>6</v>
      </c>
      <c r="B151" s="7" t="s">
        <v>31</v>
      </c>
      <c r="I151" s="7">
        <v>1018.14101635679</v>
      </c>
      <c r="J151" s="7">
        <v>1192.18162280561</v>
      </c>
      <c r="K151" s="7">
        <v>1330.2274842489901</v>
      </c>
      <c r="L151" s="7">
        <v>1268.26074258415</v>
      </c>
      <c r="M151" s="7">
        <v>1126.7100917836599</v>
      </c>
      <c r="N151" s="7">
        <v>1050.06573901405</v>
      </c>
      <c r="O151" s="7">
        <v>1015.721394633</v>
      </c>
      <c r="P151" s="7">
        <v>1071.72902809677</v>
      </c>
      <c r="Q151" s="7">
        <v>990.28235035405498</v>
      </c>
      <c r="R151" s="7">
        <v>986.80721224344302</v>
      </c>
      <c r="S151" s="7">
        <v>949.14799559276798</v>
      </c>
      <c r="T151" s="7">
        <v>1126.2597934536</v>
      </c>
      <c r="U151" s="7">
        <v>969.15347001254304</v>
      </c>
      <c r="V151" s="7">
        <v>1015.88595084196</v>
      </c>
      <c r="W151" s="7">
        <v>1064.1463477198799</v>
      </c>
    </row>
    <row r="152" spans="1:27" s="7" customFormat="1">
      <c r="A152" s="7">
        <v>1</v>
      </c>
      <c r="B152" s="7" t="s">
        <v>38</v>
      </c>
      <c r="D152" s="7">
        <v>1.8172606346264501E-2</v>
      </c>
      <c r="E152" s="7">
        <v>2.4608076859103802E-2</v>
      </c>
      <c r="F152" s="7">
        <v>4.8349881497594997E-2</v>
      </c>
      <c r="G152" s="7">
        <v>2.00614099956835E-2</v>
      </c>
      <c r="H152" s="7">
        <v>5.1104461208970999E-3</v>
      </c>
      <c r="I152" s="7">
        <v>3.0244878527931899E-2</v>
      </c>
      <c r="J152" s="7">
        <v>3.25980565872276E-2</v>
      </c>
      <c r="K152" s="7">
        <v>1.74053218237443E-2</v>
      </c>
      <c r="L152" s="7">
        <v>8.38966112256939E-3</v>
      </c>
      <c r="M152" s="7">
        <v>1.51694147128075E-2</v>
      </c>
      <c r="N152" s="7">
        <v>1.09409638807705E-3</v>
      </c>
      <c r="O152" s="7">
        <v>1.4221350776557701E-2</v>
      </c>
      <c r="P152" s="7">
        <v>2.0024813272350599E-2</v>
      </c>
      <c r="Q152" s="7">
        <v>7.0333958779673902E-3</v>
      </c>
    </row>
    <row r="153" spans="1:27" s="7" customFormat="1">
      <c r="A153" s="7">
        <v>2</v>
      </c>
      <c r="B153" s="7" t="s">
        <v>38</v>
      </c>
      <c r="E153" s="7">
        <v>4.30563666422396E-2</v>
      </c>
      <c r="F153" s="7">
        <v>2.07760853038928E-2</v>
      </c>
      <c r="G153" s="7">
        <v>2.8559837576170401E-2</v>
      </c>
      <c r="H153" s="7">
        <v>1.4989449647463699E-2</v>
      </c>
      <c r="I153" s="7">
        <v>4.1579679367337599E-2</v>
      </c>
      <c r="J153" s="7">
        <v>4.0063790947539098E-2</v>
      </c>
      <c r="K153" s="7">
        <v>3.7300220353532801E-3</v>
      </c>
      <c r="L153" s="7">
        <v>1.2970224056050099E-2</v>
      </c>
      <c r="M153" s="7">
        <v>9.1867392316558501E-3</v>
      </c>
      <c r="N153" s="7">
        <v>3.7329221723478502E-2</v>
      </c>
      <c r="O153" s="7">
        <v>6.1165057950073303E-3</v>
      </c>
      <c r="P153" s="7">
        <v>2.3860886912873001E-2</v>
      </c>
      <c r="Q153" s="7">
        <v>1.6603990876748902E-2</v>
      </c>
    </row>
    <row r="154" spans="1:27" s="7" customFormat="1">
      <c r="A154" s="7">
        <v>3</v>
      </c>
      <c r="B154" s="7" t="s">
        <v>38</v>
      </c>
      <c r="F154" s="7">
        <v>2.04979223752744E-2</v>
      </c>
      <c r="G154" s="7">
        <v>9.8633578816493903E-3</v>
      </c>
      <c r="H154" s="7">
        <v>4.7868617551419801E-2</v>
      </c>
      <c r="I154" s="7">
        <v>5.73495695267996E-2</v>
      </c>
      <c r="J154" s="7">
        <v>6.28740223897956E-2</v>
      </c>
      <c r="K154" s="7">
        <v>2.6086743152561199E-2</v>
      </c>
      <c r="L154" s="7">
        <v>4.0237724443288998E-2</v>
      </c>
      <c r="M154" s="7">
        <v>3.5128226417424697E-2</v>
      </c>
      <c r="N154" s="7">
        <v>3.8806467307008201E-2</v>
      </c>
      <c r="O154" s="7">
        <v>9.9043475781451003E-3</v>
      </c>
      <c r="P154" s="7">
        <v>1.5699460494621E-3</v>
      </c>
      <c r="Q154" s="7">
        <v>1.6570519975946298E-2</v>
      </c>
    </row>
    <row r="155" spans="1:27" s="7" customFormat="1">
      <c r="A155" s="7">
        <v>4</v>
      </c>
      <c r="B155" s="7" t="s">
        <v>38</v>
      </c>
      <c r="G155" s="7">
        <v>5.8697422782837801E-2</v>
      </c>
      <c r="H155" s="7">
        <v>4.1272959365218097E-2</v>
      </c>
      <c r="I155" s="7">
        <v>9.5568304576457597E-2</v>
      </c>
      <c r="J155" s="7">
        <v>7.7488235640891898E-2</v>
      </c>
      <c r="K155" s="7">
        <v>4.2612391110121398E-2</v>
      </c>
      <c r="L155" s="7">
        <v>4.3059106165476001E-2</v>
      </c>
      <c r="M155" s="7">
        <v>1.01960820044364E-2</v>
      </c>
      <c r="N155" s="7">
        <v>4.8712907730058298E-2</v>
      </c>
      <c r="O155" s="7">
        <v>4.8440853566633801E-2</v>
      </c>
      <c r="P155" s="7">
        <v>5.6548012890482599E-2</v>
      </c>
      <c r="Q155" s="7">
        <v>6.6051732418961904E-3</v>
      </c>
    </row>
    <row r="156" spans="1:27" s="7" customFormat="1">
      <c r="A156" s="7">
        <v>5</v>
      </c>
      <c r="B156" s="7" t="s">
        <v>38</v>
      </c>
      <c r="H156" s="7">
        <v>0.14909894177274299</v>
      </c>
      <c r="I156" s="7">
        <v>2.1824588914401599E-3</v>
      </c>
      <c r="J156" s="7">
        <v>0.118059197210233</v>
      </c>
      <c r="K156" s="7">
        <v>0.13329985247951001</v>
      </c>
      <c r="L156" s="7">
        <v>4.4536833524653999E-2</v>
      </c>
      <c r="M156" s="7">
        <v>4.7868475080651996E-3</v>
      </c>
      <c r="N156" s="7">
        <v>2.6257876118391501E-2</v>
      </c>
      <c r="O156" s="7">
        <v>3.1295831968723299E-2</v>
      </c>
      <c r="P156" s="7">
        <v>7.4902070516268807E-2</v>
      </c>
      <c r="Q156" s="7">
        <v>6.9016068620119204E-3</v>
      </c>
    </row>
    <row r="157" spans="1:27" s="7" customFormat="1">
      <c r="A157" s="7">
        <v>6</v>
      </c>
      <c r="B157" s="7" t="s">
        <v>38</v>
      </c>
      <c r="I157" s="7">
        <v>0.180900228192447</v>
      </c>
      <c r="J157" s="7">
        <v>4.02537777309486E-3</v>
      </c>
      <c r="K157" s="7">
        <v>8.5899987142028594E-2</v>
      </c>
      <c r="L157" s="7">
        <v>2.6100924420829601E-2</v>
      </c>
      <c r="M157" s="7">
        <v>5.9911533782708096E-3</v>
      </c>
      <c r="N157" s="7">
        <v>3.8401337899223301E-2</v>
      </c>
      <c r="O157" s="7">
        <v>3.5402284299142099E-2</v>
      </c>
      <c r="P157" s="7">
        <v>5.1745856817246402E-2</v>
      </c>
      <c r="Q157" s="7">
        <v>5.7406120943219599E-3</v>
      </c>
    </row>
    <row r="160" spans="1:27">
      <c r="B160" t="s">
        <v>13</v>
      </c>
      <c r="C160" s="1">
        <v>41913</v>
      </c>
      <c r="D160" s="1">
        <v>41944</v>
      </c>
      <c r="E160" s="1">
        <v>41974</v>
      </c>
      <c r="F160" s="1">
        <v>42005</v>
      </c>
      <c r="G160" s="1">
        <v>42036</v>
      </c>
      <c r="H160" s="1">
        <v>42064</v>
      </c>
      <c r="I160" s="1">
        <v>42095</v>
      </c>
      <c r="J160" s="1">
        <v>42125</v>
      </c>
      <c r="K160" s="1">
        <v>42156</v>
      </c>
      <c r="L160" s="1">
        <v>42186</v>
      </c>
      <c r="M160" s="1">
        <v>42217</v>
      </c>
      <c r="N160" s="1">
        <v>42248</v>
      </c>
      <c r="O160" s="1">
        <v>42278</v>
      </c>
      <c r="P160" s="1">
        <v>42309</v>
      </c>
      <c r="Q160" s="1">
        <v>42339</v>
      </c>
      <c r="R160" s="1">
        <v>42370</v>
      </c>
      <c r="S160" s="1">
        <v>42401</v>
      </c>
      <c r="T160" s="1">
        <v>42430</v>
      </c>
      <c r="U160" s="1">
        <v>42461</v>
      </c>
      <c r="V160" s="1">
        <v>42491</v>
      </c>
      <c r="W160" s="1">
        <v>42522</v>
      </c>
      <c r="X160" s="1">
        <v>42552</v>
      </c>
      <c r="Y160" s="1">
        <v>42583</v>
      </c>
      <c r="Z160" s="1">
        <v>42614</v>
      </c>
      <c r="AA160" s="1">
        <v>42644</v>
      </c>
    </row>
    <row r="161" spans="2:27">
      <c r="B161" t="s">
        <v>57</v>
      </c>
      <c r="C161" s="5">
        <v>1.5511159248191599E-2</v>
      </c>
      <c r="D161" s="5">
        <v>1.55644529363146E-2</v>
      </c>
      <c r="E161" s="5">
        <v>1.3577398414514399E-2</v>
      </c>
      <c r="F161" s="5">
        <v>1.68591991934013E-2</v>
      </c>
      <c r="G161" s="5">
        <v>1.70933681338237E-2</v>
      </c>
      <c r="H161" s="5">
        <v>1.84834628829736E-2</v>
      </c>
      <c r="I161" s="5">
        <v>1.6518059659797201E-2</v>
      </c>
      <c r="J161" s="5">
        <v>1.93142824035668E-2</v>
      </c>
      <c r="K161" s="5">
        <v>1.84747976543756E-2</v>
      </c>
      <c r="L161" s="5">
        <v>1.8204597817129999E-2</v>
      </c>
      <c r="M161" s="5">
        <v>1.93933452015446E-2</v>
      </c>
      <c r="N161" s="5">
        <v>1.91993392775093E-2</v>
      </c>
      <c r="O161" s="5">
        <v>1.86924655526239E-2</v>
      </c>
      <c r="P161" s="5">
        <v>1.87347888754992E-2</v>
      </c>
      <c r="Q161" s="5">
        <v>1.8344111933508701E-2</v>
      </c>
      <c r="R161" s="5">
        <v>2.0937076657168201E-2</v>
      </c>
      <c r="S161" s="5">
        <v>1.87818966791292E-2</v>
      </c>
      <c r="T161" s="5">
        <v>1.94042295156522E-2</v>
      </c>
      <c r="U161" s="5">
        <v>1.7716654804497599E-2</v>
      </c>
      <c r="V161" s="5">
        <v>1.9566838733051099E-2</v>
      </c>
      <c r="W161" s="5">
        <v>1.9426378520142801E-2</v>
      </c>
      <c r="X161" s="5">
        <v>1.9102549255118E-2</v>
      </c>
      <c r="Y161" s="5">
        <v>2.00497573866645E-2</v>
      </c>
      <c r="Z161" s="5">
        <v>2.00627136287642E-2</v>
      </c>
      <c r="AA161" s="5">
        <v>1.95789524404811E-2</v>
      </c>
    </row>
    <row r="162" spans="2:27">
      <c r="B162" t="s">
        <v>58</v>
      </c>
      <c r="C162">
        <v>0.36023171224572298</v>
      </c>
      <c r="D162">
        <v>0.35123387549074597</v>
      </c>
      <c r="E162">
        <v>0.33089655172413801</v>
      </c>
      <c r="F162">
        <v>0.37674564569276597</v>
      </c>
      <c r="G162">
        <v>0.311362768800102</v>
      </c>
      <c r="H162">
        <v>0.37937257079400299</v>
      </c>
      <c r="I162">
        <v>0.35489932885906</v>
      </c>
      <c r="J162">
        <v>0.39022498060512001</v>
      </c>
      <c r="K162">
        <v>0.35492227979274599</v>
      </c>
      <c r="L162">
        <v>0.376423605975447</v>
      </c>
      <c r="M162">
        <v>0.37043879907621202</v>
      </c>
      <c r="N162">
        <v>0.35742793791574301</v>
      </c>
      <c r="O162">
        <v>0.35807331111784302</v>
      </c>
      <c r="P162">
        <v>0.35649309912170601</v>
      </c>
      <c r="Q162">
        <v>0.35204162068421901</v>
      </c>
      <c r="R162">
        <v>0.37583780160857899</v>
      </c>
      <c r="S162">
        <v>0.32113639744161798</v>
      </c>
      <c r="T162">
        <v>0.36095764272559899</v>
      </c>
      <c r="U162">
        <v>0.34521484375</v>
      </c>
      <c r="V162">
        <v>0.39001504012788302</v>
      </c>
      <c r="W162">
        <v>0.37040614719692</v>
      </c>
      <c r="X162">
        <v>0.37702322637713798</v>
      </c>
      <c r="Y162">
        <v>0.36382439679116602</v>
      </c>
      <c r="Z162">
        <v>0.35083182610694902</v>
      </c>
      <c r="AA162">
        <v>0.35190105541500799</v>
      </c>
    </row>
    <row r="163" spans="2:27">
      <c r="B163" t="s">
        <v>59</v>
      </c>
      <c r="C163">
        <v>0.69435215946843898</v>
      </c>
      <c r="D163">
        <v>0.69371727748691103</v>
      </c>
      <c r="E163">
        <v>0.70698602794411203</v>
      </c>
      <c r="F163">
        <v>0.74155898290954603</v>
      </c>
      <c r="G163">
        <v>0.74802165764264905</v>
      </c>
      <c r="H163">
        <v>0.75439313445034695</v>
      </c>
      <c r="I163">
        <v>0.72338090010976996</v>
      </c>
      <c r="J163">
        <v>0.75680786686838097</v>
      </c>
      <c r="K163">
        <v>0.74194831013916496</v>
      </c>
      <c r="L163">
        <v>0.72608528620822099</v>
      </c>
      <c r="M163">
        <v>0.74734774066797605</v>
      </c>
      <c r="N163">
        <v>0.74106400665004202</v>
      </c>
      <c r="O163">
        <v>0.74483043837882501</v>
      </c>
      <c r="P163">
        <v>0.71912013536379005</v>
      </c>
      <c r="Q163">
        <v>0.70831500219973598</v>
      </c>
      <c r="R163">
        <v>0.74025974025973995</v>
      </c>
      <c r="S163">
        <v>0.71912617030762405</v>
      </c>
      <c r="T163">
        <v>0.727188513200556</v>
      </c>
      <c r="U163">
        <v>0.719387755102041</v>
      </c>
      <c r="V163">
        <v>0.74817994939696297</v>
      </c>
      <c r="W163">
        <v>0.72704744578209701</v>
      </c>
      <c r="X163">
        <v>0.70853215887615395</v>
      </c>
      <c r="Y163">
        <v>0.71119081337388501</v>
      </c>
      <c r="Z163">
        <v>0.72274107494134698</v>
      </c>
      <c r="AA163">
        <v>0.72397359624982605</v>
      </c>
    </row>
    <row r="164" spans="2:27">
      <c r="B164" t="s">
        <v>60</v>
      </c>
      <c r="C164">
        <v>0.81728665207877504</v>
      </c>
      <c r="D164">
        <v>0.80967570441254699</v>
      </c>
      <c r="E164">
        <v>0.819407008086253</v>
      </c>
      <c r="F164">
        <v>0.86617730095990997</v>
      </c>
      <c r="G164">
        <v>0.83417650365373797</v>
      </c>
      <c r="H164">
        <v>0.82850779510022299</v>
      </c>
      <c r="I164">
        <v>0.82990249187432297</v>
      </c>
      <c r="J164">
        <v>0.846231664137582</v>
      </c>
      <c r="K164">
        <v>0.83058470764617698</v>
      </c>
      <c r="L164">
        <v>0.84833869239013904</v>
      </c>
      <c r="M164">
        <v>0.83968253968254003</v>
      </c>
      <c r="N164">
        <v>0.84542586750788595</v>
      </c>
      <c r="O164">
        <v>0.83454851374088601</v>
      </c>
      <c r="P164">
        <v>0.834536368684064</v>
      </c>
      <c r="Q164">
        <v>0.86176470588235299</v>
      </c>
      <c r="R164">
        <v>0.84844720496894399</v>
      </c>
      <c r="S164">
        <v>0.80459770114942497</v>
      </c>
      <c r="T164">
        <v>0.83384996900186004</v>
      </c>
      <c r="U164">
        <v>0.82484076433121001</v>
      </c>
      <c r="V164">
        <v>0.86196383193335202</v>
      </c>
      <c r="W164">
        <v>0.84141792257611603</v>
      </c>
      <c r="X164">
        <v>0.86238212926170499</v>
      </c>
      <c r="Y164">
        <v>0.85652912061883602</v>
      </c>
      <c r="Z164">
        <v>0.855202368976965</v>
      </c>
      <c r="AA164">
        <v>0.86203815049016896</v>
      </c>
    </row>
    <row r="165" spans="2:27">
      <c r="B165" t="s">
        <v>61</v>
      </c>
      <c r="C165">
        <v>0.85295989815404205</v>
      </c>
      <c r="D165">
        <v>0.87617135207496699</v>
      </c>
      <c r="E165">
        <v>0.85160866710439898</v>
      </c>
      <c r="F165">
        <v>0.86315789473684201</v>
      </c>
      <c r="G165">
        <v>0.855932203389831</v>
      </c>
      <c r="H165">
        <v>0.86590296495956898</v>
      </c>
      <c r="I165">
        <v>0.85282258064516103</v>
      </c>
      <c r="J165">
        <v>0.89229765013054796</v>
      </c>
      <c r="K165">
        <v>0.88224745965331697</v>
      </c>
      <c r="L165">
        <v>0.86943441636582397</v>
      </c>
      <c r="M165">
        <v>0.87428932406822502</v>
      </c>
      <c r="N165">
        <v>0.87838689350976695</v>
      </c>
      <c r="O165">
        <v>0.883084577114428</v>
      </c>
      <c r="P165">
        <v>0.88239247311827995</v>
      </c>
      <c r="Q165">
        <v>0.85163007318695905</v>
      </c>
      <c r="R165">
        <v>0.86825938566552896</v>
      </c>
      <c r="S165">
        <v>0.89311859443631003</v>
      </c>
      <c r="T165">
        <v>0.90150375939849603</v>
      </c>
      <c r="U165">
        <v>0.87211895910780701</v>
      </c>
      <c r="V165">
        <v>0.90761248866760602</v>
      </c>
      <c r="W165">
        <v>0.912976926405622</v>
      </c>
      <c r="X165">
        <v>0.90012141785968003</v>
      </c>
      <c r="Y165">
        <v>0.90428318951521103</v>
      </c>
      <c r="Z165">
        <v>0.90290580876652704</v>
      </c>
      <c r="AA165">
        <v>0.89775516216706497</v>
      </c>
    </row>
    <row r="166" spans="2:27">
      <c r="B166" t="s">
        <v>62</v>
      </c>
      <c r="C166">
        <v>0.885546588407924</v>
      </c>
      <c r="D166">
        <v>0.87686567164179097</v>
      </c>
      <c r="E166">
        <v>0.86783804430863298</v>
      </c>
      <c r="F166">
        <v>0.87586738627602201</v>
      </c>
      <c r="G166">
        <v>0.86737804878048796</v>
      </c>
      <c r="H166">
        <v>0.89337395277989295</v>
      </c>
      <c r="I166">
        <v>0.88715953307393003</v>
      </c>
      <c r="J166">
        <v>0.88652482269503496</v>
      </c>
      <c r="K166">
        <v>0.86905632772494501</v>
      </c>
      <c r="L166">
        <v>0.87601626016260203</v>
      </c>
      <c r="M166">
        <v>0.86020761245674704</v>
      </c>
      <c r="N166">
        <v>0.864884393063584</v>
      </c>
      <c r="O166">
        <v>0.87876614060258296</v>
      </c>
      <c r="P166">
        <v>0.870422535211268</v>
      </c>
      <c r="Q166">
        <v>0.85300837776085303</v>
      </c>
      <c r="R166">
        <v>0.85312500000000002</v>
      </c>
      <c r="S166">
        <v>0.82783018867924496</v>
      </c>
      <c r="T166">
        <v>0.83524590163934398</v>
      </c>
      <c r="U166">
        <v>0.83069224353628002</v>
      </c>
      <c r="V166">
        <v>0.86499214912736999</v>
      </c>
      <c r="W166">
        <v>0.84698214052320997</v>
      </c>
      <c r="X166">
        <v>0.84108954368145294</v>
      </c>
      <c r="Y166">
        <v>0.84590426342504399</v>
      </c>
      <c r="Z166">
        <v>0.85570255166989295</v>
      </c>
      <c r="AA166">
        <v>0.86079032482238904</v>
      </c>
    </row>
    <row r="167" spans="2:27">
      <c r="B167" t="s">
        <v>63</v>
      </c>
      <c r="C167">
        <v>3.6923563926605098E-2</v>
      </c>
      <c r="D167">
        <v>3.7418437439078897E-2</v>
      </c>
      <c r="E167">
        <v>3.3989164528086702E-2</v>
      </c>
      <c r="F167">
        <v>4.4091143890259997E-2</v>
      </c>
      <c r="G167">
        <v>3.6097841726618701E-2</v>
      </c>
      <c r="H167">
        <v>4.10438219225851E-2</v>
      </c>
      <c r="I167">
        <v>3.8096715306694701E-2</v>
      </c>
      <c r="J167">
        <v>4.3035984275778601E-2</v>
      </c>
      <c r="K167">
        <v>4.0164967630609602E-2</v>
      </c>
      <c r="L167">
        <v>3.9818735606567103E-2</v>
      </c>
      <c r="M167">
        <v>3.9289908302725898E-2</v>
      </c>
      <c r="N167">
        <v>4.1062650873660102E-2</v>
      </c>
      <c r="O167">
        <v>3.9225035761788797E-2</v>
      </c>
      <c r="P167">
        <v>3.7086025975334801E-2</v>
      </c>
      <c r="Q167">
        <v>3.6073216401085302E-2</v>
      </c>
      <c r="R167">
        <v>3.9806215106413301E-2</v>
      </c>
      <c r="S167">
        <v>3.6497785233140199E-2</v>
      </c>
      <c r="T167">
        <v>4.0427855924978703E-2</v>
      </c>
      <c r="U167">
        <v>3.5896535896535901E-2</v>
      </c>
      <c r="V167">
        <v>3.8926394651926099E-2</v>
      </c>
      <c r="W167">
        <v>3.91825851000627E-2</v>
      </c>
      <c r="X167">
        <v>3.7051970281391899E-2</v>
      </c>
      <c r="Y167">
        <v>3.7732461547291901E-2</v>
      </c>
      <c r="Z167">
        <v>3.8744238492106002E-2</v>
      </c>
      <c r="AA167">
        <v>3.7868245784271601E-2</v>
      </c>
    </row>
    <row r="168" spans="2:27">
      <c r="B168" t="s">
        <v>64</v>
      </c>
      <c r="C168">
        <v>0.296130952380952</v>
      </c>
      <c r="D168">
        <v>0.30006123698713999</v>
      </c>
      <c r="E168">
        <v>0.278271529267545</v>
      </c>
      <c r="F168">
        <v>0.34026845637583902</v>
      </c>
      <c r="G168">
        <v>0.27050247331424099</v>
      </c>
      <c r="H168">
        <v>0.32684948979591799</v>
      </c>
      <c r="I168">
        <v>0.31379212687623897</v>
      </c>
      <c r="J168">
        <v>0.33072345756341998</v>
      </c>
      <c r="K168">
        <v>0.31675098369870702</v>
      </c>
      <c r="L168">
        <v>0.322364411943937</v>
      </c>
      <c r="M168">
        <v>0.32245024875621903</v>
      </c>
      <c r="N168">
        <v>0.324006359300477</v>
      </c>
      <c r="O168">
        <v>0.304294852269266</v>
      </c>
      <c r="P168">
        <v>0.32917466410748603</v>
      </c>
      <c r="Q168">
        <v>0.32574728260869601</v>
      </c>
      <c r="R168">
        <v>0.33262711864406802</v>
      </c>
      <c r="S168">
        <v>0.296127562642369</v>
      </c>
      <c r="T168">
        <v>0.31454219030520603</v>
      </c>
      <c r="U168">
        <v>0.30576606260296502</v>
      </c>
      <c r="V168">
        <v>0.341471047387576</v>
      </c>
      <c r="W168">
        <v>0.32761211750458802</v>
      </c>
      <c r="X168">
        <v>0.315579317235061</v>
      </c>
      <c r="Y168">
        <v>0.33554512549958199</v>
      </c>
      <c r="Z168">
        <v>0.325034035408584</v>
      </c>
      <c r="AA168">
        <v>0.31836889097488402</v>
      </c>
    </row>
    <row r="169" spans="2:27">
      <c r="B169" t="s">
        <v>65</v>
      </c>
      <c r="C169">
        <v>0.65365365365365402</v>
      </c>
      <c r="D169">
        <v>0.644221105527638</v>
      </c>
      <c r="E169">
        <v>0.63979591836734695</v>
      </c>
      <c r="F169">
        <v>0.70814977973568305</v>
      </c>
      <c r="G169">
        <v>0.66272189349112398</v>
      </c>
      <c r="H169">
        <v>0.67949951876804604</v>
      </c>
      <c r="I169">
        <v>0.69365853658536603</v>
      </c>
      <c r="J169">
        <v>0.69494584837545104</v>
      </c>
      <c r="K169">
        <v>0.69318181818181801</v>
      </c>
      <c r="L169">
        <v>0.67701863354037295</v>
      </c>
      <c r="M169">
        <v>0.69092627599243905</v>
      </c>
      <c r="N169">
        <v>0.70588235294117696</v>
      </c>
      <c r="O169">
        <v>0.69087340529931296</v>
      </c>
      <c r="P169">
        <v>0.67867867867867904</v>
      </c>
      <c r="Q169">
        <v>0.67735665694849401</v>
      </c>
      <c r="R169">
        <v>0.67570385818560996</v>
      </c>
      <c r="S169">
        <v>0.67515923566878999</v>
      </c>
      <c r="T169">
        <v>0.67142857142857104</v>
      </c>
      <c r="U169">
        <v>0.65068493150684903</v>
      </c>
      <c r="V169">
        <v>0.68987476830202599</v>
      </c>
      <c r="W169">
        <v>0.65977951554608105</v>
      </c>
      <c r="X169">
        <v>0.64854130271546195</v>
      </c>
      <c r="Y169">
        <v>0.66504035787258498</v>
      </c>
      <c r="Z169">
        <v>0.67618215012279603</v>
      </c>
      <c r="AA169">
        <v>0.66859676301516502</v>
      </c>
    </row>
    <row r="170" spans="2:27">
      <c r="B170" t="s">
        <v>66</v>
      </c>
      <c r="C170">
        <v>0.72580645161290303</v>
      </c>
      <c r="D170">
        <v>0.72894333843797898</v>
      </c>
      <c r="E170">
        <v>0.72386895475819002</v>
      </c>
      <c r="F170">
        <v>0.74162679425837297</v>
      </c>
      <c r="G170">
        <v>0.69984447900466595</v>
      </c>
      <c r="H170">
        <v>0.71428571428571397</v>
      </c>
      <c r="I170">
        <v>0.71529745042492898</v>
      </c>
      <c r="J170">
        <v>0.70182841068917001</v>
      </c>
      <c r="K170">
        <v>0.68961038961039001</v>
      </c>
      <c r="L170">
        <v>0.68989071038251404</v>
      </c>
      <c r="M170">
        <v>0.71952817824377502</v>
      </c>
      <c r="N170">
        <v>0.71272229822161404</v>
      </c>
      <c r="O170">
        <v>0.70628415300546399</v>
      </c>
      <c r="P170">
        <v>0.65625</v>
      </c>
      <c r="Q170">
        <v>0.64454277286135697</v>
      </c>
      <c r="R170">
        <v>0.69583931133429</v>
      </c>
      <c r="S170">
        <v>0.61574074074074103</v>
      </c>
      <c r="T170">
        <v>0.60534591194968601</v>
      </c>
      <c r="U170">
        <v>0.64975450081833097</v>
      </c>
      <c r="V170">
        <v>0.64423514734032095</v>
      </c>
      <c r="W170">
        <v>0.63796887354974696</v>
      </c>
      <c r="X170">
        <v>0.61724189267138196</v>
      </c>
      <c r="Y170">
        <v>0.65003340773417595</v>
      </c>
      <c r="Z170">
        <v>0.65174976529987505</v>
      </c>
      <c r="AA170">
        <v>0.63202882359049695</v>
      </c>
    </row>
    <row r="171" spans="2:27">
      <c r="B171" t="s">
        <v>1</v>
      </c>
      <c r="U171">
        <v>311287</v>
      </c>
      <c r="V171">
        <v>317083.582858929</v>
      </c>
      <c r="W171">
        <v>317870.25857253699</v>
      </c>
      <c r="X171">
        <v>319198.57796924602</v>
      </c>
      <c r="Y171">
        <v>316516.892432163</v>
      </c>
      <c r="Z171">
        <v>315730.31503838202</v>
      </c>
      <c r="AA171">
        <v>318608.61446778203</v>
      </c>
    </row>
    <row r="172" spans="2:27">
      <c r="B172" t="s">
        <v>2</v>
      </c>
      <c r="U172">
        <v>5551</v>
      </c>
      <c r="V172">
        <v>6090.9025286952901</v>
      </c>
      <c r="W172">
        <v>6159.7857031406102</v>
      </c>
      <c r="X172">
        <v>6072.1322711189796</v>
      </c>
      <c r="Y172">
        <v>6399.85404645169</v>
      </c>
      <c r="Z172">
        <v>6350.1877715328601</v>
      </c>
      <c r="AA172">
        <v>6181.6688221546101</v>
      </c>
    </row>
    <row r="173" spans="2:27">
      <c r="B173" t="s">
        <v>3</v>
      </c>
      <c r="U173">
        <v>2121</v>
      </c>
      <c r="V173">
        <v>2164.97348774988</v>
      </c>
      <c r="W173">
        <v>2256.1077386060001</v>
      </c>
      <c r="X173">
        <v>2322.38227958984</v>
      </c>
      <c r="Y173">
        <v>2209.1898607760399</v>
      </c>
      <c r="Z173">
        <v>2245.2724819345899</v>
      </c>
      <c r="AA173">
        <v>2234.6377788858899</v>
      </c>
    </row>
    <row r="174" spans="2:27">
      <c r="B174" t="s">
        <v>4</v>
      </c>
      <c r="U174">
        <v>1551</v>
      </c>
      <c r="V174">
        <v>1586.88967267096</v>
      </c>
      <c r="W174">
        <v>1574.03844445451</v>
      </c>
      <c r="X174">
        <v>1598.52488669171</v>
      </c>
      <c r="Y174">
        <v>1651.6569423865999</v>
      </c>
      <c r="Z174">
        <v>1596.6722547268</v>
      </c>
      <c r="AA174">
        <v>1625.5179933069601</v>
      </c>
    </row>
    <row r="175" spans="2:27">
      <c r="B175" t="s">
        <v>5</v>
      </c>
      <c r="U175">
        <v>1295</v>
      </c>
      <c r="V175">
        <v>1336.9059033286301</v>
      </c>
      <c r="W175">
        <v>1335.2374117362899</v>
      </c>
      <c r="X175">
        <v>1357.42262526846</v>
      </c>
      <c r="Y175">
        <v>1369.1831154853701</v>
      </c>
      <c r="Z175">
        <v>1412.5009298662701</v>
      </c>
      <c r="AA175">
        <v>1376.39239740366</v>
      </c>
    </row>
    <row r="176" spans="2:27">
      <c r="B176" t="s">
        <v>6</v>
      </c>
      <c r="U176">
        <v>1173</v>
      </c>
      <c r="V176">
        <v>1175.3581728245499</v>
      </c>
      <c r="W176">
        <v>1220.5642425144999</v>
      </c>
      <c r="X176">
        <v>1201.87579223136</v>
      </c>
      <c r="Y176">
        <v>1227.49446109788</v>
      </c>
      <c r="Z176">
        <v>1236.24338823679</v>
      </c>
      <c r="AA176">
        <v>1268.08000135322</v>
      </c>
    </row>
    <row r="177" spans="2:27">
      <c r="B177" t="s">
        <v>7</v>
      </c>
      <c r="U177">
        <v>996</v>
      </c>
      <c r="V177">
        <v>1014.6357909264</v>
      </c>
      <c r="W177">
        <v>995.50738110038606</v>
      </c>
      <c r="X177">
        <v>1026.6038217704199</v>
      </c>
      <c r="Y177">
        <v>1016.6718567558599</v>
      </c>
      <c r="Z177">
        <v>1050.37014252211</v>
      </c>
      <c r="AA177">
        <v>1064.1463477198799</v>
      </c>
    </row>
    <row r="178" spans="2:27">
      <c r="B178" t="s">
        <v>8</v>
      </c>
      <c r="U178">
        <v>73367</v>
      </c>
      <c r="V178">
        <v>72619.124135260994</v>
      </c>
      <c r="W178">
        <v>71909.490457215201</v>
      </c>
      <c r="X178">
        <v>71164.088118831598</v>
      </c>
      <c r="Y178">
        <v>69990.931099699301</v>
      </c>
      <c r="Z178">
        <v>68691.534712745197</v>
      </c>
      <c r="AA178">
        <v>67715.307385227701</v>
      </c>
    </row>
    <row r="179" spans="2:27">
      <c r="B179" t="s">
        <v>9</v>
      </c>
      <c r="U179">
        <v>2659</v>
      </c>
      <c r="V179">
        <v>2855.91279642786</v>
      </c>
      <c r="W179">
        <v>2845.40501132188</v>
      </c>
      <c r="X179">
        <v>2664.3883033707698</v>
      </c>
      <c r="Y179">
        <v>2685.1962184919098</v>
      </c>
      <c r="Z179">
        <v>2711.74532681131</v>
      </c>
      <c r="AA179">
        <v>2601.2279198010601</v>
      </c>
    </row>
    <row r="180" spans="2:27">
      <c r="B180" t="s">
        <v>10</v>
      </c>
      <c r="U180">
        <v>928</v>
      </c>
      <c r="V180">
        <v>907.97151500356597</v>
      </c>
      <c r="W180">
        <v>935.63163864618195</v>
      </c>
      <c r="X180">
        <v>897.95097073018098</v>
      </c>
      <c r="Y180">
        <v>894.02250763416305</v>
      </c>
      <c r="Z180">
        <v>872.78016276029496</v>
      </c>
      <c r="AA180">
        <v>863.33535230324003</v>
      </c>
    </row>
    <row r="181" spans="2:27">
      <c r="B181" t="s">
        <v>11</v>
      </c>
      <c r="U181">
        <v>570</v>
      </c>
      <c r="V181">
        <v>640.20378498427999</v>
      </c>
      <c r="W181">
        <v>599.061006298694</v>
      </c>
      <c r="X181">
        <v>606.79576178939703</v>
      </c>
      <c r="Y181">
        <v>597.17363492643403</v>
      </c>
      <c r="Z181">
        <v>604.52206147024197</v>
      </c>
      <c r="AA181">
        <v>583.53799164538202</v>
      </c>
    </row>
    <row r="182" spans="2:27">
      <c r="B182" t="s">
        <v>12</v>
      </c>
      <c r="U182">
        <v>397</v>
      </c>
      <c r="V182">
        <v>367.21403398398297</v>
      </c>
      <c r="W182">
        <v>408.43008754870499</v>
      </c>
      <c r="X182">
        <v>369.76554935342801</v>
      </c>
      <c r="Y182">
        <v>394.43751683461699</v>
      </c>
      <c r="Z182">
        <v>389.20777640657701</v>
      </c>
      <c r="AA182">
        <v>382.07536734553901</v>
      </c>
    </row>
    <row r="183" spans="2:27">
      <c r="B183" t="s">
        <v>75</v>
      </c>
      <c r="V183">
        <v>316813.91500458901</v>
      </c>
      <c r="W183">
        <v>314825.34760006098</v>
      </c>
      <c r="X183">
        <v>313098.20654150401</v>
      </c>
      <c r="Y183">
        <v>311598.12350214599</v>
      </c>
      <c r="Z183">
        <v>310295.24837575102</v>
      </c>
      <c r="AA183">
        <v>309163.65529027401</v>
      </c>
    </row>
    <row r="184" spans="2:27">
      <c r="B184" t="s">
        <v>74</v>
      </c>
      <c r="V184">
        <v>269.66785434009</v>
      </c>
      <c r="W184">
        <v>3044.9109724762202</v>
      </c>
      <c r="X184">
        <v>6100.3714277423696</v>
      </c>
      <c r="Y184">
        <v>4918.7689300165503</v>
      </c>
      <c r="Z184">
        <v>5435.0666626306702</v>
      </c>
      <c r="AA184">
        <v>9444.9591775078497</v>
      </c>
    </row>
    <row r="185" spans="2:27">
      <c r="B185" t="s">
        <v>77</v>
      </c>
      <c r="V185" s="5">
        <v>1.9309205949857602E-2</v>
      </c>
      <c r="W185" s="5">
        <v>1.9309205949857602E-2</v>
      </c>
      <c r="X185" s="5">
        <v>1.9309205949857602E-2</v>
      </c>
      <c r="Y185" s="5">
        <v>1.9309205949857602E-2</v>
      </c>
      <c r="Z185" s="5">
        <v>1.9309205949857602E-2</v>
      </c>
      <c r="AA185" s="5">
        <v>1.9309205949857602E-2</v>
      </c>
    </row>
    <row r="186" spans="2:27">
      <c r="B186" t="s">
        <v>76</v>
      </c>
      <c r="V186" s="5">
        <v>2.5763278319352998E-4</v>
      </c>
      <c r="W186" s="5">
        <v>1.17172570285206E-4</v>
      </c>
      <c r="X186" s="5">
        <v>-2.0665669473959801E-4</v>
      </c>
      <c r="Y186" s="5">
        <v>7.4055143680686704E-4</v>
      </c>
      <c r="Z186" s="5">
        <v>7.5350767890664005E-4</v>
      </c>
      <c r="AA186" s="5">
        <v>2.6974649062352902E-4</v>
      </c>
    </row>
    <row r="187" spans="2:27">
      <c r="B187" t="s">
        <v>79</v>
      </c>
      <c r="V187" s="5">
        <v>0.35897944966481998</v>
      </c>
      <c r="W187" s="5">
        <v>0.35897944966481998</v>
      </c>
      <c r="X187" s="5">
        <v>0.35897944966481998</v>
      </c>
      <c r="Y187" s="5">
        <v>0.35897944966481998</v>
      </c>
      <c r="Z187" s="5">
        <v>0.35897944966481998</v>
      </c>
      <c r="AA187" s="5">
        <v>0.35897944966481998</v>
      </c>
    </row>
    <row r="188" spans="2:27">
      <c r="B188" t="s">
        <v>78</v>
      </c>
      <c r="V188" s="5">
        <v>3.1035590463063801E-2</v>
      </c>
      <c r="W188" s="5">
        <v>1.1426697532100001E-2</v>
      </c>
      <c r="X188" s="5">
        <v>1.8043776712318899E-2</v>
      </c>
      <c r="Y188" s="5">
        <v>4.8449471263464798E-3</v>
      </c>
      <c r="Z188" s="5">
        <v>-8.1476235578705793E-3</v>
      </c>
      <c r="AA188" s="5">
        <v>-7.0783942498114901E-3</v>
      </c>
    </row>
    <row r="189" spans="2:27">
      <c r="B189" t="s">
        <v>81</v>
      </c>
      <c r="V189" s="5">
        <v>0.72326981225287701</v>
      </c>
      <c r="W189" s="5">
        <v>0.72326981225287701</v>
      </c>
      <c r="X189" s="5">
        <v>0.72326981225287701</v>
      </c>
      <c r="Y189" s="5">
        <v>0.72326981225287701</v>
      </c>
      <c r="Z189" s="5">
        <v>0.72326981225287701</v>
      </c>
      <c r="AA189" s="5">
        <v>0.72326981225287701</v>
      </c>
    </row>
    <row r="190" spans="2:27">
      <c r="B190" t="s">
        <v>80</v>
      </c>
      <c r="V190" s="5">
        <v>2.4910137144085801E-2</v>
      </c>
      <c r="W190" s="5">
        <v>3.7776335292204399E-3</v>
      </c>
      <c r="X190" s="5">
        <v>-1.4737653376722599E-2</v>
      </c>
      <c r="Y190" s="5">
        <v>-1.2078998878991999E-2</v>
      </c>
      <c r="Z190" s="5">
        <v>-5.2873731152995498E-4</v>
      </c>
      <c r="AA190" s="5">
        <v>7.0378399694872196E-4</v>
      </c>
    </row>
    <row r="191" spans="2:27">
      <c r="B191" t="s">
        <v>83</v>
      </c>
      <c r="V191" s="5">
        <v>0.84967394644993099</v>
      </c>
      <c r="W191" s="5">
        <v>0.85088570451285805</v>
      </c>
      <c r="X191" s="5">
        <v>0.85207309435996104</v>
      </c>
      <c r="Y191" s="5">
        <v>0.85323660603125695</v>
      </c>
      <c r="Z191" s="5">
        <v>0.85437671971215501</v>
      </c>
      <c r="AA191" s="5">
        <v>0.85549390593163199</v>
      </c>
    </row>
    <row r="192" spans="2:27">
      <c r="B192" t="s">
        <v>82</v>
      </c>
      <c r="V192" s="5">
        <v>1.2289885483421499E-2</v>
      </c>
      <c r="W192" s="5">
        <v>-9.4677819367419407E-3</v>
      </c>
      <c r="X192" s="5">
        <v>1.03090349017439E-2</v>
      </c>
      <c r="Y192" s="5">
        <v>3.2925145875793102E-3</v>
      </c>
      <c r="Z192" s="5">
        <v>8.25649264809508E-4</v>
      </c>
      <c r="AA192" s="5">
        <v>6.5442445585370598E-3</v>
      </c>
    </row>
    <row r="193" spans="2:27">
      <c r="B193" t="s">
        <v>85</v>
      </c>
      <c r="V193" s="5">
        <v>0.89614115437346697</v>
      </c>
      <c r="W193" s="5">
        <v>0.89614115437346697</v>
      </c>
      <c r="X193" s="5">
        <v>0.89614115437346697</v>
      </c>
      <c r="Y193" s="5">
        <v>0.89614115437346697</v>
      </c>
      <c r="Z193" s="5">
        <v>0.89614115437346697</v>
      </c>
      <c r="AA193" s="5">
        <v>0.89614115437346697</v>
      </c>
    </row>
    <row r="194" spans="2:27">
      <c r="B194" t="s">
        <v>84</v>
      </c>
      <c r="V194" s="5">
        <v>1.1471334294139299E-2</v>
      </c>
      <c r="W194" s="5">
        <v>1.6835772032155499E-2</v>
      </c>
      <c r="X194" s="5">
        <v>3.9802634862132202E-3</v>
      </c>
      <c r="Y194" s="5">
        <v>8.1420351417447398E-3</v>
      </c>
      <c r="Z194" s="5">
        <v>6.76465439306001E-3</v>
      </c>
      <c r="AA194" s="5">
        <v>1.61400779359845E-3</v>
      </c>
    </row>
    <row r="195" spans="2:27">
      <c r="B195" t="s">
        <v>87</v>
      </c>
      <c r="V195" s="5">
        <v>0.84419821661281502</v>
      </c>
      <c r="W195" s="5">
        <v>0.84419821661281502</v>
      </c>
      <c r="X195" s="5">
        <v>0.84419821661281502</v>
      </c>
      <c r="Y195" s="5">
        <v>0.84419821661281502</v>
      </c>
      <c r="Z195" s="5">
        <v>0.84419821661281502</v>
      </c>
      <c r="AA195" s="5">
        <v>0.84419821661281502</v>
      </c>
    </row>
    <row r="196" spans="2:27">
      <c r="B196" t="s">
        <v>86</v>
      </c>
      <c r="V196" s="5">
        <v>2.07939325145544E-2</v>
      </c>
      <c r="W196" s="5">
        <v>2.7839239103947802E-3</v>
      </c>
      <c r="X196" s="5">
        <v>-3.1086729313621101E-3</v>
      </c>
      <c r="Y196" s="5">
        <v>1.7060468122283099E-3</v>
      </c>
      <c r="Z196" s="5">
        <v>1.1504335057078E-2</v>
      </c>
      <c r="AA196" s="5">
        <v>1.6592108209573499E-2</v>
      </c>
    </row>
    <row r="197" spans="2:27">
      <c r="B197" t="s">
        <v>89</v>
      </c>
      <c r="V197" s="14">
        <v>71747.445590624295</v>
      </c>
      <c r="W197" s="14">
        <v>70669.515918674893</v>
      </c>
      <c r="X197" s="14">
        <v>69807.171757453601</v>
      </c>
      <c r="Y197" s="14">
        <v>69117.2960895469</v>
      </c>
      <c r="Z197" s="14">
        <v>68565.395284077706</v>
      </c>
      <c r="AA197" s="14">
        <v>68123.874422787194</v>
      </c>
    </row>
    <row r="198" spans="2:27">
      <c r="B198" t="s">
        <v>88</v>
      </c>
      <c r="V198" s="14">
        <v>871.67854463670994</v>
      </c>
      <c r="W198" s="14">
        <v>1239.97453854025</v>
      </c>
      <c r="X198" s="14">
        <v>1356.9163613780299</v>
      </c>
      <c r="Y198" s="14">
        <v>873.63501015236795</v>
      </c>
      <c r="Z198" s="14">
        <v>126.139428667505</v>
      </c>
      <c r="AA198" s="14">
        <v>-408.56703755945398</v>
      </c>
    </row>
    <row r="199" spans="2:27">
      <c r="B199" t="s">
        <v>91</v>
      </c>
      <c r="V199" s="5">
        <v>3.8193194299567503E-2</v>
      </c>
      <c r="W199" s="5">
        <v>3.8193194299567503E-2</v>
      </c>
      <c r="X199" s="5">
        <v>3.8193194299567503E-2</v>
      </c>
      <c r="Y199" s="5">
        <v>3.8193194299567503E-2</v>
      </c>
      <c r="Z199" s="5">
        <v>3.8193194299567503E-2</v>
      </c>
      <c r="AA199" s="5">
        <v>3.8193194299567503E-2</v>
      </c>
    </row>
    <row r="200" spans="2:27">
      <c r="B200" t="s">
        <v>90</v>
      </c>
      <c r="V200" s="5">
        <v>7.3320035235862095E-4</v>
      </c>
      <c r="W200" s="5">
        <v>9.8939080049516705E-4</v>
      </c>
      <c r="X200" s="5">
        <v>-1.1412240181756001E-3</v>
      </c>
      <c r="Y200" s="5">
        <v>-4.6073275227559202E-4</v>
      </c>
      <c r="Z200" s="5">
        <v>5.51044192538473E-4</v>
      </c>
      <c r="AA200" s="5">
        <v>-3.2494851529585902E-4</v>
      </c>
    </row>
    <row r="201" spans="2:27">
      <c r="B201" t="s">
        <v>93</v>
      </c>
      <c r="V201" s="5">
        <v>0.32257136856105001</v>
      </c>
      <c r="W201" s="5">
        <v>0.32257136856105001</v>
      </c>
      <c r="X201" s="5">
        <v>0.32257136856105001</v>
      </c>
      <c r="Y201" s="5">
        <v>0.32257136856105001</v>
      </c>
      <c r="Z201" s="5">
        <v>0.32257136856105001</v>
      </c>
      <c r="AA201" s="5">
        <v>0.32257136856105001</v>
      </c>
    </row>
    <row r="202" spans="2:27">
      <c r="B202" t="s">
        <v>92</v>
      </c>
      <c r="V202" s="5">
        <v>1.8899678826526899E-2</v>
      </c>
      <c r="W202" s="5">
        <v>5.0407489435384603E-3</v>
      </c>
      <c r="X202" s="5">
        <v>-6.9920513259881601E-3</v>
      </c>
      <c r="Y202" s="5">
        <v>1.2973756938532E-2</v>
      </c>
      <c r="Z202" s="5">
        <v>2.4626668475344498E-3</v>
      </c>
      <c r="AA202" s="5">
        <v>-4.2024775861655402E-3</v>
      </c>
    </row>
    <row r="203" spans="2:27">
      <c r="B203" t="s">
        <v>95</v>
      </c>
      <c r="V203" s="5">
        <v>0.66930441103683802</v>
      </c>
      <c r="W203" s="5">
        <v>0.66930441103683802</v>
      </c>
      <c r="X203" s="5">
        <v>0.66930441103683802</v>
      </c>
      <c r="Y203" s="5">
        <v>0.66930441103683802</v>
      </c>
      <c r="Z203" s="5">
        <v>0.66930441103683802</v>
      </c>
      <c r="AA203" s="5">
        <v>0.66930441103683802</v>
      </c>
    </row>
    <row r="204" spans="2:27">
      <c r="B204" t="s">
        <v>94</v>
      </c>
      <c r="V204" s="5">
        <v>2.0570357265188199E-2</v>
      </c>
      <c r="W204" s="5">
        <v>-9.5248954907569596E-3</v>
      </c>
      <c r="X204" s="5">
        <v>-2.07631083213758E-2</v>
      </c>
      <c r="Y204" s="5">
        <v>-4.2640531642531001E-3</v>
      </c>
      <c r="Z204" s="5">
        <v>6.8777390859584599E-3</v>
      </c>
      <c r="AA204" s="5">
        <v>-7.0764802167293803E-4</v>
      </c>
    </row>
    <row r="205" spans="2:27">
      <c r="B205" t="s">
        <v>97</v>
      </c>
      <c r="V205" s="5">
        <v>0.63433908900710201</v>
      </c>
      <c r="W205" s="5">
        <v>0.63433908900710201</v>
      </c>
      <c r="X205" s="5">
        <v>0.63433908900710201</v>
      </c>
      <c r="Y205" s="5">
        <v>0.63433908900710201</v>
      </c>
      <c r="Z205" s="5">
        <v>0.63433908900710201</v>
      </c>
      <c r="AA205" s="5">
        <v>0.63433908900710201</v>
      </c>
    </row>
    <row r="206" spans="2:27">
      <c r="B206" t="s">
        <v>96</v>
      </c>
      <c r="V206" s="5">
        <v>9.8960583332191095E-3</v>
      </c>
      <c r="W206" s="5">
        <v>3.6297845426444902E-3</v>
      </c>
      <c r="X206" s="5">
        <v>-1.7097196335720301E-2</v>
      </c>
      <c r="Y206" s="5">
        <v>1.5694318727073799E-2</v>
      </c>
      <c r="Z206" s="5">
        <v>1.7410676292772698E-2</v>
      </c>
      <c r="AA206" s="5">
        <v>-2.3102654166049898E-3</v>
      </c>
    </row>
    <row r="212" spans="1:1" ht="15" customHeight="1"/>
    <row r="216" spans="1:1">
      <c r="A216" t="s">
        <v>55</v>
      </c>
    </row>
    <row r="217" spans="1:1">
      <c r="A217" t="s">
        <v>13</v>
      </c>
    </row>
    <row r="218" spans="1:1">
      <c r="A218" t="s">
        <v>32</v>
      </c>
    </row>
    <row r="219" spans="1:1">
      <c r="A219" t="s">
        <v>33</v>
      </c>
    </row>
    <row r="220" spans="1:1">
      <c r="A220" t="s">
        <v>34</v>
      </c>
    </row>
    <row r="221" spans="1:1">
      <c r="A221" t="s">
        <v>35</v>
      </c>
    </row>
    <row r="222" spans="1:1">
      <c r="A222" t="s">
        <v>36</v>
      </c>
    </row>
    <row r="223" spans="1:1">
      <c r="A223" t="s">
        <v>37</v>
      </c>
    </row>
    <row r="224" spans="1:1">
      <c r="A224" t="s">
        <v>38</v>
      </c>
    </row>
    <row r="225" spans="1:7">
      <c r="A225" t="s">
        <v>32</v>
      </c>
    </row>
    <row r="226" spans="1:7">
      <c r="A226" t="s">
        <v>33</v>
      </c>
    </row>
    <row r="227" spans="1:7">
      <c r="A227" t="s">
        <v>34</v>
      </c>
    </row>
    <row r="228" spans="1:7">
      <c r="A228" t="s">
        <v>35</v>
      </c>
    </row>
    <row r="229" spans="1:7">
      <c r="A229" t="s">
        <v>36</v>
      </c>
    </row>
    <row r="230" spans="1:7">
      <c r="A230" t="s">
        <v>37</v>
      </c>
    </row>
    <row r="231" spans="1:7">
      <c r="A231" t="s">
        <v>38</v>
      </c>
    </row>
    <row r="232" spans="1:7">
      <c r="A232" t="s">
        <v>32</v>
      </c>
    </row>
    <row r="233" spans="1:7">
      <c r="A233" t="s">
        <v>33</v>
      </c>
    </row>
    <row r="234" spans="1:7">
      <c r="A234" t="s">
        <v>34</v>
      </c>
    </row>
    <row r="235" spans="1:7">
      <c r="A235" t="s">
        <v>35</v>
      </c>
    </row>
    <row r="236" spans="1:7">
      <c r="A236" t="s">
        <v>36</v>
      </c>
    </row>
    <row r="237" spans="1:7">
      <c r="A237" t="s">
        <v>37</v>
      </c>
    </row>
    <row r="238" spans="1:7">
      <c r="A238" t="s">
        <v>38</v>
      </c>
    </row>
    <row r="239" spans="1:7">
      <c r="A239" t="s">
        <v>32</v>
      </c>
    </row>
    <row r="240" spans="1:7">
      <c r="A240" t="s">
        <v>33</v>
      </c>
      <c r="G240" t="s">
        <v>56</v>
      </c>
    </row>
    <row r="241" spans="1:16">
      <c r="A241" t="s">
        <v>34</v>
      </c>
      <c r="B241" t="s">
        <v>17</v>
      </c>
      <c r="C241" t="s">
        <v>0</v>
      </c>
      <c r="G241" t="s">
        <v>13</v>
      </c>
      <c r="H241" t="s">
        <v>17</v>
      </c>
      <c r="I241" t="s">
        <v>0</v>
      </c>
      <c r="M241" t="s">
        <v>13</v>
      </c>
      <c r="N241" t="s">
        <v>17</v>
      </c>
      <c r="O241" t="s">
        <v>0</v>
      </c>
    </row>
    <row r="242" spans="1:16">
      <c r="A242" t="s">
        <v>35</v>
      </c>
      <c r="B242">
        <v>1</v>
      </c>
      <c r="C242" s="5">
        <v>4.0477636494874701E-2</v>
      </c>
      <c r="F242">
        <v>8</v>
      </c>
      <c r="G242" t="s">
        <v>32</v>
      </c>
      <c r="H242">
        <v>1</v>
      </c>
      <c r="I242" s="5">
        <v>4.0477640000000002E-2</v>
      </c>
      <c r="J242" s="12">
        <f>I242-C242</f>
        <v>3.5051253011175731E-9</v>
      </c>
      <c r="L242">
        <v>8</v>
      </c>
      <c r="M242" t="s">
        <v>32</v>
      </c>
      <c r="N242">
        <v>1</v>
      </c>
      <c r="O242" s="5">
        <v>1.7996176999999999E-2</v>
      </c>
      <c r="P242" s="12">
        <f>O242-$C242</f>
        <v>-2.2481459494874702E-2</v>
      </c>
    </row>
    <row r="243" spans="1:16">
      <c r="A243" t="s">
        <v>36</v>
      </c>
      <c r="B243">
        <v>1</v>
      </c>
      <c r="C243" s="5">
        <v>5.1312881307822598E-2</v>
      </c>
      <c r="F243">
        <v>9</v>
      </c>
      <c r="G243" t="s">
        <v>33</v>
      </c>
      <c r="H243">
        <v>1</v>
      </c>
      <c r="I243" s="5">
        <v>5.3475990000000001E-2</v>
      </c>
      <c r="J243" s="12">
        <f t="shared" ref="J243:J306" si="0">I243-C243</f>
        <v>2.1631086921774026E-3</v>
      </c>
      <c r="L243">
        <v>9</v>
      </c>
      <c r="M243" t="s">
        <v>33</v>
      </c>
      <c r="N243">
        <v>1</v>
      </c>
      <c r="O243" s="5">
        <v>6.4679843000000001E-2</v>
      </c>
      <c r="P243" s="12">
        <f t="shared" ref="P243:P306" si="1">O243-$C243</f>
        <v>1.3366961692177402E-2</v>
      </c>
    </row>
    <row r="244" spans="1:16">
      <c r="A244" t="s">
        <v>37</v>
      </c>
      <c r="B244">
        <v>1</v>
      </c>
      <c r="C244" s="5">
        <v>4.6217148268887502E-2</v>
      </c>
      <c r="F244">
        <v>10</v>
      </c>
      <c r="G244" t="s">
        <v>34</v>
      </c>
      <c r="H244">
        <v>1</v>
      </c>
      <c r="I244" s="5">
        <v>5.0813270000000001E-2</v>
      </c>
      <c r="J244" s="12">
        <f t="shared" si="0"/>
        <v>4.5961217311124986E-3</v>
      </c>
      <c r="L244">
        <v>10</v>
      </c>
      <c r="M244" t="s">
        <v>34</v>
      </c>
      <c r="N244">
        <v>1</v>
      </c>
      <c r="O244" s="5">
        <v>4.9058942000000001E-2</v>
      </c>
      <c r="P244" s="12">
        <f t="shared" si="1"/>
        <v>2.8417937311124991E-3</v>
      </c>
    </row>
    <row r="245" spans="1:16">
      <c r="A245" t="s">
        <v>38</v>
      </c>
      <c r="B245">
        <v>1</v>
      </c>
      <c r="C245" s="5">
        <v>1.9673944841403099E-2</v>
      </c>
      <c r="F245">
        <v>11</v>
      </c>
      <c r="G245" t="s">
        <v>35</v>
      </c>
      <c r="H245">
        <v>1</v>
      </c>
      <c r="I245" s="5">
        <v>2.478468E-2</v>
      </c>
      <c r="J245" s="12">
        <f t="shared" si="0"/>
        <v>5.1107351585969012E-3</v>
      </c>
      <c r="L245">
        <v>11</v>
      </c>
      <c r="M245" t="s">
        <v>35</v>
      </c>
      <c r="N245">
        <v>1</v>
      </c>
      <c r="O245" s="5">
        <v>2.7842196999999999E-2</v>
      </c>
      <c r="P245" s="12">
        <f t="shared" si="1"/>
        <v>8.1682521585969003E-3</v>
      </c>
    </row>
    <row r="246" spans="1:16">
      <c r="A246" t="s">
        <v>32</v>
      </c>
      <c r="B246">
        <v>1</v>
      </c>
      <c r="C246" s="5">
        <v>2.0035715482487299E-2</v>
      </c>
      <c r="F246">
        <v>12</v>
      </c>
      <c r="G246" t="s">
        <v>36</v>
      </c>
      <c r="H246">
        <v>1</v>
      </c>
      <c r="I246" s="5">
        <v>2.0216359999999999E-2</v>
      </c>
      <c r="J246" s="12">
        <f t="shared" si="0"/>
        <v>1.806445175127E-4</v>
      </c>
      <c r="L246">
        <v>12</v>
      </c>
      <c r="M246" t="s">
        <v>36</v>
      </c>
      <c r="N246">
        <v>1</v>
      </c>
      <c r="O246" s="5">
        <v>1.5133485E-2</v>
      </c>
      <c r="P246" s="12">
        <f t="shared" si="1"/>
        <v>-4.9022304824872989E-3</v>
      </c>
    </row>
    <row r="247" spans="1:16">
      <c r="A247" t="s">
        <v>33</v>
      </c>
      <c r="B247">
        <v>1</v>
      </c>
      <c r="C247" s="5">
        <v>1.76630721045145E-2</v>
      </c>
      <c r="F247">
        <v>13</v>
      </c>
      <c r="G247" t="s">
        <v>37</v>
      </c>
      <c r="H247">
        <v>1</v>
      </c>
      <c r="I247" s="5">
        <v>1.8448869999999999E-2</v>
      </c>
      <c r="J247" s="12">
        <f t="shared" si="0"/>
        <v>7.8579789548549953E-4</v>
      </c>
      <c r="L247">
        <v>13</v>
      </c>
      <c r="M247" t="s">
        <v>37</v>
      </c>
      <c r="N247">
        <v>1</v>
      </c>
      <c r="O247" s="5">
        <v>1.7365730999999999E-2</v>
      </c>
      <c r="P247" s="12">
        <f t="shared" si="1"/>
        <v>-2.973411045145008E-4</v>
      </c>
    </row>
    <row r="248" spans="1:16">
      <c r="A248" t="s">
        <v>34</v>
      </c>
      <c r="B248">
        <v>1</v>
      </c>
      <c r="C248" s="5">
        <v>1.87488149934841E-2</v>
      </c>
      <c r="F248">
        <v>14</v>
      </c>
      <c r="G248" t="s">
        <v>38</v>
      </c>
      <c r="H248">
        <v>1</v>
      </c>
      <c r="I248" s="5">
        <v>1.52896E-2</v>
      </c>
      <c r="J248" s="12">
        <f t="shared" si="0"/>
        <v>-3.4592149934840992E-3</v>
      </c>
      <c r="L248">
        <v>14</v>
      </c>
      <c r="M248" t="s">
        <v>38</v>
      </c>
      <c r="N248">
        <v>1</v>
      </c>
      <c r="O248" s="5">
        <v>1.3136156E-2</v>
      </c>
      <c r="P248" s="12">
        <f t="shared" si="1"/>
        <v>-5.6126589934841001E-3</v>
      </c>
    </row>
    <row r="249" spans="1:16">
      <c r="A249" t="s">
        <v>35</v>
      </c>
      <c r="B249">
        <v>2</v>
      </c>
      <c r="C249" s="5">
        <v>6.4831367814888602E-2</v>
      </c>
      <c r="F249">
        <v>15</v>
      </c>
      <c r="G249" t="s">
        <v>32</v>
      </c>
      <c r="H249">
        <v>2</v>
      </c>
      <c r="I249" s="5">
        <v>6.4831369999999999E-2</v>
      </c>
      <c r="J249" s="12">
        <f t="shared" si="0"/>
        <v>2.1851113973792025E-9</v>
      </c>
      <c r="L249">
        <v>15</v>
      </c>
      <c r="M249" t="s">
        <v>32</v>
      </c>
      <c r="N249">
        <v>2</v>
      </c>
      <c r="O249" s="5">
        <v>3.3834041000000002E-2</v>
      </c>
      <c r="P249" s="12">
        <f t="shared" si="1"/>
        <v>-3.09973268148886E-2</v>
      </c>
    </row>
    <row r="250" spans="1:16">
      <c r="A250" t="s">
        <v>36</v>
      </c>
      <c r="B250">
        <v>2</v>
      </c>
      <c r="C250" s="5">
        <v>4.5627422515345697E-2</v>
      </c>
      <c r="F250">
        <v>16</v>
      </c>
      <c r="G250" t="s">
        <v>33</v>
      </c>
      <c r="H250">
        <v>2</v>
      </c>
      <c r="I250" s="5">
        <v>6.0950810000000001E-2</v>
      </c>
      <c r="J250" s="12">
        <f t="shared" si="0"/>
        <v>1.5323387484654304E-2</v>
      </c>
      <c r="L250">
        <v>16</v>
      </c>
      <c r="M250" t="s">
        <v>33</v>
      </c>
      <c r="N250">
        <v>2</v>
      </c>
      <c r="O250" s="5">
        <v>6.7552315000000002E-2</v>
      </c>
      <c r="P250" s="12">
        <f t="shared" si="1"/>
        <v>2.1924892484654304E-2</v>
      </c>
    </row>
    <row r="251" spans="1:16">
      <c r="A251" t="s">
        <v>37</v>
      </c>
      <c r="B251">
        <v>2</v>
      </c>
      <c r="C251" s="5">
        <v>6.5354417847056395E-2</v>
      </c>
      <c r="F251">
        <v>17</v>
      </c>
      <c r="G251" t="s">
        <v>34</v>
      </c>
      <c r="H251">
        <v>2</v>
      </c>
      <c r="I251" s="5">
        <v>6.1253990000000001E-2</v>
      </c>
      <c r="J251" s="12">
        <f t="shared" si="0"/>
        <v>-4.100427847056394E-3</v>
      </c>
      <c r="L251">
        <v>17</v>
      </c>
      <c r="M251" t="s">
        <v>34</v>
      </c>
      <c r="N251">
        <v>2</v>
      </c>
      <c r="O251" s="5">
        <v>7.3936553000000002E-2</v>
      </c>
      <c r="P251" s="12">
        <f t="shared" si="1"/>
        <v>8.5821351529436068E-3</v>
      </c>
    </row>
    <row r="252" spans="1:16">
      <c r="A252" t="s">
        <v>38</v>
      </c>
      <c r="B252">
        <v>2</v>
      </c>
      <c r="C252" s="5">
        <v>5.2760216756584599E-2</v>
      </c>
      <c r="F252">
        <v>18</v>
      </c>
      <c r="G252" t="s">
        <v>35</v>
      </c>
      <c r="H252">
        <v>2</v>
      </c>
      <c r="I252" s="5">
        <v>5.5365989999999997E-2</v>
      </c>
      <c r="J252" s="12">
        <f t="shared" si="0"/>
        <v>2.6057732434153977E-3</v>
      </c>
      <c r="L252">
        <v>18</v>
      </c>
      <c r="M252" t="s">
        <v>35</v>
      </c>
      <c r="N252">
        <v>2</v>
      </c>
      <c r="O252" s="5">
        <v>5.0044669999999999E-2</v>
      </c>
      <c r="P252" s="12">
        <f t="shared" si="1"/>
        <v>-2.7155467565845998E-3</v>
      </c>
    </row>
    <row r="253" spans="1:16">
      <c r="A253" t="s">
        <v>32</v>
      </c>
      <c r="B253">
        <v>2</v>
      </c>
      <c r="C253" s="5">
        <v>3.3573106851511797E-2</v>
      </c>
      <c r="F253">
        <v>19</v>
      </c>
      <c r="G253" t="s">
        <v>36</v>
      </c>
      <c r="H253">
        <v>2</v>
      </c>
      <c r="I253" s="5">
        <v>3.7990999999999997E-2</v>
      </c>
      <c r="J253" s="12">
        <f t="shared" si="0"/>
        <v>4.4178931484882E-3</v>
      </c>
      <c r="L253">
        <v>19</v>
      </c>
      <c r="M253" t="s">
        <v>36</v>
      </c>
      <c r="N253">
        <v>2</v>
      </c>
      <c r="O253" s="5">
        <v>2.4483871000000001E-2</v>
      </c>
      <c r="P253" s="12">
        <f t="shared" si="1"/>
        <v>-9.0892358515117962E-3</v>
      </c>
    </row>
    <row r="254" spans="1:16">
      <c r="A254" t="s">
        <v>33</v>
      </c>
      <c r="B254">
        <v>2</v>
      </c>
      <c r="C254" s="5">
        <v>2.1279269129776499E-2</v>
      </c>
      <c r="F254">
        <v>20</v>
      </c>
      <c r="G254" t="s">
        <v>37</v>
      </c>
      <c r="H254">
        <v>2</v>
      </c>
      <c r="I254" s="5">
        <v>2.4450779999999998E-2</v>
      </c>
      <c r="J254" s="12">
        <f t="shared" si="0"/>
        <v>3.1715108702234998E-3</v>
      </c>
      <c r="L254">
        <v>20</v>
      </c>
      <c r="M254" t="s">
        <v>37</v>
      </c>
      <c r="N254">
        <v>2</v>
      </c>
      <c r="O254" s="5">
        <v>2.6767572E-2</v>
      </c>
      <c r="P254" s="12">
        <f t="shared" si="1"/>
        <v>5.4883028702235014E-3</v>
      </c>
    </row>
    <row r="255" spans="1:16">
      <c r="A255" t="s">
        <v>34</v>
      </c>
      <c r="B255">
        <v>2</v>
      </c>
      <c r="C255" s="5">
        <v>2.2986369239677701E-2</v>
      </c>
      <c r="F255">
        <v>21</v>
      </c>
      <c r="G255" t="s">
        <v>38</v>
      </c>
      <c r="H255">
        <v>2</v>
      </c>
      <c r="I255" s="5">
        <v>3.4128909999999998E-2</v>
      </c>
      <c r="J255" s="12">
        <f t="shared" si="0"/>
        <v>1.1142540760322298E-2</v>
      </c>
      <c r="L255">
        <v>21</v>
      </c>
      <c r="M255" t="s">
        <v>38</v>
      </c>
      <c r="N255">
        <v>2</v>
      </c>
      <c r="O255" s="5">
        <v>2.5654069000000002E-2</v>
      </c>
      <c r="P255" s="12">
        <f t="shared" si="1"/>
        <v>2.6676997603223007E-3</v>
      </c>
    </row>
    <row r="256" spans="1:16">
      <c r="A256" t="s">
        <v>35</v>
      </c>
      <c r="B256">
        <v>3</v>
      </c>
      <c r="C256" s="5">
        <v>7.6550300074379199E-2</v>
      </c>
      <c r="F256">
        <v>22</v>
      </c>
      <c r="G256" t="s">
        <v>32</v>
      </c>
      <c r="H256">
        <v>3</v>
      </c>
      <c r="I256" s="5">
        <v>7.6550300000000002E-2</v>
      </c>
      <c r="J256" s="12">
        <f t="shared" si="0"/>
        <v>-7.4379197245733053E-11</v>
      </c>
      <c r="L256">
        <v>22</v>
      </c>
      <c r="M256" t="s">
        <v>32</v>
      </c>
      <c r="N256">
        <v>3</v>
      </c>
      <c r="O256" s="5">
        <v>5.0934662999999998E-2</v>
      </c>
      <c r="P256" s="12">
        <f t="shared" si="1"/>
        <v>-2.5615637074379201E-2</v>
      </c>
    </row>
    <row r="257" spans="1:16">
      <c r="A257" t="s">
        <v>36</v>
      </c>
      <c r="B257">
        <v>3</v>
      </c>
      <c r="C257" s="5">
        <v>5.0441632727884399E-2</v>
      </c>
      <c r="F257">
        <v>23</v>
      </c>
      <c r="G257" t="s">
        <v>33</v>
      </c>
      <c r="H257">
        <v>3</v>
      </c>
      <c r="I257" s="5">
        <v>7.5410329999999998E-2</v>
      </c>
      <c r="J257" s="12">
        <f t="shared" si="0"/>
        <v>2.4968697272115599E-2</v>
      </c>
      <c r="L257">
        <v>23</v>
      </c>
      <c r="M257" t="s">
        <v>33</v>
      </c>
      <c r="N257">
        <v>3</v>
      </c>
      <c r="O257" s="5">
        <v>8.0741150999999997E-2</v>
      </c>
      <c r="P257" s="12">
        <f t="shared" si="1"/>
        <v>3.0299518272115598E-2</v>
      </c>
    </row>
    <row r="258" spans="1:16">
      <c r="A258" t="s">
        <v>37</v>
      </c>
      <c r="B258">
        <v>3</v>
      </c>
      <c r="C258" s="5">
        <v>5.8057682910520297E-2</v>
      </c>
      <c r="F258">
        <v>24</v>
      </c>
      <c r="G258" t="s">
        <v>34</v>
      </c>
      <c r="H258">
        <v>3</v>
      </c>
      <c r="I258" s="5">
        <v>6.8489350000000004E-2</v>
      </c>
      <c r="J258" s="12">
        <f t="shared" si="0"/>
        <v>1.0431667089479707E-2</v>
      </c>
      <c r="L258">
        <v>24</v>
      </c>
      <c r="M258" t="s">
        <v>34</v>
      </c>
      <c r="N258">
        <v>3</v>
      </c>
      <c r="O258" s="5">
        <v>8.1112978000000002E-2</v>
      </c>
      <c r="P258" s="12">
        <f t="shared" si="1"/>
        <v>2.3055295089479705E-2</v>
      </c>
    </row>
    <row r="259" spans="1:16">
      <c r="A259" t="s">
        <v>38</v>
      </c>
      <c r="B259">
        <v>3</v>
      </c>
      <c r="C259" s="5">
        <v>5.7089191800521001E-2</v>
      </c>
      <c r="F259">
        <v>25</v>
      </c>
      <c r="G259" t="s">
        <v>35</v>
      </c>
      <c r="H259">
        <v>3</v>
      </c>
      <c r="I259" s="5">
        <v>5.5050269999999998E-2</v>
      </c>
      <c r="J259" s="12">
        <f t="shared" si="0"/>
        <v>-2.0389218005210027E-3</v>
      </c>
      <c r="L259">
        <v>25</v>
      </c>
      <c r="M259" t="s">
        <v>35</v>
      </c>
      <c r="N259">
        <v>3</v>
      </c>
      <c r="O259" s="5">
        <v>6.4167595999999993E-2</v>
      </c>
      <c r="P259" s="12">
        <f t="shared" si="1"/>
        <v>7.0784041994789923E-3</v>
      </c>
    </row>
    <row r="260" spans="1:16">
      <c r="A260" t="s">
        <v>49</v>
      </c>
      <c r="B260">
        <v>3</v>
      </c>
      <c r="C260" s="5">
        <v>5.7372486948150801E-2</v>
      </c>
      <c r="F260">
        <v>26</v>
      </c>
      <c r="G260" t="s">
        <v>36</v>
      </c>
      <c r="H260">
        <v>3</v>
      </c>
      <c r="I260" s="5">
        <v>5.9457929999999999E-2</v>
      </c>
      <c r="J260" s="12">
        <f t="shared" si="0"/>
        <v>2.0854430518491979E-3</v>
      </c>
      <c r="L260">
        <v>26</v>
      </c>
      <c r="M260" t="s">
        <v>36</v>
      </c>
      <c r="N260">
        <v>3</v>
      </c>
      <c r="O260" s="5">
        <v>5.6180183000000002E-2</v>
      </c>
      <c r="P260" s="12">
        <f t="shared" si="1"/>
        <v>-1.1923039481507997E-3</v>
      </c>
    </row>
    <row r="261" spans="1:16">
      <c r="A261" t="s">
        <v>50</v>
      </c>
      <c r="B261">
        <v>3</v>
      </c>
      <c r="C261" s="5">
        <v>3.0967087428647101E-2</v>
      </c>
      <c r="F261">
        <v>27</v>
      </c>
      <c r="G261" t="s">
        <v>37</v>
      </c>
      <c r="H261">
        <v>3</v>
      </c>
      <c r="I261" s="5">
        <v>3.768635E-2</v>
      </c>
      <c r="J261" s="12">
        <f t="shared" si="0"/>
        <v>6.7192625713528992E-3</v>
      </c>
      <c r="L261">
        <v>27</v>
      </c>
      <c r="M261" t="s">
        <v>37</v>
      </c>
      <c r="N261">
        <v>3</v>
      </c>
      <c r="O261" s="5">
        <v>3.3841761999999997E-2</v>
      </c>
      <c r="P261" s="12">
        <f t="shared" si="1"/>
        <v>2.8746745713528962E-3</v>
      </c>
    </row>
    <row r="262" spans="1:16">
      <c r="A262" t="s">
        <v>51</v>
      </c>
      <c r="B262">
        <v>3</v>
      </c>
      <c r="C262" s="5">
        <v>3.0563122054064602E-2</v>
      </c>
      <c r="F262">
        <v>28</v>
      </c>
      <c r="G262" t="s">
        <v>38</v>
      </c>
      <c r="H262">
        <v>3</v>
      </c>
      <c r="I262" s="5">
        <v>3.7492589999999999E-2</v>
      </c>
      <c r="J262" s="12">
        <f t="shared" si="0"/>
        <v>6.9294679459353976E-3</v>
      </c>
      <c r="L262">
        <v>28</v>
      </c>
      <c r="M262" t="s">
        <v>38</v>
      </c>
      <c r="N262">
        <v>3</v>
      </c>
      <c r="O262" s="5">
        <v>3.2413417E-2</v>
      </c>
      <c r="P262" s="12">
        <f t="shared" si="1"/>
        <v>1.8502949459353983E-3</v>
      </c>
    </row>
    <row r="263" spans="1:16">
      <c r="A263" t="s">
        <v>52</v>
      </c>
      <c r="B263">
        <v>4</v>
      </c>
      <c r="C263" s="5">
        <v>7.1181904282816899E-2</v>
      </c>
      <c r="F263">
        <v>29</v>
      </c>
      <c r="G263" t="s">
        <v>32</v>
      </c>
      <c r="H263">
        <v>4</v>
      </c>
      <c r="I263" s="5">
        <v>7.1181900000000006E-2</v>
      </c>
      <c r="J263" s="12">
        <f t="shared" si="0"/>
        <v>-4.2828168927977472E-9</v>
      </c>
      <c r="L263">
        <v>29</v>
      </c>
      <c r="M263" t="s">
        <v>32</v>
      </c>
      <c r="N263">
        <v>4</v>
      </c>
      <c r="O263" s="5">
        <v>6.9523571000000006E-2</v>
      </c>
      <c r="P263" s="12">
        <f t="shared" si="1"/>
        <v>-1.6583332828168929E-3</v>
      </c>
    </row>
    <row r="264" spans="1:16">
      <c r="A264" t="s">
        <v>53</v>
      </c>
      <c r="B264">
        <v>4</v>
      </c>
      <c r="C264" s="5">
        <v>5.7816455821039003E-2</v>
      </c>
      <c r="F264">
        <v>30</v>
      </c>
      <c r="G264" t="s">
        <v>33</v>
      </c>
      <c r="H264">
        <v>4</v>
      </c>
      <c r="I264" s="5">
        <v>7.7753890000000006E-2</v>
      </c>
      <c r="J264" s="12">
        <f t="shared" si="0"/>
        <v>1.9937434178961003E-2</v>
      </c>
      <c r="L264">
        <v>30</v>
      </c>
      <c r="M264" t="s">
        <v>33</v>
      </c>
      <c r="N264">
        <v>4</v>
      </c>
      <c r="O264" s="5">
        <v>0.10023283199999999</v>
      </c>
      <c r="P264" s="12">
        <f t="shared" si="1"/>
        <v>4.2416376178960991E-2</v>
      </c>
    </row>
    <row r="265" spans="1:16">
      <c r="A265" t="s">
        <v>49</v>
      </c>
      <c r="B265">
        <v>4</v>
      </c>
      <c r="C265" s="5">
        <v>4.6806194828626801E-2</v>
      </c>
      <c r="F265">
        <v>31</v>
      </c>
      <c r="G265" t="s">
        <v>34</v>
      </c>
      <c r="H265">
        <v>4</v>
      </c>
      <c r="I265" s="5">
        <v>6.7034380000000005E-2</v>
      </c>
      <c r="J265" s="12">
        <f t="shared" si="0"/>
        <v>2.0228185171373203E-2</v>
      </c>
      <c r="L265">
        <v>31</v>
      </c>
      <c r="M265" t="s">
        <v>34</v>
      </c>
      <c r="N265">
        <v>4</v>
      </c>
      <c r="O265" s="5">
        <v>8.6467105000000002E-2</v>
      </c>
      <c r="P265" s="12">
        <f t="shared" si="1"/>
        <v>3.9660910171373201E-2</v>
      </c>
    </row>
    <row r="266" spans="1:16">
      <c r="A266" t="s">
        <v>50</v>
      </c>
      <c r="B266">
        <v>4</v>
      </c>
      <c r="C266" s="5">
        <v>3.9658008281432199E-2</v>
      </c>
      <c r="F266">
        <v>32</v>
      </c>
      <c r="G266" t="s">
        <v>35</v>
      </c>
      <c r="H266">
        <v>4</v>
      </c>
      <c r="I266" s="5">
        <v>4.7622150000000002E-2</v>
      </c>
      <c r="J266" s="12">
        <f t="shared" si="0"/>
        <v>7.9641417185678035E-3</v>
      </c>
      <c r="L266">
        <v>32</v>
      </c>
      <c r="M266" t="s">
        <v>35</v>
      </c>
      <c r="N266">
        <v>4</v>
      </c>
      <c r="O266" s="5">
        <v>5.6342484999999998E-2</v>
      </c>
      <c r="P266" s="12">
        <f t="shared" si="1"/>
        <v>1.6684476718567799E-2</v>
      </c>
    </row>
    <row r="267" spans="1:16">
      <c r="A267" t="s">
        <v>51</v>
      </c>
      <c r="B267">
        <v>4</v>
      </c>
      <c r="C267" s="5">
        <v>5.1149726396017899E-2</v>
      </c>
      <c r="F267">
        <v>33</v>
      </c>
      <c r="G267" t="s">
        <v>36</v>
      </c>
      <c r="H267">
        <v>4</v>
      </c>
      <c r="I267" s="5">
        <v>5.714495E-2</v>
      </c>
      <c r="J267" s="12">
        <f t="shared" si="0"/>
        <v>5.9952236039821014E-3</v>
      </c>
      <c r="L267">
        <v>33</v>
      </c>
      <c r="M267" t="s">
        <v>36</v>
      </c>
      <c r="N267">
        <v>4</v>
      </c>
      <c r="O267" s="5">
        <v>5.2049165000000001E-2</v>
      </c>
      <c r="P267" s="12">
        <f t="shared" si="1"/>
        <v>8.9943860398210285E-4</v>
      </c>
    </row>
    <row r="268" spans="1:16">
      <c r="A268" t="s">
        <v>52</v>
      </c>
      <c r="B268">
        <v>4</v>
      </c>
      <c r="C268" s="5">
        <v>5.1940676317477202E-2</v>
      </c>
      <c r="F268">
        <v>34</v>
      </c>
      <c r="G268" t="s">
        <v>37</v>
      </c>
      <c r="H268">
        <v>4</v>
      </c>
      <c r="I268" s="5">
        <v>6.1823650000000001E-2</v>
      </c>
      <c r="J268" s="12">
        <f t="shared" si="0"/>
        <v>9.8829736825227985E-3</v>
      </c>
      <c r="L268">
        <v>34</v>
      </c>
      <c r="M268" t="s">
        <v>37</v>
      </c>
      <c r="N268">
        <v>4</v>
      </c>
      <c r="O268" s="5">
        <v>7.1515736999999996E-2</v>
      </c>
      <c r="P268" s="12">
        <f t="shared" si="1"/>
        <v>1.9575060682522794E-2</v>
      </c>
    </row>
    <row r="269" spans="1:16">
      <c r="A269" t="s">
        <v>53</v>
      </c>
      <c r="B269">
        <v>4</v>
      </c>
      <c r="C269" s="5">
        <v>4.81092226431373E-2</v>
      </c>
      <c r="F269">
        <v>35</v>
      </c>
      <c r="G269" t="s">
        <v>38</v>
      </c>
      <c r="H269">
        <v>4</v>
      </c>
      <c r="I269" s="5">
        <v>5.5518650000000003E-2</v>
      </c>
      <c r="J269" s="12">
        <f t="shared" si="0"/>
        <v>7.4094273568627023E-3</v>
      </c>
      <c r="L269">
        <v>35</v>
      </c>
      <c r="M269" t="s">
        <v>38</v>
      </c>
      <c r="N269">
        <v>4</v>
      </c>
      <c r="O269" s="5">
        <v>3.8436246E-2</v>
      </c>
      <c r="P269" s="12">
        <f t="shared" si="1"/>
        <v>-9.6729766431373002E-3</v>
      </c>
    </row>
    <row r="270" spans="1:16">
      <c r="A270" t="s">
        <v>49</v>
      </c>
      <c r="B270">
        <v>5</v>
      </c>
      <c r="C270" s="5">
        <v>7.4866195297763102E-2</v>
      </c>
      <c r="F270">
        <v>36</v>
      </c>
      <c r="G270" t="s">
        <v>32</v>
      </c>
      <c r="H270">
        <v>5</v>
      </c>
      <c r="I270" s="5">
        <v>7.4866199999999994E-2</v>
      </c>
      <c r="J270" s="12">
        <f t="shared" si="0"/>
        <v>4.7022368915294877E-9</v>
      </c>
      <c r="L270">
        <v>36</v>
      </c>
      <c r="M270" t="s">
        <v>32</v>
      </c>
      <c r="N270">
        <v>5</v>
      </c>
      <c r="O270" s="5">
        <v>7.5865083E-2</v>
      </c>
      <c r="P270" s="12">
        <f t="shared" si="1"/>
        <v>9.9888770223689749E-4</v>
      </c>
    </row>
    <row r="271" spans="1:16">
      <c r="A271" t="s">
        <v>50</v>
      </c>
      <c r="B271">
        <v>5</v>
      </c>
      <c r="C271" s="5">
        <v>7.6439128157585995E-2</v>
      </c>
      <c r="F271">
        <v>37</v>
      </c>
      <c r="G271" t="s">
        <v>33</v>
      </c>
      <c r="H271">
        <v>5</v>
      </c>
      <c r="I271" s="5">
        <v>8.4743100000000002E-2</v>
      </c>
      <c r="J271" s="12">
        <f t="shared" si="0"/>
        <v>8.3039718424140069E-3</v>
      </c>
      <c r="L271">
        <v>37</v>
      </c>
      <c r="M271" t="s">
        <v>33</v>
      </c>
      <c r="N271">
        <v>5</v>
      </c>
      <c r="O271" s="5">
        <v>0.119966449</v>
      </c>
      <c r="P271" s="12">
        <f t="shared" si="1"/>
        <v>4.3527320842414008E-2</v>
      </c>
    </row>
    <row r="272" spans="1:16">
      <c r="A272" t="s">
        <v>51</v>
      </c>
      <c r="B272">
        <v>5</v>
      </c>
      <c r="C272" s="5">
        <v>4.8184474592226002E-2</v>
      </c>
      <c r="F272">
        <v>38</v>
      </c>
      <c r="G272" t="s">
        <v>34</v>
      </c>
      <c r="H272">
        <v>5</v>
      </c>
      <c r="I272" s="5">
        <v>7.5218729999999998E-2</v>
      </c>
      <c r="J272" s="12">
        <f t="shared" si="0"/>
        <v>2.7034255407773995E-2</v>
      </c>
      <c r="L272">
        <v>38</v>
      </c>
      <c r="M272" t="s">
        <v>34</v>
      </c>
      <c r="N272">
        <v>5</v>
      </c>
      <c r="O272" s="5">
        <v>0.11852280799999999</v>
      </c>
      <c r="P272" s="12">
        <f t="shared" si="1"/>
        <v>7.0338333407773984E-2</v>
      </c>
    </row>
    <row r="273" spans="1:16">
      <c r="A273" t="s">
        <v>52</v>
      </c>
      <c r="B273">
        <v>5</v>
      </c>
      <c r="C273" s="5">
        <v>3.6934732335397201E-2</v>
      </c>
      <c r="F273">
        <v>39</v>
      </c>
      <c r="G273" t="s">
        <v>35</v>
      </c>
      <c r="H273">
        <v>5</v>
      </c>
      <c r="I273" s="5">
        <v>6.3509780000000002E-2</v>
      </c>
      <c r="J273" s="12">
        <f t="shared" si="0"/>
        <v>2.6575047664602801E-2</v>
      </c>
      <c r="L273">
        <v>39</v>
      </c>
      <c r="M273" t="s">
        <v>35</v>
      </c>
      <c r="N273">
        <v>5</v>
      </c>
      <c r="O273" s="5">
        <v>8.0619608999999995E-2</v>
      </c>
      <c r="P273" s="12">
        <f t="shared" si="1"/>
        <v>4.3684876664602794E-2</v>
      </c>
    </row>
    <row r="274" spans="1:16">
      <c r="A274" t="s">
        <v>53</v>
      </c>
      <c r="B274">
        <v>5</v>
      </c>
      <c r="C274" s="5">
        <v>5.2284830897485E-2</v>
      </c>
      <c r="F274">
        <v>40</v>
      </c>
      <c r="G274" t="s">
        <v>36</v>
      </c>
      <c r="H274">
        <v>5</v>
      </c>
      <c r="I274" s="5">
        <v>6.1425349999999997E-2</v>
      </c>
      <c r="J274" s="12">
        <f t="shared" si="0"/>
        <v>9.1405191025149962E-3</v>
      </c>
      <c r="L274">
        <v>40</v>
      </c>
      <c r="M274" t="s">
        <v>36</v>
      </c>
      <c r="N274">
        <v>5</v>
      </c>
      <c r="O274" s="5">
        <v>5.9566874999999998E-2</v>
      </c>
      <c r="P274" s="12">
        <f t="shared" si="1"/>
        <v>7.2820441025149979E-3</v>
      </c>
    </row>
    <row r="275" spans="1:16">
      <c r="A275" t="s">
        <v>49</v>
      </c>
      <c r="B275">
        <v>5</v>
      </c>
      <c r="C275" s="5">
        <v>5.6301353677956599E-2</v>
      </c>
      <c r="F275">
        <v>41</v>
      </c>
      <c r="G275" t="s">
        <v>37</v>
      </c>
      <c r="H275">
        <v>5</v>
      </c>
      <c r="I275" s="5">
        <v>7.2595699999999999E-2</v>
      </c>
      <c r="J275" s="12">
        <f t="shared" si="0"/>
        <v>1.62943463220434E-2</v>
      </c>
      <c r="L275">
        <v>41</v>
      </c>
      <c r="M275" t="s">
        <v>37</v>
      </c>
      <c r="N275">
        <v>5</v>
      </c>
      <c r="O275" s="5">
        <v>6.1189160999999999E-2</v>
      </c>
      <c r="P275" s="12">
        <f t="shared" si="1"/>
        <v>4.8878073220433998E-3</v>
      </c>
    </row>
    <row r="276" spans="1:16">
      <c r="A276" t="s">
        <v>50</v>
      </c>
      <c r="B276">
        <v>5</v>
      </c>
      <c r="C276" s="5">
        <v>5.9132151685204103E-2</v>
      </c>
      <c r="F276">
        <v>42</v>
      </c>
      <c r="G276" t="s">
        <v>38</v>
      </c>
      <c r="H276">
        <v>5</v>
      </c>
      <c r="I276" s="5">
        <v>8.5457069999999996E-2</v>
      </c>
      <c r="J276" s="12">
        <f t="shared" si="0"/>
        <v>2.6324918314795893E-2</v>
      </c>
      <c r="L276">
        <v>42</v>
      </c>
      <c r="M276" t="s">
        <v>38</v>
      </c>
      <c r="N276">
        <v>5</v>
      </c>
      <c r="O276" s="5">
        <v>8.0738235000000005E-2</v>
      </c>
      <c r="P276" s="12">
        <f t="shared" si="1"/>
        <v>2.1606083314795903E-2</v>
      </c>
    </row>
    <row r="277" spans="1:16">
      <c r="A277" t="s">
        <v>51</v>
      </c>
      <c r="B277">
        <v>6</v>
      </c>
      <c r="C277" s="5">
        <v>8.7189658522338301E-2</v>
      </c>
      <c r="F277">
        <v>43</v>
      </c>
      <c r="G277" t="s">
        <v>32</v>
      </c>
      <c r="H277">
        <v>6</v>
      </c>
      <c r="I277" s="5">
        <v>8.7189660000000002E-2</v>
      </c>
      <c r="J277" s="12">
        <f t="shared" si="0"/>
        <v>1.4776617013323445E-9</v>
      </c>
      <c r="L277">
        <v>43</v>
      </c>
      <c r="M277" t="s">
        <v>32</v>
      </c>
      <c r="N277">
        <v>6</v>
      </c>
      <c r="O277" s="5">
        <v>7.8810271000000001E-2</v>
      </c>
      <c r="P277" s="12">
        <f t="shared" si="1"/>
        <v>-8.3793875223382996E-3</v>
      </c>
    </row>
    <row r="278" spans="1:16">
      <c r="A278" t="s">
        <v>52</v>
      </c>
      <c r="B278">
        <v>6</v>
      </c>
      <c r="C278" s="5">
        <v>8.8830162733663301E-2</v>
      </c>
      <c r="F278">
        <v>44</v>
      </c>
      <c r="G278" t="s">
        <v>33</v>
      </c>
      <c r="H278">
        <v>6</v>
      </c>
      <c r="I278" s="5">
        <v>9.5122810000000002E-2</v>
      </c>
      <c r="J278" s="12">
        <f t="shared" si="0"/>
        <v>6.2926472663367011E-3</v>
      </c>
      <c r="L278">
        <v>44</v>
      </c>
      <c r="M278" t="s">
        <v>33</v>
      </c>
      <c r="N278">
        <v>6</v>
      </c>
      <c r="O278" s="5">
        <v>0.13094969300000001</v>
      </c>
      <c r="P278" s="12">
        <f t="shared" si="1"/>
        <v>4.2119530266336705E-2</v>
      </c>
    </row>
    <row r="279" spans="1:16">
      <c r="A279" t="s">
        <v>53</v>
      </c>
      <c r="B279">
        <v>6</v>
      </c>
      <c r="C279" s="5">
        <v>5.3721671375118497E-2</v>
      </c>
      <c r="F279">
        <v>45</v>
      </c>
      <c r="G279" t="s">
        <v>34</v>
      </c>
      <c r="H279">
        <v>6</v>
      </c>
      <c r="I279" s="5">
        <v>8.3877560000000004E-2</v>
      </c>
      <c r="J279" s="12">
        <f t="shared" si="0"/>
        <v>3.0155888624881506E-2</v>
      </c>
      <c r="L279">
        <v>45</v>
      </c>
      <c r="M279" t="s">
        <v>34</v>
      </c>
      <c r="N279">
        <v>6</v>
      </c>
      <c r="O279" s="5">
        <v>0.142236953</v>
      </c>
      <c r="P279" s="12">
        <f t="shared" si="1"/>
        <v>8.8515281624881509E-2</v>
      </c>
    </row>
    <row r="280" spans="1:16">
      <c r="A280" t="s">
        <v>49</v>
      </c>
      <c r="B280">
        <v>6</v>
      </c>
      <c r="C280" s="5">
        <v>4.6743258097838497E-2</v>
      </c>
      <c r="F280">
        <v>46</v>
      </c>
      <c r="G280" t="s">
        <v>35</v>
      </c>
      <c r="H280">
        <v>6</v>
      </c>
      <c r="I280" s="5">
        <v>8.1951060000000006E-2</v>
      </c>
      <c r="J280" s="12">
        <f t="shared" si="0"/>
        <v>3.5207801902161509E-2</v>
      </c>
      <c r="L280">
        <v>46</v>
      </c>
      <c r="M280" t="s">
        <v>35</v>
      </c>
      <c r="N280">
        <v>6</v>
      </c>
      <c r="O280" s="5">
        <v>0.11059962199999999</v>
      </c>
      <c r="P280" s="12">
        <f t="shared" si="1"/>
        <v>6.3856363902161498E-2</v>
      </c>
    </row>
    <row r="281" spans="1:16">
      <c r="A281" t="s">
        <v>50</v>
      </c>
      <c r="B281">
        <v>6</v>
      </c>
      <c r="C281" s="5">
        <v>4.8363517300290502E-2</v>
      </c>
      <c r="F281">
        <v>47</v>
      </c>
      <c r="G281" t="s">
        <v>36</v>
      </c>
      <c r="H281">
        <v>6</v>
      </c>
      <c r="I281" s="5">
        <v>7.1158970000000002E-2</v>
      </c>
      <c r="J281" s="12">
        <f t="shared" si="0"/>
        <v>2.2795452699709499E-2</v>
      </c>
      <c r="L281">
        <v>47</v>
      </c>
      <c r="M281" t="s">
        <v>36</v>
      </c>
      <c r="N281">
        <v>6</v>
      </c>
      <c r="O281" s="5">
        <v>7.2858813999999994E-2</v>
      </c>
      <c r="P281" s="12">
        <f t="shared" si="1"/>
        <v>2.4495296699709491E-2</v>
      </c>
    </row>
    <row r="282" spans="1:16">
      <c r="A282" t="s">
        <v>51</v>
      </c>
      <c r="B282">
        <v>6</v>
      </c>
      <c r="C282" s="5">
        <v>4.0437853576865003E-2</v>
      </c>
      <c r="F282">
        <v>48</v>
      </c>
      <c r="G282" t="s">
        <v>37</v>
      </c>
      <c r="H282">
        <v>6</v>
      </c>
      <c r="I282" s="5">
        <v>7.7605380000000002E-2</v>
      </c>
      <c r="J282" s="12">
        <f t="shared" si="0"/>
        <v>3.7167526423134999E-2</v>
      </c>
      <c r="L282">
        <v>48</v>
      </c>
      <c r="M282" t="s">
        <v>37</v>
      </c>
      <c r="N282">
        <v>6</v>
      </c>
      <c r="O282" s="5">
        <v>7.7077563000000002E-2</v>
      </c>
      <c r="P282" s="12">
        <f t="shared" si="1"/>
        <v>3.6639709423134999E-2</v>
      </c>
    </row>
    <row r="283" spans="1:16">
      <c r="A283" t="s">
        <v>52</v>
      </c>
      <c r="B283">
        <v>6</v>
      </c>
      <c r="C283" s="5">
        <v>4.8245306890733898E-2</v>
      </c>
      <c r="F283">
        <v>49</v>
      </c>
      <c r="G283" t="s">
        <v>38</v>
      </c>
      <c r="H283">
        <v>6</v>
      </c>
      <c r="I283" s="5">
        <v>9.1377440000000004E-2</v>
      </c>
      <c r="J283" s="12">
        <f t="shared" si="0"/>
        <v>4.3132133109266106E-2</v>
      </c>
      <c r="L283">
        <v>49</v>
      </c>
      <c r="M283" t="s">
        <v>38</v>
      </c>
      <c r="N283">
        <v>6</v>
      </c>
      <c r="O283" s="5">
        <v>5.6752513999999997E-2</v>
      </c>
      <c r="P283" s="12">
        <f t="shared" si="1"/>
        <v>8.5072071092660989E-3</v>
      </c>
    </row>
    <row r="284" spans="1:16">
      <c r="A284" t="s">
        <v>53</v>
      </c>
      <c r="B284">
        <v>1</v>
      </c>
      <c r="C284" s="5">
        <v>1.7457631668992401E-2</v>
      </c>
      <c r="F284">
        <v>55</v>
      </c>
      <c r="G284" t="s">
        <v>49</v>
      </c>
      <c r="H284">
        <v>1</v>
      </c>
      <c r="I284" s="5">
        <v>1.7457629999999998E-2</v>
      </c>
      <c r="J284" s="12">
        <f t="shared" si="0"/>
        <v>-1.6689924026147551E-9</v>
      </c>
      <c r="L284">
        <v>55</v>
      </c>
      <c r="M284" t="s">
        <v>49</v>
      </c>
      <c r="N284">
        <v>1</v>
      </c>
      <c r="O284" s="5">
        <v>7.2399020000000003E-3</v>
      </c>
      <c r="P284" s="12">
        <f t="shared" si="1"/>
        <v>-1.0217729668992401E-2</v>
      </c>
    </row>
    <row r="285" spans="1:16">
      <c r="A285" t="s">
        <v>49</v>
      </c>
      <c r="B285">
        <v>1</v>
      </c>
      <c r="C285" s="5">
        <v>6.3832787170444494E-2</v>
      </c>
      <c r="F285">
        <v>56</v>
      </c>
      <c r="G285" t="s">
        <v>50</v>
      </c>
      <c r="H285">
        <v>1</v>
      </c>
      <c r="I285" s="5">
        <v>7.4821750000000006E-2</v>
      </c>
      <c r="J285" s="12">
        <f t="shared" si="0"/>
        <v>1.0988962829555513E-2</v>
      </c>
      <c r="L285">
        <v>56</v>
      </c>
      <c r="M285" t="s">
        <v>50</v>
      </c>
      <c r="N285">
        <v>1</v>
      </c>
      <c r="O285" s="5">
        <v>6.0221383000000003E-2</v>
      </c>
      <c r="P285" s="12">
        <f t="shared" si="1"/>
        <v>-3.6114041704444905E-3</v>
      </c>
    </row>
    <row r="286" spans="1:16">
      <c r="A286" t="s">
        <v>50</v>
      </c>
      <c r="B286">
        <v>1</v>
      </c>
      <c r="C286" s="5">
        <v>7.2435612638833996E-2</v>
      </c>
      <c r="F286">
        <v>57</v>
      </c>
      <c r="G286" t="s">
        <v>51</v>
      </c>
      <c r="H286">
        <v>1</v>
      </c>
      <c r="I286" s="5">
        <v>7.6769840000000006E-2</v>
      </c>
      <c r="J286" s="12">
        <f t="shared" si="0"/>
        <v>4.3342273611660098E-3</v>
      </c>
      <c r="L286">
        <v>57</v>
      </c>
      <c r="M286" t="s">
        <v>51</v>
      </c>
      <c r="N286">
        <v>1</v>
      </c>
      <c r="O286" s="5">
        <v>6.9193062999999999E-2</v>
      </c>
      <c r="P286" s="12">
        <f t="shared" si="1"/>
        <v>-3.2425496388339969E-3</v>
      </c>
    </row>
    <row r="287" spans="1:16">
      <c r="A287" t="s">
        <v>51</v>
      </c>
      <c r="B287">
        <v>1</v>
      </c>
      <c r="C287" s="5">
        <v>3.4150251523804999E-2</v>
      </c>
      <c r="F287">
        <v>58</v>
      </c>
      <c r="G287" t="s">
        <v>52</v>
      </c>
      <c r="H287">
        <v>1</v>
      </c>
      <c r="I287" s="5">
        <v>3.3785929999999999E-2</v>
      </c>
      <c r="J287" s="12">
        <f t="shared" si="0"/>
        <v>-3.6432152380500016E-4</v>
      </c>
      <c r="L287">
        <v>58</v>
      </c>
      <c r="M287" t="s">
        <v>52</v>
      </c>
      <c r="N287">
        <v>1</v>
      </c>
      <c r="O287" s="5">
        <v>2.8685991000000001E-2</v>
      </c>
      <c r="P287" s="12">
        <f t="shared" si="1"/>
        <v>-5.4642605238049979E-3</v>
      </c>
    </row>
    <row r="288" spans="1:16">
      <c r="A288" t="s">
        <v>52</v>
      </c>
      <c r="B288">
        <v>1</v>
      </c>
      <c r="C288" s="5">
        <v>3.7069364106349097E-2</v>
      </c>
      <c r="F288">
        <v>59</v>
      </c>
      <c r="G288" t="s">
        <v>53</v>
      </c>
      <c r="H288">
        <v>1</v>
      </c>
      <c r="I288" s="5">
        <v>3.468454E-2</v>
      </c>
      <c r="J288" s="12">
        <f t="shared" si="0"/>
        <v>-2.3848241063490969E-3</v>
      </c>
      <c r="L288">
        <v>59</v>
      </c>
      <c r="M288" t="s">
        <v>53</v>
      </c>
      <c r="N288">
        <v>1</v>
      </c>
      <c r="O288" s="5">
        <v>5.3094715000000001E-2</v>
      </c>
      <c r="P288" s="12">
        <f t="shared" si="1"/>
        <v>1.6025350893650904E-2</v>
      </c>
    </row>
    <row r="289" spans="1:16">
      <c r="A289" t="s">
        <v>53</v>
      </c>
      <c r="B289">
        <v>2</v>
      </c>
      <c r="C289" s="5">
        <v>2.9487577994169598E-2</v>
      </c>
      <c r="F289">
        <v>60</v>
      </c>
      <c r="G289" t="s">
        <v>49</v>
      </c>
      <c r="H289">
        <v>2</v>
      </c>
      <c r="I289" s="5">
        <v>2.9487579999999999E-2</v>
      </c>
      <c r="J289" s="12">
        <f t="shared" si="0"/>
        <v>2.0058304010805994E-9</v>
      </c>
      <c r="L289">
        <v>60</v>
      </c>
      <c r="M289" t="s">
        <v>49</v>
      </c>
      <c r="N289">
        <v>2</v>
      </c>
      <c r="O289" s="5">
        <v>1.4079685999999999E-2</v>
      </c>
      <c r="P289" s="12">
        <f t="shared" si="1"/>
        <v>-1.5407891994169599E-2</v>
      </c>
    </row>
    <row r="290" spans="1:16">
      <c r="A290" t="s">
        <v>32</v>
      </c>
      <c r="B290">
        <v>2</v>
      </c>
      <c r="C290" s="5">
        <v>6.9056930004365802E-2</v>
      </c>
      <c r="F290">
        <v>61</v>
      </c>
      <c r="G290" t="s">
        <v>50</v>
      </c>
      <c r="H290">
        <v>2</v>
      </c>
      <c r="I290" s="5">
        <v>6.5585359999999995E-2</v>
      </c>
      <c r="J290" s="12">
        <f t="shared" si="0"/>
        <v>-3.4715700043658065E-3</v>
      </c>
      <c r="L290">
        <v>61</v>
      </c>
      <c r="M290" t="s">
        <v>50</v>
      </c>
      <c r="N290">
        <v>2</v>
      </c>
      <c r="O290" s="5">
        <v>6.5699556000000006E-2</v>
      </c>
      <c r="P290" s="12">
        <f t="shared" si="1"/>
        <v>-3.3573740043657957E-3</v>
      </c>
    </row>
    <row r="291" spans="1:16">
      <c r="A291" t="s">
        <v>33</v>
      </c>
      <c r="B291">
        <v>2</v>
      </c>
      <c r="C291" s="5">
        <v>5.9405532017347003E-2</v>
      </c>
      <c r="F291">
        <v>62</v>
      </c>
      <c r="G291" t="s">
        <v>51</v>
      </c>
      <c r="H291">
        <v>2</v>
      </c>
      <c r="I291" s="5">
        <v>6.0358229999999999E-2</v>
      </c>
      <c r="J291" s="12">
        <f t="shared" si="0"/>
        <v>9.5269798265299604E-4</v>
      </c>
      <c r="L291">
        <v>62</v>
      </c>
      <c r="M291" t="s">
        <v>51</v>
      </c>
      <c r="N291">
        <v>2</v>
      </c>
      <c r="O291" s="5">
        <v>8.0961854999999999E-2</v>
      </c>
      <c r="P291" s="12">
        <f t="shared" si="1"/>
        <v>2.1556322982652996E-2</v>
      </c>
    </row>
    <row r="292" spans="1:16">
      <c r="A292" t="s">
        <v>34</v>
      </c>
      <c r="B292">
        <v>2</v>
      </c>
      <c r="C292" s="5">
        <v>8.2140193674697007E-2</v>
      </c>
      <c r="F292">
        <v>63</v>
      </c>
      <c r="G292" t="s">
        <v>52</v>
      </c>
      <c r="H292">
        <v>2</v>
      </c>
      <c r="I292" s="5">
        <v>8.2410339999999999E-2</v>
      </c>
      <c r="J292" s="12">
        <f t="shared" si="0"/>
        <v>2.7014632530299176E-4</v>
      </c>
      <c r="L292">
        <v>63</v>
      </c>
      <c r="M292" t="s">
        <v>52</v>
      </c>
      <c r="N292">
        <v>2</v>
      </c>
      <c r="O292" s="5">
        <v>8.0652145999999994E-2</v>
      </c>
      <c r="P292" s="12">
        <f t="shared" si="1"/>
        <v>-1.4880476746970128E-3</v>
      </c>
    </row>
    <row r="293" spans="1:16">
      <c r="A293" t="s">
        <v>35</v>
      </c>
      <c r="B293">
        <v>2</v>
      </c>
      <c r="C293" s="5">
        <v>5.9489717310908498E-2</v>
      </c>
      <c r="F293">
        <v>64</v>
      </c>
      <c r="G293" t="s">
        <v>53</v>
      </c>
      <c r="H293">
        <v>2</v>
      </c>
      <c r="I293" s="5">
        <v>5.9655909999999999E-2</v>
      </c>
      <c r="J293" s="12">
        <f t="shared" si="0"/>
        <v>1.6619268909150164E-4</v>
      </c>
      <c r="L293">
        <v>64</v>
      </c>
      <c r="M293" t="s">
        <v>53</v>
      </c>
      <c r="N293">
        <v>2</v>
      </c>
      <c r="O293" s="5">
        <v>5.2642975000000002E-2</v>
      </c>
      <c r="P293" s="12">
        <f t="shared" si="1"/>
        <v>-6.8467423109084963E-3</v>
      </c>
    </row>
    <row r="294" spans="1:16">
      <c r="A294" t="s">
        <v>36</v>
      </c>
      <c r="B294">
        <v>3</v>
      </c>
      <c r="C294" s="5">
        <v>4.1580469792915603E-2</v>
      </c>
      <c r="F294">
        <v>65</v>
      </c>
      <c r="G294" t="s">
        <v>49</v>
      </c>
      <c r="H294">
        <v>3</v>
      </c>
      <c r="I294" s="5">
        <v>4.1580470000000001E-2</v>
      </c>
      <c r="J294" s="12">
        <f t="shared" si="0"/>
        <v>2.0708439824046465E-10</v>
      </c>
      <c r="L294">
        <v>65</v>
      </c>
      <c r="M294" t="s">
        <v>49</v>
      </c>
      <c r="N294">
        <v>3</v>
      </c>
      <c r="O294" s="5">
        <v>2.5564475999999999E-2</v>
      </c>
      <c r="P294" s="12">
        <f t="shared" si="1"/>
        <v>-1.6015993792915604E-2</v>
      </c>
    </row>
    <row r="295" spans="1:16">
      <c r="A295" t="s">
        <v>37</v>
      </c>
      <c r="B295">
        <v>3</v>
      </c>
      <c r="C295" s="5">
        <v>8.0933365695347301E-2</v>
      </c>
      <c r="F295">
        <v>66</v>
      </c>
      <c r="G295" t="s">
        <v>50</v>
      </c>
      <c r="H295">
        <v>3</v>
      </c>
      <c r="I295" s="5">
        <v>7.2424420000000003E-2</v>
      </c>
      <c r="J295" s="12">
        <f t="shared" si="0"/>
        <v>-8.5089456953472975E-3</v>
      </c>
      <c r="L295">
        <v>66</v>
      </c>
      <c r="M295" t="s">
        <v>50</v>
      </c>
      <c r="N295">
        <v>3</v>
      </c>
      <c r="O295" s="5">
        <v>6.221703E-2</v>
      </c>
      <c r="P295" s="12">
        <f t="shared" si="1"/>
        <v>-1.8716335695347301E-2</v>
      </c>
    </row>
    <row r="296" spans="1:16">
      <c r="A296" t="s">
        <v>38</v>
      </c>
      <c r="B296">
        <v>3</v>
      </c>
      <c r="C296" s="5">
        <v>6.4232828606577794E-2</v>
      </c>
      <c r="F296">
        <v>67</v>
      </c>
      <c r="G296" t="s">
        <v>51</v>
      </c>
      <c r="H296">
        <v>3</v>
      </c>
      <c r="I296" s="5">
        <v>8.1109039999999993E-2</v>
      </c>
      <c r="J296" s="12">
        <f t="shared" si="0"/>
        <v>1.68762113934222E-2</v>
      </c>
      <c r="L296">
        <v>67</v>
      </c>
      <c r="M296" t="s">
        <v>51</v>
      </c>
      <c r="N296">
        <v>3</v>
      </c>
      <c r="O296" s="5">
        <v>9.2117447000000005E-2</v>
      </c>
      <c r="P296" s="12">
        <f t="shared" si="1"/>
        <v>2.7884618393422211E-2</v>
      </c>
    </row>
    <row r="297" spans="1:16">
      <c r="A297" t="s">
        <v>49</v>
      </c>
      <c r="B297">
        <v>3</v>
      </c>
      <c r="C297" s="5">
        <v>7.2869993057067206E-2</v>
      </c>
      <c r="F297">
        <v>68</v>
      </c>
      <c r="G297" t="s">
        <v>52</v>
      </c>
      <c r="H297">
        <v>3</v>
      </c>
      <c r="I297" s="5">
        <v>5.1617639999999999E-2</v>
      </c>
      <c r="J297" s="12">
        <f t="shared" si="0"/>
        <v>-2.1252353057067207E-2</v>
      </c>
      <c r="L297">
        <v>68</v>
      </c>
      <c r="M297" t="s">
        <v>52</v>
      </c>
      <c r="N297">
        <v>3</v>
      </c>
      <c r="O297" s="5">
        <v>0.103814896</v>
      </c>
      <c r="P297" s="12">
        <f t="shared" si="1"/>
        <v>3.0944902942932798E-2</v>
      </c>
    </row>
    <row r="298" spans="1:16">
      <c r="A298" t="s">
        <v>50</v>
      </c>
      <c r="B298">
        <v>3</v>
      </c>
      <c r="C298" s="5">
        <v>0.108301941204949</v>
      </c>
      <c r="F298">
        <v>69</v>
      </c>
      <c r="G298" t="s">
        <v>53</v>
      </c>
      <c r="H298">
        <v>3</v>
      </c>
      <c r="I298" s="5">
        <v>0.10150415</v>
      </c>
      <c r="J298" s="12">
        <f t="shared" si="0"/>
        <v>-6.7977912049489997E-3</v>
      </c>
      <c r="L298">
        <v>69</v>
      </c>
      <c r="M298" t="s">
        <v>53</v>
      </c>
      <c r="N298">
        <v>3</v>
      </c>
      <c r="O298" s="5">
        <v>7.5865328999999995E-2</v>
      </c>
      <c r="P298" s="12">
        <f t="shared" si="1"/>
        <v>-3.2436612204949006E-2</v>
      </c>
    </row>
    <row r="299" spans="1:16">
      <c r="A299" t="s">
        <v>51</v>
      </c>
      <c r="B299">
        <v>4</v>
      </c>
      <c r="C299" s="5">
        <v>4.7532685531941302E-2</v>
      </c>
      <c r="F299">
        <v>70</v>
      </c>
      <c r="G299" t="s">
        <v>49</v>
      </c>
      <c r="H299">
        <v>4</v>
      </c>
      <c r="I299" s="5">
        <v>4.7532690000000002E-2</v>
      </c>
      <c r="J299" s="12">
        <f t="shared" si="0"/>
        <v>4.4680587008016914E-9</v>
      </c>
      <c r="L299">
        <v>70</v>
      </c>
      <c r="M299" t="s">
        <v>49</v>
      </c>
      <c r="N299">
        <v>4</v>
      </c>
      <c r="O299" s="5">
        <v>3.8994767E-2</v>
      </c>
      <c r="P299" s="12">
        <f t="shared" si="1"/>
        <v>-8.537918531941302E-3</v>
      </c>
    </row>
    <row r="300" spans="1:16">
      <c r="A300" t="s">
        <v>52</v>
      </c>
      <c r="B300">
        <v>4</v>
      </c>
      <c r="C300" s="5">
        <v>8.4593669692845805E-2</v>
      </c>
      <c r="F300">
        <v>71</v>
      </c>
      <c r="G300" t="s">
        <v>50</v>
      </c>
      <c r="H300">
        <v>4</v>
      </c>
      <c r="I300" s="5">
        <v>8.8140399999999994E-2</v>
      </c>
      <c r="J300" s="12">
        <f t="shared" si="0"/>
        <v>3.5467303071541889E-3</v>
      </c>
      <c r="L300">
        <v>71</v>
      </c>
      <c r="M300" t="s">
        <v>50</v>
      </c>
      <c r="N300">
        <v>4</v>
      </c>
      <c r="O300" s="5">
        <v>6.8321253999999998E-2</v>
      </c>
      <c r="P300" s="12">
        <f t="shared" si="1"/>
        <v>-1.6272415692845807E-2</v>
      </c>
    </row>
    <row r="301" spans="1:16">
      <c r="A301" t="s">
        <v>53</v>
      </c>
      <c r="B301">
        <v>4</v>
      </c>
      <c r="C301" s="5">
        <v>8.0448239254290205E-2</v>
      </c>
      <c r="F301">
        <v>72</v>
      </c>
      <c r="G301" t="s">
        <v>51</v>
      </c>
      <c r="H301">
        <v>4</v>
      </c>
      <c r="I301" s="5">
        <v>8.1922320000000007E-2</v>
      </c>
      <c r="J301" s="12">
        <f t="shared" si="0"/>
        <v>1.4740807457098021E-3</v>
      </c>
      <c r="L301">
        <v>72</v>
      </c>
      <c r="M301" t="s">
        <v>51</v>
      </c>
      <c r="N301">
        <v>4</v>
      </c>
      <c r="O301" s="5">
        <v>9.1134513E-2</v>
      </c>
      <c r="P301" s="12">
        <f t="shared" si="1"/>
        <v>1.0686273745709796E-2</v>
      </c>
    </row>
    <row r="302" spans="1:16">
      <c r="B302">
        <v>4</v>
      </c>
      <c r="C302" s="5">
        <v>9.0733046845912796E-2</v>
      </c>
      <c r="F302">
        <v>73</v>
      </c>
      <c r="G302" t="s">
        <v>52</v>
      </c>
      <c r="H302">
        <v>4</v>
      </c>
      <c r="I302" s="5">
        <v>7.508273E-2</v>
      </c>
      <c r="J302" s="12">
        <f t="shared" si="0"/>
        <v>-1.5650316845912796E-2</v>
      </c>
      <c r="L302">
        <v>73</v>
      </c>
      <c r="M302" t="s">
        <v>52</v>
      </c>
      <c r="N302">
        <v>4</v>
      </c>
      <c r="O302" s="5">
        <v>0.11500977799999999</v>
      </c>
      <c r="P302" s="12">
        <f t="shared" si="1"/>
        <v>2.4276731154087197E-2</v>
      </c>
    </row>
    <row r="303" spans="1:16">
      <c r="B303">
        <v>4</v>
      </c>
      <c r="C303" s="5">
        <v>0.116782385810279</v>
      </c>
      <c r="F303">
        <v>74</v>
      </c>
      <c r="G303" t="s">
        <v>53</v>
      </c>
      <c r="H303">
        <v>4</v>
      </c>
      <c r="I303" s="5">
        <v>9.5378749999999998E-2</v>
      </c>
      <c r="J303" s="12">
        <f t="shared" si="0"/>
        <v>-2.1403635810279001E-2</v>
      </c>
      <c r="L303">
        <v>74</v>
      </c>
      <c r="M303" t="s">
        <v>53</v>
      </c>
      <c r="N303">
        <v>4</v>
      </c>
      <c r="O303" s="5">
        <v>0.110452579</v>
      </c>
      <c r="P303" s="12">
        <f t="shared" si="1"/>
        <v>-6.3298068102790039E-3</v>
      </c>
    </row>
    <row r="304" spans="1:16">
      <c r="B304">
        <v>5</v>
      </c>
      <c r="C304" s="5">
        <v>5.4200026458027101E-2</v>
      </c>
      <c r="F304">
        <v>75</v>
      </c>
      <c r="G304" t="s">
        <v>49</v>
      </c>
      <c r="H304">
        <v>5</v>
      </c>
      <c r="I304" s="5">
        <v>5.4200030000000003E-2</v>
      </c>
      <c r="J304" s="12">
        <f t="shared" si="0"/>
        <v>3.5419729024765978E-9</v>
      </c>
      <c r="L304">
        <v>75</v>
      </c>
      <c r="M304" t="s">
        <v>49</v>
      </c>
      <c r="N304">
        <v>5</v>
      </c>
      <c r="O304" s="5">
        <v>5.0423464000000001E-2</v>
      </c>
      <c r="P304" s="12">
        <f t="shared" si="1"/>
        <v>-3.7765624580270996E-3</v>
      </c>
    </row>
    <row r="305" spans="2:16">
      <c r="B305">
        <v>5</v>
      </c>
      <c r="C305" s="5">
        <v>9.78985901585471E-2</v>
      </c>
      <c r="F305">
        <v>76</v>
      </c>
      <c r="G305" t="s">
        <v>50</v>
      </c>
      <c r="H305">
        <v>5</v>
      </c>
      <c r="I305" s="5">
        <v>0.1016455</v>
      </c>
      <c r="J305" s="12">
        <f t="shared" si="0"/>
        <v>3.7469098414529001E-3</v>
      </c>
      <c r="L305">
        <v>76</v>
      </c>
      <c r="M305" t="s">
        <v>50</v>
      </c>
      <c r="N305">
        <v>5</v>
      </c>
      <c r="O305" s="5">
        <v>7.9410076999999996E-2</v>
      </c>
      <c r="P305" s="12">
        <f t="shared" si="1"/>
        <v>-1.8488513158547104E-2</v>
      </c>
    </row>
    <row r="306" spans="2:16">
      <c r="B306">
        <v>5</v>
      </c>
      <c r="C306" s="5">
        <v>7.7910640685829299E-2</v>
      </c>
      <c r="F306">
        <v>77</v>
      </c>
      <c r="G306" t="s">
        <v>51</v>
      </c>
      <c r="H306">
        <v>5</v>
      </c>
      <c r="I306" s="5">
        <v>0.10125133</v>
      </c>
      <c r="J306" s="12">
        <f t="shared" si="0"/>
        <v>2.3340689314170701E-2</v>
      </c>
      <c r="L306">
        <v>77</v>
      </c>
      <c r="M306" t="s">
        <v>51</v>
      </c>
      <c r="N306">
        <v>5</v>
      </c>
      <c r="O306" s="5">
        <v>9.7946118999999998E-2</v>
      </c>
      <c r="P306" s="12">
        <f t="shared" si="1"/>
        <v>2.0035478314170699E-2</v>
      </c>
    </row>
    <row r="307" spans="2:16">
      <c r="B307">
        <v>5</v>
      </c>
      <c r="C307" s="5">
        <v>9.3641054486992198E-2</v>
      </c>
      <c r="F307">
        <v>78</v>
      </c>
      <c r="G307" t="s">
        <v>52</v>
      </c>
      <c r="H307">
        <v>5</v>
      </c>
      <c r="I307" s="5">
        <v>7.1112400000000006E-2</v>
      </c>
      <c r="J307" s="12">
        <f t="shared" ref="J307:J325" si="2">I307-C307</f>
        <v>-2.2528654486992192E-2</v>
      </c>
      <c r="L307">
        <v>78</v>
      </c>
      <c r="M307" t="s">
        <v>52</v>
      </c>
      <c r="N307">
        <v>5</v>
      </c>
      <c r="O307" s="5">
        <v>9.9123556000000002E-2</v>
      </c>
      <c r="P307" s="12">
        <f t="shared" ref="P307:P325" si="3">O307-$C307</f>
        <v>5.4825015130078036E-3</v>
      </c>
    </row>
    <row r="308" spans="2:16">
      <c r="B308">
        <v>5</v>
      </c>
      <c r="C308" s="5">
        <v>0.12578985887976199</v>
      </c>
      <c r="F308">
        <v>79</v>
      </c>
      <c r="G308" t="s">
        <v>53</v>
      </c>
      <c r="H308">
        <v>5</v>
      </c>
      <c r="I308" s="5">
        <v>0.12140739</v>
      </c>
      <c r="J308" s="12">
        <f t="shared" si="2"/>
        <v>-4.382468879761986E-3</v>
      </c>
      <c r="L308">
        <v>79</v>
      </c>
      <c r="M308" t="s">
        <v>53</v>
      </c>
      <c r="N308">
        <v>5</v>
      </c>
      <c r="O308" s="5">
        <v>0.13074828799999999</v>
      </c>
      <c r="P308" s="12">
        <f t="shared" si="3"/>
        <v>4.9584291202380004E-3</v>
      </c>
    </row>
    <row r="309" spans="2:16">
      <c r="B309">
        <v>6</v>
      </c>
      <c r="C309" s="5">
        <v>5.6364877572899999E-2</v>
      </c>
      <c r="F309">
        <v>80</v>
      </c>
      <c r="G309" t="s">
        <v>49</v>
      </c>
      <c r="H309">
        <v>6</v>
      </c>
      <c r="I309" s="5">
        <v>5.6364879999999999E-2</v>
      </c>
      <c r="J309" s="12">
        <f t="shared" si="2"/>
        <v>2.4271000001463428E-9</v>
      </c>
      <c r="L309">
        <v>80</v>
      </c>
      <c r="M309" t="s">
        <v>49</v>
      </c>
      <c r="N309">
        <v>6</v>
      </c>
      <c r="O309" s="5">
        <v>5.6761725999999998E-2</v>
      </c>
      <c r="P309" s="12">
        <f t="shared" si="3"/>
        <v>3.9684842709999946E-4</v>
      </c>
    </row>
    <row r="310" spans="2:16">
      <c r="B310">
        <v>6</v>
      </c>
      <c r="C310" s="5">
        <v>9.8623707136057601E-2</v>
      </c>
      <c r="F310">
        <v>81</v>
      </c>
      <c r="G310" t="s">
        <v>50</v>
      </c>
      <c r="H310">
        <v>6</v>
      </c>
      <c r="I310" s="5">
        <v>0.11632371</v>
      </c>
      <c r="J310" s="12">
        <f t="shared" si="2"/>
        <v>1.7700002863942396E-2</v>
      </c>
      <c r="L310">
        <v>81</v>
      </c>
      <c r="M310" t="s">
        <v>50</v>
      </c>
      <c r="N310">
        <v>6</v>
      </c>
      <c r="O310" s="5">
        <v>8.4322281999999998E-2</v>
      </c>
      <c r="P310" s="12">
        <f t="shared" si="3"/>
        <v>-1.4301425136057602E-2</v>
      </c>
    </row>
    <row r="311" spans="2:16">
      <c r="B311">
        <v>6</v>
      </c>
      <c r="C311" s="5">
        <v>8.4462030587408796E-2</v>
      </c>
      <c r="F311">
        <v>82</v>
      </c>
      <c r="G311" t="s">
        <v>51</v>
      </c>
      <c r="H311">
        <v>6</v>
      </c>
      <c r="I311" s="5">
        <v>9.4949580000000006E-2</v>
      </c>
      <c r="J311" s="12">
        <f t="shared" si="2"/>
        <v>1.048754941259121E-2</v>
      </c>
      <c r="L311">
        <v>82</v>
      </c>
      <c r="M311" t="s">
        <v>51</v>
      </c>
      <c r="N311">
        <v>6</v>
      </c>
      <c r="O311" s="5">
        <v>9.7804298999999997E-2</v>
      </c>
      <c r="P311" s="12">
        <f t="shared" si="3"/>
        <v>1.3342268412591202E-2</v>
      </c>
    </row>
    <row r="312" spans="2:16">
      <c r="B312">
        <v>6</v>
      </c>
      <c r="C312" s="5">
        <v>9.1205304036763302E-2</v>
      </c>
      <c r="F312">
        <v>83</v>
      </c>
      <c r="G312" t="s">
        <v>52</v>
      </c>
      <c r="H312">
        <v>6</v>
      </c>
      <c r="I312" s="5">
        <v>9.5443899999999998E-2</v>
      </c>
      <c r="J312" s="12">
        <f t="shared" si="2"/>
        <v>4.2385959632366965E-3</v>
      </c>
      <c r="L312">
        <v>83</v>
      </c>
      <c r="M312" t="s">
        <v>52</v>
      </c>
      <c r="N312">
        <v>6</v>
      </c>
      <c r="O312" s="5">
        <v>0.109408175</v>
      </c>
      <c r="P312" s="12">
        <f t="shared" si="3"/>
        <v>1.8202870963236695E-2</v>
      </c>
    </row>
    <row r="313" spans="2:16">
      <c r="B313">
        <v>6</v>
      </c>
      <c r="C313" s="5">
        <v>0.123526627986781</v>
      </c>
      <c r="F313">
        <v>84</v>
      </c>
      <c r="G313" t="s">
        <v>53</v>
      </c>
      <c r="H313">
        <v>6</v>
      </c>
      <c r="I313" s="5">
        <v>0.12188751</v>
      </c>
      <c r="J313" s="12">
        <f t="shared" si="2"/>
        <v>-1.6391179867809996E-3</v>
      </c>
      <c r="L313">
        <v>84</v>
      </c>
      <c r="M313" t="s">
        <v>53</v>
      </c>
      <c r="N313">
        <v>6</v>
      </c>
      <c r="O313" s="5">
        <v>0.121453415</v>
      </c>
      <c r="P313" s="12">
        <f t="shared" si="3"/>
        <v>-2.073212986781009E-3</v>
      </c>
    </row>
    <row r="314" spans="2:16">
      <c r="B314" t="s">
        <v>54</v>
      </c>
      <c r="C314" s="5">
        <v>6.9182843747843503E-2</v>
      </c>
      <c r="F314">
        <v>731</v>
      </c>
      <c r="G314" t="s">
        <v>32</v>
      </c>
      <c r="H314" t="s">
        <v>54</v>
      </c>
      <c r="I314" s="5">
        <v>6.9182839999999995E-2</v>
      </c>
      <c r="J314" s="12">
        <f t="shared" si="2"/>
        <v>-3.7478435077620276E-9</v>
      </c>
      <c r="L314">
        <v>731</v>
      </c>
      <c r="M314" t="s">
        <v>32</v>
      </c>
      <c r="N314" t="s">
        <v>54</v>
      </c>
      <c r="O314" s="5">
        <v>5.4493966999999997E-2</v>
      </c>
      <c r="P314" s="12">
        <f t="shared" si="3"/>
        <v>-1.4688876747843506E-2</v>
      </c>
    </row>
    <row r="315" spans="2:16">
      <c r="B315" t="s">
        <v>54</v>
      </c>
      <c r="C315" s="5">
        <v>6.1744613877223499E-2</v>
      </c>
      <c r="F315">
        <v>741</v>
      </c>
      <c r="G315" t="s">
        <v>33</v>
      </c>
      <c r="H315" t="s">
        <v>54</v>
      </c>
      <c r="I315" s="5">
        <v>7.4576149999999994E-2</v>
      </c>
      <c r="J315" s="12">
        <f t="shared" si="2"/>
        <v>1.2831536122776495E-2</v>
      </c>
      <c r="L315">
        <v>741</v>
      </c>
      <c r="M315" t="s">
        <v>33</v>
      </c>
      <c r="N315" t="s">
        <v>54</v>
      </c>
      <c r="O315" s="5">
        <v>9.4020381E-2</v>
      </c>
      <c r="P315" s="12">
        <f t="shared" si="3"/>
        <v>3.2275767122776501E-2</v>
      </c>
    </row>
    <row r="316" spans="2:16">
      <c r="B316" t="s">
        <v>54</v>
      </c>
      <c r="C316" s="5">
        <v>5.3056931637072598E-2</v>
      </c>
      <c r="F316">
        <v>751</v>
      </c>
      <c r="G316" t="s">
        <v>34</v>
      </c>
      <c r="H316" t="s">
        <v>54</v>
      </c>
      <c r="I316" s="5">
        <v>6.7781209999999995E-2</v>
      </c>
      <c r="J316" s="12">
        <f t="shared" si="2"/>
        <v>1.4724278362927397E-2</v>
      </c>
      <c r="L316">
        <v>751</v>
      </c>
      <c r="M316" t="s">
        <v>34</v>
      </c>
      <c r="N316" t="s">
        <v>54</v>
      </c>
      <c r="O316" s="5">
        <v>9.1889223000000006E-2</v>
      </c>
      <c r="P316" s="12">
        <f t="shared" si="3"/>
        <v>3.8832291362927408E-2</v>
      </c>
    </row>
    <row r="317" spans="2:16">
      <c r="B317" t="s">
        <v>54</v>
      </c>
      <c r="C317" s="5">
        <v>4.2143225352196098E-2</v>
      </c>
      <c r="F317">
        <v>761</v>
      </c>
      <c r="G317" t="s">
        <v>35</v>
      </c>
      <c r="H317" t="s">
        <v>54</v>
      </c>
      <c r="I317" s="5">
        <v>5.4713989999999997E-2</v>
      </c>
      <c r="J317" s="12">
        <f t="shared" si="2"/>
        <v>1.2570764647803899E-2</v>
      </c>
      <c r="L317">
        <v>761</v>
      </c>
      <c r="M317" t="s">
        <v>35</v>
      </c>
      <c r="N317" t="s">
        <v>54</v>
      </c>
      <c r="O317" s="5">
        <v>6.4936030000000006E-2</v>
      </c>
      <c r="P317" s="12">
        <f t="shared" si="3"/>
        <v>2.2792804647803908E-2</v>
      </c>
    </row>
    <row r="318" spans="2:16">
      <c r="B318" t="s">
        <v>54</v>
      </c>
      <c r="C318" s="5">
        <v>4.3796563979323903E-2</v>
      </c>
      <c r="F318">
        <v>771</v>
      </c>
      <c r="G318" t="s">
        <v>36</v>
      </c>
      <c r="H318" t="s">
        <v>54</v>
      </c>
      <c r="I318" s="5">
        <v>5.1232430000000002E-2</v>
      </c>
      <c r="J318" s="12">
        <f t="shared" si="2"/>
        <v>7.435866020676099E-3</v>
      </c>
      <c r="L318">
        <v>771</v>
      </c>
      <c r="M318" t="s">
        <v>36</v>
      </c>
      <c r="N318" t="s">
        <v>54</v>
      </c>
      <c r="O318" s="5">
        <v>4.6712064999999997E-2</v>
      </c>
      <c r="P318" s="12">
        <f t="shared" si="3"/>
        <v>2.9155010206760937E-3</v>
      </c>
    </row>
    <row r="319" spans="2:16">
      <c r="B319" t="s">
        <v>54</v>
      </c>
      <c r="C319" s="5">
        <v>3.6431552039206103E-2</v>
      </c>
      <c r="F319">
        <v>781</v>
      </c>
      <c r="G319" t="s">
        <v>37</v>
      </c>
      <c r="H319" t="s">
        <v>54</v>
      </c>
      <c r="I319" s="5">
        <v>4.8768449999999998E-2</v>
      </c>
      <c r="J319" s="12">
        <f t="shared" si="2"/>
        <v>1.2336897960793895E-2</v>
      </c>
      <c r="L319">
        <v>781</v>
      </c>
      <c r="M319" t="s">
        <v>37</v>
      </c>
      <c r="N319" t="s">
        <v>54</v>
      </c>
      <c r="O319" s="5">
        <v>4.7959586999999998E-2</v>
      </c>
      <c r="P319" s="12">
        <f t="shared" si="3"/>
        <v>1.1528034960793895E-2</v>
      </c>
    </row>
    <row r="320" spans="2:16">
      <c r="B320" t="s">
        <v>54</v>
      </c>
      <c r="C320" s="5">
        <v>3.7964164584383599E-2</v>
      </c>
      <c r="F320">
        <v>791</v>
      </c>
      <c r="G320" t="s">
        <v>38</v>
      </c>
      <c r="H320" t="s">
        <v>54</v>
      </c>
      <c r="I320" s="5">
        <v>5.3210710000000001E-2</v>
      </c>
      <c r="J320" s="12">
        <f t="shared" si="2"/>
        <v>1.5246545415616403E-2</v>
      </c>
      <c r="L320">
        <v>791</v>
      </c>
      <c r="M320" t="s">
        <v>38</v>
      </c>
      <c r="N320" t="s">
        <v>54</v>
      </c>
      <c r="O320" s="5">
        <v>4.118844E-2</v>
      </c>
      <c r="P320" s="12">
        <f t="shared" si="3"/>
        <v>3.2242754156164011E-3</v>
      </c>
    </row>
    <row r="321" spans="2:16">
      <c r="B321" t="s">
        <v>54</v>
      </c>
      <c r="C321" s="5">
        <v>4.1103878169824297E-2</v>
      </c>
      <c r="F321">
        <v>801</v>
      </c>
      <c r="G321" t="s">
        <v>49</v>
      </c>
      <c r="H321" t="s">
        <v>54</v>
      </c>
      <c r="I321" s="5">
        <v>4.1103880000000002E-2</v>
      </c>
      <c r="J321" s="12">
        <f t="shared" si="2"/>
        <v>1.8301757054306478E-9</v>
      </c>
      <c r="L321">
        <v>801</v>
      </c>
      <c r="M321" t="s">
        <v>49</v>
      </c>
      <c r="N321" t="s">
        <v>54</v>
      </c>
      <c r="O321" s="5">
        <v>3.2177337E-2</v>
      </c>
      <c r="P321" s="12">
        <f t="shared" si="3"/>
        <v>-8.9265411698242966E-3</v>
      </c>
    </row>
    <row r="322" spans="2:16">
      <c r="B322" t="s">
        <v>54</v>
      </c>
      <c r="C322" s="5">
        <v>8.24898416429347E-2</v>
      </c>
      <c r="F322">
        <v>811</v>
      </c>
      <c r="G322" t="s">
        <v>50</v>
      </c>
      <c r="H322" t="s">
        <v>54</v>
      </c>
      <c r="I322" s="5">
        <v>8.6490189999999995E-2</v>
      </c>
      <c r="J322" s="12">
        <f t="shared" si="2"/>
        <v>4.0003483570652948E-3</v>
      </c>
      <c r="L322">
        <v>811</v>
      </c>
      <c r="M322" t="s">
        <v>50</v>
      </c>
      <c r="N322" t="s">
        <v>54</v>
      </c>
      <c r="O322" s="5">
        <v>7.0031930000000006E-2</v>
      </c>
      <c r="P322" s="12">
        <f t="shared" si="3"/>
        <v>-1.2457911642934694E-2</v>
      </c>
    </row>
    <row r="323" spans="2:16">
      <c r="B323" t="s">
        <v>54</v>
      </c>
      <c r="C323" s="5">
        <v>7.3149147298381206E-2</v>
      </c>
      <c r="F323">
        <v>821</v>
      </c>
      <c r="G323" t="s">
        <v>51</v>
      </c>
      <c r="H323" t="s">
        <v>54</v>
      </c>
      <c r="I323" s="5">
        <v>8.2726720000000004E-2</v>
      </c>
      <c r="J323" s="12">
        <f t="shared" si="2"/>
        <v>9.5775727016187973E-3</v>
      </c>
      <c r="L323">
        <v>821</v>
      </c>
      <c r="M323" t="s">
        <v>51</v>
      </c>
      <c r="N323" t="s">
        <v>54</v>
      </c>
      <c r="O323" s="5">
        <v>8.8192882E-2</v>
      </c>
      <c r="P323" s="12">
        <f t="shared" si="3"/>
        <v>1.5043734701618794E-2</v>
      </c>
    </row>
    <row r="324" spans="2:16">
      <c r="B324" t="s">
        <v>54</v>
      </c>
      <c r="C324" s="5">
        <v>7.7456640604206206E-2</v>
      </c>
      <c r="F324">
        <v>831</v>
      </c>
      <c r="G324" t="s">
        <v>52</v>
      </c>
      <c r="H324" t="s">
        <v>54</v>
      </c>
      <c r="I324" s="5">
        <v>6.8242159999999996E-2</v>
      </c>
      <c r="J324" s="12">
        <f t="shared" si="2"/>
        <v>-9.21448060420621E-3</v>
      </c>
      <c r="L324">
        <v>831</v>
      </c>
      <c r="M324" t="s">
        <v>52</v>
      </c>
      <c r="N324" t="s">
        <v>54</v>
      </c>
      <c r="O324" s="5">
        <v>8.9449089999999995E-2</v>
      </c>
      <c r="P324" s="12">
        <f t="shared" si="3"/>
        <v>1.1992449395793789E-2</v>
      </c>
    </row>
    <row r="325" spans="2:16">
      <c r="B325" t="s">
        <v>54</v>
      </c>
      <c r="C325" s="5">
        <v>9.5159982549838207E-2</v>
      </c>
      <c r="F325">
        <v>841</v>
      </c>
      <c r="G325" t="s">
        <v>53</v>
      </c>
      <c r="H325" t="s">
        <v>54</v>
      </c>
      <c r="I325" s="5">
        <v>8.9086380000000007E-2</v>
      </c>
      <c r="J325" s="12">
        <f t="shared" si="2"/>
        <v>-6.0736025498382001E-3</v>
      </c>
      <c r="L325">
        <v>841</v>
      </c>
      <c r="M325" t="s">
        <v>53</v>
      </c>
      <c r="N325" t="s">
        <v>54</v>
      </c>
      <c r="O325" s="5">
        <v>9.070955E-2</v>
      </c>
      <c r="P325" s="12">
        <f t="shared" si="3"/>
        <v>-4.4504325498382069E-3</v>
      </c>
    </row>
  </sheetData>
  <sortState ref="A2:W157">
    <sortCondition ref="B11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showGridLines="0" tabSelected="1" topLeftCell="A3" workbookViewId="0">
      <selection activeCell="G36" sqref="G36"/>
    </sheetView>
  </sheetViews>
  <sheetFormatPr baseColWidth="10" defaultColWidth="8.83203125" defaultRowHeight="14" x14ac:dyDescent="0"/>
  <cols>
    <col min="1" max="1" width="11.5" bestFit="1" customWidth="1"/>
    <col min="2" max="2" width="16" bestFit="1" customWidth="1"/>
    <col min="5" max="5" width="11.6640625" customWidth="1"/>
    <col min="9" max="9" width="7.83203125" bestFit="1" customWidth="1"/>
  </cols>
  <sheetData>
    <row r="1" spans="5:12" ht="18">
      <c r="E1" s="3" t="s">
        <v>16</v>
      </c>
    </row>
    <row r="2" spans="5:12">
      <c r="E2" s="4" t="s">
        <v>15</v>
      </c>
    </row>
    <row r="3" spans="5:12">
      <c r="E3" s="4"/>
    </row>
    <row r="4" spans="5:12">
      <c r="E4" s="4"/>
    </row>
    <row r="5" spans="5:12">
      <c r="E5" s="4"/>
    </row>
    <row r="6" spans="5:12">
      <c r="E6" s="4"/>
    </row>
    <row r="7" spans="5:12">
      <c r="E7" s="4"/>
      <c r="F7" s="1">
        <f>r_input_data!U160</f>
        <v>42461</v>
      </c>
      <c r="G7" s="1">
        <f>r_input_data!V160</f>
        <v>42491</v>
      </c>
      <c r="H7" s="1">
        <f>r_input_data!W160</f>
        <v>42522</v>
      </c>
      <c r="I7" s="1">
        <f>r_input_data!X160</f>
        <v>42552</v>
      </c>
      <c r="J7" s="1">
        <f>r_input_data!Y160</f>
        <v>42583</v>
      </c>
      <c r="K7" s="1">
        <f>r_input_data!Z160</f>
        <v>42614</v>
      </c>
      <c r="L7" s="1">
        <f>r_input_data!AA160</f>
        <v>42644</v>
      </c>
    </row>
    <row r="8" spans="5:12">
      <c r="E8" t="s">
        <v>73</v>
      </c>
      <c r="F8">
        <f>r_input_data!U171</f>
        <v>311287</v>
      </c>
      <c r="G8">
        <f>SUM(G9:G11)</f>
        <v>317083.58285892912</v>
      </c>
      <c r="H8">
        <f t="shared" ref="H8:L8" si="0">SUM(H9:H11)</f>
        <v>317870.25857253722</v>
      </c>
      <c r="I8">
        <f t="shared" si="0"/>
        <v>319198.57796924637</v>
      </c>
      <c r="J8">
        <f t="shared" si="0"/>
        <v>316516.89243216254</v>
      </c>
      <c r="K8">
        <f t="shared" si="0"/>
        <v>315730.31503838167</v>
      </c>
      <c r="L8">
        <f t="shared" si="0"/>
        <v>318608.61446778185</v>
      </c>
    </row>
    <row r="9" spans="5:12">
      <c r="E9" s="13" t="s">
        <v>70</v>
      </c>
      <c r="G9">
        <f>r_input_data!V183</f>
        <v>316813.91500458901</v>
      </c>
      <c r="H9">
        <f>r_input_data!W183</f>
        <v>314825.34760006098</v>
      </c>
      <c r="I9">
        <f>r_input_data!X183</f>
        <v>313098.20654150401</v>
      </c>
      <c r="J9">
        <f>r_input_data!Y183</f>
        <v>311598.12350214599</v>
      </c>
      <c r="K9">
        <f>r_input_data!Z183</f>
        <v>310295.24837575102</v>
      </c>
      <c r="L9">
        <f>r_input_data!AA183</f>
        <v>309163.65529027401</v>
      </c>
    </row>
    <row r="10" spans="5:12">
      <c r="E10" s="13" t="s">
        <v>72</v>
      </c>
      <c r="G10">
        <f>r_input_data!V184</f>
        <v>269.66785434009</v>
      </c>
      <c r="H10">
        <f>r_input_data!W184</f>
        <v>3044.9109724762202</v>
      </c>
      <c r="I10">
        <f>r_input_data!X184</f>
        <v>6100.3714277423696</v>
      </c>
      <c r="J10">
        <f>r_input_data!Y184</f>
        <v>4918.7689300165503</v>
      </c>
      <c r="K10">
        <f>r_input_data!Z184</f>
        <v>5435.0666626306702</v>
      </c>
      <c r="L10">
        <f>r_input_data!AA184</f>
        <v>9444.9591775078497</v>
      </c>
    </row>
    <row r="11" spans="5:12">
      <c r="E11" s="13" t="s">
        <v>71</v>
      </c>
    </row>
    <row r="12" spans="5:12">
      <c r="E12" s="4"/>
    </row>
    <row r="13" spans="5:12">
      <c r="E13" s="4"/>
    </row>
    <row r="14" spans="5:12">
      <c r="E14" s="4"/>
    </row>
    <row r="15" spans="5:12">
      <c r="E15" s="4"/>
    </row>
    <row r="16" spans="5:12">
      <c r="E16" s="4"/>
    </row>
    <row r="17" spans="1:5">
      <c r="E17" s="4"/>
    </row>
    <row r="18" spans="1:5">
      <c r="E18" s="4"/>
    </row>
    <row r="20" spans="1:5">
      <c r="A20" t="e">
        <f>RIGHT(r_input_data!#REF!,LEN(r_input_data!#REF!)-2)&amp;" Bucket "&amp;MID(r_input_data!#REF!,2,1)</f>
        <v>#REF!</v>
      </c>
      <c r="B20" t="e">
        <f>"MAPE @"&amp;r_input_data!#REF!&amp;": "&amp;TEXT(r_input_data!#REF!,"0,0%")</f>
        <v>#REF!</v>
      </c>
    </row>
    <row r="21" spans="1:5">
      <c r="A21" t="e">
        <f>RIGHT(r_input_data!#REF!,LEN(r_input_data!#REF!)-2)&amp;" Bucket "&amp;MID(r_input_data!#REF!,2,1)</f>
        <v>#REF!</v>
      </c>
      <c r="B21" t="e">
        <f>"MAPE @"&amp;r_input_data!#REF!&amp;": "&amp;TEXT(r_input_data!#REF!,"0,0%")</f>
        <v>#REF!</v>
      </c>
    </row>
    <row r="22" spans="1:5">
      <c r="A22" t="e">
        <f>RIGHT(r_input_data!#REF!,LEN(r_input_data!#REF!)-2)&amp;" Bucket "&amp;MID(r_input_data!#REF!,2,1)</f>
        <v>#REF!</v>
      </c>
      <c r="B22" t="e">
        <f>"MAPE @"&amp;r_input_data!#REF!&amp;": "&amp;TEXT(r_input_data!#REF!,"0,0%")</f>
        <v>#REF!</v>
      </c>
    </row>
    <row r="23" spans="1:5">
      <c r="A23" t="e">
        <f>RIGHT(r_input_data!#REF!,LEN(r_input_data!#REF!)-2)&amp;" Bucket "&amp;MID(r_input_data!#REF!,2,1)</f>
        <v>#REF!</v>
      </c>
      <c r="B23" t="e">
        <f>"MAPE @"&amp;r_input_data!#REF!&amp;": "&amp;TEXT(r_input_data!#REF!,"0,0%")</f>
        <v>#REF!</v>
      </c>
    </row>
    <row r="24" spans="1:5">
      <c r="A24" t="e">
        <f>RIGHT(r_input_data!#REF!,LEN(r_input_data!#REF!)-2)&amp;" Bucket "&amp;MID(r_input_data!#REF!,2,1)</f>
        <v>#REF!</v>
      </c>
      <c r="B24" t="e">
        <f>"MAPE @"&amp;r_input_data!#REF!&amp;": "&amp;TEXT(r_input_data!#REF!,"0,0%")</f>
        <v>#REF!</v>
      </c>
    </row>
    <row r="25" spans="1:5">
      <c r="A25" t="e">
        <f>RIGHT(r_input_data!#REF!,LEN(r_input_data!#REF!)-2)&amp;" Bucket "&amp;MID(r_input_data!#REF!,2,1)</f>
        <v>#REF!</v>
      </c>
      <c r="B25" t="e">
        <f>"MAPE @"&amp;r_input_data!#REF!&amp;": "&amp;TEXT(r_input_data!#REF!,"0,0%")</f>
        <v>#REF!</v>
      </c>
    </row>
    <row r="26" spans="1:5">
      <c r="A26" t="e">
        <f>RIGHT(r_input_data!#REF!,LEN(r_input_data!#REF!)-2)&amp;" Bucket "&amp;MID(r_input_data!#REF!,2,1)</f>
        <v>#REF!</v>
      </c>
      <c r="B26" t="e">
        <f>"MAPE @"&amp;r_input_data!#REF!&amp;": "&amp;TEXT(r_input_data!#REF!,"0,0%")</f>
        <v>#REF!</v>
      </c>
    </row>
    <row r="27" spans="1:5">
      <c r="A27" t="e">
        <f>RIGHT(r_input_data!#REF!,LEN(r_input_data!#REF!)-2)&amp;" Bucket "&amp;MID(r_input_data!#REF!,2,1)</f>
        <v>#REF!</v>
      </c>
      <c r="B27" t="e">
        <f>"MAPE @"&amp;r_input_data!#REF!&amp;": "&amp;TEXT(r_input_data!#REF!,"0,0%")</f>
        <v>#REF!</v>
      </c>
    </row>
    <row r="28" spans="1:5">
      <c r="A28" t="e">
        <f>RIGHT(r_input_data!#REF!,LEN(r_input_data!#REF!)-2)&amp;" Bucket "&amp;MID(r_input_data!#REF!,2,1)</f>
        <v>#REF!</v>
      </c>
      <c r="B28" t="e">
        <f>"MAPE @"&amp;r_input_data!#REF!&amp;": "&amp;TEXT(r_input_data!#REF!,"0,0%")</f>
        <v>#REF!</v>
      </c>
    </row>
    <row r="29" spans="1:5">
      <c r="A29" t="e">
        <f>RIGHT(r_input_data!#REF!,LEN(r_input_data!#REF!)-2)&amp;" Bucket "&amp;MID(r_input_data!#REF!,2,1)</f>
        <v>#REF!</v>
      </c>
      <c r="B29" t="e">
        <f>"MAPE @"&amp;r_input_data!#REF!&amp;": "&amp;TEXT(r_input_data!#REF!,"0,0%")</f>
        <v>#REF!</v>
      </c>
    </row>
    <row r="30" spans="1:5">
      <c r="A30" t="e">
        <f>RIGHT(r_input_data!#REF!,LEN(r_input_data!#REF!)-2)&amp;" Bucket "&amp;MID(r_input_data!#REF!,2,1)</f>
        <v>#REF!</v>
      </c>
      <c r="B30" t="e">
        <f>"MAPE @"&amp;r_input_data!#REF!&amp;": "&amp;TEXT(r_input_data!#REF!,"0,0%")</f>
        <v>#REF!</v>
      </c>
    </row>
    <row r="31" spans="1:5">
      <c r="A31" t="e">
        <f>RIGHT(r_input_data!#REF!,LEN(r_input_data!#REF!)-2)&amp;" Bucket "&amp;MID(r_input_data!#REF!,2,1)</f>
        <v>#REF!</v>
      </c>
      <c r="B31" t="e">
        <f>"MAPE @"&amp;r_input_data!#REF!&amp;": "&amp;TEXT(r_input_data!#REF!,"0,0%")</f>
        <v>#REF!</v>
      </c>
    </row>
    <row r="32" spans="1:5">
      <c r="A32" t="e">
        <f>RIGHT(r_input_data!#REF!,LEN(r_input_data!#REF!)-2)&amp;" Bucket "&amp;MID(r_input_data!#REF!,2,1)</f>
        <v>#REF!</v>
      </c>
      <c r="B32" t="e">
        <f>"MAPE @"&amp;r_input_data!#REF!&amp;": "&amp;TEXT(r_input_data!#REF!,"0,0%")</f>
        <v>#REF!</v>
      </c>
    </row>
    <row r="33" spans="1:12">
      <c r="A33" t="e">
        <f>RIGHT(r_input_data!#REF!,LEN(r_input_data!#REF!)-2)&amp;" Bucket "&amp;MID(r_input_data!#REF!,2,1)</f>
        <v>#REF!</v>
      </c>
      <c r="B33" t="e">
        <f>"MAPE @"&amp;r_input_data!#REF!&amp;": "&amp;TEXT(r_input_data!#REF!,"0,0%")</f>
        <v>#REF!</v>
      </c>
    </row>
    <row r="34" spans="1:12">
      <c r="A34" t="e">
        <f>RIGHT(r_input_data!#REF!,LEN(r_input_data!#REF!)-2)&amp;" Bucket "&amp;MID(r_input_data!#REF!,2,1)</f>
        <v>#REF!</v>
      </c>
      <c r="B34" t="e">
        <f>"MAPE @"&amp;r_input_data!#REF!&amp;": "&amp;TEXT(r_input_data!#REF!,"0,0%")</f>
        <v>#REF!</v>
      </c>
    </row>
    <row r="35" spans="1:12">
      <c r="A35" t="e">
        <f>RIGHT(r_input_data!#REF!,LEN(r_input_data!#REF!)-2)&amp;" Bucket "&amp;MID(r_input_data!#REF!,2,1)</f>
        <v>#REF!</v>
      </c>
      <c r="B35" t="e">
        <f>"MAPE @"&amp;r_input_data!#REF!&amp;": "&amp;TEXT(r_input_data!#REF!,"0,0%")</f>
        <v>#REF!</v>
      </c>
      <c r="F35" s="1">
        <f>r_input_data!U160</f>
        <v>42461</v>
      </c>
      <c r="G35" s="1">
        <f>r_input_data!V160</f>
        <v>42491</v>
      </c>
      <c r="H35" s="1">
        <f>r_input_data!W160</f>
        <v>42522</v>
      </c>
      <c r="I35" s="1">
        <f>r_input_data!X160</f>
        <v>42552</v>
      </c>
      <c r="J35" s="1">
        <f>r_input_data!Y160</f>
        <v>42583</v>
      </c>
      <c r="K35" s="1">
        <f>r_input_data!Z160</f>
        <v>42614</v>
      </c>
      <c r="L35" s="1">
        <f>r_input_data!AA160</f>
        <v>42644</v>
      </c>
    </row>
    <row r="36" spans="1:12">
      <c r="A36" t="e">
        <f>RIGHT(r_input_data!#REF!,LEN(r_input_data!#REF!)-2)&amp;" Bucket "&amp;MID(r_input_data!#REF!,2,1)</f>
        <v>#REF!</v>
      </c>
      <c r="B36" t="e">
        <f>"MAPE @"&amp;r_input_data!#REF!&amp;": "&amp;TEXT(r_input_data!#REF!,"0,0%")</f>
        <v>#REF!</v>
      </c>
      <c r="E36" t="s">
        <v>67</v>
      </c>
      <c r="F36">
        <f>r_input_data!U172</f>
        <v>5551</v>
      </c>
      <c r="G36">
        <f>G37*F8</f>
        <v>6090.9025286952883</v>
      </c>
      <c r="H36">
        <f t="shared" ref="H36:L36" si="1">H37*G8</f>
        <v>6159.7857031406229</v>
      </c>
      <c r="I36">
        <f t="shared" si="1"/>
        <v>6072.1322711189878</v>
      </c>
      <c r="J36">
        <f t="shared" si="1"/>
        <v>6399.8540464516918</v>
      </c>
      <c r="K36">
        <f t="shared" si="1"/>
        <v>6350.1877715328528</v>
      </c>
      <c r="L36">
        <f t="shared" si="1"/>
        <v>6181.6688221545992</v>
      </c>
    </row>
    <row r="37" spans="1:12">
      <c r="A37" t="e">
        <f>RIGHT(r_input_data!#REF!,LEN(r_input_data!#REF!)-2)&amp;" Bucket "&amp;MID(r_input_data!#REF!,2,1)</f>
        <v>#REF!</v>
      </c>
      <c r="B37" t="e">
        <f>"MAPE @"&amp;r_input_data!#REF!&amp;": "&amp;TEXT(r_input_data!#REF!,"0,0%")</f>
        <v>#REF!</v>
      </c>
      <c r="E37" t="s">
        <v>69</v>
      </c>
      <c r="G37" s="16">
        <f t="shared" ref="G37:L37" si="2">SUM(G38:G40)</f>
        <v>1.9566838733051133E-2</v>
      </c>
      <c r="H37" s="16">
        <f t="shared" si="2"/>
        <v>1.9426378520142808E-2</v>
      </c>
      <c r="I37" s="16">
        <f t="shared" si="2"/>
        <v>1.9102549255118003E-2</v>
      </c>
      <c r="J37" s="16">
        <f t="shared" si="2"/>
        <v>2.0049757386664469E-2</v>
      </c>
      <c r="K37" s="16">
        <f t="shared" si="2"/>
        <v>2.0062713628764241E-2</v>
      </c>
      <c r="L37" s="16">
        <f t="shared" si="2"/>
        <v>1.9578952440481131E-2</v>
      </c>
    </row>
    <row r="38" spans="1:12">
      <c r="A38" t="e">
        <f>RIGHT(r_input_data!#REF!,LEN(r_input_data!#REF!)-2)&amp;" Bucket "&amp;MID(r_input_data!#REF!,2,1)</f>
        <v>#REF!</v>
      </c>
      <c r="B38" t="e">
        <f>"MAPE @"&amp;r_input_data!#REF!&amp;": "&amp;TEXT(r_input_data!#REF!,"0,0%")</f>
        <v>#REF!</v>
      </c>
      <c r="E38" s="13" t="s">
        <v>70</v>
      </c>
      <c r="G38" s="15">
        <f>r_input_data!V185</f>
        <v>1.9309205949857602E-2</v>
      </c>
      <c r="H38" s="15">
        <f>r_input_data!W185</f>
        <v>1.9309205949857602E-2</v>
      </c>
      <c r="I38" s="15">
        <f>r_input_data!X185</f>
        <v>1.9309205949857602E-2</v>
      </c>
      <c r="J38" s="15">
        <f>r_input_data!Y185</f>
        <v>1.9309205949857602E-2</v>
      </c>
      <c r="K38" s="15">
        <f>r_input_data!Z185</f>
        <v>1.9309205949857602E-2</v>
      </c>
      <c r="L38" s="15">
        <f>r_input_data!AA185</f>
        <v>1.9309205949857602E-2</v>
      </c>
    </row>
    <row r="39" spans="1:12">
      <c r="A39" t="e">
        <f>RIGHT(r_input_data!#REF!,LEN(r_input_data!#REF!)-2)&amp;" Bucket "&amp;MID(r_input_data!#REF!,2,1)</f>
        <v>#REF!</v>
      </c>
      <c r="B39" t="e">
        <f>"MAPE @"&amp;r_input_data!#REF!&amp;": "&amp;TEXT(r_input_data!#REF!,"0,0%")</f>
        <v>#REF!</v>
      </c>
      <c r="E39" s="13" t="s">
        <v>72</v>
      </c>
      <c r="G39" s="15">
        <f>r_input_data!V186</f>
        <v>2.5763278319352998E-4</v>
      </c>
      <c r="H39" s="15">
        <f>r_input_data!W186</f>
        <v>1.17172570285206E-4</v>
      </c>
      <c r="I39" s="15">
        <f>r_input_data!X186</f>
        <v>-2.0665669473959801E-4</v>
      </c>
      <c r="J39" s="15">
        <f>r_input_data!Y186</f>
        <v>7.4055143680686704E-4</v>
      </c>
      <c r="K39" s="15">
        <f>r_input_data!Z186</f>
        <v>7.5350767890664005E-4</v>
      </c>
      <c r="L39" s="15">
        <f>r_input_data!AA186</f>
        <v>2.6974649062352902E-4</v>
      </c>
    </row>
    <row r="40" spans="1:12">
      <c r="A40" t="e">
        <f>RIGHT(r_input_data!#REF!,LEN(r_input_data!#REF!)-2)&amp;" Bucket "&amp;MID(r_input_data!#REF!,2,1)</f>
        <v>#REF!</v>
      </c>
      <c r="B40" t="e">
        <f>"MAPE @"&amp;r_input_data!#REF!&amp;": "&amp;TEXT(r_input_data!#REF!,"0,0%")</f>
        <v>#REF!</v>
      </c>
      <c r="E40" s="13" t="s">
        <v>71</v>
      </c>
    </row>
    <row r="41" spans="1:12">
      <c r="A41" t="e">
        <f>RIGHT(r_input_data!#REF!,LEN(r_input_data!#REF!)-2)&amp;" Bucket "&amp;MID(r_input_data!#REF!,2,1)</f>
        <v>#REF!</v>
      </c>
      <c r="B41" t="e">
        <f>"MAPE @"&amp;r_input_data!#REF!&amp;": "&amp;TEXT(r_input_data!#REF!,"0,0%")</f>
        <v>#REF!</v>
      </c>
    </row>
    <row r="42" spans="1:12">
      <c r="A42" t="e">
        <f>RIGHT(r_input_data!#REF!,LEN(r_input_data!#REF!)-2)&amp;" Bucket "&amp;MID(r_input_data!#REF!,2,1)</f>
        <v>#REF!</v>
      </c>
      <c r="B42" t="e">
        <f>"MAPE @"&amp;r_input_data!#REF!&amp;": "&amp;TEXT(r_input_data!#REF!,"0,0%")</f>
        <v>#REF!</v>
      </c>
    </row>
    <row r="43" spans="1:12">
      <c r="A43" t="e">
        <f>RIGHT(r_input_data!#REF!,LEN(r_input_data!#REF!)-2)&amp;" Bucket "&amp;MID(r_input_data!#REF!,2,1)</f>
        <v>#REF!</v>
      </c>
      <c r="B43" t="e">
        <f>"MAPE @"&amp;r_input_data!#REF!&amp;": "&amp;TEXT(r_input_data!#REF!,"0,0%")</f>
        <v>#REF!</v>
      </c>
    </row>
    <row r="52" spans="5:5">
      <c r="E52" t="s">
        <v>14</v>
      </c>
    </row>
    <row r="53" spans="5:5">
      <c r="E53" t="s">
        <v>68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r_input_data</vt:lpstr>
      <vt:lpstr>validation_summary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2016-06-14T19:21:42Z</dcterms:modified>
</cp:coreProperties>
</file>