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riedman\Desktop\"/>
    </mc:Choice>
  </mc:AlternateContent>
  <xr:revisionPtr revIDLastSave="0" documentId="13_ncr:1_{F330F71D-B57B-43EA-B83B-5F215E8AF077}" xr6:coauthVersionLast="38" xr6:coauthVersionMax="38" xr10:uidLastSave="{00000000-0000-0000-0000-000000000000}"/>
  <bookViews>
    <workbookView xWindow="0" yWindow="0" windowWidth="28800" windowHeight="12795" tabRatio="479" xr2:uid="{00000000-000D-0000-FFFF-FFFF00000000}"/>
  </bookViews>
  <sheets>
    <sheet name="Analysis" sheetId="1" r:id="rId1"/>
    <sheet name="BlueWolf" sheetId="2" r:id="rId2"/>
    <sheet name="Sheet3" sheetId="3" r:id="rId3"/>
  </sheets>
  <definedNames>
    <definedName name="_xlnm._FilterDatabase" localSheetId="0" hidden="1">Analysis!$A$4:$C$4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3" i="1" l="1"/>
  <c r="E53" i="1"/>
  <c r="F43" i="1"/>
  <c r="E43" i="1"/>
  <c r="F34" i="1"/>
  <c r="E34" i="1"/>
  <c r="F16" i="1"/>
  <c r="E16" i="1"/>
  <c r="F11" i="1"/>
  <c r="F54" i="1" s="1"/>
  <c r="E11" i="1"/>
  <c r="E54" i="1" s="1"/>
  <c r="G52" i="1" l="1"/>
  <c r="G50" i="1"/>
  <c r="G49" i="1"/>
  <c r="G48" i="1"/>
  <c r="G47" i="1"/>
  <c r="G46" i="1"/>
  <c r="G45" i="1"/>
  <c r="G42" i="1"/>
  <c r="G41" i="1"/>
  <c r="G40" i="1"/>
  <c r="G39" i="1"/>
  <c r="G36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5" i="1"/>
  <c r="G14" i="1"/>
  <c r="G13" i="1"/>
  <c r="G10" i="1"/>
  <c r="G9" i="1"/>
  <c r="G8" i="1"/>
  <c r="G7" i="1"/>
  <c r="G6" i="1"/>
  <c r="H52" i="1"/>
  <c r="H50" i="1"/>
  <c r="H49" i="1"/>
  <c r="H48" i="1"/>
  <c r="H47" i="1"/>
  <c r="H46" i="1"/>
  <c r="H45" i="1"/>
  <c r="H42" i="1"/>
  <c r="H41" i="1"/>
  <c r="H40" i="1"/>
  <c r="H39" i="1"/>
  <c r="H36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0" i="1"/>
  <c r="H9" i="1"/>
  <c r="H8" i="1"/>
  <c r="H7" i="1"/>
  <c r="H6" i="1"/>
  <c r="H53" i="1" l="1"/>
  <c r="G53" i="1"/>
  <c r="H43" i="1"/>
  <c r="G43" i="1"/>
  <c r="H34" i="1"/>
  <c r="G34" i="1"/>
  <c r="H16" i="1"/>
  <c r="G16" i="1"/>
  <c r="G11" i="1"/>
  <c r="H11" i="1"/>
  <c r="H54" i="1" l="1"/>
  <c r="G54" i="1"/>
</calcChain>
</file>

<file path=xl/sharedStrings.xml><?xml version="1.0" encoding="utf-8"?>
<sst xmlns="http://schemas.openxmlformats.org/spreadsheetml/2006/main" count="121" uniqueCount="112">
  <si>
    <t>Flexibility</t>
  </si>
  <si>
    <t>Reporting</t>
  </si>
  <si>
    <t>Processes</t>
  </si>
  <si>
    <t>Collaboration</t>
  </si>
  <si>
    <t>Testing</t>
  </si>
  <si>
    <t>Security</t>
  </si>
  <si>
    <t>Regulation</t>
  </si>
  <si>
    <t>SF License Costs</t>
  </si>
  <si>
    <t>https://developer.salesforce.com/blogs/developer-relations/2014/10/enterprise-architecture-multi-org-strategy.html</t>
  </si>
  <si>
    <t>http://www.hyphen8.com/pros-and-cons-of-salesforce-single-vs-multi-org/</t>
  </si>
  <si>
    <t>http://focusonforce.com/platform/salesforce-multi-org-dilemma/</t>
  </si>
  <si>
    <t>http://www.merivisblog.com/salesforce-org-strategy/</t>
  </si>
  <si>
    <t>https://www.linkedin.com/pulse/multi-org-vs-single-org-salesforce-strategy-avi-verma</t>
  </si>
  <si>
    <t>https://www.youtube.com/watch?v=OFDsdgZIGNo</t>
  </si>
  <si>
    <t xml:space="preserve">Duplication of company-wide settings </t>
  </si>
  <si>
    <t>Changing our strategy</t>
  </si>
  <si>
    <t>Other license costs</t>
  </si>
  <si>
    <t>Cost</t>
  </si>
  <si>
    <t>Detail</t>
  </si>
  <si>
    <t>Scalability &amp; Coding</t>
  </si>
  <si>
    <t>Sub-Category</t>
  </si>
  <si>
    <t>Time to implement changes common to both SBUs</t>
  </si>
  <si>
    <t>Comments</t>
  </si>
  <si>
    <t>If each SBU has their own sharing models, then have to ensure they follow rules across SBUs as well as follow rules within their own SBU</t>
  </si>
  <si>
    <t>CIAM provisioning</t>
  </si>
  <si>
    <t>Integration</t>
  </si>
  <si>
    <t>Overall System Performance</t>
  </si>
  <si>
    <t>Performance</t>
  </si>
  <si>
    <t>COE Governance</t>
  </si>
  <si>
    <t>Multi vs. Single Salesforce Org Evaluation Tool</t>
  </si>
  <si>
    <t>Weight
H,M,L = 10, 5, 1</t>
  </si>
  <si>
    <t xml:space="preserve">References: </t>
  </si>
  <si>
    <t xml:space="preserve">BlueWolf Single Vs Multi Org Evalation (see tab) </t>
  </si>
  <si>
    <t>Data overages</t>
  </si>
  <si>
    <t xml:space="preserve">Project effort/cost/complexity </t>
  </si>
  <si>
    <t xml:space="preserve"> </t>
  </si>
  <si>
    <t xml:space="preserve">Link to detailed CareFirst analysis </t>
  </si>
  <si>
    <t xml:space="preserve">12 Questions on Single vs Multi org </t>
  </si>
  <si>
    <t>Pros and Cons of Single vs Multi Org</t>
  </si>
  <si>
    <t>Category and Weight</t>
  </si>
  <si>
    <t xml:space="preserve">Ease of Creating Reports </t>
  </si>
  <si>
    <t>Report Maintenance</t>
  </si>
  <si>
    <t xml:space="preserve">Aggregating Data </t>
  </si>
  <si>
    <t>Management of environments</t>
  </si>
  <si>
    <t>Code Deployment</t>
  </si>
  <si>
    <t>System Administration</t>
  </si>
  <si>
    <t xml:space="preserve">Speed to Market </t>
  </si>
  <si>
    <t xml:space="preserve">Objects / Record Type management </t>
  </si>
  <si>
    <t xml:space="preserve">Account vs Consumer structures </t>
  </si>
  <si>
    <t>Data Structure</t>
  </si>
  <si>
    <t xml:space="preserve">Architecture differences </t>
  </si>
  <si>
    <t>Marketing Cloud</t>
  </si>
  <si>
    <t xml:space="preserve">Opportunity for divergence of regulations based on Markets </t>
  </si>
  <si>
    <t>Sharing settings to restrict visibility between business units</t>
  </si>
  <si>
    <t>Will hit governor limits on one org</t>
  </si>
  <si>
    <t xml:space="preserve">COE Goverance and Development </t>
  </si>
  <si>
    <t>Chance of exceeding Governor limits</t>
  </si>
  <si>
    <t xml:space="preserve">Chance of exceeding API calls, custom Fields, emails, data storage  limits </t>
  </si>
  <si>
    <t>Managing central support issues and data access / complexity of data sharing models / user access security</t>
  </si>
  <si>
    <t>Ability to provide business-wide analytics and business level drill down</t>
  </si>
  <si>
    <t xml:space="preserve">Company Analytics </t>
  </si>
  <si>
    <t xml:space="preserve">Consistent process and best practices adoption across business </t>
  </si>
  <si>
    <t xml:space="preserve">Business </t>
  </si>
  <si>
    <t>Q-Radar and Shield</t>
  </si>
  <si>
    <t>Configuring users, responding to user service requests</t>
  </si>
  <si>
    <t>Merging code into one org will increase complexity of business logic</t>
  </si>
  <si>
    <t xml:space="preserve">Impact of poliferation of record types on objects </t>
  </si>
  <si>
    <t>Combining orgs would drive up complexity</t>
  </si>
  <si>
    <t>Combining orgs would allow data from both SBUs to be aggregated onto reports.</t>
  </si>
  <si>
    <t xml:space="preserve">Ability to manage reports for both SBUs in one place. </t>
  </si>
  <si>
    <t>Extra steps to aggregate data across SF orgs</t>
  </si>
  <si>
    <t>Including Reports</t>
  </si>
  <si>
    <t>Write scaleable code</t>
  </si>
  <si>
    <t>Combinine orgs increases the likelihood of exceeding data limits</t>
  </si>
  <si>
    <t>The effort required to implement SFDC security model.  This includes object, record, reports and dashboards, and file sharing mechanisms.  If requirements differ then work arounds and compromises must be devised.  A combined org would increase the complexity of the sharing model which could impact systems performance.</t>
  </si>
  <si>
    <t>Version Control, implementing standards, monitoring compliance, Environment strategy, Salesforce Critical updates</t>
  </si>
  <si>
    <t>Combined orgs increases complexity</t>
  </si>
  <si>
    <t>Provide consistent solution across SBUs</t>
  </si>
  <si>
    <t>Integration with both on premise CF systems and third party systems.</t>
  </si>
  <si>
    <t>Exceeding data limits (records and files)</t>
  </si>
  <si>
    <t>Rating: 1 - 5 (5 most favorable, 1 least favorable)</t>
  </si>
  <si>
    <t>Cost is per user, not org.  However, if a user needs access to two orgs then two licenses are required for that user; however we can nogotiate the second license at a reduced rate.</t>
  </si>
  <si>
    <t>Possible duplication of licenses : DBAmp, CRMFusion, QRadar, Shield, Autorabbit.  Current apps are typically low license costs so low weighting for this category.</t>
  </si>
  <si>
    <t>New QRadar &amp; Shield components and configuration will be required for each org.  Shield is percentage of license costs and QRadar we don't believe is more per org.</t>
  </si>
  <si>
    <t>Flexibility of changing org strategy in the future.  Easier to separate orgs than combine them.</t>
  </si>
  <si>
    <t xml:space="preserve">Impact of changes on other customers - autonomy of decision making </t>
  </si>
  <si>
    <t>Security Subtotals:</t>
  </si>
  <si>
    <t>Cost Subtotals:</t>
  </si>
  <si>
    <t>Governacne Subtotals:</t>
  </si>
  <si>
    <t>Integration Subtotals:</t>
  </si>
  <si>
    <t>Reporting Subtotals:</t>
  </si>
  <si>
    <t>Business Subtotals:</t>
  </si>
  <si>
    <t>Grand Totals:</t>
  </si>
  <si>
    <t>Healthworx users only log into their respective orgs</t>
  </si>
  <si>
    <t>Util Org</t>
  </si>
  <si>
    <t>New Org</t>
  </si>
  <si>
    <t>Util Org x weight</t>
  </si>
  <si>
    <t xml:space="preserve">New Org x 
weight </t>
  </si>
  <si>
    <t>HealthworX Utils - 11/5/2018</t>
  </si>
  <si>
    <t>Effort to Combine current Vertigo and HealthworX would increase complexity, slow enhancement deliveries, and increase the likelihood of side effects which would require remediation.</t>
  </si>
  <si>
    <t>Single user needs to access both Vertigo and HealthworX org and Salesforce permissions restrict user to only access applicable information.</t>
  </si>
  <si>
    <t>Currently Vertigo and HealtworX users do not have a need to log into each others orgs at this time</t>
  </si>
  <si>
    <t>Complexity to manage code than spans both Vertigo and HealthworX orgs</t>
  </si>
  <si>
    <t>Data strutures for Vertigo and HealthworX use Accounts and Contact standard objects differently</t>
  </si>
  <si>
    <t>Large numbers of custom objects in both Vertigo and HealthworX orgs</t>
  </si>
  <si>
    <t>Vertigo and HealthworX org have different integrations with external systems.  HealthworX org is focused on Sales, Service, and Account Installation while Vertigo org is focused on Marketing and Sales.</t>
  </si>
  <si>
    <t>Vertigo utilizes Marketing Cloud and HealthworX does not.  Vertigo currently using Marketing Cloud to send emails for cross sell, re-enrollment, newsletters, and new sales.</t>
  </si>
  <si>
    <t>Time to implement changes specific to 1 SBU, typically Vertigo and HealthworX have different requirements.</t>
  </si>
  <si>
    <t>Merging Vertigo and HealthworX orgs would require regression testing all functionality if either SBU makes a change,.</t>
  </si>
  <si>
    <t>The Vertigo and HealthworX org both have different integrations to different systems for different reasons.  Combining the two orgs would drive up complexity</t>
  </si>
  <si>
    <t>Some Chatter HealthworXs talk across SBUs</t>
  </si>
  <si>
    <t>Lose a HealthworX , members might become eligible for Vertigo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</si>
</sst>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</font>
    <font>
      <b/>
      <i/>
      <u/>
      <sz val="11"/>
      <color theme="1"/>
      <name val="Calibri"/>
      <family val="2"/>
      <scheme val="minor"/>
    </font>
    <font>
      <u/>
      <sz val="10"/>
      <color rgb="FF3366CC"/>
      <name val="Arial"/>
      <family val="2"/>
    </font>
    <font>
      <u/>
      <sz val="11"/>
      <color theme="10"/>
      <name val="Calibri"/>
      <family val="2"/>
      <scheme val="minor"/>
    </font>
    <font>
      <sz val="16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5" fillId="0" borderId="0" xfId="0" applyFont="1" applyAlignment="1">
      <alignment horizontal="center" vertical="center" readingOrder="1"/>
    </xf>
    <xf numFmtId="0" fontId="16" fillId="0" borderId="0" xfId="1" applyFont="1" applyAlignment="1">
      <alignment horizontal="center" vertical="center" readingOrder="1"/>
    </xf>
    <xf numFmtId="0" fontId="1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409247</xdr:colOff>
      <xdr:row>35</xdr:row>
      <xdr:rowOff>167396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514541A5-4BA1-4178-885F-9CBF1F7F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43647" cy="6834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H53" totalsRowShown="0" headerRowDxfId="10" dataDxfId="9" tableBorderDxfId="8">
  <tableColumns count="8">
    <tableColumn id="1" xr3:uid="{00000000-0010-0000-0000-000001000000}" name="Category and Weight" dataDxfId="7"/>
    <tableColumn id="8" xr3:uid="{00000000-0010-0000-0000-000008000000}" name="Sub-Category" dataDxfId="6"/>
    <tableColumn id="2" xr3:uid="{00000000-0010-0000-0000-000002000000}" name="Detail" dataDxfId="5"/>
    <tableColumn id="5" xr3:uid="{00000000-0010-0000-0000-000005000000}" name="Comments" dataDxfId="4"/>
    <tableColumn id="4" xr3:uid="{00000000-0010-0000-0000-000004000000}" name="Util Org" dataDxfId="3"/>
    <tableColumn id="3" xr3:uid="{00000000-0010-0000-0000-000003000000}" name="New Org" dataDxfId="2"/>
    <tableColumn id="6" xr3:uid="{FCD4C896-F54F-44B3-9BA0-3A98911D2599}" name="Util Org x weight" dataDxfId="1"/>
    <tableColumn id="7" xr3:uid="{0D0EFFA1-0561-4045-AD12-900FDDB2A3B3}" name="New Org x _x000a_weight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url?sa=t&amp;rct=j&amp;q=&amp;esrc=s&amp;source=web&amp;cd=2&amp;cad=rja&amp;uact=8&amp;ved=0ahUKEwjB89WPoZ3LAhXFyyYKHT-NCZcQFggxMAE&amp;url=http://www.hyphen8.com/pros-and-cons-of-salesforce-single-vs-multi-org/&amp;usg=AFQjCNFtukL97vs-MZe4D5OqdFqAbJ8MpA&amp;sig2=vr8HJCI7t7KDpiq2rt9xkg" TargetMode="External"/><Relationship Id="rId1" Type="http://schemas.openxmlformats.org/officeDocument/2006/relationships/hyperlink" Target="https://share.carefirst.com/tos/it/EA/EA/EntSalesMktPlatform/EA%20Deliverables/SingleVsMulti%20_questions%20to%20ask.docx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zoomScale="130" zoomScaleNormal="130" workbookViewId="0">
      <pane ySplit="4" topLeftCell="A47" activePane="bottomLeft" state="frozen"/>
      <selection pane="bottomLeft" activeCell="A62" sqref="A62"/>
    </sheetView>
  </sheetViews>
  <sheetFormatPr defaultRowHeight="15" x14ac:dyDescent="0.25"/>
  <cols>
    <col min="1" max="1" width="15.42578125" style="34" customWidth="1"/>
    <col min="2" max="2" width="41.42578125" style="4" customWidth="1"/>
    <col min="3" max="3" width="79.140625" style="4" customWidth="1"/>
    <col min="4" max="4" width="21.5703125" style="4" customWidth="1"/>
    <col min="5" max="5" width="12.28515625" style="34" customWidth="1"/>
    <col min="6" max="6" width="9.140625" style="34"/>
    <col min="7" max="7" width="10.85546875" style="33" customWidth="1"/>
    <col min="8" max="8" width="16.7109375" style="4" customWidth="1"/>
    <col min="9" max="16384" width="9.140625" style="4"/>
  </cols>
  <sheetData>
    <row r="1" spans="1:8" s="2" customFormat="1" ht="21" x14ac:dyDescent="0.25">
      <c r="A1" s="1"/>
      <c r="B1" s="1"/>
      <c r="C1" s="1" t="s">
        <v>29</v>
      </c>
      <c r="D1" s="1"/>
      <c r="E1" s="1"/>
      <c r="F1" s="1"/>
    </row>
    <row r="2" spans="1:8" ht="21" x14ac:dyDescent="0.35">
      <c r="A2" s="3"/>
      <c r="B2" s="3"/>
      <c r="C2" s="3" t="s">
        <v>98</v>
      </c>
      <c r="D2" s="3"/>
      <c r="E2" s="3"/>
      <c r="F2" s="3"/>
      <c r="G2" s="4"/>
    </row>
    <row r="3" spans="1:8" ht="36" customHeight="1" x14ac:dyDescent="0.35">
      <c r="A3" s="5" t="s">
        <v>30</v>
      </c>
      <c r="B3" s="6"/>
      <c r="C3" s="7"/>
      <c r="D3" s="50" t="s">
        <v>80</v>
      </c>
      <c r="E3" s="51"/>
      <c r="F3" s="51"/>
      <c r="G3" s="51"/>
      <c r="H3" s="52"/>
    </row>
    <row r="4" spans="1:8" s="2" customFormat="1" ht="26.25" customHeight="1" x14ac:dyDescent="0.25">
      <c r="A4" s="8" t="s">
        <v>39</v>
      </c>
      <c r="B4" s="8" t="s">
        <v>20</v>
      </c>
      <c r="C4" s="8" t="s">
        <v>18</v>
      </c>
      <c r="D4" s="9" t="s">
        <v>22</v>
      </c>
      <c r="E4" s="9" t="s">
        <v>94</v>
      </c>
      <c r="F4" s="9" t="s">
        <v>95</v>
      </c>
      <c r="G4" s="10" t="s">
        <v>96</v>
      </c>
      <c r="H4" s="10" t="s">
        <v>97</v>
      </c>
    </row>
    <row r="5" spans="1:8" s="2" customFormat="1" ht="15" customHeight="1" x14ac:dyDescent="0.25">
      <c r="A5" s="11" t="s">
        <v>17</v>
      </c>
      <c r="B5" s="12"/>
      <c r="C5" s="13"/>
      <c r="D5" s="14"/>
      <c r="E5" s="15"/>
      <c r="F5" s="15"/>
      <c r="G5" s="16"/>
      <c r="H5" s="16"/>
    </row>
    <row r="6" spans="1:8" s="2" customFormat="1" ht="42.75" customHeight="1" x14ac:dyDescent="0.25">
      <c r="A6" s="16">
        <v>5</v>
      </c>
      <c r="B6" s="17" t="s">
        <v>7</v>
      </c>
      <c r="C6" s="17" t="s">
        <v>81</v>
      </c>
      <c r="D6" s="16" t="s">
        <v>93</v>
      </c>
      <c r="E6" s="15">
        <v>5</v>
      </c>
      <c r="F6" s="15">
        <v>1</v>
      </c>
      <c r="G6" s="16">
        <f>PRODUCT(Table2[[#This Row],[Category and Weight]],Table2[[#This Row],[Util Org]])</f>
        <v>25</v>
      </c>
      <c r="H6" s="16">
        <f>PRODUCT(Table2[[#This Row],[Category and Weight]],Table2[[#This Row],[New Org]])</f>
        <v>5</v>
      </c>
    </row>
    <row r="7" spans="1:8" s="2" customFormat="1" ht="33.75" customHeight="1" x14ac:dyDescent="0.25">
      <c r="A7" s="16">
        <v>1</v>
      </c>
      <c r="B7" s="17" t="s">
        <v>16</v>
      </c>
      <c r="C7" s="17" t="s">
        <v>82</v>
      </c>
      <c r="D7" s="14"/>
      <c r="E7" s="15">
        <v>4</v>
      </c>
      <c r="F7" s="15">
        <v>2</v>
      </c>
      <c r="G7" s="16">
        <f>PRODUCT(Table2[[#This Row],[Category and Weight]],Table2[[#This Row],[Util Org]])</f>
        <v>4</v>
      </c>
      <c r="H7" s="16">
        <f>PRODUCT(Table2[[#This Row],[Category and Weight]],Table2[[#This Row],[New Org]])</f>
        <v>2</v>
      </c>
    </row>
    <row r="8" spans="1:8" s="2" customFormat="1" ht="38.25" x14ac:dyDescent="0.25">
      <c r="A8" s="16">
        <v>10</v>
      </c>
      <c r="B8" s="17" t="s">
        <v>33</v>
      </c>
      <c r="C8" s="17" t="s">
        <v>79</v>
      </c>
      <c r="D8" s="16" t="s">
        <v>73</v>
      </c>
      <c r="E8" s="18">
        <v>1</v>
      </c>
      <c r="F8" s="18">
        <v>5</v>
      </c>
      <c r="G8" s="16">
        <f>PRODUCT(Table2[[#This Row],[Category and Weight]],Table2[[#This Row],[Util Org]])</f>
        <v>10</v>
      </c>
      <c r="H8" s="16">
        <f>PRODUCT(Table2[[#This Row],[Category and Weight]],Table2[[#This Row],[New Org]])</f>
        <v>50</v>
      </c>
    </row>
    <row r="9" spans="1:8" s="2" customFormat="1" ht="36.75" customHeight="1" x14ac:dyDescent="0.25">
      <c r="A9" s="14">
        <v>1</v>
      </c>
      <c r="B9" s="17" t="s">
        <v>63</v>
      </c>
      <c r="C9" s="17" t="s">
        <v>83</v>
      </c>
      <c r="D9" s="14"/>
      <c r="E9" s="15">
        <v>3</v>
      </c>
      <c r="F9" s="15">
        <v>3</v>
      </c>
      <c r="G9" s="16">
        <f>PRODUCT(Table2[[#This Row],[Category and Weight]],Table2[[#This Row],[Util Org]])</f>
        <v>3</v>
      </c>
      <c r="H9" s="16">
        <f>PRODUCT(Table2[[#This Row],[Category and Weight]],Table2[[#This Row],[New Org]])</f>
        <v>3</v>
      </c>
    </row>
    <row r="10" spans="1:8" s="2" customFormat="1" ht="33.75" customHeight="1" x14ac:dyDescent="0.25">
      <c r="A10" s="16">
        <v>10</v>
      </c>
      <c r="B10" s="17" t="s">
        <v>34</v>
      </c>
      <c r="C10" s="17" t="s">
        <v>99</v>
      </c>
      <c r="D10" s="16"/>
      <c r="E10" s="18">
        <v>0</v>
      </c>
      <c r="F10" s="18">
        <v>5</v>
      </c>
      <c r="G10" s="16">
        <f>PRODUCT(Table2[[#This Row],[Category and Weight]],Table2[[#This Row],[Util Org]])</f>
        <v>0</v>
      </c>
      <c r="H10" s="16">
        <f>PRODUCT(Table2[[#This Row],[Category and Weight]],Table2[[#This Row],[New Org]])</f>
        <v>50</v>
      </c>
    </row>
    <row r="11" spans="1:8" s="2" customFormat="1" ht="33.75" customHeight="1" x14ac:dyDescent="0.25">
      <c r="A11" s="31"/>
      <c r="B11" s="22"/>
      <c r="C11" s="22"/>
      <c r="D11" s="41" t="s">
        <v>87</v>
      </c>
      <c r="E11" s="42">
        <f>SUM(E6:E10)</f>
        <v>13</v>
      </c>
      <c r="F11" s="42">
        <f>SUM(F6:F10)</f>
        <v>16</v>
      </c>
      <c r="G11" s="41">
        <f>SUM(G6:G10)</f>
        <v>42</v>
      </c>
      <c r="H11" s="41">
        <f>SUM(H6:H10)</f>
        <v>110</v>
      </c>
    </row>
    <row r="12" spans="1:8" x14ac:dyDescent="0.25">
      <c r="A12" s="19" t="s">
        <v>5</v>
      </c>
      <c r="B12" s="20"/>
      <c r="C12" s="20"/>
      <c r="D12" s="14"/>
      <c r="E12" s="21"/>
      <c r="F12" s="21"/>
      <c r="G12" s="16"/>
      <c r="H12" s="16"/>
    </row>
    <row r="13" spans="1:8" s="2" customFormat="1" ht="24" customHeight="1" x14ac:dyDescent="0.25">
      <c r="A13" s="16">
        <v>1</v>
      </c>
      <c r="B13" s="17" t="s">
        <v>5</v>
      </c>
      <c r="C13" s="17" t="s">
        <v>14</v>
      </c>
      <c r="D13" s="14" t="s">
        <v>24</v>
      </c>
      <c r="E13" s="15">
        <v>3</v>
      </c>
      <c r="F13" s="15">
        <v>2</v>
      </c>
      <c r="G13" s="16">
        <f>PRODUCT(Table2[[#This Row],[Category and Weight]],Table2[[#This Row],[Util Org]])</f>
        <v>3</v>
      </c>
      <c r="H13" s="16">
        <f>PRODUCT(Table2[[#This Row],[Category and Weight]],Table2[[#This Row],[New Org]])</f>
        <v>2</v>
      </c>
    </row>
    <row r="14" spans="1:8" s="2" customFormat="1" ht="102.75" customHeight="1" x14ac:dyDescent="0.25">
      <c r="A14" s="14">
        <v>10</v>
      </c>
      <c r="B14" s="17" t="s">
        <v>5</v>
      </c>
      <c r="C14" s="17" t="s">
        <v>74</v>
      </c>
      <c r="D14" s="14" t="s">
        <v>23</v>
      </c>
      <c r="E14" s="15">
        <v>2</v>
      </c>
      <c r="F14" s="15">
        <v>4</v>
      </c>
      <c r="G14" s="16">
        <f>PRODUCT(Table2[[#This Row],[Category and Weight]],Table2[[#This Row],[Util Org]])</f>
        <v>20</v>
      </c>
      <c r="H14" s="16">
        <f>PRODUCT(Table2[[#This Row],[Category and Weight]],Table2[[#This Row],[New Org]])</f>
        <v>40</v>
      </c>
    </row>
    <row r="15" spans="1:8" s="2" customFormat="1" ht="78" customHeight="1" x14ac:dyDescent="0.25">
      <c r="A15" s="14">
        <v>5</v>
      </c>
      <c r="B15" s="22" t="s">
        <v>5</v>
      </c>
      <c r="C15" s="22" t="s">
        <v>100</v>
      </c>
      <c r="D15" s="16" t="s">
        <v>101</v>
      </c>
      <c r="E15" s="15">
        <v>2</v>
      </c>
      <c r="F15" s="15">
        <v>4</v>
      </c>
      <c r="G15" s="16">
        <f>PRODUCT(Table2[[#This Row],[Category and Weight]],Table2[[#This Row],[Util Org]])</f>
        <v>10</v>
      </c>
      <c r="H15" s="16">
        <f>PRODUCT(Table2[[#This Row],[Category and Weight]],Table2[[#This Row],[New Org]])</f>
        <v>20</v>
      </c>
    </row>
    <row r="16" spans="1:8" s="2" customFormat="1" ht="40.5" customHeight="1" x14ac:dyDescent="0.25">
      <c r="A16" s="31"/>
      <c r="B16" s="23"/>
      <c r="C16" s="23"/>
      <c r="D16" s="41" t="s">
        <v>86</v>
      </c>
      <c r="E16" s="42">
        <f>SUM(E13:E15)</f>
        <v>7</v>
      </c>
      <c r="F16" s="42">
        <f>SUM(F13:F15)</f>
        <v>10</v>
      </c>
      <c r="G16" s="41">
        <f>SUM(G13:G15)</f>
        <v>33</v>
      </c>
      <c r="H16" s="41">
        <f>SUM(H13:H15)</f>
        <v>62</v>
      </c>
    </row>
    <row r="17" spans="1:8" s="2" customFormat="1" ht="38.25" x14ac:dyDescent="0.25">
      <c r="A17" s="11" t="s">
        <v>55</v>
      </c>
      <c r="B17" s="13"/>
      <c r="C17" s="13"/>
      <c r="D17" s="14"/>
      <c r="E17" s="15"/>
      <c r="F17" s="15"/>
      <c r="G17" s="16"/>
      <c r="H17" s="16"/>
    </row>
    <row r="18" spans="1:8" s="2" customFormat="1" ht="32.25" customHeight="1" x14ac:dyDescent="0.25">
      <c r="A18" s="14">
        <v>10</v>
      </c>
      <c r="B18" s="22" t="s">
        <v>28</v>
      </c>
      <c r="C18" s="23" t="s">
        <v>75</v>
      </c>
      <c r="D18" s="14"/>
      <c r="E18" s="15">
        <v>5</v>
      </c>
      <c r="F18" s="15">
        <v>2</v>
      </c>
      <c r="G18" s="16">
        <f>PRODUCT(Table2[[#This Row],[Category and Weight]],Table2[[#This Row],[Util Org]])</f>
        <v>50</v>
      </c>
      <c r="H18" s="16">
        <f>PRODUCT(Table2[[#This Row],[Category and Weight]],Table2[[#This Row],[New Org]])</f>
        <v>20</v>
      </c>
    </row>
    <row r="19" spans="1:8" s="2" customFormat="1" ht="21.75" customHeight="1" x14ac:dyDescent="0.25">
      <c r="A19" s="14">
        <v>5</v>
      </c>
      <c r="B19" s="17" t="s">
        <v>43</v>
      </c>
      <c r="C19" s="17" t="s">
        <v>64</v>
      </c>
      <c r="D19" s="16" t="s">
        <v>35</v>
      </c>
      <c r="E19" s="15">
        <v>5</v>
      </c>
      <c r="F19" s="15">
        <v>2</v>
      </c>
      <c r="G19" s="16">
        <f>PRODUCT(Table2[[#This Row],[Category and Weight]],Table2[[#This Row],[Util Org]])</f>
        <v>25</v>
      </c>
      <c r="H19" s="16">
        <f>PRODUCT(Table2[[#This Row],[Category and Weight]],Table2[[#This Row],[New Org]])</f>
        <v>10</v>
      </c>
    </row>
    <row r="20" spans="1:8" s="2" customFormat="1" ht="51" x14ac:dyDescent="0.25">
      <c r="A20" s="14">
        <v>10</v>
      </c>
      <c r="B20" s="17" t="s">
        <v>44</v>
      </c>
      <c r="C20" s="17" t="s">
        <v>102</v>
      </c>
      <c r="D20" s="16" t="s">
        <v>65</v>
      </c>
      <c r="E20" s="15">
        <v>1</v>
      </c>
      <c r="F20" s="15">
        <v>5</v>
      </c>
      <c r="G20" s="16">
        <f>PRODUCT(Table2[[#This Row],[Category and Weight]],Table2[[#This Row],[Util Org]])</f>
        <v>10</v>
      </c>
      <c r="H20" s="16">
        <f>PRODUCT(Table2[[#This Row],[Category and Weight]],Table2[[#This Row],[New Org]])</f>
        <v>50</v>
      </c>
    </row>
    <row r="21" spans="1:8" s="2" customFormat="1" ht="23.25" customHeight="1" x14ac:dyDescent="0.25">
      <c r="A21" s="16">
        <v>10</v>
      </c>
      <c r="B21" s="17" t="s">
        <v>48</v>
      </c>
      <c r="C21" s="17" t="s">
        <v>103</v>
      </c>
      <c r="D21" s="16"/>
      <c r="E21" s="18">
        <v>2</v>
      </c>
      <c r="F21" s="18">
        <v>5</v>
      </c>
      <c r="G21" s="16">
        <f>PRODUCT(Table2[[#This Row],[Category and Weight]],Table2[[#This Row],[Util Org]])</f>
        <v>20</v>
      </c>
      <c r="H21" s="16">
        <f>PRODUCT(Table2[[#This Row],[Category and Weight]],Table2[[#This Row],[New Org]])</f>
        <v>50</v>
      </c>
    </row>
    <row r="22" spans="1:8" s="2" customFormat="1" ht="24.75" customHeight="1" x14ac:dyDescent="0.25">
      <c r="A22" s="16">
        <v>10</v>
      </c>
      <c r="B22" s="17" t="s">
        <v>47</v>
      </c>
      <c r="C22" s="17" t="s">
        <v>66</v>
      </c>
      <c r="D22" s="16"/>
      <c r="E22" s="18">
        <v>2</v>
      </c>
      <c r="F22" s="18">
        <v>5</v>
      </c>
      <c r="G22" s="16">
        <f>PRODUCT(Table2[[#This Row],[Category and Weight]],Table2[[#This Row],[Util Org]])</f>
        <v>20</v>
      </c>
      <c r="H22" s="16">
        <f>PRODUCT(Table2[[#This Row],[Category and Weight]],Table2[[#This Row],[New Org]])</f>
        <v>50</v>
      </c>
    </row>
    <row r="23" spans="1:8" s="2" customFormat="1" ht="23.25" customHeight="1" x14ac:dyDescent="0.25">
      <c r="A23" s="16">
        <v>10</v>
      </c>
      <c r="B23" s="17" t="s">
        <v>49</v>
      </c>
      <c r="C23" s="17" t="s">
        <v>104</v>
      </c>
      <c r="D23" s="16"/>
      <c r="E23" s="18">
        <v>3</v>
      </c>
      <c r="F23" s="18">
        <v>5</v>
      </c>
      <c r="G23" s="16">
        <f>PRODUCT(Table2[[#This Row],[Category and Weight]],Table2[[#This Row],[Util Org]])</f>
        <v>30</v>
      </c>
      <c r="H23" s="16">
        <f>PRODUCT(Table2[[#This Row],[Category and Weight]],Table2[[#This Row],[New Org]])</f>
        <v>50</v>
      </c>
    </row>
    <row r="24" spans="1:8" s="2" customFormat="1" ht="33.75" customHeight="1" x14ac:dyDescent="0.25">
      <c r="A24" s="16">
        <v>10</v>
      </c>
      <c r="B24" s="17" t="s">
        <v>50</v>
      </c>
      <c r="C24" s="17" t="s">
        <v>105</v>
      </c>
      <c r="D24" s="16"/>
      <c r="E24" s="18">
        <v>1</v>
      </c>
      <c r="F24" s="18">
        <v>5</v>
      </c>
      <c r="G24" s="16">
        <f>PRODUCT(Table2[[#This Row],[Category and Weight]],Table2[[#This Row],[Util Org]])</f>
        <v>10</v>
      </c>
      <c r="H24" s="16">
        <f>PRODUCT(Table2[[#This Row],[Category and Weight]],Table2[[#This Row],[New Org]])</f>
        <v>50</v>
      </c>
    </row>
    <row r="25" spans="1:8" s="2" customFormat="1" ht="36.75" customHeight="1" x14ac:dyDescent="0.25">
      <c r="A25" s="16">
        <v>10</v>
      </c>
      <c r="B25" s="17" t="s">
        <v>51</v>
      </c>
      <c r="C25" s="17" t="s">
        <v>106</v>
      </c>
      <c r="D25" s="16"/>
      <c r="E25" s="18">
        <v>2</v>
      </c>
      <c r="F25" s="18">
        <v>5</v>
      </c>
      <c r="G25" s="16">
        <f>PRODUCT(Table2[[#This Row],[Category and Weight]],Table2[[#This Row],[Util Org]])</f>
        <v>20</v>
      </c>
      <c r="H25" s="16">
        <f>PRODUCT(Table2[[#This Row],[Category and Weight]],Table2[[#This Row],[New Org]])</f>
        <v>50</v>
      </c>
    </row>
    <row r="26" spans="1:8" s="2" customFormat="1" ht="33" customHeight="1" x14ac:dyDescent="0.25">
      <c r="A26" s="14">
        <v>5</v>
      </c>
      <c r="B26" s="22" t="s">
        <v>45</v>
      </c>
      <c r="C26" s="22" t="s">
        <v>58</v>
      </c>
      <c r="D26" s="14"/>
      <c r="E26" s="24">
        <v>1</v>
      </c>
      <c r="F26" s="24">
        <v>5</v>
      </c>
      <c r="G26" s="16">
        <f>PRODUCT(Table2[[#This Row],[Category and Weight]],Table2[[#This Row],[Util Org]])</f>
        <v>5</v>
      </c>
      <c r="H26" s="16">
        <f>PRODUCT(Table2[[#This Row],[Category and Weight]],Table2[[#This Row],[New Org]])</f>
        <v>25</v>
      </c>
    </row>
    <row r="27" spans="1:8" s="2" customFormat="1" ht="24" customHeight="1" x14ac:dyDescent="0.25">
      <c r="A27" s="16">
        <v>10</v>
      </c>
      <c r="B27" s="17" t="s">
        <v>45</v>
      </c>
      <c r="C27" s="17" t="s">
        <v>53</v>
      </c>
      <c r="D27" s="16"/>
      <c r="E27" s="18">
        <v>1</v>
      </c>
      <c r="F27" s="18">
        <v>5</v>
      </c>
      <c r="G27" s="16">
        <f>PRODUCT(Table2[[#This Row],[Category and Weight]],Table2[[#This Row],[Util Org]])</f>
        <v>10</v>
      </c>
      <c r="H27" s="16">
        <f>PRODUCT(Table2[[#This Row],[Category and Weight]],Table2[[#This Row],[New Org]])</f>
        <v>50</v>
      </c>
    </row>
    <row r="28" spans="1:8" s="2" customFormat="1" ht="34.5" customHeight="1" x14ac:dyDescent="0.25">
      <c r="A28" s="25">
        <v>10</v>
      </c>
      <c r="B28" s="17" t="s">
        <v>0</v>
      </c>
      <c r="C28" s="17" t="s">
        <v>107</v>
      </c>
      <c r="D28" s="14"/>
      <c r="E28" s="15">
        <v>1</v>
      </c>
      <c r="F28" s="15">
        <v>5</v>
      </c>
      <c r="G28" s="16">
        <f>PRODUCT(Table2[[#This Row],[Category and Weight]],Table2[[#This Row],[Util Org]])</f>
        <v>10</v>
      </c>
      <c r="H28" s="16">
        <f>PRODUCT(Table2[[#This Row],[Category and Weight]],Table2[[#This Row],[New Org]])</f>
        <v>50</v>
      </c>
    </row>
    <row r="29" spans="1:8" s="2" customFormat="1" ht="24.75" customHeight="1" x14ac:dyDescent="0.25">
      <c r="A29" s="16">
        <v>5</v>
      </c>
      <c r="B29" s="17" t="s">
        <v>0</v>
      </c>
      <c r="C29" s="17" t="s">
        <v>21</v>
      </c>
      <c r="D29" s="14"/>
      <c r="E29" s="15">
        <v>5</v>
      </c>
      <c r="F29" s="15">
        <v>1</v>
      </c>
      <c r="G29" s="16">
        <f>PRODUCT(Table2[[#This Row],[Category and Weight]],Table2[[#This Row],[Util Org]])</f>
        <v>25</v>
      </c>
      <c r="H29" s="16">
        <f>PRODUCT(Table2[[#This Row],[Category and Weight]],Table2[[#This Row],[New Org]])</f>
        <v>5</v>
      </c>
    </row>
    <row r="30" spans="1:8" s="2" customFormat="1" ht="29.25" customHeight="1" x14ac:dyDescent="0.25">
      <c r="A30" s="16">
        <v>10</v>
      </c>
      <c r="B30" s="17" t="s">
        <v>19</v>
      </c>
      <c r="C30" s="17" t="s">
        <v>56</v>
      </c>
      <c r="D30" s="16" t="s">
        <v>54</v>
      </c>
      <c r="E30" s="15">
        <v>1</v>
      </c>
      <c r="F30" s="15">
        <v>5</v>
      </c>
      <c r="G30" s="16">
        <f>PRODUCT(Table2[[#This Row],[Category and Weight]],Table2[[#This Row],[Util Org]])</f>
        <v>10</v>
      </c>
      <c r="H30" s="16">
        <f>PRODUCT(Table2[[#This Row],[Category and Weight]],Table2[[#This Row],[New Org]])</f>
        <v>50</v>
      </c>
    </row>
    <row r="31" spans="1:8" s="2" customFormat="1" ht="24" customHeight="1" x14ac:dyDescent="0.25">
      <c r="A31" s="14">
        <v>10</v>
      </c>
      <c r="B31" s="17" t="s">
        <v>19</v>
      </c>
      <c r="C31" s="22" t="s">
        <v>57</v>
      </c>
      <c r="D31" s="14"/>
      <c r="E31" s="24">
        <v>1</v>
      </c>
      <c r="F31" s="24">
        <v>5</v>
      </c>
      <c r="G31" s="16">
        <f>PRODUCT(Table2[[#This Row],[Category and Weight]],Table2[[#This Row],[Util Org]])</f>
        <v>10</v>
      </c>
      <c r="H31" s="16">
        <f>PRODUCT(Table2[[#This Row],[Category and Weight]],Table2[[#This Row],[New Org]])</f>
        <v>50</v>
      </c>
    </row>
    <row r="32" spans="1:8" s="2" customFormat="1" ht="25.5" x14ac:dyDescent="0.25">
      <c r="A32" s="16">
        <v>10</v>
      </c>
      <c r="B32" s="17" t="s">
        <v>19</v>
      </c>
      <c r="C32" s="17" t="s">
        <v>72</v>
      </c>
      <c r="D32" s="16" t="s">
        <v>54</v>
      </c>
      <c r="E32" s="15">
        <v>1</v>
      </c>
      <c r="F32" s="15">
        <v>5</v>
      </c>
      <c r="G32" s="16">
        <f>PRODUCT(Table2[[#This Row],[Category and Weight]],Table2[[#This Row],[Util Org]])</f>
        <v>10</v>
      </c>
      <c r="H32" s="16">
        <f>PRODUCT(Table2[[#This Row],[Category and Weight]],Table2[[#This Row],[New Org]])</f>
        <v>50</v>
      </c>
    </row>
    <row r="33" spans="1:8" s="2" customFormat="1" ht="33.75" customHeight="1" x14ac:dyDescent="0.25">
      <c r="A33" s="16">
        <v>10</v>
      </c>
      <c r="B33" s="17" t="s">
        <v>4</v>
      </c>
      <c r="C33" s="17" t="s">
        <v>108</v>
      </c>
      <c r="D33" s="16" t="s">
        <v>76</v>
      </c>
      <c r="E33" s="15">
        <v>1</v>
      </c>
      <c r="F33" s="15">
        <v>5</v>
      </c>
      <c r="G33" s="16">
        <f>PRODUCT(Table2[[#This Row],[Category and Weight]],Table2[[#This Row],[Util Org]])</f>
        <v>10</v>
      </c>
      <c r="H33" s="16">
        <f>PRODUCT(Table2[[#This Row],[Category and Weight]],Table2[[#This Row],[New Org]])</f>
        <v>50</v>
      </c>
    </row>
    <row r="34" spans="1:8" s="2" customFormat="1" ht="33.75" customHeight="1" x14ac:dyDescent="0.25">
      <c r="A34" s="31"/>
      <c r="B34" s="23"/>
      <c r="C34" s="23"/>
      <c r="D34" s="41" t="s">
        <v>88</v>
      </c>
      <c r="E34" s="42">
        <f>SUM(E18:E33)</f>
        <v>33</v>
      </c>
      <c r="F34" s="42">
        <f>SUM(F18:F33)</f>
        <v>70</v>
      </c>
      <c r="G34" s="41">
        <f>SUM(G18:G33)</f>
        <v>275</v>
      </c>
      <c r="H34" s="41">
        <f>SUM(H18:H33)</f>
        <v>660</v>
      </c>
    </row>
    <row r="35" spans="1:8" s="2" customFormat="1" ht="19.5" customHeight="1" x14ac:dyDescent="0.25">
      <c r="A35" s="11" t="s">
        <v>25</v>
      </c>
      <c r="B35" s="13"/>
      <c r="C35" s="13"/>
      <c r="D35" s="14"/>
      <c r="E35" s="15"/>
      <c r="F35" s="15"/>
      <c r="G35" s="16"/>
      <c r="H35" s="16"/>
    </row>
    <row r="36" spans="1:8" s="2" customFormat="1" ht="35.25" customHeight="1" x14ac:dyDescent="0.25">
      <c r="A36" s="14">
        <v>10</v>
      </c>
      <c r="B36" s="17" t="s">
        <v>78</v>
      </c>
      <c r="C36" s="22" t="s">
        <v>109</v>
      </c>
      <c r="D36" s="14" t="s">
        <v>67</v>
      </c>
      <c r="E36" s="15">
        <v>1</v>
      </c>
      <c r="F36" s="15">
        <v>5</v>
      </c>
      <c r="G36" s="16">
        <f>PRODUCT(Table2[[#This Row],[Category and Weight]],Table2[[#This Row],[Util Org]])</f>
        <v>10</v>
      </c>
      <c r="H36" s="16">
        <f>PRODUCT(Table2[[#This Row],[Category and Weight]],Table2[[#This Row],[New Org]])</f>
        <v>50</v>
      </c>
    </row>
    <row r="37" spans="1:8" s="2" customFormat="1" ht="35.25" customHeight="1" x14ac:dyDescent="0.25">
      <c r="A37" s="31"/>
      <c r="B37" s="23"/>
      <c r="C37" s="23"/>
      <c r="D37" s="41" t="s">
        <v>89</v>
      </c>
      <c r="E37" s="42">
        <v>1</v>
      </c>
      <c r="F37" s="42">
        <v>5</v>
      </c>
      <c r="G37" s="41">
        <v>10</v>
      </c>
      <c r="H37" s="41">
        <v>50</v>
      </c>
    </row>
    <row r="38" spans="1:8" s="2" customFormat="1" x14ac:dyDescent="0.25">
      <c r="A38" s="11" t="s">
        <v>1</v>
      </c>
      <c r="B38" s="12"/>
      <c r="C38" s="13"/>
      <c r="D38" s="14"/>
      <c r="E38" s="15"/>
      <c r="F38" s="15"/>
      <c r="G38" s="16"/>
      <c r="H38" s="16"/>
    </row>
    <row r="39" spans="1:8" s="2" customFormat="1" ht="18.75" customHeight="1" x14ac:dyDescent="0.25">
      <c r="A39" s="26">
        <v>5</v>
      </c>
      <c r="B39" s="17" t="s">
        <v>40</v>
      </c>
      <c r="C39" s="17" t="s">
        <v>68</v>
      </c>
      <c r="D39" s="16"/>
      <c r="E39" s="18">
        <v>4</v>
      </c>
      <c r="F39" s="18">
        <v>2</v>
      </c>
      <c r="G39" s="16">
        <f>PRODUCT(Table2[[#This Row],[Category and Weight]],Table2[[#This Row],[Util Org]])</f>
        <v>20</v>
      </c>
      <c r="H39" s="16">
        <f>PRODUCT(Table2[[#This Row],[Category and Weight]],Table2[[#This Row],[New Org]])</f>
        <v>10</v>
      </c>
    </row>
    <row r="40" spans="1:8" s="2" customFormat="1" ht="18.75" customHeight="1" x14ac:dyDescent="0.25">
      <c r="A40" s="16">
        <v>5</v>
      </c>
      <c r="B40" s="17" t="s">
        <v>41</v>
      </c>
      <c r="C40" s="17" t="s">
        <v>69</v>
      </c>
      <c r="D40" s="16"/>
      <c r="E40" s="18">
        <v>4</v>
      </c>
      <c r="F40" s="18">
        <v>2</v>
      </c>
      <c r="G40" s="16">
        <f>PRODUCT(Table2[[#This Row],[Category and Weight]],Table2[[#This Row],[Util Org]])</f>
        <v>20</v>
      </c>
      <c r="H40" s="16">
        <f>PRODUCT(Table2[[#This Row],[Category and Weight]],Table2[[#This Row],[New Org]])</f>
        <v>10</v>
      </c>
    </row>
    <row r="41" spans="1:8" s="2" customFormat="1" ht="18.75" customHeight="1" x14ac:dyDescent="0.25">
      <c r="A41" s="14">
        <v>5</v>
      </c>
      <c r="B41" s="22" t="s">
        <v>60</v>
      </c>
      <c r="C41" s="22" t="s">
        <v>59</v>
      </c>
      <c r="D41" s="14"/>
      <c r="E41" s="24">
        <v>5</v>
      </c>
      <c r="F41" s="24">
        <v>2</v>
      </c>
      <c r="G41" s="16">
        <f>PRODUCT(Table2[[#This Row],[Category and Weight]],Table2[[#This Row],[Util Org]])</f>
        <v>25</v>
      </c>
      <c r="H41" s="16">
        <f>PRODUCT(Table2[[#This Row],[Category and Weight]],Table2[[#This Row],[New Org]])</f>
        <v>10</v>
      </c>
    </row>
    <row r="42" spans="1:8" s="2" customFormat="1" ht="18.75" customHeight="1" x14ac:dyDescent="0.25">
      <c r="A42" s="16">
        <v>5</v>
      </c>
      <c r="B42" s="17" t="s">
        <v>42</v>
      </c>
      <c r="C42" s="22" t="s">
        <v>70</v>
      </c>
      <c r="D42" s="14"/>
      <c r="E42" s="15">
        <v>5</v>
      </c>
      <c r="F42" s="15">
        <v>1</v>
      </c>
      <c r="G42" s="16">
        <f>PRODUCT(Table2[[#This Row],[Category and Weight]],Table2[[#This Row],[Util Org]])</f>
        <v>25</v>
      </c>
      <c r="H42" s="16">
        <f>PRODUCT(Table2[[#This Row],[Category and Weight]],Table2[[#This Row],[New Org]])</f>
        <v>5</v>
      </c>
    </row>
    <row r="43" spans="1:8" s="2" customFormat="1" ht="36.75" customHeight="1" x14ac:dyDescent="0.25">
      <c r="A43" s="31"/>
      <c r="B43" s="23"/>
      <c r="C43" s="23"/>
      <c r="D43" s="41" t="s">
        <v>90</v>
      </c>
      <c r="E43" s="42">
        <f>SUM(E39:E42)</f>
        <v>18</v>
      </c>
      <c r="F43" s="42">
        <f>SUM(F39:F42)</f>
        <v>7</v>
      </c>
      <c r="G43" s="41">
        <f>SUM(G39:G42)</f>
        <v>90</v>
      </c>
      <c r="H43" s="41">
        <f>SUM(H39:H42)</f>
        <v>35</v>
      </c>
    </row>
    <row r="44" spans="1:8" s="2" customFormat="1" x14ac:dyDescent="0.25">
      <c r="A44" s="11" t="s">
        <v>62</v>
      </c>
      <c r="B44" s="13"/>
      <c r="C44" s="13"/>
      <c r="D44" s="14"/>
      <c r="E44" s="15"/>
      <c r="F44" s="15"/>
      <c r="G44" s="16"/>
      <c r="H44" s="16"/>
    </row>
    <row r="45" spans="1:8" s="2" customFormat="1" x14ac:dyDescent="0.25">
      <c r="A45" s="27">
        <v>1</v>
      </c>
      <c r="B45" s="23" t="s">
        <v>3</v>
      </c>
      <c r="C45" s="23" t="s">
        <v>110</v>
      </c>
      <c r="D45" s="14"/>
      <c r="E45" s="15">
        <v>5</v>
      </c>
      <c r="F45" s="15">
        <v>1</v>
      </c>
      <c r="G45" s="16">
        <f>PRODUCT(Table2[[#This Row],[Category and Weight]],Table2[[#This Row],[Util Org]])</f>
        <v>5</v>
      </c>
      <c r="H45" s="16">
        <f>PRODUCT(Table2[[#This Row],[Category and Weight]],Table2[[#This Row],[New Org]])</f>
        <v>1</v>
      </c>
    </row>
    <row r="46" spans="1:8" s="2" customFormat="1" x14ac:dyDescent="0.25">
      <c r="A46" s="28">
        <v>10</v>
      </c>
      <c r="B46" s="29" t="s">
        <v>6</v>
      </c>
      <c r="C46" s="29" t="s">
        <v>52</v>
      </c>
      <c r="D46" s="30"/>
      <c r="E46" s="15">
        <v>1</v>
      </c>
      <c r="F46" s="15">
        <v>5</v>
      </c>
      <c r="G46" s="16">
        <f>PRODUCT(Table2[[#This Row],[Category and Weight]],Table2[[#This Row],[Util Org]])</f>
        <v>10</v>
      </c>
      <c r="H46" s="16">
        <f>PRODUCT(Table2[[#This Row],[Category and Weight]],Table2[[#This Row],[New Org]])</f>
        <v>50</v>
      </c>
    </row>
    <row r="47" spans="1:8" s="2" customFormat="1" x14ac:dyDescent="0.25">
      <c r="A47" s="27">
        <v>10</v>
      </c>
      <c r="B47" s="13" t="s">
        <v>27</v>
      </c>
      <c r="C47" s="13" t="s">
        <v>26</v>
      </c>
      <c r="D47" s="14" t="s">
        <v>71</v>
      </c>
      <c r="E47" s="15">
        <v>1</v>
      </c>
      <c r="F47" s="15">
        <v>5</v>
      </c>
      <c r="G47" s="16">
        <f>PRODUCT(Table2[[#This Row],[Category and Weight]],Table2[[#This Row],[Util Org]])</f>
        <v>10</v>
      </c>
      <c r="H47" s="16">
        <f>PRODUCT(Table2[[#This Row],[Category and Weight]],Table2[[#This Row],[New Org]])</f>
        <v>50</v>
      </c>
    </row>
    <row r="48" spans="1:8" s="2" customFormat="1" ht="18" customHeight="1" x14ac:dyDescent="0.25">
      <c r="A48" s="27">
        <v>5</v>
      </c>
      <c r="B48" s="23" t="s">
        <v>15</v>
      </c>
      <c r="C48" s="23" t="s">
        <v>84</v>
      </c>
      <c r="D48" s="16" t="s">
        <v>35</v>
      </c>
      <c r="E48" s="15">
        <v>5</v>
      </c>
      <c r="F48" s="15">
        <v>1</v>
      </c>
      <c r="G48" s="16">
        <f>PRODUCT(Table2[[#This Row],[Category and Weight]],Table2[[#This Row],[Util Org]])</f>
        <v>25</v>
      </c>
      <c r="H48" s="16">
        <f>PRODUCT(Table2[[#This Row],[Category and Weight]],Table2[[#This Row],[New Org]])</f>
        <v>5</v>
      </c>
    </row>
    <row r="49" spans="1:8" s="2" customFormat="1" x14ac:dyDescent="0.25">
      <c r="A49" s="14">
        <v>1</v>
      </c>
      <c r="B49" s="17" t="s">
        <v>2</v>
      </c>
      <c r="C49" s="17" t="s">
        <v>111</v>
      </c>
      <c r="D49" s="14"/>
      <c r="E49" s="15">
        <v>5</v>
      </c>
      <c r="F49" s="15">
        <v>1</v>
      </c>
      <c r="G49" s="16">
        <f>PRODUCT(Table2[[#This Row],[Category and Weight]],Table2[[#This Row],[Util Org]])</f>
        <v>5</v>
      </c>
      <c r="H49" s="16">
        <f>PRODUCT(Table2[[#This Row],[Category and Weight]],Table2[[#This Row],[New Org]])</f>
        <v>1</v>
      </c>
    </row>
    <row r="50" spans="1:8" s="2" customFormat="1" x14ac:dyDescent="0.25">
      <c r="A50" s="31">
        <v>5</v>
      </c>
      <c r="B50" s="23" t="s">
        <v>46</v>
      </c>
      <c r="C50" s="23" t="s">
        <v>85</v>
      </c>
      <c r="D50" s="16"/>
      <c r="E50" s="18">
        <v>1</v>
      </c>
      <c r="F50" s="18">
        <v>5</v>
      </c>
      <c r="G50" s="16">
        <f>PRODUCT(Table2[[#This Row],[Category and Weight]],Table2[[#This Row],[Util Org]])</f>
        <v>5</v>
      </c>
      <c r="H50" s="16">
        <f>PRODUCT(Table2[[#This Row],[Category and Weight]],Table2[[#This Row],[New Org]])</f>
        <v>25</v>
      </c>
    </row>
    <row r="51" spans="1:8" s="2" customFormat="1" x14ac:dyDescent="0.25">
      <c r="A51" s="31"/>
      <c r="B51" s="23"/>
      <c r="C51" s="23"/>
      <c r="D51" s="16"/>
      <c r="E51" s="18"/>
      <c r="F51" s="18"/>
      <c r="G51" s="16"/>
      <c r="H51" s="16"/>
    </row>
    <row r="52" spans="1:8" s="2" customFormat="1" ht="25.5" x14ac:dyDescent="0.25">
      <c r="A52" s="14">
        <v>5</v>
      </c>
      <c r="B52" s="13" t="s">
        <v>61</v>
      </c>
      <c r="C52" s="17" t="s">
        <v>77</v>
      </c>
      <c r="D52" s="14"/>
      <c r="E52" s="24">
        <v>4</v>
      </c>
      <c r="F52" s="24">
        <v>2</v>
      </c>
      <c r="G52" s="16">
        <f>PRODUCT(Table2[[#This Row],[Category and Weight]],Table2[[#This Row],[Util Org]])</f>
        <v>20</v>
      </c>
      <c r="H52" s="16">
        <f>PRODUCT(Table2[[#This Row],[Category and Weight]],Table2[[#This Row],[New Org]])</f>
        <v>10</v>
      </c>
    </row>
    <row r="53" spans="1:8" s="2" customFormat="1" ht="37.5" customHeight="1" x14ac:dyDescent="0.25">
      <c r="A53" s="43"/>
      <c r="B53" s="44"/>
      <c r="C53" s="44"/>
      <c r="D53" s="45" t="s">
        <v>91</v>
      </c>
      <c r="E53" s="46">
        <f>SUM(E45:E52)</f>
        <v>22</v>
      </c>
      <c r="F53" s="46">
        <f>SUM(F45:F52)</f>
        <v>20</v>
      </c>
      <c r="G53" s="45">
        <f>SUM(G45:G52)</f>
        <v>80</v>
      </c>
      <c r="H53" s="45">
        <f>SUM(H45:H52)</f>
        <v>142</v>
      </c>
    </row>
    <row r="54" spans="1:8" ht="34.5" customHeight="1" x14ac:dyDescent="0.25">
      <c r="A54" s="43"/>
      <c r="B54" s="44"/>
      <c r="C54" s="44"/>
      <c r="D54" s="47" t="s">
        <v>92</v>
      </c>
      <c r="E54" s="48">
        <f>SUM(E11,E16,E34,E37,E43,E53)</f>
        <v>94</v>
      </c>
      <c r="F54" s="48">
        <f>SUM(F11,F16,F34,F37,F43,F53)</f>
        <v>128</v>
      </c>
      <c r="G54" s="49">
        <f>SUM(G11,G16,G34,G37,G43,G53)</f>
        <v>530</v>
      </c>
      <c r="H54" s="49">
        <f>SUM(H11,H16,H34,H37,H43,H53)</f>
        <v>1059</v>
      </c>
    </row>
    <row r="55" spans="1:8" x14ac:dyDescent="0.25">
      <c r="A55" s="32"/>
      <c r="B55" s="2"/>
      <c r="C55" s="2"/>
      <c r="D55" s="2"/>
      <c r="E55" s="32"/>
      <c r="F55" s="32"/>
    </row>
    <row r="56" spans="1:8" x14ac:dyDescent="0.25">
      <c r="G56" s="4"/>
    </row>
    <row r="57" spans="1:8" x14ac:dyDescent="0.25">
      <c r="G57" s="4"/>
    </row>
    <row r="58" spans="1:8" x14ac:dyDescent="0.25">
      <c r="A58" s="35" t="s">
        <v>31</v>
      </c>
      <c r="G58" s="4"/>
    </row>
    <row r="59" spans="1:8" x14ac:dyDescent="0.25">
      <c r="A59" s="36" t="s">
        <v>8</v>
      </c>
      <c r="B59" s="37"/>
      <c r="C59" s="37"/>
      <c r="D59" s="37"/>
      <c r="E59" s="36"/>
      <c r="F59" s="36"/>
      <c r="G59" s="4"/>
    </row>
    <row r="60" spans="1:8" x14ac:dyDescent="0.25">
      <c r="A60" s="32" t="s">
        <v>9</v>
      </c>
      <c r="B60" s="2"/>
      <c r="G60" s="4"/>
    </row>
    <row r="61" spans="1:8" x14ac:dyDescent="0.25">
      <c r="A61" s="34" t="s">
        <v>10</v>
      </c>
      <c r="G61" s="4"/>
    </row>
    <row r="62" spans="1:8" x14ac:dyDescent="0.25">
      <c r="A62" s="34" t="s">
        <v>11</v>
      </c>
    </row>
    <row r="63" spans="1:8" x14ac:dyDescent="0.25">
      <c r="A63" s="34" t="s">
        <v>12</v>
      </c>
    </row>
    <row r="64" spans="1:8" x14ac:dyDescent="0.25">
      <c r="A64" s="34" t="s">
        <v>13</v>
      </c>
    </row>
    <row r="65" spans="1:1" x14ac:dyDescent="0.25">
      <c r="A65" s="36" t="s">
        <v>32</v>
      </c>
    </row>
    <row r="66" spans="1:1" x14ac:dyDescent="0.25">
      <c r="A66" s="38" t="s">
        <v>36</v>
      </c>
    </row>
    <row r="67" spans="1:1" x14ac:dyDescent="0.25">
      <c r="A67" s="39" t="s">
        <v>37</v>
      </c>
    </row>
    <row r="68" spans="1:1" x14ac:dyDescent="0.25">
      <c r="A68" s="39" t="s">
        <v>38</v>
      </c>
    </row>
    <row r="69" spans="1:1" ht="20.25" x14ac:dyDescent="0.3">
      <c r="A69" s="40"/>
    </row>
  </sheetData>
  <mergeCells count="1">
    <mergeCell ref="D3:H3"/>
  </mergeCells>
  <hyperlinks>
    <hyperlink ref="A67" r:id="rId1" display="https://share.carefirst.com/tos/it/EA/EA/EntSalesMktPlatform/EA Deliverables/SingleVsMulti _questions to ask.docx" xr:uid="{F97B7F37-A438-4EAB-B71B-7A40B7F99A28}"/>
    <hyperlink ref="A68" r:id="rId2" display="https://www.google.com/url?sa=t&amp;rct=j&amp;q=&amp;esrc=s&amp;source=web&amp;cd=2&amp;cad=rja&amp;uact=8&amp;ved=0ahUKEwjB89WPoZ3LAhXFyyYKHT-NCZcQFggxMAE&amp;url=http://www.hyphen8.com/pros-and-cons-of-salesforce-single-vs-multi-org/&amp;usg=AFQjCNFtukL97vs-MZe4D5OqdFqAbJ8MpA&amp;sig2=vr8HJCI7t7KDpiq2rt9xkg" xr:uid="{73B1E8CD-EA02-4ED0-BA7E-5265EE8F474F}"/>
  </hyperlinks>
  <pageMargins left="0.7" right="0.7" top="0.75" bottom="0.75" header="0.3" footer="0.3"/>
  <pageSetup scale="41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BlueWolf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Usmanov, Seyitbek</dc:creator>
  <cp:lastModifiedBy>Friedman, Alex</cp:lastModifiedBy>
  <cp:lastPrinted>2017-10-10T21:33:33Z</cp:lastPrinted>
  <dcterms:created xsi:type="dcterms:W3CDTF">2017-01-26T20:15:32Z</dcterms:created>
  <dcterms:modified xsi:type="dcterms:W3CDTF">2018-11-05T18:45:17Z</dcterms:modified>
</cp:coreProperties>
</file>