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neDrive_NTNU\SWwd\MATLAB\AdWell\Rheology\PAC\Resub1\FS\"/>
    </mc:Choice>
  </mc:AlternateContent>
  <bookViews>
    <workbookView xWindow="0" yWindow="0" windowWidth="20160" windowHeight="9330" activeTab="3"/>
  </bookViews>
  <sheets>
    <sheet name="SP" sheetId="1" r:id="rId1"/>
    <sheet name="UiS" sheetId="2" r:id="rId2"/>
    <sheet name="PAC2" sheetId="5" r:id="rId3"/>
    <sheet name="PAC4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6" l="1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18" i="6"/>
  <c r="F19" i="6"/>
  <c r="F20" i="6"/>
  <c r="F21" i="6"/>
  <c r="F22" i="6"/>
  <c r="F23" i="6"/>
  <c r="F24" i="6"/>
  <c r="F25" i="6"/>
  <c r="F26" i="6"/>
  <c r="F27" i="6"/>
  <c r="F28" i="6"/>
  <c r="F18" i="6"/>
  <c r="I4" i="6"/>
  <c r="I5" i="6"/>
  <c r="I6" i="6"/>
  <c r="I7" i="6"/>
  <c r="I8" i="6"/>
  <c r="I9" i="6"/>
  <c r="I10" i="6"/>
  <c r="I11" i="6"/>
  <c r="I12" i="6"/>
  <c r="I13" i="6"/>
  <c r="I3" i="6"/>
  <c r="F15" i="5" l="1"/>
  <c r="H15" i="5"/>
  <c r="I15" i="5"/>
  <c r="F16" i="5"/>
  <c r="H16" i="5"/>
  <c r="I16" i="5"/>
  <c r="F17" i="5"/>
  <c r="H17" i="5"/>
  <c r="I17" i="5"/>
  <c r="F18" i="5"/>
  <c r="H18" i="5"/>
  <c r="I18" i="5"/>
  <c r="F19" i="5"/>
  <c r="H19" i="5"/>
  <c r="I19" i="5"/>
  <c r="F20" i="5"/>
  <c r="H20" i="5"/>
  <c r="I20" i="5"/>
  <c r="F21" i="5"/>
  <c r="H21" i="5"/>
  <c r="I21" i="5"/>
  <c r="F22" i="5"/>
  <c r="H22" i="5"/>
  <c r="I22" i="5"/>
  <c r="F23" i="5"/>
  <c r="H23" i="5"/>
  <c r="I23" i="5"/>
  <c r="F24" i="5"/>
  <c r="H24" i="5"/>
  <c r="I24" i="5"/>
  <c r="I45" i="5"/>
  <c r="H45" i="5"/>
  <c r="F45" i="5"/>
  <c r="I44" i="5"/>
  <c r="H44" i="5"/>
  <c r="F44" i="5"/>
  <c r="I43" i="5"/>
  <c r="H43" i="5"/>
  <c r="F43" i="5"/>
  <c r="I42" i="5"/>
  <c r="H42" i="5"/>
  <c r="F42" i="5"/>
  <c r="I41" i="5"/>
  <c r="H41" i="5"/>
  <c r="F41" i="5"/>
  <c r="I40" i="5"/>
  <c r="H40" i="5"/>
  <c r="F40" i="5"/>
  <c r="I39" i="5"/>
  <c r="H39" i="5"/>
  <c r="F39" i="5"/>
  <c r="I38" i="5"/>
  <c r="H38" i="5"/>
  <c r="F38" i="5"/>
  <c r="I37" i="5"/>
  <c r="H37" i="5"/>
  <c r="F37" i="5"/>
  <c r="I36" i="5"/>
  <c r="H36" i="5"/>
  <c r="F36" i="5"/>
  <c r="I35" i="5"/>
  <c r="H35" i="5"/>
  <c r="F35" i="5"/>
  <c r="H13" i="6" l="1"/>
  <c r="H12" i="6"/>
  <c r="H11" i="6"/>
  <c r="H10" i="6"/>
  <c r="H9" i="6"/>
  <c r="H8" i="6"/>
  <c r="H7" i="6"/>
  <c r="H6" i="6"/>
  <c r="H5" i="6"/>
  <c r="H4" i="6"/>
  <c r="H3" i="6"/>
  <c r="F13" i="6"/>
  <c r="F12" i="6"/>
  <c r="F11" i="6"/>
  <c r="F10" i="6"/>
  <c r="F9" i="6"/>
  <c r="F8" i="6"/>
  <c r="F7" i="6"/>
  <c r="F6" i="6"/>
  <c r="F5" i="6"/>
  <c r="F4" i="6"/>
  <c r="F3" i="6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F14" i="5"/>
  <c r="F13" i="5"/>
  <c r="F12" i="5"/>
  <c r="F11" i="5"/>
  <c r="F10" i="5"/>
  <c r="F9" i="5"/>
  <c r="F8" i="5"/>
  <c r="F7" i="5"/>
  <c r="F6" i="5"/>
  <c r="F5" i="5"/>
  <c r="F4" i="5"/>
  <c r="H22" i="2" l="1"/>
  <c r="I22" i="2"/>
  <c r="H23" i="2"/>
  <c r="I23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F22" i="2"/>
  <c r="F23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H21" i="1"/>
  <c r="H20" i="1"/>
  <c r="H19" i="1"/>
  <c r="H18" i="1"/>
  <c r="H17" i="1"/>
  <c r="H16" i="1"/>
  <c r="H15" i="1"/>
  <c r="H14" i="1"/>
  <c r="H13" i="1"/>
  <c r="H12" i="1"/>
  <c r="H11" i="1"/>
  <c r="H10" i="1"/>
  <c r="H5" i="1"/>
  <c r="H4" i="1"/>
  <c r="H3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C9" i="1"/>
  <c r="H9" i="1" s="1"/>
  <c r="F8" i="1"/>
  <c r="C8" i="1"/>
  <c r="H8" i="1" s="1"/>
  <c r="F7" i="1"/>
  <c r="C7" i="1"/>
  <c r="H7" i="1" s="1"/>
  <c r="F6" i="1"/>
  <c r="C6" i="1"/>
  <c r="H6" i="1" s="1"/>
  <c r="F5" i="1"/>
  <c r="F4" i="1"/>
  <c r="F3" i="1"/>
</calcChain>
</file>

<file path=xl/comments1.xml><?xml version="1.0" encoding="utf-8"?>
<comments xmlns="http://schemas.openxmlformats.org/spreadsheetml/2006/main">
  <authors>
    <author>Alexander Busch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Alexander Busch:</t>
        </r>
        <r>
          <rPr>
            <sz val="9"/>
            <color indexed="81"/>
            <rFont val="Tahoma"/>
            <family val="2"/>
          </rPr>
          <t xml:space="preserve">
acc. to Mezger (2014)</t>
        </r>
      </text>
    </comment>
  </commentList>
</comments>
</file>

<file path=xl/comments2.xml><?xml version="1.0" encoding="utf-8"?>
<comments xmlns="http://schemas.openxmlformats.org/spreadsheetml/2006/main">
  <authors>
    <author>Alexander Busch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Alexander Busch:</t>
        </r>
        <r>
          <rPr>
            <sz val="9"/>
            <color indexed="81"/>
            <rFont val="Tahoma"/>
            <family val="2"/>
          </rPr>
          <t xml:space="preserve">
acc. to Mezger (2014)</t>
        </r>
      </text>
    </comment>
  </commentList>
</comments>
</file>

<file path=xl/comments3.xml><?xml version="1.0" encoding="utf-8"?>
<comments xmlns="http://schemas.openxmlformats.org/spreadsheetml/2006/main">
  <authors>
    <author>Alexander Busch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Alexander Busch:</t>
        </r>
        <r>
          <rPr>
            <sz val="9"/>
            <color indexed="81"/>
            <rFont val="Tahoma"/>
            <family val="2"/>
          </rPr>
          <t xml:space="preserve">
acc. to Mezger (2014)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Alexander Busch:</t>
        </r>
        <r>
          <rPr>
            <sz val="9"/>
            <color indexed="81"/>
            <rFont val="Tahoma"/>
            <family val="2"/>
          </rPr>
          <t xml:space="preserve">
acc. to Mezger (2014)</t>
        </r>
      </text>
    </comment>
  </commentList>
</comments>
</file>

<file path=xl/comments4.xml><?xml version="1.0" encoding="utf-8"?>
<comments xmlns="http://schemas.openxmlformats.org/spreadsheetml/2006/main">
  <authors>
    <author>Alexander Busch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Alexander Busch:</t>
        </r>
        <r>
          <rPr>
            <sz val="9"/>
            <color indexed="81"/>
            <rFont val="Tahoma"/>
            <family val="2"/>
          </rPr>
          <t xml:space="preserve">
acc. to Mezger (2014)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Alexander Busch:</t>
        </r>
        <r>
          <rPr>
            <sz val="9"/>
            <color indexed="81"/>
            <rFont val="Tahoma"/>
            <family val="2"/>
          </rPr>
          <t xml:space="preserve">
acc. to Mezger (2014)</t>
        </r>
      </text>
    </comment>
  </commentList>
</comments>
</file>

<file path=xl/sharedStrings.xml><?xml version="1.0" encoding="utf-8"?>
<sst xmlns="http://schemas.openxmlformats.org/spreadsheetml/2006/main" count="112" uniqueCount="22">
  <si>
    <t>Angular Frequency</t>
  </si>
  <si>
    <t>Complex Modulus</t>
  </si>
  <si>
    <t>Storage Modulus</t>
  </si>
  <si>
    <t>Loss Modulus</t>
  </si>
  <si>
    <t>Complex Viscosity</t>
  </si>
  <si>
    <t>[s]</t>
  </si>
  <si>
    <t>[rad/s]</t>
  </si>
  <si>
    <t>[1/s]</t>
  </si>
  <si>
    <t>[Pa]</t>
  </si>
  <si>
    <t>[Pa·s]</t>
  </si>
  <si>
    <t>Meas. Pts.</t>
  </si>
  <si>
    <t>Storage Modulus G'</t>
  </si>
  <si>
    <t>Loss Modulus G''</t>
  </si>
  <si>
    <t>Complex Modulus G*</t>
  </si>
  <si>
    <r>
      <t xml:space="preserve">Dynamic Viscosity </t>
    </r>
    <r>
      <rPr>
        <sz val="10"/>
        <color theme="1"/>
        <rFont val="Calibri"/>
        <family val="2"/>
      </rPr>
      <t>η'</t>
    </r>
  </si>
  <si>
    <r>
      <t xml:space="preserve">Complex Viscosity </t>
    </r>
    <r>
      <rPr>
        <sz val="10"/>
        <color theme="1"/>
        <rFont val="Calibri"/>
        <family val="2"/>
      </rPr>
      <t>η</t>
    </r>
    <r>
      <rPr>
        <sz val="11"/>
        <color theme="1"/>
        <rFont val="Calibri"/>
        <family val="2"/>
        <scheme val="minor"/>
      </rPr>
      <t>*</t>
    </r>
  </si>
  <si>
    <r>
      <t>Relaxation time t</t>
    </r>
    <r>
      <rPr>
        <vertAlign val="subscript"/>
        <sz val="10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of Maxwell model</t>
    </r>
    <r>
      <rPr>
        <vertAlign val="subscript"/>
        <sz val="10"/>
        <color theme="1"/>
        <rFont val="Calibri"/>
        <family val="2"/>
        <scheme val="minor"/>
      </rPr>
      <t/>
    </r>
  </si>
  <si>
    <t>Shear rate</t>
  </si>
  <si>
    <t>Strain</t>
  </si>
  <si>
    <t>[%]</t>
  </si>
  <si>
    <t>Milad Khatibi</t>
  </si>
  <si>
    <t>Sigve Hovda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</si>
</sst>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3" fontId="0" fillId="0" borderId="0" xfId="0" applyNumberForma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1" fontId="0" fillId="2" borderId="0" xfId="0" applyNumberFormat="1" applyFill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0"/>
  <sheetViews>
    <sheetView workbookViewId="0">
      <selection activeCell="G5" sqref="G5"/>
    </sheetView>
  </sheetViews>
  <sheetFormatPr defaultRowHeight="15" x14ac:dyDescent="0.25"/>
  <cols>
    <col min="1" max="1" width="10" bestFit="1" customWidth="1"/>
    <col min="2" max="2" width="17.85546875" bestFit="1" customWidth="1"/>
    <col min="3" max="3" width="18.28515625" bestFit="1" customWidth="1"/>
    <col min="4" max="4" width="15.5703125" bestFit="1" customWidth="1"/>
    <col min="5" max="5" width="20" bestFit="1" customWidth="1"/>
    <col min="6" max="6" width="19" bestFit="1" customWidth="1"/>
    <col min="7" max="7" width="19.85546875" bestFit="1" customWidth="1"/>
    <col min="8" max="8" width="10.42578125" bestFit="1" customWidth="1"/>
    <col min="9" max="9" width="10" bestFit="1" customWidth="1"/>
    <col min="10" max="10" width="16" bestFit="1" customWidth="1"/>
    <col min="11" max="11" width="7.5703125" bestFit="1" customWidth="1"/>
  </cols>
  <sheetData>
    <row r="1" spans="1:11" ht="60" x14ac:dyDescent="0.25">
      <c r="A1" s="3" t="s">
        <v>10</v>
      </c>
      <c r="B1" s="4" t="s">
        <v>0</v>
      </c>
      <c r="C1" s="5" t="s">
        <v>11</v>
      </c>
      <c r="D1" s="4" t="s">
        <v>12</v>
      </c>
      <c r="E1" s="3" t="s">
        <v>13</v>
      </c>
      <c r="F1" s="5" t="s">
        <v>14</v>
      </c>
      <c r="G1" s="5" t="s">
        <v>15</v>
      </c>
      <c r="H1" s="15" t="s">
        <v>16</v>
      </c>
      <c r="I1" s="16" t="s">
        <v>17</v>
      </c>
    </row>
    <row r="2" spans="1:11" x14ac:dyDescent="0.25">
      <c r="A2" s="6"/>
      <c r="B2" s="7" t="s">
        <v>7</v>
      </c>
      <c r="C2" s="6" t="s">
        <v>8</v>
      </c>
      <c r="D2" s="7" t="s">
        <v>8</v>
      </c>
      <c r="E2" s="6" t="s">
        <v>8</v>
      </c>
      <c r="F2" s="6" t="s">
        <v>9</v>
      </c>
      <c r="G2" s="6" t="s">
        <v>9</v>
      </c>
      <c r="H2" s="17" t="s">
        <v>5</v>
      </c>
      <c r="I2" s="17" t="s">
        <v>7</v>
      </c>
    </row>
    <row r="3" spans="1:11" x14ac:dyDescent="0.25">
      <c r="A3" s="3">
        <v>1</v>
      </c>
      <c r="B3" s="4">
        <v>628</v>
      </c>
      <c r="C3" s="8">
        <v>144</v>
      </c>
      <c r="D3" s="9">
        <v>51.2</v>
      </c>
      <c r="E3" s="10">
        <v>153</v>
      </c>
      <c r="F3" s="10">
        <f>D3/B3</f>
        <v>8.1528662420382175E-2</v>
      </c>
      <c r="G3" s="8">
        <v>0.24299999999999999</v>
      </c>
      <c r="H3" s="8">
        <f>C3/(B3*D3)</f>
        <v>4.4785031847133757E-3</v>
      </c>
      <c r="I3" s="18">
        <f>0.2*B3</f>
        <v>125.60000000000001</v>
      </c>
    </row>
    <row r="4" spans="1:11" x14ac:dyDescent="0.25">
      <c r="A4" s="3">
        <v>2</v>
      </c>
      <c r="B4" s="11">
        <v>628</v>
      </c>
      <c r="C4" s="12">
        <v>152</v>
      </c>
      <c r="D4" s="13">
        <v>57.9</v>
      </c>
      <c r="E4" s="10">
        <v>163</v>
      </c>
      <c r="F4" s="10">
        <f t="shared" ref="F4:F21" si="0">D4/B4</f>
        <v>9.2197452229299356E-2</v>
      </c>
      <c r="G4" s="8">
        <v>0.25900000000000001</v>
      </c>
      <c r="H4" s="8">
        <f t="shared" ref="H4:H21" si="1">C4/(B4*D4)</f>
        <v>4.1802800787652779E-3</v>
      </c>
      <c r="I4" s="18">
        <f t="shared" ref="I4:I21" si="2">0.2*B4</f>
        <v>125.60000000000001</v>
      </c>
    </row>
    <row r="5" spans="1:11" x14ac:dyDescent="0.25">
      <c r="A5" s="3">
        <v>3</v>
      </c>
      <c r="B5" s="11">
        <v>398</v>
      </c>
      <c r="C5" s="12">
        <v>7.49</v>
      </c>
      <c r="D5" s="13">
        <v>93.3</v>
      </c>
      <c r="E5" s="10">
        <v>93.6</v>
      </c>
      <c r="F5" s="10">
        <f>D5/B5</f>
        <v>0.23442211055276382</v>
      </c>
      <c r="G5" s="8">
        <v>0.23499999999999999</v>
      </c>
      <c r="H5" s="8">
        <f t="shared" si="1"/>
        <v>2.0170520340178922E-4</v>
      </c>
      <c r="I5" s="18">
        <f t="shared" si="2"/>
        <v>79.600000000000009</v>
      </c>
    </row>
    <row r="6" spans="1:11" x14ac:dyDescent="0.25">
      <c r="A6" s="3">
        <v>4</v>
      </c>
      <c r="B6" s="4">
        <v>251</v>
      </c>
      <c r="C6" s="14">
        <f>SQRT(E6^2-D6^2)</f>
        <v>0</v>
      </c>
      <c r="D6" s="9">
        <v>10.1</v>
      </c>
      <c r="E6" s="10">
        <v>10.1</v>
      </c>
      <c r="F6" s="10">
        <f>D6/B6</f>
        <v>4.0239043824701191E-2</v>
      </c>
      <c r="G6" s="8">
        <v>4.0300000000000002E-2</v>
      </c>
      <c r="H6" s="8">
        <f t="shared" si="1"/>
        <v>0</v>
      </c>
      <c r="I6" s="18">
        <f t="shared" si="2"/>
        <v>50.2</v>
      </c>
    </row>
    <row r="7" spans="1:11" x14ac:dyDescent="0.25">
      <c r="A7" s="3">
        <v>5</v>
      </c>
      <c r="B7" s="4">
        <v>158</v>
      </c>
      <c r="C7" s="14">
        <f>SQRT(E7^2-D7^2)</f>
        <v>0</v>
      </c>
      <c r="D7" s="9">
        <v>7</v>
      </c>
      <c r="E7" s="10">
        <v>7</v>
      </c>
      <c r="F7" s="10">
        <f>D7/B7</f>
        <v>4.4303797468354431E-2</v>
      </c>
      <c r="G7" s="8">
        <v>4.4200000000000003E-2</v>
      </c>
      <c r="H7" s="8">
        <f t="shared" si="1"/>
        <v>0</v>
      </c>
      <c r="I7" s="18">
        <f t="shared" si="2"/>
        <v>31.6</v>
      </c>
    </row>
    <row r="8" spans="1:11" x14ac:dyDescent="0.25">
      <c r="A8" s="3">
        <v>6</v>
      </c>
      <c r="B8" s="4">
        <v>100</v>
      </c>
      <c r="C8" s="14">
        <f>SQRT(E8^2-D8^2)</f>
        <v>0</v>
      </c>
      <c r="D8" s="9">
        <v>5.32</v>
      </c>
      <c r="E8" s="10">
        <v>5.32</v>
      </c>
      <c r="F8" s="10">
        <f t="shared" si="0"/>
        <v>5.3200000000000004E-2</v>
      </c>
      <c r="G8" s="8">
        <v>5.3199999999999997E-2</v>
      </c>
      <c r="H8" s="8">
        <f t="shared" si="1"/>
        <v>0</v>
      </c>
      <c r="I8" s="18">
        <f t="shared" si="2"/>
        <v>20</v>
      </c>
      <c r="J8" s="2"/>
      <c r="K8" s="2"/>
    </row>
    <row r="9" spans="1:11" x14ac:dyDescent="0.25">
      <c r="A9" s="3">
        <v>7</v>
      </c>
      <c r="B9" s="4">
        <v>63.1</v>
      </c>
      <c r="C9" s="14">
        <f>SQRT(E9^2-D9^2)</f>
        <v>0</v>
      </c>
      <c r="D9" s="9">
        <v>3.67</v>
      </c>
      <c r="E9" s="10">
        <v>3.67</v>
      </c>
      <c r="F9" s="10">
        <f t="shared" si="0"/>
        <v>5.8161648177496035E-2</v>
      </c>
      <c r="G9" s="8">
        <v>5.8200000000000002E-2</v>
      </c>
      <c r="H9" s="8">
        <f t="shared" si="1"/>
        <v>0</v>
      </c>
      <c r="I9" s="18">
        <f t="shared" si="2"/>
        <v>12.620000000000001</v>
      </c>
      <c r="J9" s="2"/>
      <c r="K9" s="2"/>
    </row>
    <row r="10" spans="1:11" x14ac:dyDescent="0.25">
      <c r="A10" s="3">
        <v>8</v>
      </c>
      <c r="B10" s="4">
        <v>39.799999999999997</v>
      </c>
      <c r="C10" s="8">
        <v>0.46400000000000002</v>
      </c>
      <c r="D10" s="9">
        <v>3.01</v>
      </c>
      <c r="E10" s="10">
        <v>3.04</v>
      </c>
      <c r="F10" s="10">
        <f t="shared" si="0"/>
        <v>7.5628140703517588E-2</v>
      </c>
      <c r="G10" s="8">
        <v>7.6399999999999996E-2</v>
      </c>
      <c r="H10" s="8">
        <f t="shared" si="1"/>
        <v>3.8731865306599446E-3</v>
      </c>
      <c r="I10" s="18">
        <f t="shared" si="2"/>
        <v>7.96</v>
      </c>
      <c r="J10" s="2"/>
      <c r="K10" s="2"/>
    </row>
    <row r="11" spans="1:11" x14ac:dyDescent="0.25">
      <c r="A11" s="3">
        <v>9</v>
      </c>
      <c r="B11" s="4">
        <v>25.1</v>
      </c>
      <c r="C11" s="8">
        <v>0.40799999999999997</v>
      </c>
      <c r="D11" s="9">
        <v>2.0299999999999998</v>
      </c>
      <c r="E11" s="10">
        <v>2.0699999999999998</v>
      </c>
      <c r="F11" s="10">
        <f t="shared" si="0"/>
        <v>8.0876494023904372E-2</v>
      </c>
      <c r="G11" s="8">
        <v>8.2500000000000004E-2</v>
      </c>
      <c r="H11" s="8">
        <f t="shared" si="1"/>
        <v>8.0073793495966869E-3</v>
      </c>
      <c r="I11" s="18">
        <f t="shared" si="2"/>
        <v>5.0200000000000005</v>
      </c>
      <c r="J11" s="2"/>
      <c r="K11" s="2"/>
    </row>
    <row r="12" spans="1:11" x14ac:dyDescent="0.25">
      <c r="A12" s="3">
        <v>10</v>
      </c>
      <c r="B12" s="4">
        <v>15.8</v>
      </c>
      <c r="C12" s="8">
        <v>0.40600000000000003</v>
      </c>
      <c r="D12" s="9">
        <v>1.43</v>
      </c>
      <c r="E12" s="10">
        <v>1.48</v>
      </c>
      <c r="F12" s="10">
        <f t="shared" si="0"/>
        <v>9.0506329113924047E-2</v>
      </c>
      <c r="G12" s="8">
        <v>9.3600000000000003E-2</v>
      </c>
      <c r="H12" s="8">
        <f t="shared" si="1"/>
        <v>1.7969372399752145E-2</v>
      </c>
      <c r="I12" s="18">
        <f t="shared" si="2"/>
        <v>3.16</v>
      </c>
      <c r="J12" s="2"/>
      <c r="K12" s="2"/>
    </row>
    <row r="13" spans="1:11" x14ac:dyDescent="0.25">
      <c r="A13" s="3">
        <v>11</v>
      </c>
      <c r="B13" s="4">
        <v>10</v>
      </c>
      <c r="C13" s="8">
        <v>0.30199999999999999</v>
      </c>
      <c r="D13" s="9">
        <v>0.998</v>
      </c>
      <c r="E13" s="10">
        <v>1.04</v>
      </c>
      <c r="F13" s="10">
        <f t="shared" si="0"/>
        <v>9.98E-2</v>
      </c>
      <c r="G13" s="8">
        <v>0.104</v>
      </c>
      <c r="H13" s="8">
        <f t="shared" si="1"/>
        <v>3.0260521042084165E-2</v>
      </c>
      <c r="I13" s="18">
        <f t="shared" si="2"/>
        <v>2</v>
      </c>
      <c r="J13" s="2"/>
      <c r="K13" s="2"/>
    </row>
    <row r="14" spans="1:11" x14ac:dyDescent="0.25">
      <c r="A14" s="3">
        <v>12</v>
      </c>
      <c r="B14" s="4">
        <v>6.31</v>
      </c>
      <c r="C14" s="8">
        <v>0.2</v>
      </c>
      <c r="D14" s="9">
        <v>0.69799999999999995</v>
      </c>
      <c r="E14" s="10">
        <v>0.72599999999999998</v>
      </c>
      <c r="F14" s="10">
        <f t="shared" si="0"/>
        <v>0.11061806656101426</v>
      </c>
      <c r="G14" s="8">
        <v>0.115</v>
      </c>
      <c r="H14" s="8">
        <f t="shared" si="1"/>
        <v>4.5409342518129683E-2</v>
      </c>
      <c r="I14" s="18">
        <f t="shared" si="2"/>
        <v>1.262</v>
      </c>
      <c r="J14" s="2"/>
      <c r="K14" s="2"/>
    </row>
    <row r="15" spans="1:11" x14ac:dyDescent="0.25">
      <c r="A15" s="3">
        <v>13</v>
      </c>
      <c r="B15" s="4">
        <v>3.98</v>
      </c>
      <c r="C15" s="8">
        <v>0.13400000000000001</v>
      </c>
      <c r="D15" s="9">
        <v>0.48199999999999998</v>
      </c>
      <c r="E15" s="10">
        <v>0.5</v>
      </c>
      <c r="F15" s="10">
        <f t="shared" si="0"/>
        <v>0.12110552763819095</v>
      </c>
      <c r="G15" s="8">
        <v>0.126</v>
      </c>
      <c r="H15" s="8">
        <f t="shared" si="1"/>
        <v>6.9851331345524306E-2</v>
      </c>
      <c r="I15" s="18">
        <f t="shared" si="2"/>
        <v>0.79600000000000004</v>
      </c>
      <c r="J15" s="2"/>
      <c r="K15" s="2"/>
    </row>
    <row r="16" spans="1:11" x14ac:dyDescent="0.25">
      <c r="A16" s="3">
        <v>14</v>
      </c>
      <c r="B16" s="4">
        <v>2.5099999999999998</v>
      </c>
      <c r="C16" s="8">
        <v>7.3800000000000004E-2</v>
      </c>
      <c r="D16" s="9">
        <v>0.33200000000000002</v>
      </c>
      <c r="E16" s="10">
        <v>0.34</v>
      </c>
      <c r="F16" s="10">
        <f t="shared" si="0"/>
        <v>0.13227091633466137</v>
      </c>
      <c r="G16" s="8">
        <v>0.13500000000000001</v>
      </c>
      <c r="H16" s="8">
        <f t="shared" si="1"/>
        <v>8.856141698267174E-2</v>
      </c>
      <c r="I16" s="18">
        <f t="shared" si="2"/>
        <v>0.502</v>
      </c>
      <c r="J16" s="2"/>
      <c r="K16" s="2"/>
    </row>
    <row r="17" spans="1:11" x14ac:dyDescent="0.25">
      <c r="A17" s="3">
        <v>15</v>
      </c>
      <c r="B17" s="4">
        <v>1.58</v>
      </c>
      <c r="C17" s="8">
        <v>4.2999999999999997E-2</v>
      </c>
      <c r="D17" s="9">
        <v>0.22700000000000001</v>
      </c>
      <c r="E17" s="10">
        <v>0.23100000000000001</v>
      </c>
      <c r="F17" s="10">
        <f t="shared" si="0"/>
        <v>0.14367088607594936</v>
      </c>
      <c r="G17" s="8">
        <v>0.14599999999999999</v>
      </c>
      <c r="H17" s="8">
        <f t="shared" si="1"/>
        <v>0.11989070428818377</v>
      </c>
      <c r="I17" s="18">
        <f t="shared" si="2"/>
        <v>0.31600000000000006</v>
      </c>
      <c r="J17" s="2"/>
      <c r="K17" s="2"/>
    </row>
    <row r="18" spans="1:11" x14ac:dyDescent="0.25">
      <c r="A18" s="3">
        <v>16</v>
      </c>
      <c r="B18" s="4">
        <v>1</v>
      </c>
      <c r="C18" s="8">
        <v>2.81E-2</v>
      </c>
      <c r="D18" s="9">
        <v>0.14899999999999999</v>
      </c>
      <c r="E18" s="10">
        <v>0.151</v>
      </c>
      <c r="F18" s="10">
        <f t="shared" si="0"/>
        <v>0.14899999999999999</v>
      </c>
      <c r="G18" s="8">
        <v>0.151</v>
      </c>
      <c r="H18" s="8">
        <f t="shared" si="1"/>
        <v>0.18859060402684563</v>
      </c>
      <c r="I18" s="18">
        <f t="shared" si="2"/>
        <v>0.2</v>
      </c>
    </row>
    <row r="19" spans="1:11" x14ac:dyDescent="0.25">
      <c r="A19" s="3">
        <v>17</v>
      </c>
      <c r="B19" s="4">
        <v>0.63100000000000001</v>
      </c>
      <c r="C19" s="8">
        <v>7.9900000000000006E-3</v>
      </c>
      <c r="D19" s="9">
        <v>0.109</v>
      </c>
      <c r="E19" s="10">
        <v>0.109</v>
      </c>
      <c r="F19" s="10">
        <f t="shared" si="0"/>
        <v>0.17274167987321712</v>
      </c>
      <c r="G19" s="8">
        <v>0.17299999999999999</v>
      </c>
      <c r="H19" s="8">
        <f t="shared" si="1"/>
        <v>0.11616917954608237</v>
      </c>
      <c r="I19" s="18">
        <f t="shared" si="2"/>
        <v>0.12620000000000001</v>
      </c>
    </row>
    <row r="20" spans="1:11" x14ac:dyDescent="0.25">
      <c r="A20" s="3">
        <v>18</v>
      </c>
      <c r="B20" s="4">
        <v>0.39800000000000002</v>
      </c>
      <c r="C20" s="8">
        <v>1.46E-2</v>
      </c>
      <c r="D20" s="9">
        <v>6.59E-2</v>
      </c>
      <c r="E20" s="10">
        <v>6.7500000000000004E-2</v>
      </c>
      <c r="F20" s="10">
        <f t="shared" si="0"/>
        <v>0.16557788944723617</v>
      </c>
      <c r="G20" s="8">
        <v>0.17</v>
      </c>
      <c r="H20" s="8">
        <f t="shared" si="1"/>
        <v>0.55665276305655742</v>
      </c>
      <c r="I20" s="18">
        <f t="shared" si="2"/>
        <v>7.9600000000000004E-2</v>
      </c>
    </row>
    <row r="21" spans="1:11" x14ac:dyDescent="0.25">
      <c r="A21" s="3">
        <v>19</v>
      </c>
      <c r="B21" s="4">
        <v>0.251</v>
      </c>
      <c r="C21" s="8">
        <v>1.0500000000000001E-2</v>
      </c>
      <c r="D21" s="9">
        <v>5.6099999999999997E-2</v>
      </c>
      <c r="E21" s="10">
        <v>5.7099999999999998E-2</v>
      </c>
      <c r="F21" s="10">
        <f t="shared" si="0"/>
        <v>0.22350597609561751</v>
      </c>
      <c r="G21" s="8">
        <v>0.22700000000000001</v>
      </c>
      <c r="H21" s="8">
        <f t="shared" si="1"/>
        <v>0.74568038008394244</v>
      </c>
      <c r="I21" s="18">
        <f t="shared" si="2"/>
        <v>5.0200000000000002E-2</v>
      </c>
    </row>
    <row r="22" spans="1:11" x14ac:dyDescent="0.25">
      <c r="H22" s="1"/>
      <c r="I22" s="1"/>
    </row>
    <row r="23" spans="1:11" x14ac:dyDescent="0.25">
      <c r="H23" s="1"/>
      <c r="I23" s="1"/>
    </row>
    <row r="24" spans="1:11" x14ac:dyDescent="0.25">
      <c r="H24" s="1"/>
      <c r="I24" s="1"/>
    </row>
    <row r="25" spans="1:11" x14ac:dyDescent="0.25">
      <c r="H25" s="1"/>
      <c r="I25" s="1"/>
    </row>
    <row r="26" spans="1:11" x14ac:dyDescent="0.25">
      <c r="H26" s="1"/>
      <c r="I26" s="1"/>
    </row>
    <row r="27" spans="1:11" x14ac:dyDescent="0.25">
      <c r="H27" s="1"/>
      <c r="I27" s="1"/>
    </row>
    <row r="28" spans="1:11" x14ac:dyDescent="0.25">
      <c r="H28" s="1"/>
      <c r="I28" s="1"/>
    </row>
    <row r="29" spans="1:11" x14ac:dyDescent="0.25">
      <c r="H29" s="1"/>
      <c r="I29" s="1"/>
    </row>
    <row r="30" spans="1:11" x14ac:dyDescent="0.25">
      <c r="H30" s="1"/>
      <c r="I30" s="1"/>
    </row>
    <row r="31" spans="1:11" x14ac:dyDescent="0.25">
      <c r="H31" s="1"/>
      <c r="I31" s="1"/>
    </row>
    <row r="32" spans="1:11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  <row r="43" spans="8:9" x14ac:dyDescent="0.25">
      <c r="H43" s="1"/>
      <c r="I43" s="1"/>
    </row>
    <row r="44" spans="8:9" x14ac:dyDescent="0.25">
      <c r="H44" s="1"/>
      <c r="I44" s="1"/>
    </row>
    <row r="45" spans="8:9" x14ac:dyDescent="0.25">
      <c r="H45" s="1"/>
      <c r="I45" s="1"/>
    </row>
    <row r="46" spans="8:9" x14ac:dyDescent="0.25">
      <c r="H46" s="1"/>
      <c r="I46" s="1"/>
    </row>
    <row r="47" spans="8:9" x14ac:dyDescent="0.25">
      <c r="H47" s="1"/>
      <c r="I47" s="1"/>
    </row>
    <row r="48" spans="8:9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  <row r="58" spans="8:9" x14ac:dyDescent="0.25">
      <c r="H58" s="1"/>
      <c r="I58" s="1"/>
    </row>
    <row r="59" spans="8:9" x14ac:dyDescent="0.25">
      <c r="H59" s="1"/>
      <c r="I59" s="1"/>
    </row>
    <row r="60" spans="8:9" x14ac:dyDescent="0.25">
      <c r="H60" s="1"/>
      <c r="I60" s="1"/>
    </row>
    <row r="61" spans="8:9" x14ac:dyDescent="0.25">
      <c r="H61" s="1"/>
      <c r="I61" s="1"/>
    </row>
    <row r="62" spans="8:9" x14ac:dyDescent="0.25">
      <c r="H62" s="1"/>
      <c r="I62" s="1"/>
    </row>
    <row r="63" spans="8:9" x14ac:dyDescent="0.25">
      <c r="H63" s="1"/>
      <c r="I63" s="1"/>
    </row>
    <row r="64" spans="8:9" x14ac:dyDescent="0.25">
      <c r="H64" s="1"/>
      <c r="I64" s="1"/>
    </row>
    <row r="65" spans="8:9" x14ac:dyDescent="0.25">
      <c r="H65" s="1"/>
      <c r="I65" s="1"/>
    </row>
    <row r="66" spans="8:9" x14ac:dyDescent="0.25">
      <c r="H66" s="1"/>
      <c r="I66" s="1"/>
    </row>
    <row r="67" spans="8:9" x14ac:dyDescent="0.25">
      <c r="H67" s="1"/>
      <c r="I67" s="1"/>
    </row>
    <row r="68" spans="8:9" x14ac:dyDescent="0.25">
      <c r="H68" s="1"/>
      <c r="I68" s="1"/>
    </row>
    <row r="69" spans="8:9" x14ac:dyDescent="0.25">
      <c r="H69" s="1"/>
      <c r="I69" s="1"/>
    </row>
    <row r="70" spans="8:9" x14ac:dyDescent="0.25">
      <c r="H70" s="1"/>
      <c r="I70" s="1"/>
    </row>
    <row r="71" spans="8:9" x14ac:dyDescent="0.25">
      <c r="H71" s="1"/>
      <c r="I71" s="1"/>
    </row>
    <row r="72" spans="8:9" x14ac:dyDescent="0.25">
      <c r="H72" s="1"/>
      <c r="I72" s="1"/>
    </row>
    <row r="73" spans="8:9" x14ac:dyDescent="0.25">
      <c r="H73" s="1"/>
      <c r="I73" s="1"/>
    </row>
    <row r="74" spans="8:9" x14ac:dyDescent="0.25">
      <c r="H74" s="1"/>
      <c r="I74" s="1"/>
    </row>
    <row r="75" spans="8:9" x14ac:dyDescent="0.25">
      <c r="H75" s="1"/>
      <c r="I75" s="1"/>
    </row>
    <row r="76" spans="8:9" x14ac:dyDescent="0.25">
      <c r="H76" s="1"/>
      <c r="I76" s="1"/>
    </row>
    <row r="77" spans="8:9" x14ac:dyDescent="0.25">
      <c r="H77" s="1"/>
      <c r="I77" s="1"/>
    </row>
    <row r="78" spans="8:9" x14ac:dyDescent="0.25">
      <c r="H78" s="1"/>
      <c r="I78" s="1"/>
    </row>
    <row r="79" spans="8:9" x14ac:dyDescent="0.25">
      <c r="H79" s="1"/>
      <c r="I79" s="1"/>
    </row>
    <row r="80" spans="8:9" x14ac:dyDescent="0.25">
      <c r="H80" s="1"/>
      <c r="I80" s="1"/>
    </row>
    <row r="81" spans="8:9" x14ac:dyDescent="0.25">
      <c r="H81" s="1"/>
      <c r="I81" s="1"/>
    </row>
    <row r="82" spans="8:9" x14ac:dyDescent="0.25">
      <c r="H82" s="1"/>
      <c r="I82" s="1"/>
    </row>
    <row r="83" spans="8:9" x14ac:dyDescent="0.25">
      <c r="H83" s="1"/>
      <c r="I83" s="1"/>
    </row>
    <row r="84" spans="8:9" x14ac:dyDescent="0.25">
      <c r="H84" s="1"/>
      <c r="I84" s="1"/>
    </row>
    <row r="85" spans="8:9" x14ac:dyDescent="0.25">
      <c r="H85" s="1"/>
      <c r="I85" s="1"/>
    </row>
    <row r="86" spans="8:9" x14ac:dyDescent="0.25">
      <c r="H86" s="1"/>
      <c r="I86" s="1"/>
    </row>
    <row r="87" spans="8:9" x14ac:dyDescent="0.25">
      <c r="H87" s="1"/>
      <c r="I87" s="1"/>
    </row>
    <row r="88" spans="8:9" x14ac:dyDescent="0.25">
      <c r="H88" s="1"/>
      <c r="I88" s="1"/>
    </row>
    <row r="89" spans="8:9" x14ac:dyDescent="0.25">
      <c r="H89" s="1"/>
      <c r="I89" s="1"/>
    </row>
    <row r="90" spans="8:9" x14ac:dyDescent="0.25">
      <c r="H90" s="1"/>
      <c r="I90" s="1"/>
    </row>
    <row r="91" spans="8:9" x14ac:dyDescent="0.25">
      <c r="H91" s="1"/>
      <c r="I91" s="1"/>
    </row>
    <row r="92" spans="8:9" x14ac:dyDescent="0.25">
      <c r="H92" s="1"/>
      <c r="I92" s="1"/>
    </row>
    <row r="93" spans="8:9" x14ac:dyDescent="0.25">
      <c r="H93" s="1"/>
      <c r="I93" s="1"/>
    </row>
    <row r="94" spans="8:9" x14ac:dyDescent="0.25">
      <c r="H94" s="1"/>
      <c r="I94" s="1"/>
    </row>
    <row r="95" spans="8:9" x14ac:dyDescent="0.25">
      <c r="H95" s="1"/>
      <c r="I95" s="1"/>
    </row>
    <row r="96" spans="8:9" x14ac:dyDescent="0.25">
      <c r="H96" s="1"/>
      <c r="I96" s="1"/>
    </row>
    <row r="97" spans="1:9" x14ac:dyDescent="0.25">
      <c r="H97" s="1"/>
      <c r="I97" s="1"/>
    </row>
    <row r="98" spans="1:9" x14ac:dyDescent="0.25">
      <c r="H98" s="1"/>
      <c r="I98" s="1"/>
    </row>
    <row r="99" spans="1:9" x14ac:dyDescent="0.25">
      <c r="H99" s="1"/>
      <c r="I99" s="1"/>
    </row>
    <row r="100" spans="1:9" x14ac:dyDescent="0.25">
      <c r="H100" s="1"/>
      <c r="I100" s="1"/>
    </row>
    <row r="101" spans="1:9" x14ac:dyDescent="0.25">
      <c r="H101" s="1"/>
      <c r="I101" s="1"/>
    </row>
    <row r="102" spans="1:9" x14ac:dyDescent="0.25">
      <c r="H102" s="1"/>
      <c r="I102" s="1"/>
    </row>
    <row r="103" spans="1:9" x14ac:dyDescent="0.25">
      <c r="H103" s="1"/>
      <c r="I103" s="1"/>
    </row>
    <row r="104" spans="1:9" x14ac:dyDescent="0.25">
      <c r="H104" s="1"/>
      <c r="I104" s="1"/>
    </row>
    <row r="105" spans="1:9" x14ac:dyDescent="0.25">
      <c r="H105" s="1"/>
      <c r="I105" s="1"/>
    </row>
    <row r="106" spans="1:9" x14ac:dyDescent="0.25">
      <c r="H106" s="1"/>
      <c r="I106" s="1"/>
    </row>
    <row r="107" spans="1:9" x14ac:dyDescent="0.25">
      <c r="A107" s="2"/>
      <c r="H107" s="1"/>
      <c r="I107" s="1"/>
    </row>
    <row r="108" spans="1:9" x14ac:dyDescent="0.25">
      <c r="A108" s="2"/>
      <c r="H108" s="1"/>
      <c r="I108" s="1"/>
    </row>
    <row r="109" spans="1:9" x14ac:dyDescent="0.25">
      <c r="A109" s="2"/>
      <c r="H109" s="1"/>
      <c r="I109" s="1"/>
    </row>
    <row r="110" spans="1:9" x14ac:dyDescent="0.25">
      <c r="A110" s="2"/>
      <c r="H110" s="1"/>
      <c r="I110" s="1"/>
    </row>
    <row r="111" spans="1:9" x14ac:dyDescent="0.25">
      <c r="A111" s="2"/>
      <c r="H111" s="1"/>
      <c r="I111" s="1"/>
    </row>
    <row r="112" spans="1:9" x14ac:dyDescent="0.25">
      <c r="A112" s="2"/>
      <c r="H112" s="1"/>
      <c r="I112" s="1"/>
    </row>
    <row r="113" spans="1:9" x14ac:dyDescent="0.25">
      <c r="A113" s="2"/>
      <c r="H113" s="1"/>
      <c r="I113" s="1"/>
    </row>
    <row r="114" spans="1:9" x14ac:dyDescent="0.25">
      <c r="A114" s="2"/>
      <c r="H114" s="1"/>
      <c r="I114" s="1"/>
    </row>
    <row r="115" spans="1:9" x14ac:dyDescent="0.25">
      <c r="A115" s="2"/>
      <c r="H115" s="1"/>
      <c r="I115" s="1"/>
    </row>
    <row r="116" spans="1:9" x14ac:dyDescent="0.25">
      <c r="A116" s="2"/>
      <c r="H116" s="1"/>
      <c r="I116" s="1"/>
    </row>
    <row r="117" spans="1:9" x14ac:dyDescent="0.25">
      <c r="A117" s="2"/>
      <c r="H117" s="1"/>
      <c r="I117" s="1"/>
    </row>
    <row r="118" spans="1:9" x14ac:dyDescent="0.25">
      <c r="A118" s="2"/>
      <c r="H118" s="1"/>
      <c r="I118" s="1"/>
    </row>
    <row r="119" spans="1:9" x14ac:dyDescent="0.25">
      <c r="A119" s="2"/>
      <c r="H119" s="1"/>
      <c r="I119" s="1"/>
    </row>
    <row r="120" spans="1:9" x14ac:dyDescent="0.25">
      <c r="A120" s="2"/>
      <c r="H120" s="1"/>
      <c r="I120" s="1"/>
    </row>
    <row r="121" spans="1:9" x14ac:dyDescent="0.25">
      <c r="A121" s="2"/>
      <c r="H121" s="1"/>
      <c r="I121" s="1"/>
    </row>
    <row r="122" spans="1:9" x14ac:dyDescent="0.25">
      <c r="A122" s="2"/>
      <c r="H122" s="1"/>
      <c r="I122" s="1"/>
    </row>
    <row r="123" spans="1:9" x14ac:dyDescent="0.25">
      <c r="A123" s="2"/>
      <c r="H123" s="1"/>
      <c r="I123" s="1"/>
    </row>
    <row r="124" spans="1:9" x14ac:dyDescent="0.25">
      <c r="A124" s="2"/>
      <c r="H124" s="1"/>
      <c r="I124" s="1"/>
    </row>
    <row r="125" spans="1:9" x14ac:dyDescent="0.25">
      <c r="A125" s="2"/>
      <c r="H125" s="1"/>
      <c r="I125" s="1"/>
    </row>
    <row r="126" spans="1:9" x14ac:dyDescent="0.25">
      <c r="A126" s="2"/>
      <c r="H126" s="1"/>
      <c r="I126" s="1"/>
    </row>
    <row r="127" spans="1:9" x14ac:dyDescent="0.25">
      <c r="A127" s="2"/>
      <c r="H127" s="1"/>
      <c r="I127" s="1"/>
    </row>
    <row r="128" spans="1:9" x14ac:dyDescent="0.25">
      <c r="A128" s="2"/>
      <c r="H128" s="1"/>
      <c r="I128" s="1"/>
    </row>
    <row r="129" spans="1:9" x14ac:dyDescent="0.25">
      <c r="A129" s="2"/>
      <c r="H129" s="1"/>
      <c r="I129" s="1"/>
    </row>
    <row r="130" spans="1:9" x14ac:dyDescent="0.25">
      <c r="A130" s="2"/>
      <c r="H130" s="1"/>
      <c r="I130" s="1"/>
    </row>
    <row r="131" spans="1:9" x14ac:dyDescent="0.25">
      <c r="A131" s="2"/>
      <c r="H131" s="1"/>
      <c r="I131" s="1"/>
    </row>
    <row r="132" spans="1:9" x14ac:dyDescent="0.25">
      <c r="A132" s="2"/>
      <c r="H132" s="1"/>
      <c r="I132" s="1"/>
    </row>
    <row r="133" spans="1:9" x14ac:dyDescent="0.25">
      <c r="A133" s="2"/>
      <c r="H133" s="1"/>
      <c r="I133" s="1"/>
    </row>
    <row r="134" spans="1:9" x14ac:dyDescent="0.25">
      <c r="A134" s="2"/>
      <c r="H134" s="1"/>
      <c r="I134" s="1"/>
    </row>
    <row r="135" spans="1:9" x14ac:dyDescent="0.25">
      <c r="A135" s="2"/>
      <c r="H135" s="1"/>
      <c r="I135" s="1"/>
    </row>
    <row r="136" spans="1:9" x14ac:dyDescent="0.25">
      <c r="A136" s="2"/>
      <c r="H136" s="1"/>
      <c r="I136" s="1"/>
    </row>
    <row r="137" spans="1:9" x14ac:dyDescent="0.25">
      <c r="A137" s="2"/>
      <c r="H137" s="1"/>
      <c r="I137" s="1"/>
    </row>
    <row r="138" spans="1:9" x14ac:dyDescent="0.25">
      <c r="A138" s="2"/>
      <c r="H138" s="1"/>
      <c r="I138" s="1"/>
    </row>
    <row r="139" spans="1:9" x14ac:dyDescent="0.25">
      <c r="A139" s="2"/>
      <c r="H139" s="1"/>
      <c r="I139" s="1"/>
    </row>
    <row r="140" spans="1:9" x14ac:dyDescent="0.25">
      <c r="A140" s="2"/>
      <c r="H140" s="1"/>
      <c r="I140" s="1"/>
    </row>
    <row r="141" spans="1:9" x14ac:dyDescent="0.25">
      <c r="A141" s="2"/>
      <c r="H141" s="1"/>
      <c r="I141" s="1"/>
    </row>
    <row r="142" spans="1:9" x14ac:dyDescent="0.25">
      <c r="A142" s="2"/>
      <c r="H142" s="1"/>
      <c r="I142" s="1"/>
    </row>
    <row r="143" spans="1:9" x14ac:dyDescent="0.25">
      <c r="A143" s="2"/>
      <c r="H143" s="1"/>
      <c r="I143" s="1"/>
    </row>
    <row r="144" spans="1:9" x14ac:dyDescent="0.25">
      <c r="A144" s="2"/>
      <c r="H144" s="1"/>
      <c r="I144" s="1"/>
    </row>
    <row r="145" spans="1:9" x14ac:dyDescent="0.25">
      <c r="A145" s="2"/>
      <c r="H145" s="1"/>
      <c r="I145" s="1"/>
    </row>
    <row r="146" spans="1:9" x14ac:dyDescent="0.25">
      <c r="A146" s="2"/>
      <c r="H146" s="1"/>
      <c r="I146" s="1"/>
    </row>
    <row r="147" spans="1:9" x14ac:dyDescent="0.25">
      <c r="A147" s="2"/>
      <c r="H147" s="1"/>
      <c r="I147" s="1"/>
    </row>
    <row r="148" spans="1:9" x14ac:dyDescent="0.25">
      <c r="A148" s="2"/>
      <c r="H148" s="1"/>
      <c r="I148" s="1"/>
    </row>
    <row r="149" spans="1:9" x14ac:dyDescent="0.25">
      <c r="A149" s="2"/>
      <c r="H149" s="1"/>
      <c r="I149" s="1"/>
    </row>
    <row r="150" spans="1:9" x14ac:dyDescent="0.25">
      <c r="A150" s="2"/>
      <c r="H150" s="1"/>
      <c r="I150" s="1"/>
    </row>
    <row r="151" spans="1:9" x14ac:dyDescent="0.25">
      <c r="A151" s="2"/>
      <c r="H151" s="1"/>
      <c r="I151" s="1"/>
    </row>
    <row r="152" spans="1:9" x14ac:dyDescent="0.25">
      <c r="A152" s="2"/>
      <c r="H152" s="1"/>
      <c r="I152" s="1"/>
    </row>
    <row r="153" spans="1:9" x14ac:dyDescent="0.25">
      <c r="A153" s="2"/>
      <c r="H153" s="1"/>
      <c r="I153" s="1"/>
    </row>
    <row r="154" spans="1:9" x14ac:dyDescent="0.25">
      <c r="A154" s="2"/>
      <c r="H154" s="1"/>
      <c r="I154" s="1"/>
    </row>
    <row r="155" spans="1:9" x14ac:dyDescent="0.25">
      <c r="A155" s="2"/>
      <c r="H155" s="1"/>
      <c r="I155" s="1"/>
    </row>
    <row r="156" spans="1:9" x14ac:dyDescent="0.25">
      <c r="A156" s="2"/>
      <c r="H156" s="1"/>
      <c r="I156" s="1"/>
    </row>
    <row r="157" spans="1:9" x14ac:dyDescent="0.25">
      <c r="A157" s="2"/>
      <c r="H157" s="1"/>
      <c r="I157" s="1"/>
    </row>
    <row r="158" spans="1:9" x14ac:dyDescent="0.25">
      <c r="A158" s="2"/>
      <c r="H158" s="1"/>
      <c r="I158" s="1"/>
    </row>
    <row r="159" spans="1:9" x14ac:dyDescent="0.25">
      <c r="A159" s="2"/>
      <c r="H159" s="1"/>
      <c r="I159" s="1"/>
    </row>
    <row r="160" spans="1:9" x14ac:dyDescent="0.25">
      <c r="A160" s="2"/>
      <c r="H160" s="1"/>
      <c r="I160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workbookViewId="0">
      <selection activeCell="E10" sqref="E10"/>
    </sheetView>
  </sheetViews>
  <sheetFormatPr defaultRowHeight="15" x14ac:dyDescent="0.25"/>
  <cols>
    <col min="1" max="1" width="10" bestFit="1" customWidth="1"/>
    <col min="2" max="2" width="17.85546875" bestFit="1" customWidth="1"/>
    <col min="3" max="3" width="16" bestFit="1" customWidth="1"/>
    <col min="4" max="4" width="12.85546875" bestFit="1" customWidth="1"/>
    <col min="5" max="5" width="17.28515625" bestFit="1" customWidth="1"/>
    <col min="6" max="6" width="19" bestFit="1" customWidth="1"/>
    <col min="7" max="7" width="17.42578125" bestFit="1" customWidth="1"/>
    <col min="8" max="8" width="8.5703125" bestFit="1" customWidth="1"/>
    <col min="9" max="9" width="10" bestFit="1" customWidth="1"/>
  </cols>
  <sheetData>
    <row r="1" spans="1:12" ht="75" x14ac:dyDescent="0.25">
      <c r="A1" s="5" t="s">
        <v>10</v>
      </c>
      <c r="B1" s="5" t="s">
        <v>0</v>
      </c>
      <c r="C1" s="5" t="s">
        <v>2</v>
      </c>
      <c r="D1" s="5" t="s">
        <v>3</v>
      </c>
      <c r="E1" s="5" t="s">
        <v>1</v>
      </c>
      <c r="F1" s="5" t="s">
        <v>14</v>
      </c>
      <c r="G1" s="5" t="s">
        <v>4</v>
      </c>
      <c r="H1" s="15" t="s">
        <v>16</v>
      </c>
      <c r="I1" s="16" t="s">
        <v>17</v>
      </c>
    </row>
    <row r="2" spans="1:12" x14ac:dyDescent="0.25">
      <c r="A2" s="6"/>
      <c r="B2" s="6" t="s">
        <v>6</v>
      </c>
      <c r="C2" s="6" t="s">
        <v>8</v>
      </c>
      <c r="D2" s="6" t="s">
        <v>8</v>
      </c>
      <c r="E2" s="6" t="s">
        <v>8</v>
      </c>
      <c r="F2" s="6" t="s">
        <v>9</v>
      </c>
      <c r="G2" s="6" t="s">
        <v>9</v>
      </c>
      <c r="H2" s="17" t="s">
        <v>5</v>
      </c>
      <c r="I2" s="17" t="s">
        <v>7</v>
      </c>
    </row>
    <row r="3" spans="1:12" x14ac:dyDescent="0.25">
      <c r="A3" s="5">
        <v>1</v>
      </c>
      <c r="B3" s="5">
        <v>628</v>
      </c>
      <c r="C3" s="5">
        <v>74.599999999999994</v>
      </c>
      <c r="D3" s="5">
        <v>117</v>
      </c>
      <c r="E3" s="5">
        <v>139</v>
      </c>
      <c r="F3" s="19">
        <f>D3/B3</f>
        <v>0.18630573248407642</v>
      </c>
      <c r="G3" s="5">
        <v>0.221</v>
      </c>
      <c r="H3" s="8">
        <f>C3/(B3*D3)</f>
        <v>1.0152975121127986E-3</v>
      </c>
      <c r="I3" s="18">
        <f>0.2*B3</f>
        <v>125.60000000000001</v>
      </c>
    </row>
    <row r="4" spans="1:12" x14ac:dyDescent="0.25">
      <c r="A4" s="5">
        <v>2</v>
      </c>
      <c r="B4" s="5">
        <v>628</v>
      </c>
      <c r="C4" s="5">
        <v>69.5</v>
      </c>
      <c r="D4" s="5">
        <v>117</v>
      </c>
      <c r="E4" s="5">
        <v>136</v>
      </c>
      <c r="F4" s="19">
        <f t="shared" ref="F4:F23" si="0">D4/B4</f>
        <v>0.18630573248407642</v>
      </c>
      <c r="G4" s="5">
        <v>0.216</v>
      </c>
      <c r="H4" s="8">
        <f t="shared" ref="H4:H21" si="1">C4/(B4*D4)</f>
        <v>9.4588709238390767E-4</v>
      </c>
      <c r="I4" s="18">
        <f t="shared" ref="I4:I21" si="2">0.2*B4</f>
        <v>125.60000000000001</v>
      </c>
    </row>
    <row r="5" spans="1:12" x14ac:dyDescent="0.25">
      <c r="A5" s="5">
        <v>3</v>
      </c>
      <c r="B5" s="5">
        <v>398</v>
      </c>
      <c r="C5" s="5">
        <v>1.73</v>
      </c>
      <c r="D5" s="5">
        <v>25.8</v>
      </c>
      <c r="E5" s="5">
        <v>25.9</v>
      </c>
      <c r="F5" s="19">
        <f>D5/B5</f>
        <v>6.4824120603015081E-2</v>
      </c>
      <c r="G5" s="5">
        <v>6.5000000000000002E-2</v>
      </c>
      <c r="H5" s="8">
        <f t="shared" si="1"/>
        <v>1.6847804916053134E-4</v>
      </c>
      <c r="I5" s="18">
        <f t="shared" si="2"/>
        <v>79.600000000000009</v>
      </c>
    </row>
    <row r="6" spans="1:12" x14ac:dyDescent="0.25">
      <c r="A6" s="5">
        <v>4</v>
      </c>
      <c r="B6" s="5">
        <v>251</v>
      </c>
      <c r="C6" s="5">
        <v>3.37</v>
      </c>
      <c r="D6" s="5">
        <v>9.25</v>
      </c>
      <c r="E6" s="5">
        <v>9.85</v>
      </c>
      <c r="F6" s="19">
        <f>D6/B6</f>
        <v>3.6852589641434265E-2</v>
      </c>
      <c r="G6" s="5">
        <v>3.9199999999999999E-2</v>
      </c>
      <c r="H6" s="8">
        <f t="shared" si="1"/>
        <v>1.4514913319694197E-3</v>
      </c>
      <c r="I6" s="18">
        <f t="shared" si="2"/>
        <v>50.2</v>
      </c>
    </row>
    <row r="7" spans="1:12" x14ac:dyDescent="0.25">
      <c r="A7" s="5">
        <v>5</v>
      </c>
      <c r="B7" s="5">
        <v>158</v>
      </c>
      <c r="C7" s="5">
        <v>4.5999999999999996</v>
      </c>
      <c r="D7" s="5">
        <v>6.86</v>
      </c>
      <c r="E7" s="5">
        <v>8.26</v>
      </c>
      <c r="F7" s="19">
        <f>D7/B7</f>
        <v>4.3417721518987346E-2</v>
      </c>
      <c r="G7" s="5">
        <v>5.21E-2</v>
      </c>
      <c r="H7" s="8">
        <f t="shared" si="1"/>
        <v>4.244012252278849E-3</v>
      </c>
      <c r="I7" s="18">
        <f t="shared" si="2"/>
        <v>31.6</v>
      </c>
    </row>
    <row r="8" spans="1:12" x14ac:dyDescent="0.25">
      <c r="A8" s="5">
        <v>6</v>
      </c>
      <c r="B8" s="5">
        <v>100</v>
      </c>
      <c r="C8" s="5">
        <v>3.6</v>
      </c>
      <c r="D8" s="5">
        <v>4.9000000000000004</v>
      </c>
      <c r="E8" s="5">
        <v>6.08</v>
      </c>
      <c r="F8" s="19">
        <f t="shared" si="0"/>
        <v>4.9000000000000002E-2</v>
      </c>
      <c r="G8" s="5">
        <v>6.08E-2</v>
      </c>
      <c r="H8" s="8">
        <f t="shared" si="1"/>
        <v>7.3469387755102037E-3</v>
      </c>
      <c r="I8" s="18">
        <f t="shared" si="2"/>
        <v>20</v>
      </c>
    </row>
    <row r="9" spans="1:12" x14ac:dyDescent="0.25">
      <c r="A9" s="5">
        <v>7</v>
      </c>
      <c r="B9" s="5">
        <v>63.1</v>
      </c>
      <c r="C9" s="5">
        <v>2.4300000000000002</v>
      </c>
      <c r="D9" s="5">
        <v>3.89</v>
      </c>
      <c r="E9" s="5">
        <v>4.59</v>
      </c>
      <c r="F9" s="19">
        <f t="shared" si="0"/>
        <v>6.1648177496038035E-2</v>
      </c>
      <c r="G9" s="5">
        <v>7.2700000000000001E-2</v>
      </c>
      <c r="H9" s="8">
        <f t="shared" si="1"/>
        <v>9.8998203365938918E-3</v>
      </c>
      <c r="I9" s="18">
        <f t="shared" si="2"/>
        <v>12.620000000000001</v>
      </c>
    </row>
    <row r="10" spans="1:12" x14ac:dyDescent="0.25">
      <c r="A10" s="5">
        <v>8</v>
      </c>
      <c r="B10" s="5">
        <v>39.799999999999997</v>
      </c>
      <c r="C10" s="5">
        <v>1.22</v>
      </c>
      <c r="D10" s="5">
        <v>3.14</v>
      </c>
      <c r="E10" s="5">
        <v>3.37</v>
      </c>
      <c r="F10" s="19">
        <f t="shared" si="0"/>
        <v>7.8894472361809048E-2</v>
      </c>
      <c r="G10" s="5">
        <v>8.48E-2</v>
      </c>
      <c r="H10" s="8">
        <f t="shared" si="1"/>
        <v>9.7621867298274823E-3</v>
      </c>
      <c r="I10" s="18">
        <f t="shared" si="2"/>
        <v>7.96</v>
      </c>
    </row>
    <row r="11" spans="1:12" x14ac:dyDescent="0.25">
      <c r="A11" s="5">
        <v>9</v>
      </c>
      <c r="B11" s="5">
        <v>25.1</v>
      </c>
      <c r="C11" s="5">
        <v>0.72699999999999998</v>
      </c>
      <c r="D11" s="5">
        <v>2.11</v>
      </c>
      <c r="E11" s="5">
        <v>2.23</v>
      </c>
      <c r="F11" s="19">
        <f t="shared" si="0"/>
        <v>8.4063745019920311E-2</v>
      </c>
      <c r="G11" s="5">
        <v>8.8700000000000001E-2</v>
      </c>
      <c r="H11" s="8">
        <f t="shared" si="1"/>
        <v>1.3727082192556786E-2</v>
      </c>
      <c r="I11" s="18">
        <f t="shared" si="2"/>
        <v>5.0200000000000005</v>
      </c>
    </row>
    <row r="12" spans="1:12" x14ac:dyDescent="0.25">
      <c r="A12" s="5">
        <v>10</v>
      </c>
      <c r="B12" s="5">
        <v>15.8</v>
      </c>
      <c r="C12" s="5">
        <v>0.56200000000000006</v>
      </c>
      <c r="D12" s="5">
        <v>1.48</v>
      </c>
      <c r="E12" s="5">
        <v>1.58</v>
      </c>
      <c r="F12" s="19">
        <f t="shared" si="0"/>
        <v>9.3670886075949367E-2</v>
      </c>
      <c r="G12" s="5">
        <v>0.1</v>
      </c>
      <c r="H12" s="8">
        <f t="shared" si="1"/>
        <v>2.4033527198084163E-2</v>
      </c>
      <c r="I12" s="18">
        <f t="shared" si="2"/>
        <v>3.16</v>
      </c>
    </row>
    <row r="13" spans="1:12" x14ac:dyDescent="0.25">
      <c r="A13" s="5">
        <v>11</v>
      </c>
      <c r="B13" s="5">
        <v>10</v>
      </c>
      <c r="C13" s="5">
        <v>0.38300000000000001</v>
      </c>
      <c r="D13" s="5">
        <v>1.05</v>
      </c>
      <c r="E13" s="5">
        <v>1.1200000000000001</v>
      </c>
      <c r="F13" s="19">
        <f t="shared" si="0"/>
        <v>0.10500000000000001</v>
      </c>
      <c r="G13" s="5">
        <v>0.112</v>
      </c>
      <c r="H13" s="8">
        <f t="shared" si="1"/>
        <v>3.6476190476190475E-2</v>
      </c>
      <c r="I13" s="18">
        <f t="shared" si="2"/>
        <v>2</v>
      </c>
      <c r="L13" s="2"/>
    </row>
    <row r="14" spans="1:12" x14ac:dyDescent="0.25">
      <c r="A14" s="5">
        <v>12</v>
      </c>
      <c r="B14" s="5">
        <v>6.31</v>
      </c>
      <c r="C14" s="5">
        <v>0.247</v>
      </c>
      <c r="D14" s="5">
        <v>0.74299999999999999</v>
      </c>
      <c r="E14" s="5">
        <v>0.78300000000000003</v>
      </c>
      <c r="F14" s="19">
        <f t="shared" si="0"/>
        <v>0.11774960380348654</v>
      </c>
      <c r="G14" s="5">
        <v>0.124</v>
      </c>
      <c r="H14" s="8">
        <f t="shared" si="1"/>
        <v>5.2684004752225212E-2</v>
      </c>
      <c r="I14" s="18">
        <f t="shared" si="2"/>
        <v>1.262</v>
      </c>
    </row>
    <row r="15" spans="1:12" x14ac:dyDescent="0.25">
      <c r="A15" s="5">
        <v>13</v>
      </c>
      <c r="B15" s="5">
        <v>3.98</v>
      </c>
      <c r="C15" s="5">
        <v>0.15</v>
      </c>
      <c r="D15" s="5">
        <v>0.52</v>
      </c>
      <c r="E15" s="5">
        <v>0.54100000000000004</v>
      </c>
      <c r="F15" s="19">
        <f t="shared" si="0"/>
        <v>0.1306532663316583</v>
      </c>
      <c r="G15" s="5">
        <v>0.13600000000000001</v>
      </c>
      <c r="H15" s="8">
        <f t="shared" si="1"/>
        <v>7.2477773482798616E-2</v>
      </c>
      <c r="I15" s="18">
        <f t="shared" si="2"/>
        <v>0.79600000000000004</v>
      </c>
    </row>
    <row r="16" spans="1:12" x14ac:dyDescent="0.25">
      <c r="A16" s="5">
        <v>14</v>
      </c>
      <c r="B16" s="5">
        <v>2.5099999999999998</v>
      </c>
      <c r="C16" s="5">
        <v>8.5599999999999996E-2</v>
      </c>
      <c r="D16" s="5">
        <v>0.36399999999999999</v>
      </c>
      <c r="E16" s="5">
        <v>0.374</v>
      </c>
      <c r="F16" s="19">
        <f t="shared" si="0"/>
        <v>0.1450199203187251</v>
      </c>
      <c r="G16" s="5">
        <v>0.14899999999999999</v>
      </c>
      <c r="H16" s="8">
        <f t="shared" si="1"/>
        <v>9.3691169388380555E-2</v>
      </c>
      <c r="I16" s="18">
        <f t="shared" si="2"/>
        <v>0.502</v>
      </c>
    </row>
    <row r="17" spans="1:9" x14ac:dyDescent="0.25">
      <c r="A17" s="5">
        <v>15</v>
      </c>
      <c r="B17" s="5">
        <v>1.58</v>
      </c>
      <c r="C17" s="5">
        <v>4.87E-2</v>
      </c>
      <c r="D17" s="5">
        <v>0.24399999999999999</v>
      </c>
      <c r="E17" s="5">
        <v>0.249</v>
      </c>
      <c r="F17" s="19">
        <f t="shared" si="0"/>
        <v>0.15443037974683543</v>
      </c>
      <c r="G17" s="5">
        <v>0.157</v>
      </c>
      <c r="H17" s="8">
        <f t="shared" si="1"/>
        <v>0.12632288856609253</v>
      </c>
      <c r="I17" s="18">
        <f t="shared" si="2"/>
        <v>0.31600000000000006</v>
      </c>
    </row>
    <row r="18" spans="1:9" x14ac:dyDescent="0.25">
      <c r="A18" s="5">
        <v>16</v>
      </c>
      <c r="B18" s="5">
        <v>1</v>
      </c>
      <c r="C18" s="5">
        <v>2.5700000000000001E-2</v>
      </c>
      <c r="D18" s="5">
        <v>0.16300000000000001</v>
      </c>
      <c r="E18" s="5">
        <v>0.16500000000000001</v>
      </c>
      <c r="F18" s="19">
        <f t="shared" si="0"/>
        <v>0.16300000000000001</v>
      </c>
      <c r="G18" s="5">
        <v>0.16500000000000001</v>
      </c>
      <c r="H18" s="8">
        <f t="shared" si="1"/>
        <v>0.15766871165644172</v>
      </c>
      <c r="I18" s="18">
        <f t="shared" si="2"/>
        <v>0.2</v>
      </c>
    </row>
    <row r="19" spans="1:9" x14ac:dyDescent="0.25">
      <c r="A19" s="5">
        <v>17</v>
      </c>
      <c r="B19" s="5">
        <v>0.63100000000000001</v>
      </c>
      <c r="C19" s="5">
        <v>1.32E-2</v>
      </c>
      <c r="D19" s="5">
        <v>0.106</v>
      </c>
      <c r="E19" s="5">
        <v>0.106</v>
      </c>
      <c r="F19" s="19">
        <f t="shared" si="0"/>
        <v>0.16798732171156894</v>
      </c>
      <c r="G19" s="5">
        <v>0.16900000000000001</v>
      </c>
      <c r="H19" s="8">
        <f t="shared" si="1"/>
        <v>0.19735071614388661</v>
      </c>
      <c r="I19" s="18">
        <f t="shared" si="2"/>
        <v>0.12620000000000001</v>
      </c>
    </row>
    <row r="20" spans="1:9" x14ac:dyDescent="0.25">
      <c r="A20" s="5">
        <v>18</v>
      </c>
      <c r="B20" s="5">
        <v>0.39800000000000002</v>
      </c>
      <c r="C20" s="5">
        <v>7.7999999999999996E-3</v>
      </c>
      <c r="D20" s="5">
        <v>7.1999999999999995E-2</v>
      </c>
      <c r="E20" s="5">
        <v>7.2400000000000006E-2</v>
      </c>
      <c r="F20" s="19">
        <f t="shared" si="0"/>
        <v>0.18090452261306531</v>
      </c>
      <c r="G20" s="5">
        <v>0.182</v>
      </c>
      <c r="H20" s="8">
        <f t="shared" si="1"/>
        <v>0.27219430485762142</v>
      </c>
      <c r="I20" s="18">
        <f t="shared" si="2"/>
        <v>7.9600000000000004E-2</v>
      </c>
    </row>
    <row r="21" spans="1:9" x14ac:dyDescent="0.25">
      <c r="A21" s="5">
        <v>19</v>
      </c>
      <c r="B21" s="5">
        <v>0.251</v>
      </c>
      <c r="C21" s="5">
        <v>4.7400000000000003E-3</v>
      </c>
      <c r="D21" s="5">
        <v>4.5999999999999999E-2</v>
      </c>
      <c r="E21" s="5">
        <v>4.6300000000000001E-2</v>
      </c>
      <c r="F21" s="19">
        <f t="shared" si="0"/>
        <v>0.18326693227091634</v>
      </c>
      <c r="G21" s="5">
        <v>0.184</v>
      </c>
      <c r="H21" s="8">
        <f t="shared" si="1"/>
        <v>0.41053178589987877</v>
      </c>
      <c r="I21" s="18">
        <f t="shared" si="2"/>
        <v>5.0200000000000002E-2</v>
      </c>
    </row>
    <row r="22" spans="1:9" x14ac:dyDescent="0.25">
      <c r="A22" s="5">
        <v>20</v>
      </c>
      <c r="B22" s="5">
        <v>0.158</v>
      </c>
      <c r="C22" s="5">
        <v>2.5300000000000001E-3</v>
      </c>
      <c r="D22" s="5">
        <v>2.7199999999999998E-2</v>
      </c>
      <c r="E22" s="5">
        <v>2.7300000000000001E-2</v>
      </c>
      <c r="F22" s="19">
        <f>D22/B22</f>
        <v>0.17215189873417722</v>
      </c>
      <c r="G22" s="5">
        <v>0.17199999999999999</v>
      </c>
      <c r="H22" s="8">
        <f t="shared" ref="H22:H23" si="3">C22/(B22*D22)</f>
        <v>0.58870067014147442</v>
      </c>
      <c r="I22" s="18">
        <f t="shared" ref="I22:I23" si="4">0.2*B22</f>
        <v>3.1600000000000003E-2</v>
      </c>
    </row>
    <row r="23" spans="1:9" x14ac:dyDescent="0.25">
      <c r="A23" s="5">
        <v>21</v>
      </c>
      <c r="B23" s="5">
        <v>0.1</v>
      </c>
      <c r="C23" s="5">
        <v>3.1900000000000001E-3</v>
      </c>
      <c r="D23" s="5">
        <v>2.1000000000000001E-2</v>
      </c>
      <c r="E23" s="5">
        <v>2.12E-2</v>
      </c>
      <c r="F23" s="19">
        <f t="shared" si="0"/>
        <v>0.21</v>
      </c>
      <c r="G23" s="5">
        <v>0.21199999999999999</v>
      </c>
      <c r="H23" s="8">
        <f t="shared" si="3"/>
        <v>1.519047619047619</v>
      </c>
      <c r="I23" s="18">
        <f t="shared" si="4"/>
        <v>2.0000000000000004E-2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A13" zoomScale="85" zoomScaleNormal="85" workbookViewId="0">
      <selection activeCell="F54" sqref="F54"/>
    </sheetView>
  </sheetViews>
  <sheetFormatPr defaultRowHeight="15" x14ac:dyDescent="0.25"/>
  <cols>
    <col min="1" max="11" width="19" bestFit="1" customWidth="1"/>
  </cols>
  <sheetData>
    <row r="1" spans="1:11" x14ac:dyDescent="0.25">
      <c r="A1" t="s">
        <v>21</v>
      </c>
    </row>
    <row r="2" spans="1:11" ht="30" x14ac:dyDescent="0.25">
      <c r="A2" s="5" t="s">
        <v>10</v>
      </c>
      <c r="B2" s="5" t="s">
        <v>0</v>
      </c>
      <c r="C2" s="5" t="s">
        <v>2</v>
      </c>
      <c r="D2" s="5" t="s">
        <v>3</v>
      </c>
      <c r="E2" s="5" t="s">
        <v>1</v>
      </c>
      <c r="F2" s="5" t="s">
        <v>14</v>
      </c>
      <c r="G2" s="5" t="s">
        <v>4</v>
      </c>
      <c r="H2" s="15" t="s">
        <v>16</v>
      </c>
      <c r="I2" s="16" t="s">
        <v>17</v>
      </c>
      <c r="J2" s="5"/>
      <c r="K2" s="5" t="s">
        <v>18</v>
      </c>
    </row>
    <row r="3" spans="1:11" x14ac:dyDescent="0.25">
      <c r="A3" s="6"/>
      <c r="B3" s="6" t="s">
        <v>6</v>
      </c>
      <c r="C3" s="6" t="s">
        <v>8</v>
      </c>
      <c r="D3" s="6" t="s">
        <v>8</v>
      </c>
      <c r="E3" s="6" t="s">
        <v>8</v>
      </c>
      <c r="F3" s="6" t="s">
        <v>9</v>
      </c>
      <c r="G3" s="6" t="s">
        <v>9</v>
      </c>
      <c r="H3" s="17" t="s">
        <v>5</v>
      </c>
      <c r="I3" s="17" t="s">
        <v>7</v>
      </c>
      <c r="J3" s="6"/>
      <c r="K3" s="6" t="s">
        <v>19</v>
      </c>
    </row>
    <row r="4" spans="1:11" x14ac:dyDescent="0.25">
      <c r="A4" s="19">
        <v>1</v>
      </c>
      <c r="B4" s="19">
        <v>628</v>
      </c>
      <c r="C4" s="19">
        <v>2270</v>
      </c>
      <c r="D4" s="19">
        <v>186</v>
      </c>
      <c r="E4" s="19">
        <v>2280</v>
      </c>
      <c r="F4" s="19">
        <f>D4/B4</f>
        <v>0.29617834394904458</v>
      </c>
      <c r="G4" s="19">
        <v>0.13700000000000001</v>
      </c>
      <c r="H4" s="8">
        <f>C4/(B4*D4)</f>
        <v>1.9433600438326142E-2</v>
      </c>
      <c r="I4" s="18">
        <f>0.2*B4</f>
        <v>125.60000000000001</v>
      </c>
      <c r="J4" s="19"/>
      <c r="K4" s="19">
        <v>0.2</v>
      </c>
    </row>
    <row r="5" spans="1:11" x14ac:dyDescent="0.25">
      <c r="A5" s="19">
        <v>2</v>
      </c>
      <c r="B5" s="19">
        <v>628</v>
      </c>
      <c r="C5" s="19">
        <v>2270</v>
      </c>
      <c r="D5" s="19">
        <v>182</v>
      </c>
      <c r="E5" s="19">
        <v>2270</v>
      </c>
      <c r="F5" s="19">
        <f t="shared" ref="F5:F14" si="0">D5/B5</f>
        <v>0.28980891719745222</v>
      </c>
      <c r="G5" s="19">
        <v>9.35E-2</v>
      </c>
      <c r="H5" s="8">
        <f t="shared" ref="H5:H14" si="1">C5/(B5*D5)</f>
        <v>1.9860712535871773E-2</v>
      </c>
      <c r="I5" s="18">
        <f t="shared" ref="I5:I14" si="2">0.2*B5</f>
        <v>125.60000000000001</v>
      </c>
      <c r="J5" s="19"/>
      <c r="K5" s="19">
        <v>0.2</v>
      </c>
    </row>
    <row r="6" spans="1:11" x14ac:dyDescent="0.25">
      <c r="A6" s="19">
        <v>3</v>
      </c>
      <c r="B6" s="19">
        <v>398</v>
      </c>
      <c r="C6" s="19">
        <v>928</v>
      </c>
      <c r="D6" s="19">
        <v>19</v>
      </c>
      <c r="E6" s="19">
        <v>928</v>
      </c>
      <c r="F6" s="19">
        <f>D6/B6</f>
        <v>4.7738693467336682E-2</v>
      </c>
      <c r="G6" s="19">
        <v>6.3399999999999998E-2</v>
      </c>
      <c r="H6" s="8">
        <f t="shared" si="1"/>
        <v>0.12271885744512034</v>
      </c>
      <c r="I6" s="18">
        <f t="shared" si="2"/>
        <v>79.600000000000009</v>
      </c>
      <c r="J6" s="19"/>
      <c r="K6" s="19">
        <v>0.2</v>
      </c>
    </row>
    <row r="7" spans="1:11" x14ac:dyDescent="0.25">
      <c r="A7" s="19">
        <v>4</v>
      </c>
      <c r="B7" s="19">
        <v>251</v>
      </c>
      <c r="C7" s="19">
        <v>356</v>
      </c>
      <c r="D7" s="19">
        <v>4.63</v>
      </c>
      <c r="E7" s="19">
        <v>356</v>
      </c>
      <c r="F7" s="19">
        <f>D7/B7</f>
        <v>1.8446215139442231E-2</v>
      </c>
      <c r="G7" s="19">
        <v>4.7500000000000001E-2</v>
      </c>
      <c r="H7" s="8">
        <f t="shared" si="1"/>
        <v>0.30633405901233085</v>
      </c>
      <c r="I7" s="18">
        <f t="shared" si="2"/>
        <v>50.2</v>
      </c>
      <c r="J7" s="19"/>
      <c r="K7" s="19">
        <v>0.2</v>
      </c>
    </row>
    <row r="8" spans="1:11" x14ac:dyDescent="0.25">
      <c r="A8" s="19">
        <v>5</v>
      </c>
      <c r="B8" s="19">
        <v>158</v>
      </c>
      <c r="C8" s="19">
        <v>141</v>
      </c>
      <c r="D8" s="19">
        <v>5.23</v>
      </c>
      <c r="E8" s="19">
        <v>141</v>
      </c>
      <c r="F8" s="19">
        <f>D8/B8</f>
        <v>3.310126582278481E-2</v>
      </c>
      <c r="G8" s="19">
        <v>4.4600000000000001E-2</v>
      </c>
      <c r="H8" s="8">
        <f t="shared" si="1"/>
        <v>0.17063194326790423</v>
      </c>
      <c r="I8" s="18">
        <f t="shared" si="2"/>
        <v>31.6</v>
      </c>
      <c r="J8" s="19"/>
      <c r="K8" s="19">
        <v>0.2</v>
      </c>
    </row>
    <row r="9" spans="1:11" x14ac:dyDescent="0.25">
      <c r="A9" s="19">
        <v>6</v>
      </c>
      <c r="B9" s="19">
        <v>100</v>
      </c>
      <c r="C9" s="19">
        <v>55.1</v>
      </c>
      <c r="D9" s="19">
        <v>2.87</v>
      </c>
      <c r="E9" s="19">
        <v>55.1</v>
      </c>
      <c r="F9" s="19">
        <f t="shared" si="0"/>
        <v>2.87E-2</v>
      </c>
      <c r="G9" s="19">
        <v>4.3299999999999998E-2</v>
      </c>
      <c r="H9" s="8">
        <f t="shared" si="1"/>
        <v>0.19198606271777005</v>
      </c>
      <c r="I9" s="18">
        <f t="shared" si="2"/>
        <v>20</v>
      </c>
      <c r="J9" s="19"/>
      <c r="K9" s="19">
        <v>0.2</v>
      </c>
    </row>
    <row r="10" spans="1:11" x14ac:dyDescent="0.25">
      <c r="A10" s="19">
        <v>7</v>
      </c>
      <c r="B10" s="19">
        <v>63.1</v>
      </c>
      <c r="C10" s="19">
        <v>21.7</v>
      </c>
      <c r="D10" s="19">
        <v>2.29</v>
      </c>
      <c r="E10" s="19">
        <v>21.8</v>
      </c>
      <c r="F10" s="19">
        <f t="shared" si="0"/>
        <v>3.6291600633914421E-2</v>
      </c>
      <c r="G10" s="19">
        <v>4.36E-2</v>
      </c>
      <c r="H10" s="8">
        <f t="shared" si="1"/>
        <v>0.15017404964740241</v>
      </c>
      <c r="I10" s="18">
        <f t="shared" si="2"/>
        <v>12.620000000000001</v>
      </c>
      <c r="J10" s="19"/>
      <c r="K10" s="19">
        <v>0.2</v>
      </c>
    </row>
    <row r="11" spans="1:11" x14ac:dyDescent="0.25">
      <c r="A11" s="19">
        <v>8</v>
      </c>
      <c r="B11" s="19">
        <v>39.799999999999997</v>
      </c>
      <c r="C11" s="19">
        <v>8.91</v>
      </c>
      <c r="D11" s="19">
        <v>1.65</v>
      </c>
      <c r="E11" s="19">
        <v>9.06</v>
      </c>
      <c r="F11" s="19">
        <f t="shared" si="0"/>
        <v>4.1457286432160803E-2</v>
      </c>
      <c r="G11" s="19">
        <v>4.5199999999999997E-2</v>
      </c>
      <c r="H11" s="8">
        <f t="shared" si="1"/>
        <v>0.13567839195979903</v>
      </c>
      <c r="I11" s="18">
        <f t="shared" si="2"/>
        <v>7.96</v>
      </c>
      <c r="J11" s="19"/>
      <c r="K11" s="19">
        <v>0.2</v>
      </c>
    </row>
    <row r="12" spans="1:11" x14ac:dyDescent="0.25">
      <c r="A12" s="19">
        <v>9</v>
      </c>
      <c r="B12" s="19">
        <v>25.1</v>
      </c>
      <c r="C12" s="19">
        <v>3.66</v>
      </c>
      <c r="D12" s="19">
        <v>0.97899999999999998</v>
      </c>
      <c r="E12" s="19">
        <v>3.78</v>
      </c>
      <c r="F12" s="19">
        <f t="shared" si="0"/>
        <v>3.9003984063745015E-2</v>
      </c>
      <c r="G12" s="19">
        <v>4.7300000000000002E-2</v>
      </c>
      <c r="H12" s="8">
        <f t="shared" si="1"/>
        <v>0.14894456901708794</v>
      </c>
      <c r="I12" s="18">
        <f t="shared" si="2"/>
        <v>5.0200000000000005</v>
      </c>
      <c r="J12" s="19"/>
      <c r="K12" s="19">
        <v>0.2</v>
      </c>
    </row>
    <row r="13" spans="1:11" x14ac:dyDescent="0.25">
      <c r="A13" s="19">
        <v>10</v>
      </c>
      <c r="B13" s="19">
        <v>15.8</v>
      </c>
      <c r="C13" s="19">
        <v>1.51</v>
      </c>
      <c r="D13" s="19">
        <v>0.61699999999999999</v>
      </c>
      <c r="E13" s="19">
        <v>1.63</v>
      </c>
      <c r="F13" s="19">
        <f t="shared" si="0"/>
        <v>3.9050632911392401E-2</v>
      </c>
      <c r="G13" s="19">
        <v>4.7800000000000002E-2</v>
      </c>
      <c r="H13" s="8">
        <f t="shared" si="1"/>
        <v>0.15489403606671728</v>
      </c>
      <c r="I13" s="18">
        <f t="shared" si="2"/>
        <v>3.16</v>
      </c>
      <c r="J13" s="19"/>
      <c r="K13" s="19">
        <v>0.2</v>
      </c>
    </row>
    <row r="14" spans="1:11" x14ac:dyDescent="0.25">
      <c r="A14" s="19">
        <v>11</v>
      </c>
      <c r="B14" s="19">
        <v>10</v>
      </c>
      <c r="C14" s="19">
        <v>0.6</v>
      </c>
      <c r="D14" s="19">
        <v>0.40300000000000002</v>
      </c>
      <c r="E14" s="19">
        <v>0.72199999999999998</v>
      </c>
      <c r="F14" s="19">
        <f t="shared" si="0"/>
        <v>4.0300000000000002E-2</v>
      </c>
      <c r="G14" s="19">
        <v>5.0799999999999998E-2</v>
      </c>
      <c r="H14" s="8">
        <f t="shared" si="1"/>
        <v>0.14888337468982629</v>
      </c>
      <c r="I14" s="18">
        <f t="shared" si="2"/>
        <v>2</v>
      </c>
      <c r="J14" s="19"/>
      <c r="K14" s="19">
        <v>0.2</v>
      </c>
    </row>
    <row r="15" spans="1:11" x14ac:dyDescent="0.25">
      <c r="A15" s="19">
        <v>12</v>
      </c>
      <c r="B15" s="19">
        <v>6.31</v>
      </c>
      <c r="C15" s="19">
        <v>0.25900000000000001</v>
      </c>
      <c r="D15" s="19">
        <v>0.28000000000000003</v>
      </c>
      <c r="E15" s="19">
        <v>0.38100000000000001</v>
      </c>
      <c r="F15" s="19">
        <f t="shared" ref="F15:F24" si="3">D15/B15</f>
        <v>4.4374009508716332E-2</v>
      </c>
      <c r="G15" s="19">
        <v>1.0508</v>
      </c>
      <c r="H15" s="8">
        <f t="shared" ref="H15:H24" si="4">C15/(B15*D15)</f>
        <v>0.14659270998415214</v>
      </c>
      <c r="I15" s="18">
        <f t="shared" ref="I15:I24" si="5">0.2*B15</f>
        <v>1.262</v>
      </c>
      <c r="J15" s="19"/>
      <c r="K15" s="19">
        <v>0.2</v>
      </c>
    </row>
    <row r="16" spans="1:11" x14ac:dyDescent="0.25">
      <c r="A16" s="19">
        <v>13</v>
      </c>
      <c r="B16" s="19">
        <v>3.98</v>
      </c>
      <c r="C16" s="19">
        <v>0.108</v>
      </c>
      <c r="D16" s="19">
        <v>0.19500000000000001</v>
      </c>
      <c r="E16" s="19">
        <v>0.222</v>
      </c>
      <c r="F16" s="19">
        <f t="shared" si="3"/>
        <v>4.8994974874371863E-2</v>
      </c>
      <c r="G16" s="19">
        <v>2.0508000000000002</v>
      </c>
      <c r="H16" s="8">
        <f t="shared" si="4"/>
        <v>0.13915732508697332</v>
      </c>
      <c r="I16" s="18">
        <f t="shared" si="5"/>
        <v>0.79600000000000004</v>
      </c>
      <c r="J16" s="19"/>
      <c r="K16" s="19">
        <v>0.2</v>
      </c>
    </row>
    <row r="17" spans="1:11" x14ac:dyDescent="0.25">
      <c r="A17" s="19">
        <v>14</v>
      </c>
      <c r="B17" s="19">
        <v>2.5099999999999998</v>
      </c>
      <c r="C17" s="19">
        <v>4.19E-2</v>
      </c>
      <c r="D17" s="19">
        <v>0.12</v>
      </c>
      <c r="E17" s="19">
        <v>0.127</v>
      </c>
      <c r="F17" s="19">
        <f t="shared" si="3"/>
        <v>4.7808764940239043E-2</v>
      </c>
      <c r="G17" s="19">
        <v>3.0508000000000002</v>
      </c>
      <c r="H17" s="8">
        <f t="shared" si="4"/>
        <v>0.13911022576361223</v>
      </c>
      <c r="I17" s="18">
        <f t="shared" si="5"/>
        <v>0.502</v>
      </c>
      <c r="J17" s="19"/>
      <c r="K17" s="19">
        <v>0.2</v>
      </c>
    </row>
    <row r="18" spans="1:11" x14ac:dyDescent="0.25">
      <c r="A18" s="19">
        <v>15</v>
      </c>
      <c r="B18" s="19">
        <v>1.58</v>
      </c>
      <c r="C18" s="19">
        <v>1.7299999999999999E-2</v>
      </c>
      <c r="D18" s="19">
        <v>7.8100000000000003E-2</v>
      </c>
      <c r="E18" s="19">
        <v>0.08</v>
      </c>
      <c r="F18" s="19">
        <f t="shared" si="3"/>
        <v>4.9430379746835444E-2</v>
      </c>
      <c r="G18" s="19">
        <v>4.0507999999999997</v>
      </c>
      <c r="H18" s="8">
        <f t="shared" si="4"/>
        <v>0.14019676169792053</v>
      </c>
      <c r="I18" s="18">
        <f t="shared" si="5"/>
        <v>0.31600000000000006</v>
      </c>
      <c r="J18" s="19"/>
      <c r="K18" s="19">
        <v>0.2</v>
      </c>
    </row>
    <row r="19" spans="1:11" x14ac:dyDescent="0.25">
      <c r="A19" s="19">
        <v>16</v>
      </c>
      <c r="B19" s="19">
        <v>1</v>
      </c>
      <c r="C19" s="19">
        <v>2.5899999999999999E-3</v>
      </c>
      <c r="D19" s="19">
        <v>4.9200000000000001E-2</v>
      </c>
      <c r="E19" s="19">
        <v>4.9299999999999997E-2</v>
      </c>
      <c r="F19" s="19">
        <f t="shared" si="3"/>
        <v>4.9200000000000001E-2</v>
      </c>
      <c r="G19" s="19">
        <v>5.0507999999999997</v>
      </c>
      <c r="H19" s="8">
        <f t="shared" si="4"/>
        <v>5.2642276422764221E-2</v>
      </c>
      <c r="I19" s="18">
        <f t="shared" si="5"/>
        <v>0.2</v>
      </c>
      <c r="J19" s="19"/>
      <c r="K19" s="19">
        <v>0.2</v>
      </c>
    </row>
    <row r="20" spans="1:11" x14ac:dyDescent="0.25">
      <c r="A20" s="19">
        <v>17</v>
      </c>
      <c r="B20" s="19">
        <v>0.63100000000000001</v>
      </c>
      <c r="C20" s="19">
        <v>0</v>
      </c>
      <c r="D20" s="19">
        <v>2.7400000000000001E-2</v>
      </c>
      <c r="E20" s="19">
        <v>2.7400000000000001E-2</v>
      </c>
      <c r="F20" s="19">
        <f t="shared" si="3"/>
        <v>4.3423137876386686E-2</v>
      </c>
      <c r="G20" s="19">
        <v>6.0507999999999997</v>
      </c>
      <c r="H20" s="8">
        <f t="shared" si="4"/>
        <v>0</v>
      </c>
      <c r="I20" s="18">
        <f t="shared" si="5"/>
        <v>0.12620000000000001</v>
      </c>
      <c r="J20" s="19"/>
      <c r="K20" s="19">
        <v>0.2</v>
      </c>
    </row>
    <row r="21" spans="1:11" x14ac:dyDescent="0.25">
      <c r="A21" s="19">
        <v>18</v>
      </c>
      <c r="B21" s="19">
        <v>0.39800000000000002</v>
      </c>
      <c r="C21" s="19">
        <v>0</v>
      </c>
      <c r="D21" s="19">
        <v>2.0400000000000001E-2</v>
      </c>
      <c r="E21" s="19">
        <v>2.0400000000000001E-2</v>
      </c>
      <c r="F21" s="19">
        <f t="shared" si="3"/>
        <v>5.1256281407035177E-2</v>
      </c>
      <c r="G21" s="19">
        <v>7.0507999999999997</v>
      </c>
      <c r="H21" s="8">
        <f t="shared" si="4"/>
        <v>0</v>
      </c>
      <c r="I21" s="18">
        <f t="shared" si="5"/>
        <v>7.9600000000000004E-2</v>
      </c>
      <c r="J21" s="19"/>
      <c r="K21" s="19">
        <v>0.2</v>
      </c>
    </row>
    <row r="22" spans="1:11" x14ac:dyDescent="0.25">
      <c r="A22" s="19">
        <v>19</v>
      </c>
      <c r="B22" s="19">
        <v>0.251</v>
      </c>
      <c r="C22" s="19">
        <v>0</v>
      </c>
      <c r="D22" s="19">
        <v>1.34E-2</v>
      </c>
      <c r="E22" s="19">
        <v>1.34E-2</v>
      </c>
      <c r="F22" s="19">
        <f t="shared" si="3"/>
        <v>5.3386454183266936E-2</v>
      </c>
      <c r="G22" s="19">
        <v>8.0508000000000006</v>
      </c>
      <c r="H22" s="8">
        <f t="shared" si="4"/>
        <v>0</v>
      </c>
      <c r="I22" s="18">
        <f t="shared" si="5"/>
        <v>5.0200000000000002E-2</v>
      </c>
      <c r="J22" s="19"/>
      <c r="K22" s="19">
        <v>0.2</v>
      </c>
    </row>
    <row r="23" spans="1:11" x14ac:dyDescent="0.25">
      <c r="A23" s="19">
        <v>20</v>
      </c>
      <c r="B23" s="19">
        <v>0.158</v>
      </c>
      <c r="C23" s="19">
        <v>0</v>
      </c>
      <c r="D23" s="19">
        <v>7.4700000000000001E-3</v>
      </c>
      <c r="E23" s="19">
        <v>7.4700000000000001E-3</v>
      </c>
      <c r="F23" s="19">
        <f t="shared" si="3"/>
        <v>4.7278481012658226E-2</v>
      </c>
      <c r="G23" s="19">
        <v>9.0508000000000006</v>
      </c>
      <c r="H23" s="8">
        <f t="shared" si="4"/>
        <v>0</v>
      </c>
      <c r="I23" s="18">
        <f t="shared" si="5"/>
        <v>3.1600000000000003E-2</v>
      </c>
      <c r="J23" s="19"/>
      <c r="K23" s="19">
        <v>0.2</v>
      </c>
    </row>
    <row r="24" spans="1:11" x14ac:dyDescent="0.25">
      <c r="A24" s="19">
        <v>21</v>
      </c>
      <c r="B24" s="19">
        <v>0.1</v>
      </c>
      <c r="C24" s="19">
        <v>0</v>
      </c>
      <c r="D24" s="19">
        <v>8.3000000000000001E-3</v>
      </c>
      <c r="E24" s="19">
        <v>8.3000000000000001E-3</v>
      </c>
      <c r="F24" s="19">
        <f t="shared" si="3"/>
        <v>8.299999999999999E-2</v>
      </c>
      <c r="G24" s="19">
        <v>10.050800000000001</v>
      </c>
      <c r="H24" s="8">
        <f t="shared" si="4"/>
        <v>0</v>
      </c>
      <c r="I24" s="18">
        <f t="shared" si="5"/>
        <v>2.0000000000000004E-2</v>
      </c>
      <c r="J24" s="19"/>
      <c r="K24" s="19">
        <v>0.2</v>
      </c>
    </row>
    <row r="25" spans="1:11" x14ac:dyDescent="0.25">
      <c r="A25" s="19"/>
      <c r="B25" s="19"/>
      <c r="C25" s="19"/>
      <c r="D25" s="19"/>
      <c r="E25" s="19"/>
      <c r="F25" s="19"/>
      <c r="G25" s="19"/>
      <c r="H25" s="8"/>
      <c r="I25" s="18"/>
      <c r="J25" s="19"/>
      <c r="K25" s="19"/>
    </row>
    <row r="26" spans="1:11" x14ac:dyDescent="0.25">
      <c r="A26" s="19"/>
      <c r="B26" s="19"/>
      <c r="C26" s="19"/>
      <c r="D26" s="19"/>
      <c r="E26" s="19"/>
      <c r="F26" s="19"/>
      <c r="G26" s="19"/>
      <c r="H26" s="8"/>
      <c r="I26" s="18"/>
      <c r="J26" s="19"/>
      <c r="K26" s="19"/>
    </row>
    <row r="27" spans="1:11" x14ac:dyDescent="0.25">
      <c r="A27" s="19"/>
      <c r="B27" s="19"/>
      <c r="C27" s="19"/>
      <c r="D27" s="19"/>
      <c r="E27" s="19"/>
      <c r="F27" s="19"/>
      <c r="G27" s="19"/>
      <c r="H27" s="8"/>
      <c r="I27" s="18"/>
      <c r="J27" s="19"/>
      <c r="K27" s="19"/>
    </row>
    <row r="28" spans="1:11" x14ac:dyDescent="0.25">
      <c r="A28" s="19"/>
      <c r="B28" s="19"/>
      <c r="C28" s="19"/>
      <c r="D28" s="19"/>
      <c r="E28" s="19"/>
      <c r="F28" s="19"/>
      <c r="G28" s="19"/>
      <c r="H28" s="8"/>
      <c r="I28" s="18"/>
      <c r="J28" s="19"/>
      <c r="K28" s="19"/>
    </row>
    <row r="29" spans="1:11" x14ac:dyDescent="0.25">
      <c r="A29" s="19"/>
      <c r="B29" s="19"/>
      <c r="C29" s="19"/>
      <c r="D29" s="19"/>
      <c r="E29" s="19"/>
      <c r="F29" s="19"/>
      <c r="G29" s="19"/>
      <c r="H29" s="8"/>
      <c r="I29" s="18"/>
      <c r="J29" s="19"/>
      <c r="K29" s="19"/>
    </row>
    <row r="30" spans="1:11" x14ac:dyDescent="0.25">
      <c r="A30" s="19"/>
      <c r="B30" s="19"/>
      <c r="C30" s="19"/>
      <c r="D30" s="19"/>
      <c r="E30" s="19"/>
      <c r="F30" s="19"/>
      <c r="G30" s="19"/>
      <c r="H30" s="8"/>
      <c r="I30" s="18"/>
      <c r="J30" s="19"/>
      <c r="K30" s="19"/>
    </row>
    <row r="31" spans="1:1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</row>
    <row r="32" spans="1:11" x14ac:dyDescent="0.25">
      <c r="A32" s="19" t="s">
        <v>20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</row>
    <row r="33" spans="1:11" ht="30" x14ac:dyDescent="0.25">
      <c r="A33" s="5" t="s">
        <v>10</v>
      </c>
      <c r="B33" s="5" t="s">
        <v>0</v>
      </c>
      <c r="C33" s="5" t="s">
        <v>2</v>
      </c>
      <c r="D33" s="5" t="s">
        <v>3</v>
      </c>
      <c r="E33" s="5" t="s">
        <v>1</v>
      </c>
      <c r="F33" s="5" t="s">
        <v>14</v>
      </c>
      <c r="G33" s="5" t="s">
        <v>4</v>
      </c>
      <c r="H33" s="15" t="s">
        <v>16</v>
      </c>
      <c r="I33" s="16" t="s">
        <v>17</v>
      </c>
      <c r="J33" s="5"/>
      <c r="K33" s="5" t="s">
        <v>18</v>
      </c>
    </row>
    <row r="34" spans="1:11" x14ac:dyDescent="0.25">
      <c r="A34" s="6"/>
      <c r="B34" s="6" t="s">
        <v>6</v>
      </c>
      <c r="C34" s="6" t="s">
        <v>8</v>
      </c>
      <c r="D34" s="6" t="s">
        <v>8</v>
      </c>
      <c r="E34" s="6" t="s">
        <v>8</v>
      </c>
      <c r="F34" s="6" t="s">
        <v>9</v>
      </c>
      <c r="G34" s="6" t="s">
        <v>9</v>
      </c>
      <c r="H34" s="17" t="s">
        <v>5</v>
      </c>
      <c r="I34" s="17" t="s">
        <v>7</v>
      </c>
      <c r="J34" s="6"/>
      <c r="K34" s="6" t="s">
        <v>19</v>
      </c>
    </row>
    <row r="35" spans="1:11" x14ac:dyDescent="0.25">
      <c r="A35" s="19">
        <v>1</v>
      </c>
      <c r="B35" s="19">
        <v>100</v>
      </c>
      <c r="C35" s="19">
        <v>13.3</v>
      </c>
      <c r="D35" s="19">
        <v>3.23</v>
      </c>
      <c r="E35" s="19">
        <v>13.7</v>
      </c>
      <c r="F35" s="19">
        <f>D35/B35</f>
        <v>3.2300000000000002E-2</v>
      </c>
      <c r="G35" s="19">
        <v>0.13700000000000001</v>
      </c>
      <c r="H35" s="8">
        <f>C35/(B35*D35)</f>
        <v>4.1176470588235294E-2</v>
      </c>
      <c r="I35" s="18">
        <f>0.2*B35</f>
        <v>20</v>
      </c>
      <c r="J35" s="19"/>
      <c r="K35" s="19">
        <v>0.499</v>
      </c>
    </row>
    <row r="36" spans="1:11" x14ac:dyDescent="0.25">
      <c r="A36" s="19">
        <v>2</v>
      </c>
      <c r="B36" s="19">
        <v>63.1</v>
      </c>
      <c r="C36" s="19">
        <v>5.61</v>
      </c>
      <c r="D36" s="19">
        <v>1.84</v>
      </c>
      <c r="E36" s="19">
        <v>5.9</v>
      </c>
      <c r="F36" s="19">
        <f t="shared" ref="F36" si="6">D36/B36</f>
        <v>2.9160063391442156E-2</v>
      </c>
      <c r="G36" s="19">
        <v>9.35E-2</v>
      </c>
      <c r="H36" s="8">
        <f t="shared" ref="H36:H45" si="7">C36/(B36*D36)</f>
        <v>4.8318748708054846E-2</v>
      </c>
      <c r="I36" s="18">
        <f t="shared" ref="I36:I45" si="8">0.2*B36</f>
        <v>12.620000000000001</v>
      </c>
      <c r="J36" s="19"/>
      <c r="K36" s="19">
        <v>0.495</v>
      </c>
    </row>
    <row r="37" spans="1:11" x14ac:dyDescent="0.25">
      <c r="A37" s="19">
        <v>3</v>
      </c>
      <c r="B37" s="19">
        <v>39.799999999999997</v>
      </c>
      <c r="C37" s="19">
        <v>2.2200000000000002</v>
      </c>
      <c r="D37" s="19">
        <v>1.2</v>
      </c>
      <c r="E37" s="19">
        <v>2.52</v>
      </c>
      <c r="F37" s="19">
        <f>D37/B37</f>
        <v>3.0150753768844223E-2</v>
      </c>
      <c r="G37" s="19">
        <v>6.3399999999999998E-2</v>
      </c>
      <c r="H37" s="8">
        <f t="shared" si="7"/>
        <v>4.6482412060301515E-2</v>
      </c>
      <c r="I37" s="18">
        <f t="shared" si="8"/>
        <v>7.96</v>
      </c>
      <c r="J37" s="19"/>
      <c r="K37" s="19">
        <v>0.5</v>
      </c>
    </row>
    <row r="38" spans="1:11" x14ac:dyDescent="0.25">
      <c r="A38" s="19">
        <v>4</v>
      </c>
      <c r="B38" s="19">
        <v>25.1</v>
      </c>
      <c r="C38" s="19">
        <v>0.80900000000000005</v>
      </c>
      <c r="D38" s="19">
        <v>0.878</v>
      </c>
      <c r="E38" s="19">
        <v>1.19</v>
      </c>
      <c r="F38" s="19">
        <f>D38/B38</f>
        <v>3.4980079681274902E-2</v>
      </c>
      <c r="G38" s="19">
        <v>4.7500000000000001E-2</v>
      </c>
      <c r="H38" s="8">
        <f t="shared" si="7"/>
        <v>3.6709653413680134E-2</v>
      </c>
      <c r="I38" s="18">
        <f t="shared" si="8"/>
        <v>5.0200000000000005</v>
      </c>
      <c r="J38" s="19"/>
      <c r="K38" s="19">
        <v>0.499</v>
      </c>
    </row>
    <row r="39" spans="1:11" x14ac:dyDescent="0.25">
      <c r="A39" s="19">
        <v>5</v>
      </c>
      <c r="B39" s="19">
        <v>15.8</v>
      </c>
      <c r="C39" s="19">
        <v>0.41</v>
      </c>
      <c r="D39" s="19">
        <v>0.57499999999999996</v>
      </c>
      <c r="E39" s="19">
        <v>0.70599999999999996</v>
      </c>
      <c r="F39" s="19">
        <f>D39/B39</f>
        <v>3.6392405063291132E-2</v>
      </c>
      <c r="G39" s="19">
        <v>4.4600000000000001E-2</v>
      </c>
      <c r="H39" s="8">
        <f t="shared" si="7"/>
        <v>4.5129334067143645E-2</v>
      </c>
      <c r="I39" s="18">
        <f t="shared" si="8"/>
        <v>3.16</v>
      </c>
      <c r="J39" s="19"/>
      <c r="K39" s="19">
        <v>0.5</v>
      </c>
    </row>
    <row r="40" spans="1:11" x14ac:dyDescent="0.25">
      <c r="A40" s="19">
        <v>6</v>
      </c>
      <c r="B40" s="19">
        <v>10</v>
      </c>
      <c r="C40" s="19">
        <v>0.20699999999999999</v>
      </c>
      <c r="D40" s="19">
        <v>0.38</v>
      </c>
      <c r="E40" s="19">
        <v>0.433</v>
      </c>
      <c r="F40" s="19">
        <f t="shared" ref="F40:F45" si="9">D40/B40</f>
        <v>3.7999999999999999E-2</v>
      </c>
      <c r="G40" s="19">
        <v>4.3299999999999998E-2</v>
      </c>
      <c r="H40" s="8">
        <f t="shared" si="7"/>
        <v>5.4473684210526313E-2</v>
      </c>
      <c r="I40" s="18">
        <f t="shared" si="8"/>
        <v>2</v>
      </c>
      <c r="J40" s="19"/>
      <c r="K40" s="19">
        <v>0.5</v>
      </c>
    </row>
    <row r="41" spans="1:11" x14ac:dyDescent="0.25">
      <c r="A41" s="19">
        <v>7</v>
      </c>
      <c r="B41" s="19">
        <v>6.31</v>
      </c>
      <c r="C41" s="19">
        <v>0.105</v>
      </c>
      <c r="D41" s="19">
        <v>0.254</v>
      </c>
      <c r="E41" s="19">
        <v>0.27500000000000002</v>
      </c>
      <c r="F41" s="19">
        <f t="shared" si="9"/>
        <v>4.0253565768621241E-2</v>
      </c>
      <c r="G41" s="19">
        <v>4.36E-2</v>
      </c>
      <c r="H41" s="8">
        <f t="shared" si="7"/>
        <v>6.5512809314049694E-2</v>
      </c>
      <c r="I41" s="18">
        <f t="shared" si="8"/>
        <v>1.262</v>
      </c>
      <c r="J41" s="19"/>
      <c r="K41" s="19">
        <v>0.5</v>
      </c>
    </row>
    <row r="42" spans="1:11" x14ac:dyDescent="0.25">
      <c r="A42" s="19">
        <v>8</v>
      </c>
      <c r="B42" s="19">
        <v>3.98</v>
      </c>
      <c r="C42" s="19">
        <v>5.4800000000000001E-2</v>
      </c>
      <c r="D42" s="19">
        <v>0.17100000000000001</v>
      </c>
      <c r="E42" s="19">
        <v>0.18</v>
      </c>
      <c r="F42" s="19">
        <f t="shared" si="9"/>
        <v>4.2964824120603019E-2</v>
      </c>
      <c r="G42" s="19">
        <v>4.5199999999999997E-2</v>
      </c>
      <c r="H42" s="8">
        <f t="shared" si="7"/>
        <v>8.0519556848570331E-2</v>
      </c>
      <c r="I42" s="18">
        <f t="shared" si="8"/>
        <v>0.79600000000000004</v>
      </c>
      <c r="J42" s="19"/>
      <c r="K42" s="19">
        <v>0.5</v>
      </c>
    </row>
    <row r="43" spans="1:11" x14ac:dyDescent="0.25">
      <c r="A43" s="19">
        <v>9</v>
      </c>
      <c r="B43" s="19">
        <v>2.5099999999999998</v>
      </c>
      <c r="C43" s="19">
        <v>2.8400000000000002E-2</v>
      </c>
      <c r="D43" s="19">
        <v>0.115</v>
      </c>
      <c r="E43" s="19">
        <v>0.11899999999999999</v>
      </c>
      <c r="F43" s="19">
        <f t="shared" si="9"/>
        <v>4.5816733067729092E-2</v>
      </c>
      <c r="G43" s="19">
        <v>4.7300000000000002E-2</v>
      </c>
      <c r="H43" s="8">
        <f t="shared" si="7"/>
        <v>9.8389052485709352E-2</v>
      </c>
      <c r="I43" s="18">
        <f t="shared" si="8"/>
        <v>0.502</v>
      </c>
      <c r="J43" s="19"/>
      <c r="K43" s="19">
        <v>0.5</v>
      </c>
    </row>
    <row r="44" spans="1:11" x14ac:dyDescent="0.25">
      <c r="A44" s="19">
        <v>10</v>
      </c>
      <c r="B44" s="19">
        <v>1.58</v>
      </c>
      <c r="C44" s="19">
        <v>1.5299999999999999E-2</v>
      </c>
      <c r="D44" s="19">
        <v>7.4200000000000002E-2</v>
      </c>
      <c r="E44" s="19">
        <v>7.5800000000000006E-2</v>
      </c>
      <c r="F44" s="19">
        <f t="shared" si="9"/>
        <v>4.6962025316455693E-2</v>
      </c>
      <c r="G44" s="19">
        <v>4.7800000000000002E-2</v>
      </c>
      <c r="H44" s="8">
        <f t="shared" si="7"/>
        <v>0.13050598792179874</v>
      </c>
      <c r="I44" s="18">
        <f t="shared" si="8"/>
        <v>0.31600000000000006</v>
      </c>
      <c r="J44" s="19"/>
      <c r="K44" s="19">
        <v>0.5</v>
      </c>
    </row>
    <row r="45" spans="1:11" x14ac:dyDescent="0.25">
      <c r="A45" s="19">
        <v>11</v>
      </c>
      <c r="B45" s="19">
        <v>1</v>
      </c>
      <c r="C45" s="19">
        <v>9.6500000000000006E-3</v>
      </c>
      <c r="D45" s="19">
        <v>4.9799999999999997E-2</v>
      </c>
      <c r="E45" s="19">
        <v>5.0799999999999998E-2</v>
      </c>
      <c r="F45" s="19">
        <f t="shared" si="9"/>
        <v>4.9799999999999997E-2</v>
      </c>
      <c r="G45" s="19">
        <v>5.0799999999999998E-2</v>
      </c>
      <c r="H45" s="8">
        <f t="shared" si="7"/>
        <v>0.19377510040160645</v>
      </c>
      <c r="I45" s="18">
        <f t="shared" si="8"/>
        <v>0.2</v>
      </c>
      <c r="J45" s="19"/>
      <c r="K45" s="19">
        <v>0.5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1"/>
  <sheetViews>
    <sheetView tabSelected="1" topLeftCell="A7" workbookViewId="0">
      <selection activeCell="F31" sqref="F31:G41"/>
    </sheetView>
  </sheetViews>
  <sheetFormatPr defaultRowHeight="15" x14ac:dyDescent="0.25"/>
  <cols>
    <col min="5" max="5" width="18.85546875" customWidth="1"/>
    <col min="6" max="6" width="28.42578125" customWidth="1"/>
    <col min="9" max="9" width="10" bestFit="1" customWidth="1"/>
  </cols>
  <sheetData>
    <row r="1" spans="1:11" ht="75" x14ac:dyDescent="0.25">
      <c r="A1" s="5" t="s">
        <v>10</v>
      </c>
      <c r="B1" s="5" t="s">
        <v>0</v>
      </c>
      <c r="C1" s="5" t="s">
        <v>2</v>
      </c>
      <c r="D1" s="5" t="s">
        <v>3</v>
      </c>
      <c r="E1" s="5" t="s">
        <v>1</v>
      </c>
      <c r="F1" s="5" t="s">
        <v>14</v>
      </c>
      <c r="G1" s="5" t="s">
        <v>4</v>
      </c>
      <c r="H1" s="15" t="s">
        <v>16</v>
      </c>
      <c r="I1" s="16" t="s">
        <v>17</v>
      </c>
      <c r="K1" t="s">
        <v>18</v>
      </c>
    </row>
    <row r="2" spans="1:11" x14ac:dyDescent="0.25">
      <c r="A2" s="6"/>
      <c r="B2" s="6" t="s">
        <v>6</v>
      </c>
      <c r="C2" s="6" t="s">
        <v>8</v>
      </c>
      <c r="D2" s="6" t="s">
        <v>8</v>
      </c>
      <c r="E2" s="6" t="s">
        <v>8</v>
      </c>
      <c r="F2" s="6" t="s">
        <v>9</v>
      </c>
      <c r="G2" s="6" t="s">
        <v>9</v>
      </c>
      <c r="H2" s="17" t="s">
        <v>5</v>
      </c>
      <c r="I2" s="17" t="s">
        <v>7</v>
      </c>
      <c r="K2" t="s">
        <v>19</v>
      </c>
    </row>
    <row r="3" spans="1:11" x14ac:dyDescent="0.25">
      <c r="A3" s="19">
        <v>1</v>
      </c>
      <c r="B3" s="19">
        <v>100</v>
      </c>
      <c r="C3" s="19">
        <v>14.4</v>
      </c>
      <c r="D3" s="19">
        <v>5.68</v>
      </c>
      <c r="E3" s="19">
        <v>15.5</v>
      </c>
      <c r="F3" s="19">
        <f>D3/B3</f>
        <v>5.6799999999999996E-2</v>
      </c>
      <c r="G3" s="19">
        <v>0.155</v>
      </c>
      <c r="H3" s="8">
        <f>C3/(B3*D3)</f>
        <v>2.5352112676056339E-2</v>
      </c>
      <c r="I3" s="18">
        <f>K3*B3</f>
        <v>49.9</v>
      </c>
      <c r="J3" s="1"/>
      <c r="K3">
        <v>0.499</v>
      </c>
    </row>
    <row r="4" spans="1:11" x14ac:dyDescent="0.25">
      <c r="A4" s="19">
        <v>2</v>
      </c>
      <c r="B4" s="19">
        <v>63.1</v>
      </c>
      <c r="C4" s="19">
        <v>6.73</v>
      </c>
      <c r="D4" s="19">
        <v>4.1399999999999997</v>
      </c>
      <c r="E4" s="19">
        <v>7.9</v>
      </c>
      <c r="F4" s="19">
        <f t="shared" ref="F4:F13" si="0">D4/B4</f>
        <v>6.5610142630744842E-2</v>
      </c>
      <c r="G4" s="19">
        <v>0.125</v>
      </c>
      <c r="H4" s="8">
        <f t="shared" ref="H4:H13" si="1">C4/(B4*D4)</f>
        <v>2.5762343339687792E-2</v>
      </c>
      <c r="I4" s="18">
        <f t="shared" ref="I4:I13" si="2">K4*B4</f>
        <v>31.234500000000001</v>
      </c>
      <c r="J4" s="1"/>
      <c r="K4">
        <v>0.495</v>
      </c>
    </row>
    <row r="5" spans="1:11" x14ac:dyDescent="0.25">
      <c r="A5" s="19">
        <v>3</v>
      </c>
      <c r="B5" s="19">
        <v>39.799999999999997</v>
      </c>
      <c r="C5" s="19">
        <v>3.14</v>
      </c>
      <c r="D5" s="19">
        <v>3.04</v>
      </c>
      <c r="E5" s="19">
        <v>4.3600000000000003</v>
      </c>
      <c r="F5" s="19">
        <f>D5/B5</f>
        <v>7.6381909547738699E-2</v>
      </c>
      <c r="G5" s="19">
        <v>0.11</v>
      </c>
      <c r="H5" s="8">
        <f t="shared" si="1"/>
        <v>2.5952129066384558E-2</v>
      </c>
      <c r="I5" s="18">
        <f t="shared" si="2"/>
        <v>19.899999999999999</v>
      </c>
      <c r="J5" s="1"/>
      <c r="K5">
        <v>0.5</v>
      </c>
    </row>
    <row r="6" spans="1:11" x14ac:dyDescent="0.25">
      <c r="A6" s="19">
        <v>4</v>
      </c>
      <c r="B6" s="19">
        <v>25.1</v>
      </c>
      <c r="C6" s="19">
        <v>1.5</v>
      </c>
      <c r="D6" s="19">
        <v>2.27</v>
      </c>
      <c r="E6" s="19">
        <v>2.71</v>
      </c>
      <c r="F6" s="19">
        <f>D6/B6</f>
        <v>9.0438247011952189E-2</v>
      </c>
      <c r="G6" s="19">
        <v>0.108</v>
      </c>
      <c r="H6" s="8">
        <f t="shared" si="1"/>
        <v>2.6326412412025903E-2</v>
      </c>
      <c r="I6" s="18">
        <f t="shared" si="2"/>
        <v>12.524900000000001</v>
      </c>
      <c r="J6" s="1"/>
      <c r="K6">
        <v>0.499</v>
      </c>
    </row>
    <row r="7" spans="1:11" x14ac:dyDescent="0.25">
      <c r="A7" s="19">
        <v>5</v>
      </c>
      <c r="B7" s="19">
        <v>15.8</v>
      </c>
      <c r="C7" s="19">
        <v>0.90200000000000002</v>
      </c>
      <c r="D7" s="19">
        <v>1.6</v>
      </c>
      <c r="E7" s="19">
        <v>1.83</v>
      </c>
      <c r="F7" s="19">
        <f>D7/B7</f>
        <v>0.10126582278481013</v>
      </c>
      <c r="G7" s="19">
        <v>0.11600000000000001</v>
      </c>
      <c r="H7" s="8">
        <f t="shared" si="1"/>
        <v>3.5680379746835446E-2</v>
      </c>
      <c r="I7" s="18">
        <f t="shared" si="2"/>
        <v>7.9</v>
      </c>
      <c r="J7" s="1"/>
      <c r="K7">
        <v>0.5</v>
      </c>
    </row>
    <row r="8" spans="1:11" x14ac:dyDescent="0.25">
      <c r="A8" s="19">
        <v>6</v>
      </c>
      <c r="B8" s="19">
        <v>10</v>
      </c>
      <c r="C8" s="19">
        <v>0.54500000000000004</v>
      </c>
      <c r="D8" s="19">
        <v>1.1299999999999999</v>
      </c>
      <c r="E8" s="19">
        <v>1.25</v>
      </c>
      <c r="F8" s="19">
        <f t="shared" si="0"/>
        <v>0.11299999999999999</v>
      </c>
      <c r="G8" s="19">
        <v>0.125</v>
      </c>
      <c r="H8" s="8">
        <f t="shared" si="1"/>
        <v>4.8230088495575231E-2</v>
      </c>
      <c r="I8" s="18">
        <f t="shared" si="2"/>
        <v>5</v>
      </c>
      <c r="J8" s="1"/>
      <c r="K8">
        <v>0.5</v>
      </c>
    </row>
    <row r="9" spans="1:11" x14ac:dyDescent="0.25">
      <c r="A9" s="19">
        <v>7</v>
      </c>
      <c r="B9" s="19">
        <v>6.31</v>
      </c>
      <c r="C9" s="19">
        <v>0.33400000000000002</v>
      </c>
      <c r="D9" s="19">
        <v>0.79</v>
      </c>
      <c r="E9" s="19">
        <v>0.85799999999999998</v>
      </c>
      <c r="F9" s="19">
        <f t="shared" si="0"/>
        <v>0.12519809825673536</v>
      </c>
      <c r="G9" s="19">
        <v>0.13600000000000001</v>
      </c>
      <c r="H9" s="8">
        <f t="shared" si="1"/>
        <v>6.700234708820639E-2</v>
      </c>
      <c r="I9" s="18">
        <f t="shared" si="2"/>
        <v>3.1549999999999998</v>
      </c>
      <c r="J9" s="1"/>
      <c r="K9">
        <v>0.5</v>
      </c>
    </row>
    <row r="10" spans="1:11" x14ac:dyDescent="0.25">
      <c r="A10" s="19">
        <v>8</v>
      </c>
      <c r="B10" s="19">
        <v>3.98</v>
      </c>
      <c r="C10" s="19">
        <v>0.21</v>
      </c>
      <c r="D10" s="19">
        <v>0.55200000000000005</v>
      </c>
      <c r="E10" s="19">
        <v>0.59099999999999997</v>
      </c>
      <c r="F10" s="19">
        <f t="shared" si="0"/>
        <v>0.13869346733668342</v>
      </c>
      <c r="G10" s="19">
        <v>0.14799999999999999</v>
      </c>
      <c r="H10" s="8">
        <f t="shared" si="1"/>
        <v>9.5586628796154677E-2</v>
      </c>
      <c r="I10" s="18">
        <f t="shared" si="2"/>
        <v>1.99</v>
      </c>
      <c r="J10" s="1"/>
      <c r="K10">
        <v>0.5</v>
      </c>
    </row>
    <row r="11" spans="1:11" x14ac:dyDescent="0.25">
      <c r="A11" s="19">
        <v>9</v>
      </c>
      <c r="B11" s="19">
        <v>2.5099999999999998</v>
      </c>
      <c r="C11" s="19">
        <v>0.13500000000000001</v>
      </c>
      <c r="D11" s="19">
        <v>0.379</v>
      </c>
      <c r="E11" s="19">
        <v>0.40200000000000002</v>
      </c>
      <c r="F11" s="19">
        <f t="shared" si="0"/>
        <v>0.150996015936255</v>
      </c>
      <c r="G11" s="19">
        <v>0.16</v>
      </c>
      <c r="H11" s="8">
        <f t="shared" si="1"/>
        <v>0.14191256083844045</v>
      </c>
      <c r="I11" s="18">
        <f t="shared" si="2"/>
        <v>1.2549999999999999</v>
      </c>
      <c r="J11" s="1"/>
      <c r="K11">
        <v>0.5</v>
      </c>
    </row>
    <row r="12" spans="1:11" x14ac:dyDescent="0.25">
      <c r="A12" s="19">
        <v>10</v>
      </c>
      <c r="B12" s="19">
        <v>1.58</v>
      </c>
      <c r="C12" s="19">
        <v>8.8999999999999996E-2</v>
      </c>
      <c r="D12" s="19">
        <v>0.26</v>
      </c>
      <c r="E12" s="19">
        <v>0.27500000000000002</v>
      </c>
      <c r="F12" s="19">
        <f t="shared" si="0"/>
        <v>0.16455696202531644</v>
      </c>
      <c r="G12" s="19">
        <v>0.17299999999999999</v>
      </c>
      <c r="H12" s="8">
        <f t="shared" si="1"/>
        <v>0.21665043816942547</v>
      </c>
      <c r="I12" s="18">
        <f t="shared" si="2"/>
        <v>0.79</v>
      </c>
      <c r="J12" s="1"/>
      <c r="K12">
        <v>0.5</v>
      </c>
    </row>
    <row r="13" spans="1:11" x14ac:dyDescent="0.25">
      <c r="A13" s="19">
        <v>11</v>
      </c>
      <c r="B13" s="19">
        <v>1</v>
      </c>
      <c r="C13" s="19">
        <v>6.4600000000000005E-2</v>
      </c>
      <c r="D13" s="19">
        <v>0.17799999999999999</v>
      </c>
      <c r="E13" s="19">
        <v>0.189</v>
      </c>
      <c r="F13" s="19">
        <f t="shared" si="0"/>
        <v>0.17799999999999999</v>
      </c>
      <c r="G13" s="19">
        <v>0.189</v>
      </c>
      <c r="H13" s="8">
        <f t="shared" si="1"/>
        <v>0.36292134831460676</v>
      </c>
      <c r="I13" s="18">
        <f t="shared" si="2"/>
        <v>0.5</v>
      </c>
      <c r="J13" s="1"/>
      <c r="K13">
        <v>0.5</v>
      </c>
    </row>
    <row r="16" spans="1:11" ht="75" x14ac:dyDescent="0.25">
      <c r="A16" s="5" t="s">
        <v>10</v>
      </c>
      <c r="B16" s="5" t="s">
        <v>0</v>
      </c>
      <c r="C16" s="5" t="s">
        <v>2</v>
      </c>
      <c r="D16" s="5" t="s">
        <v>3</v>
      </c>
      <c r="E16" s="5" t="s">
        <v>1</v>
      </c>
      <c r="F16" s="5" t="s">
        <v>14</v>
      </c>
      <c r="G16" s="5" t="s">
        <v>4</v>
      </c>
      <c r="H16" s="15" t="s">
        <v>16</v>
      </c>
      <c r="I16" s="16" t="s">
        <v>17</v>
      </c>
      <c r="K16" t="s">
        <v>18</v>
      </c>
    </row>
    <row r="17" spans="1:11" x14ac:dyDescent="0.25">
      <c r="A17" s="6"/>
      <c r="B17" s="6" t="s">
        <v>6</v>
      </c>
      <c r="C17" s="6" t="s">
        <v>8</v>
      </c>
      <c r="D17" s="6" t="s">
        <v>8</v>
      </c>
      <c r="E17" s="6" t="s">
        <v>8</v>
      </c>
      <c r="F17" s="6" t="s">
        <v>9</v>
      </c>
      <c r="G17" s="6" t="s">
        <v>9</v>
      </c>
      <c r="H17" s="17" t="s">
        <v>5</v>
      </c>
      <c r="I17" s="17" t="s">
        <v>7</v>
      </c>
      <c r="K17" t="s">
        <v>19</v>
      </c>
    </row>
    <row r="18" spans="1:11" x14ac:dyDescent="0.25">
      <c r="A18" s="19">
        <v>1</v>
      </c>
      <c r="B18">
        <v>100</v>
      </c>
      <c r="C18" s="1">
        <v>18.600000000000001</v>
      </c>
      <c r="D18" s="1">
        <v>5.78</v>
      </c>
      <c r="E18" s="1">
        <v>19.399999999999999</v>
      </c>
      <c r="F18" s="19">
        <f>D18/B18</f>
        <v>5.7800000000000004E-2</v>
      </c>
      <c r="G18" s="1">
        <v>0.19400000000000001</v>
      </c>
      <c r="H18" s="8">
        <f t="shared" ref="H18" si="3">C18/(B18*D18)</f>
        <v>3.2179930795847751E-2</v>
      </c>
      <c r="I18" s="18">
        <f>K18*B18</f>
        <v>20</v>
      </c>
      <c r="J18" s="1"/>
      <c r="K18">
        <v>0.2</v>
      </c>
    </row>
    <row r="19" spans="1:11" x14ac:dyDescent="0.25">
      <c r="A19" s="19">
        <v>2</v>
      </c>
      <c r="B19">
        <v>63.1</v>
      </c>
      <c r="C19" s="1">
        <v>8.68</v>
      </c>
      <c r="D19" s="1">
        <v>4.0599999999999996</v>
      </c>
      <c r="E19" s="1">
        <v>9.59</v>
      </c>
      <c r="F19" s="19">
        <f t="shared" ref="F19:F28" si="4">D19/B19</f>
        <v>6.4342313787638661E-2</v>
      </c>
      <c r="G19" s="1">
        <v>0.152</v>
      </c>
      <c r="H19" s="8">
        <f t="shared" ref="H19:H28" si="5">C19/(B19*D19)</f>
        <v>3.3881632876113447E-2</v>
      </c>
      <c r="I19" s="18">
        <f t="shared" ref="I19:I28" si="6">K19*B19</f>
        <v>12.620000000000001</v>
      </c>
      <c r="J19" s="1"/>
      <c r="K19">
        <v>0.2</v>
      </c>
    </row>
    <row r="20" spans="1:11" x14ac:dyDescent="0.25">
      <c r="A20" s="19">
        <v>3</v>
      </c>
      <c r="B20">
        <v>39.799999999999997</v>
      </c>
      <c r="C20" s="1">
        <v>3.83</v>
      </c>
      <c r="D20" s="1">
        <v>3.33</v>
      </c>
      <c r="E20" s="1">
        <v>5.07</v>
      </c>
      <c r="F20" s="19">
        <f t="shared" si="4"/>
        <v>8.3668341708542718E-2</v>
      </c>
      <c r="G20" s="1">
        <v>0.127</v>
      </c>
      <c r="H20" s="8">
        <f t="shared" si="5"/>
        <v>2.889824497864699E-2</v>
      </c>
      <c r="I20" s="18">
        <f t="shared" si="6"/>
        <v>7.96</v>
      </c>
      <c r="J20" s="1"/>
      <c r="K20">
        <v>0.2</v>
      </c>
    </row>
    <row r="21" spans="1:11" x14ac:dyDescent="0.25">
      <c r="A21" s="19">
        <v>4</v>
      </c>
      <c r="B21">
        <v>25.1</v>
      </c>
      <c r="C21" s="1">
        <v>1.83</v>
      </c>
      <c r="D21" s="1">
        <v>2.2799999999999998</v>
      </c>
      <c r="E21" s="1">
        <v>2.92</v>
      </c>
      <c r="F21" s="19">
        <f t="shared" si="4"/>
        <v>9.0836653386454164E-2</v>
      </c>
      <c r="G21" s="1">
        <v>0.11600000000000001</v>
      </c>
      <c r="H21" s="8">
        <f t="shared" si="5"/>
        <v>3.1977353742923043E-2</v>
      </c>
      <c r="I21" s="18">
        <f t="shared" si="6"/>
        <v>5.0200000000000005</v>
      </c>
      <c r="J21" s="1"/>
      <c r="K21">
        <v>0.2</v>
      </c>
    </row>
    <row r="22" spans="1:11" x14ac:dyDescent="0.25">
      <c r="A22" s="19">
        <v>5</v>
      </c>
      <c r="B22">
        <v>15.8</v>
      </c>
      <c r="C22" s="1">
        <v>1.05</v>
      </c>
      <c r="D22" s="1">
        <v>1.62</v>
      </c>
      <c r="E22" s="1">
        <v>1.93</v>
      </c>
      <c r="F22" s="19">
        <f t="shared" si="4"/>
        <v>0.10253164556962026</v>
      </c>
      <c r="G22" s="1">
        <v>0.122</v>
      </c>
      <c r="H22" s="8">
        <f t="shared" si="5"/>
        <v>4.1022034692920761E-2</v>
      </c>
      <c r="I22" s="18">
        <f t="shared" si="6"/>
        <v>3.16</v>
      </c>
      <c r="J22" s="1"/>
      <c r="K22">
        <v>0.2</v>
      </c>
    </row>
    <row r="23" spans="1:11" x14ac:dyDescent="0.25">
      <c r="A23" s="19">
        <v>6</v>
      </c>
      <c r="B23">
        <v>10</v>
      </c>
      <c r="C23" s="1">
        <v>0.60799999999999998</v>
      </c>
      <c r="D23" s="1">
        <v>1.1499999999999999</v>
      </c>
      <c r="E23" s="1">
        <v>1.3</v>
      </c>
      <c r="F23" s="19">
        <f t="shared" si="4"/>
        <v>0.11499999999999999</v>
      </c>
      <c r="G23" s="1">
        <v>0.13</v>
      </c>
      <c r="H23" s="8">
        <f t="shared" si="5"/>
        <v>5.28695652173913E-2</v>
      </c>
      <c r="I23" s="18">
        <f t="shared" si="6"/>
        <v>2</v>
      </c>
      <c r="J23" s="1"/>
      <c r="K23">
        <v>0.2</v>
      </c>
    </row>
    <row r="24" spans="1:11" x14ac:dyDescent="0.25">
      <c r="A24" s="19">
        <v>7</v>
      </c>
      <c r="B24">
        <v>6.31</v>
      </c>
      <c r="C24" s="1">
        <v>0.35899999999999999</v>
      </c>
      <c r="D24" s="1">
        <v>0.81299999999999994</v>
      </c>
      <c r="E24" s="1">
        <v>0.88900000000000001</v>
      </c>
      <c r="F24" s="19">
        <f t="shared" si="4"/>
        <v>0.12884310618066561</v>
      </c>
      <c r="G24" s="1">
        <v>0.14099999999999999</v>
      </c>
      <c r="H24" s="8">
        <f t="shared" si="5"/>
        <v>6.9980097582275344E-2</v>
      </c>
      <c r="I24" s="18">
        <f t="shared" si="6"/>
        <v>1.262</v>
      </c>
      <c r="J24" s="1"/>
      <c r="K24">
        <v>0.2</v>
      </c>
    </row>
    <row r="25" spans="1:11" x14ac:dyDescent="0.25">
      <c r="A25" s="19">
        <v>8</v>
      </c>
      <c r="B25">
        <v>3.98</v>
      </c>
      <c r="C25" s="1">
        <v>0.218</v>
      </c>
      <c r="D25" s="1">
        <v>0.57099999999999995</v>
      </c>
      <c r="E25" s="1">
        <v>0.61199999999999999</v>
      </c>
      <c r="F25" s="19">
        <f t="shared" si="4"/>
        <v>0.14346733668341707</v>
      </c>
      <c r="G25" s="1">
        <v>0.154</v>
      </c>
      <c r="H25" s="8">
        <f t="shared" si="5"/>
        <v>9.5926216018798041E-2</v>
      </c>
      <c r="I25" s="18">
        <f t="shared" si="6"/>
        <v>0.79600000000000004</v>
      </c>
      <c r="J25" s="1"/>
      <c r="K25">
        <v>0.2</v>
      </c>
    </row>
    <row r="26" spans="1:11" x14ac:dyDescent="0.25">
      <c r="A26" s="19">
        <v>9</v>
      </c>
      <c r="B26">
        <v>2.5099999999999998</v>
      </c>
      <c r="C26" s="1">
        <v>0.13200000000000001</v>
      </c>
      <c r="D26" s="1">
        <v>0.39600000000000002</v>
      </c>
      <c r="E26" s="1">
        <v>0.41799999999999998</v>
      </c>
      <c r="F26" s="19">
        <f t="shared" si="4"/>
        <v>0.15776892430278885</v>
      </c>
      <c r="G26" s="1">
        <v>0.16600000000000001</v>
      </c>
      <c r="H26" s="8">
        <f t="shared" si="5"/>
        <v>0.13280212483399736</v>
      </c>
      <c r="I26" s="18">
        <f t="shared" si="6"/>
        <v>0.502</v>
      </c>
      <c r="J26" s="1"/>
      <c r="K26">
        <v>0.2</v>
      </c>
    </row>
    <row r="27" spans="1:11" x14ac:dyDescent="0.25">
      <c r="A27" s="19">
        <v>10</v>
      </c>
      <c r="B27">
        <v>1.58</v>
      </c>
      <c r="C27" s="1">
        <v>8.1900000000000001E-2</v>
      </c>
      <c r="D27" s="1">
        <v>0.27300000000000002</v>
      </c>
      <c r="E27" s="1">
        <v>0.28499999999999998</v>
      </c>
      <c r="F27" s="19">
        <f t="shared" si="4"/>
        <v>0.17278481012658228</v>
      </c>
      <c r="G27" s="1">
        <v>0.18</v>
      </c>
      <c r="H27" s="8">
        <f t="shared" si="5"/>
        <v>0.18987341772151897</v>
      </c>
      <c r="I27" s="18">
        <f t="shared" si="6"/>
        <v>0.31600000000000006</v>
      </c>
      <c r="J27" s="1"/>
      <c r="K27">
        <v>0.2</v>
      </c>
    </row>
    <row r="28" spans="1:11" x14ac:dyDescent="0.25">
      <c r="A28" s="19">
        <v>11</v>
      </c>
      <c r="B28">
        <v>1</v>
      </c>
      <c r="C28" s="1">
        <v>5.3499999999999999E-2</v>
      </c>
      <c r="D28" s="1">
        <v>0.186</v>
      </c>
      <c r="E28" s="1">
        <v>0.193</v>
      </c>
      <c r="F28" s="19">
        <f t="shared" si="4"/>
        <v>0.186</v>
      </c>
      <c r="G28" s="1">
        <v>0.193</v>
      </c>
      <c r="H28" s="8">
        <f t="shared" si="5"/>
        <v>0.28763440860215056</v>
      </c>
      <c r="I28" s="18">
        <f t="shared" si="6"/>
        <v>0.2</v>
      </c>
      <c r="J28" s="1"/>
      <c r="K28">
        <v>0.2</v>
      </c>
    </row>
    <row r="31" spans="1:11" x14ac:dyDescent="0.25">
      <c r="F31" s="1"/>
    </row>
    <row r="32" spans="1:11" x14ac:dyDescent="0.25"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  <row r="38" spans="6:6" x14ac:dyDescent="0.25">
      <c r="F38" s="1"/>
    </row>
    <row r="39" spans="6:6" x14ac:dyDescent="0.25">
      <c r="F39" s="1"/>
    </row>
    <row r="40" spans="6:6" x14ac:dyDescent="0.25">
      <c r="F40" s="1"/>
    </row>
    <row r="41" spans="6:6" x14ac:dyDescent="0.25">
      <c r="F41" s="1"/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</vt:lpstr>
      <vt:lpstr>UiS</vt:lpstr>
      <vt:lpstr>PAC2</vt:lpstr>
      <vt:lpstr>PAC4</vt:lpstr>
    </vt:vector>
  </TitlesOfParts>
  <Company>SINTEF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Busch</dc:creator>
  <cp:lastModifiedBy>Alexander Busch</cp:lastModifiedBy>
  <dcterms:created xsi:type="dcterms:W3CDTF">2016-02-24T13:06:18Z</dcterms:created>
  <dcterms:modified xsi:type="dcterms:W3CDTF">2018-02-23T09:42:46Z</dcterms:modified>
</cp:coreProperties>
</file>