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lexanderbauer/Documents/GitHub/alexander-e-bauer.github.io/xyz/job_search/"/>
    </mc:Choice>
  </mc:AlternateContent>
  <xr:revisionPtr revIDLastSave="0" documentId="13_ncr:1_{FA4DBB20-3F99-6A45-9BAE-9148E01E9B6C}" xr6:coauthVersionLast="47" xr6:coauthVersionMax="47" xr10:uidLastSave="{00000000-0000-0000-0000-000000000000}"/>
  <bookViews>
    <workbookView xWindow="8380" yWindow="0" windowWidth="68420" windowHeight="20960" activeTab="1" xr2:uid="{00000000-000D-0000-FFFF-FFFF00000000}"/>
  </bookViews>
  <sheets>
    <sheet name="Growth Award Collective Targets" sheetId="2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7" i="8" l="1"/>
  <c r="E5" i="2"/>
  <c r="G5" i="2"/>
  <c r="E6" i="2"/>
  <c r="G6" i="2"/>
  <c r="E7" i="2"/>
  <c r="G7" i="2"/>
  <c r="E10" i="2"/>
  <c r="E9" i="2"/>
  <c r="G10" i="2"/>
  <c r="G9" i="2"/>
  <c r="F8" i="2"/>
  <c r="F11" i="2"/>
  <c r="C11" i="2"/>
  <c r="D11" i="2"/>
  <c r="C8" i="2"/>
  <c r="D8" i="2"/>
  <c r="H11" i="2"/>
  <c r="H8" i="2"/>
  <c r="H12" i="2" s="1"/>
  <c r="E8" i="2" l="1"/>
  <c r="G8" i="2"/>
  <c r="D12" i="2"/>
  <c r="C12" i="2"/>
  <c r="F12" i="2"/>
  <c r="E12" i="2" s="1"/>
  <c r="E11" i="2"/>
  <c r="G11" i="2"/>
  <c r="G12" i="2" s="1"/>
</calcChain>
</file>

<file path=xl/sharedStrings.xml><?xml version="1.0" encoding="utf-8"?>
<sst xmlns="http://schemas.openxmlformats.org/spreadsheetml/2006/main" count="36" uniqueCount="31">
  <si>
    <t>LPB Private Wealth</t>
  </si>
  <si>
    <t>NR Wealth Management</t>
  </si>
  <si>
    <t>Advisor Name</t>
  </si>
  <si>
    <t>Prior Year-End Assets</t>
  </si>
  <si>
    <t>Current Strategic Flow</t>
  </si>
  <si>
    <t>Dana Locniskar</t>
  </si>
  <si>
    <t>Thomas Pursel</t>
  </si>
  <si>
    <t>Matthew Biddinger</t>
  </si>
  <si>
    <t>John Rochow</t>
  </si>
  <si>
    <t>Griffin Neinberg</t>
  </si>
  <si>
    <t>HH Credits</t>
  </si>
  <si>
    <t>Locniskar Group</t>
  </si>
  <si>
    <t>7.5% Target (Bounded)</t>
  </si>
  <si>
    <t>Gap (-) or Excess (+)</t>
  </si>
  <si>
    <t>% of Target</t>
  </si>
  <si>
    <t>Group</t>
  </si>
  <si>
    <t>LPB</t>
  </si>
  <si>
    <t>NR</t>
  </si>
  <si>
    <t>LPBNR</t>
  </si>
  <si>
    <t>Prior Year PCs</t>
  </si>
  <si>
    <t>YTD PCs</t>
  </si>
  <si>
    <t>November - PC Review</t>
  </si>
  <si>
    <t>Prior Year A/L</t>
  </si>
  <si>
    <t>YTD A/L</t>
  </si>
  <si>
    <t>% of Change</t>
  </si>
  <si>
    <t>Q4 - A/L Review</t>
  </si>
  <si>
    <t>Goal - A/L</t>
  </si>
  <si>
    <t xml:space="preserve">l=[]-CD  </t>
  </si>
  <si>
    <t>˜∞</t>
  </si>
  <si>
    <t>////l178v</t>
  </si>
  <si>
    <t>b                     b,,,,,,,,,,,,,,,,,,,,,,,,,,,,,,,,,,,,,,,,,,,,,,,,,,,,,,,,,,,,,,,,,,,,,,,,,,,,,,,,,,,,,,,,,,,,,,,,,,,,,,,,,,,,,,,,,,,,,,,,,,,,,,,,,,,,,,,,,,,,,,,,,,,,,,,,,,,,,,,,,,,,,,,,,,,,,,,,,,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</si>
</sst>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11"/>
      <color theme="0"/>
      <name val="Calibri (Body)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rgb="FF041E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6365C"/>
        <bgColor rgb="FF041E42"/>
      </patternFill>
    </fill>
    <fill>
      <patternFill patternType="solid">
        <fgColor rgb="FF16365C"/>
        <bgColor rgb="FF000000"/>
      </patternFill>
    </fill>
    <fill>
      <patternFill patternType="solid">
        <fgColor rgb="FFC5D9F1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3" borderId="7" xfId="0" applyFont="1" applyFill="1" applyBorder="1"/>
    <xf numFmtId="2" fontId="2" fillId="3" borderId="8" xfId="0" applyNumberFormat="1" applyFont="1" applyFill="1" applyBorder="1"/>
    <xf numFmtId="0" fontId="2" fillId="3" borderId="9" xfId="0" applyFont="1" applyFill="1" applyBorder="1"/>
    <xf numFmtId="0" fontId="3" fillId="4" borderId="8" xfId="0" applyFont="1" applyFill="1" applyBorder="1"/>
    <xf numFmtId="164" fontId="3" fillId="4" borderId="0" xfId="0" applyNumberFormat="1" applyFont="1" applyFill="1"/>
    <xf numFmtId="0" fontId="3" fillId="4" borderId="4" xfId="0" applyFont="1" applyFill="1" applyBorder="1"/>
    <xf numFmtId="164" fontId="3" fillId="4" borderId="5" xfId="0" applyNumberFormat="1" applyFont="1" applyFill="1" applyBorder="1"/>
    <xf numFmtId="10" fontId="3" fillId="4" borderId="5" xfId="0" applyNumberFormat="1" applyFont="1" applyFill="1" applyBorder="1"/>
    <xf numFmtId="2" fontId="3" fillId="4" borderId="6" xfId="0" applyNumberFormat="1" applyFont="1" applyFill="1" applyBorder="1"/>
    <xf numFmtId="0" fontId="0" fillId="5" borderId="10" xfId="0" applyFill="1" applyBorder="1"/>
    <xf numFmtId="164" fontId="0" fillId="5" borderId="0" xfId="0" applyNumberFormat="1" applyFill="1"/>
    <xf numFmtId="10" fontId="0" fillId="5" borderId="0" xfId="0" applyNumberFormat="1" applyFill="1"/>
    <xf numFmtId="2" fontId="0" fillId="5" borderId="11" xfId="0" applyNumberFormat="1" applyFill="1" applyBorder="1"/>
    <xf numFmtId="0" fontId="0" fillId="5" borderId="0" xfId="0" applyFill="1"/>
    <xf numFmtId="2" fontId="0" fillId="5" borderId="0" xfId="0" applyNumberFormat="1" applyFill="1"/>
    <xf numFmtId="0" fontId="0" fillId="2" borderId="1" xfId="0" applyFill="1" applyBorder="1"/>
    <xf numFmtId="164" fontId="0" fillId="2" borderId="2" xfId="0" applyNumberFormat="1" applyFill="1" applyBorder="1"/>
    <xf numFmtId="10" fontId="0" fillId="2" borderId="2" xfId="0" applyNumberFormat="1" applyFill="1" applyBorder="1"/>
    <xf numFmtId="2" fontId="0" fillId="2" borderId="3" xfId="0" applyNumberFormat="1" applyFill="1" applyBorder="1"/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164" fontId="0" fillId="2" borderId="0" xfId="0" applyNumberFormat="1" applyFill="1"/>
    <xf numFmtId="2" fontId="5" fillId="3" borderId="8" xfId="0" applyNumberFormat="1" applyFont="1" applyFill="1" applyBorder="1"/>
    <xf numFmtId="0" fontId="6" fillId="6" borderId="7" xfId="0" applyFont="1" applyFill="1" applyBorder="1"/>
    <xf numFmtId="2" fontId="6" fillId="6" borderId="8" xfId="0" applyNumberFormat="1" applyFont="1" applyFill="1" applyBorder="1"/>
    <xf numFmtId="0" fontId="7" fillId="7" borderId="0" xfId="0" applyFont="1" applyFill="1"/>
    <xf numFmtId="0" fontId="8" fillId="8" borderId="10" xfId="0" applyFont="1" applyFill="1" applyBorder="1"/>
    <xf numFmtId="164" fontId="8" fillId="8" borderId="0" xfId="0" applyNumberFormat="1" applyFont="1" applyFill="1"/>
    <xf numFmtId="0" fontId="8" fillId="8" borderId="0" xfId="0" applyFont="1" applyFill="1"/>
    <xf numFmtId="0" fontId="0" fillId="0" borderId="0" xfId="0" applyFill="1" applyBorder="1"/>
    <xf numFmtId="2" fontId="5" fillId="3" borderId="0" xfId="0" applyNumberFormat="1" applyFont="1" applyFill="1" applyBorder="1"/>
    <xf numFmtId="2" fontId="6" fillId="6" borderId="0" xfId="0" applyNumberFormat="1" applyFont="1" applyFill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20" customWidth="1"/>
    <col min="2" max="3" width="25" style="2" customWidth="1"/>
    <col min="4" max="4" width="21.5" customWidth="1"/>
    <col min="5" max="5" width="27" customWidth="1"/>
    <col min="6" max="6" width="23.5" customWidth="1"/>
    <col min="7" max="9" width="21.6640625" customWidth="1"/>
    <col min="10" max="10" width="13.1640625" customWidth="1"/>
    <col min="11" max="11" width="23.5" customWidth="1"/>
  </cols>
  <sheetData>
    <row r="1" spans="1:8" ht="19" x14ac:dyDescent="0.25">
      <c r="A1" s="1"/>
    </row>
    <row r="4" spans="1:8" x14ac:dyDescent="0.2">
      <c r="B4" s="3" t="s">
        <v>2</v>
      </c>
      <c r="C4" s="4" t="s">
        <v>3</v>
      </c>
      <c r="D4" s="4" t="s">
        <v>4</v>
      </c>
      <c r="E4" s="6" t="s">
        <v>14</v>
      </c>
      <c r="F4" s="6" t="s">
        <v>12</v>
      </c>
      <c r="G4" s="6" t="s">
        <v>13</v>
      </c>
      <c r="H4" s="5" t="s">
        <v>10</v>
      </c>
    </row>
    <row r="5" spans="1:8" x14ac:dyDescent="0.2">
      <c r="B5" s="12" t="s">
        <v>5</v>
      </c>
      <c r="C5" s="13">
        <v>1851987067.5699999</v>
      </c>
      <c r="D5" s="13">
        <v>54745725.090000004</v>
      </c>
      <c r="E5" s="14">
        <f t="shared" ref="E5:E12" si="0">D5/F5</f>
        <v>1.824857503</v>
      </c>
      <c r="F5" s="13">
        <v>30000000</v>
      </c>
      <c r="G5" s="25">
        <f>D5-F5</f>
        <v>24745725.090000004</v>
      </c>
      <c r="H5" s="15">
        <v>11.11</v>
      </c>
    </row>
    <row r="6" spans="1:8" x14ac:dyDescent="0.2">
      <c r="B6" s="12" t="s">
        <v>6</v>
      </c>
      <c r="C6" s="13">
        <v>816864738.64999998</v>
      </c>
      <c r="D6" s="13">
        <v>24394134.239999998</v>
      </c>
      <c r="E6" s="14">
        <f t="shared" si="0"/>
        <v>0.81313780799999991</v>
      </c>
      <c r="F6" s="13">
        <v>30000000</v>
      </c>
      <c r="G6" s="25">
        <f>D6-F6</f>
        <v>-5605865.7600000016</v>
      </c>
      <c r="H6" s="15">
        <v>5.99</v>
      </c>
    </row>
    <row r="7" spans="1:8" x14ac:dyDescent="0.2">
      <c r="B7" s="12" t="s">
        <v>7</v>
      </c>
      <c r="C7" s="13">
        <v>398766463.95999998</v>
      </c>
      <c r="D7" s="13">
        <v>11661098.439999999</v>
      </c>
      <c r="E7" s="14">
        <f t="shared" si="0"/>
        <v>0.39000329230769232</v>
      </c>
      <c r="F7" s="13">
        <v>29900000</v>
      </c>
      <c r="G7" s="25">
        <f>D7-F7</f>
        <v>-18238901.560000002</v>
      </c>
      <c r="H7" s="15">
        <v>3.95</v>
      </c>
    </row>
    <row r="8" spans="1:8" x14ac:dyDescent="0.2">
      <c r="B8" s="18" t="s">
        <v>0</v>
      </c>
      <c r="C8" s="19">
        <f>SUM(C5:C7)</f>
        <v>3067618270.1799998</v>
      </c>
      <c r="D8" s="19">
        <f>SUM(D5:D7)</f>
        <v>90800957.769999996</v>
      </c>
      <c r="E8" s="20">
        <f t="shared" si="0"/>
        <v>1.0100217771968854</v>
      </c>
      <c r="F8" s="19">
        <f>SUM(F5:F7)</f>
        <v>89900000</v>
      </c>
      <c r="G8" s="19">
        <f>SUM(G5:G7)</f>
        <v>900957.76999999955</v>
      </c>
      <c r="H8" s="21">
        <f>SUM(H5:H7)</f>
        <v>21.05</v>
      </c>
    </row>
    <row r="9" spans="1:8" x14ac:dyDescent="0.2">
      <c r="B9" s="16" t="s">
        <v>8</v>
      </c>
      <c r="C9" s="13">
        <v>213349516.21000001</v>
      </c>
      <c r="D9" s="13">
        <v>18047342.329999998</v>
      </c>
      <c r="E9" s="14">
        <f t="shared" si="0"/>
        <v>1.127958895625</v>
      </c>
      <c r="F9" s="13">
        <v>16000000</v>
      </c>
      <c r="G9" s="25">
        <f>D9-F9</f>
        <v>2047342.3299999982</v>
      </c>
      <c r="H9" s="17">
        <v>8</v>
      </c>
    </row>
    <row r="10" spans="1:8" x14ac:dyDescent="0.2">
      <c r="B10" s="16" t="s">
        <v>9</v>
      </c>
      <c r="C10" s="13">
        <v>388994896.33999997</v>
      </c>
      <c r="D10" s="13">
        <v>33533507.32</v>
      </c>
      <c r="E10" s="14">
        <f t="shared" si="0"/>
        <v>1.1484077849315069</v>
      </c>
      <c r="F10" s="13">
        <v>29200000</v>
      </c>
      <c r="G10" s="25">
        <f>D10-F10</f>
        <v>4333507.32</v>
      </c>
      <c r="H10" s="17">
        <v>7</v>
      </c>
    </row>
    <row r="11" spans="1:8" x14ac:dyDescent="0.2">
      <c r="B11" s="18" t="s">
        <v>1</v>
      </c>
      <c r="C11" s="19">
        <f>SUM(C9:C10)</f>
        <v>602344412.54999995</v>
      </c>
      <c r="D11" s="19">
        <f>SUM(D9:D10)</f>
        <v>51580849.649999999</v>
      </c>
      <c r="E11" s="20">
        <f t="shared" si="0"/>
        <v>1.1411692400442477</v>
      </c>
      <c r="F11" s="19">
        <f>SUM(F9:F10)</f>
        <v>45200000</v>
      </c>
      <c r="G11" s="19">
        <f>SUM(G9:G10)</f>
        <v>6380849.6499999985</v>
      </c>
      <c r="H11" s="21">
        <f>SUM(H9:H10)</f>
        <v>15</v>
      </c>
    </row>
    <row r="12" spans="1:8" ht="16" thickBot="1" x14ac:dyDescent="0.25">
      <c r="B12" s="8" t="s">
        <v>11</v>
      </c>
      <c r="C12" s="9">
        <f>SUM(C8,C11)</f>
        <v>3669962682.7299995</v>
      </c>
      <c r="D12" s="9">
        <f>SUM(D8,D11)</f>
        <v>142381807.41999999</v>
      </c>
      <c r="E12" s="10">
        <f t="shared" si="0"/>
        <v>1.0538993887490746</v>
      </c>
      <c r="F12" s="7">
        <f>SUM(F8,F11)</f>
        <v>135100000</v>
      </c>
      <c r="G12" s="7">
        <f>SUM(G8,G11)</f>
        <v>7281807.4199999981</v>
      </c>
      <c r="H12" s="11">
        <f>SUM(H8,H11)</f>
        <v>36.049999999999997</v>
      </c>
    </row>
    <row r="16" spans="1:8" x14ac:dyDescent="0.2">
      <c r="B16" s="22"/>
      <c r="C16" s="22"/>
      <c r="D16" s="23"/>
    </row>
    <row r="17" spans="2:3" x14ac:dyDescent="0.2">
      <c r="B17"/>
      <c r="C17" s="24"/>
    </row>
    <row r="18" spans="2:3" x14ac:dyDescent="0.2">
      <c r="B18"/>
      <c r="C18" s="24"/>
    </row>
    <row r="19" spans="2:3" x14ac:dyDescent="0.2">
      <c r="B19"/>
      <c r="C19" s="24"/>
    </row>
    <row r="20" spans="2:3" x14ac:dyDescent="0.2">
      <c r="B20"/>
      <c r="C20" s="24"/>
    </row>
    <row r="21" spans="2:3" x14ac:dyDescent="0.2">
      <c r="B21"/>
      <c r="C21" s="2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1F29-4D3C-B64F-80F5-3C3FD097CF20}">
  <dimension ref="B2:AQ58"/>
  <sheetViews>
    <sheetView tabSelected="1" workbookViewId="0">
      <selection activeCell="L10" sqref="L10"/>
    </sheetView>
  </sheetViews>
  <sheetFormatPr baseColWidth="10" defaultRowHeight="15" x14ac:dyDescent="0.2"/>
  <cols>
    <col min="2" max="2" width="18.1640625" customWidth="1"/>
    <col min="3" max="3" width="25.83203125" customWidth="1"/>
    <col min="4" max="5" width="17.6640625" customWidth="1"/>
  </cols>
  <sheetData>
    <row r="2" spans="2:6" x14ac:dyDescent="0.2">
      <c r="B2" t="s">
        <v>21</v>
      </c>
    </row>
    <row r="3" spans="2:6" x14ac:dyDescent="0.2">
      <c r="B3" s="3" t="s">
        <v>15</v>
      </c>
      <c r="C3" s="4" t="s">
        <v>19</v>
      </c>
      <c r="D3" s="26" t="s">
        <v>20</v>
      </c>
      <c r="E3" s="34" t="s">
        <v>24</v>
      </c>
    </row>
    <row r="4" spans="2:6" x14ac:dyDescent="0.2">
      <c r="B4" s="12" t="s">
        <v>16</v>
      </c>
      <c r="C4" s="13">
        <v>11959652</v>
      </c>
      <c r="D4" s="13"/>
      <c r="E4" s="13"/>
    </row>
    <row r="5" spans="2:6" x14ac:dyDescent="0.2">
      <c r="B5" s="12" t="s">
        <v>17</v>
      </c>
      <c r="C5" s="13">
        <v>3735710</v>
      </c>
      <c r="D5" s="13"/>
      <c r="E5" s="13"/>
    </row>
    <row r="6" spans="2:6" x14ac:dyDescent="0.2">
      <c r="B6" s="12" t="s">
        <v>18</v>
      </c>
      <c r="C6" s="13">
        <v>15695362</v>
      </c>
      <c r="D6" s="13"/>
      <c r="E6" s="13"/>
    </row>
    <row r="8" spans="2:6" x14ac:dyDescent="0.2">
      <c r="B8" s="33" t="s">
        <v>25</v>
      </c>
    </row>
    <row r="9" spans="2:6" x14ac:dyDescent="0.2">
      <c r="B9" s="27" t="s">
        <v>15</v>
      </c>
      <c r="C9" s="28" t="s">
        <v>22</v>
      </c>
      <c r="D9" s="28" t="s">
        <v>23</v>
      </c>
      <c r="E9" s="35" t="s">
        <v>24</v>
      </c>
      <c r="F9" s="29" t="s">
        <v>26</v>
      </c>
    </row>
    <row r="10" spans="2:6" x14ac:dyDescent="0.2">
      <c r="B10" s="30" t="s">
        <v>16</v>
      </c>
      <c r="C10" s="31">
        <v>3804826869</v>
      </c>
      <c r="D10" s="31"/>
      <c r="E10" s="31"/>
      <c r="F10" s="32"/>
    </row>
    <row r="11" spans="2:6" x14ac:dyDescent="0.2">
      <c r="B11" s="30" t="s">
        <v>17</v>
      </c>
      <c r="C11" s="31">
        <v>602344411</v>
      </c>
      <c r="D11" s="31"/>
      <c r="E11" s="31"/>
      <c r="F11" s="32"/>
    </row>
    <row r="12" spans="2:6" x14ac:dyDescent="0.2">
      <c r="B12" s="30" t="s">
        <v>18</v>
      </c>
      <c r="C12" s="31">
        <v>4407171280</v>
      </c>
      <c r="D12" s="31"/>
      <c r="E12" s="31"/>
      <c r="F12" s="32"/>
    </row>
    <row r="35" spans="41:43" x14ac:dyDescent="0.2">
      <c r="AQ35" s="36" t="s">
        <v>30</v>
      </c>
    </row>
    <row r="36" spans="41:43" x14ac:dyDescent="0.2">
      <c r="AP36" t="s">
        <v>29</v>
      </c>
    </row>
    <row r="37" spans="41:43" x14ac:dyDescent="0.2">
      <c r="AO37" t="e">
        <f>SUM(D)</f>
        <v>#NAME?</v>
      </c>
    </row>
    <row r="42" spans="41:43" x14ac:dyDescent="0.2">
      <c r="AP42" t="s">
        <v>28</v>
      </c>
    </row>
    <row r="58" spans="41:41" x14ac:dyDescent="0.2">
      <c r="AO5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 Award Collective Targets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Bauer</cp:lastModifiedBy>
  <dcterms:created xsi:type="dcterms:W3CDTF">2024-11-25T06:15:45Z</dcterms:created>
  <dcterms:modified xsi:type="dcterms:W3CDTF">2024-11-30T22:21:12Z</dcterms:modified>
</cp:coreProperties>
</file>